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defaultThemeVersion="124226"/>
  <mc:AlternateContent xmlns:mc="http://schemas.openxmlformats.org/markup-compatibility/2006">
    <mc:Choice Requires="x15">
      <x15ac:absPath xmlns:x15ac="http://schemas.microsoft.com/office/spreadsheetml/2010/11/ac" url="C:\Users\lnewell2\Objective\objective.ims.gov.uk-8008\lnewell2\Objects\"/>
    </mc:Choice>
  </mc:AlternateContent>
  <bookViews>
    <workbookView xWindow="1716" yWindow="348" windowWidth="16608" windowHeight="9432" tabRatio="921"/>
  </bookViews>
  <sheets>
    <sheet name="Instructions for Suppliers" sheetId="22" r:id="rId1"/>
    <sheet name="Definitions" sheetId="23" r:id="rId2"/>
    <sheet name="Introduction" sheetId="24" r:id="rId3"/>
    <sheet name="Lists" sheetId="18" state="hidden" r:id="rId4"/>
    <sheet name="5a General" sheetId="1" r:id="rId5"/>
    <sheet name="5b Prescribing&amp;Dispensing" sheetId="15" r:id="rId6"/>
    <sheet name="5c Delivery" sheetId="2" r:id="rId7"/>
    <sheet name="5d Custom made meds (Specials)" sheetId="3" r:id="rId8"/>
    <sheet name="5e PN &amp; Electrolytes only bags" sheetId="4" r:id="rId9"/>
    <sheet name="5f PFS Flushes and Line Locks" sheetId="8" r:id="rId10"/>
    <sheet name="5g Manuf Sites (Specials) " sheetId="9" r:id="rId11"/>
    <sheet name="5h Cold Chain-Waste" sheetId="10" r:id="rId12"/>
    <sheet name="5i Sterile unLicen electrolytes" sheetId="21" r:id="rId13"/>
    <sheet name="5j Equipment and Ancils" sheetId="11" r:id="rId14"/>
    <sheet name="5k Clinical Services-Home Visit" sheetId="12" r:id="rId15"/>
    <sheet name="5l Governance" sheetId="13" r:id="rId16"/>
    <sheet name="5m Finance" sheetId="14" r:id="rId17"/>
  </sheets>
  <definedNames>
    <definedName name="_xlnm._FilterDatabase" localSheetId="4" hidden="1">'5a General'!$A$5:$P$119</definedName>
    <definedName name="_xlnm._FilterDatabase" localSheetId="5" hidden="1">'5b Prescribing&amp;Dispensing'!$A$5:$P$45</definedName>
    <definedName name="_xlnm._FilterDatabase" localSheetId="6" hidden="1">'5c Delivery'!$A$5:$P$51</definedName>
    <definedName name="_xlnm._FilterDatabase" localSheetId="7" hidden="1">'5d Custom made meds (Specials)'!$A$5:$P$19</definedName>
    <definedName name="_xlnm._FilterDatabase" localSheetId="8" hidden="1">'5e PN &amp; Electrolytes only bags'!$A$5:$AR$68</definedName>
    <definedName name="_xlnm._FilterDatabase" localSheetId="9" hidden="1">'5f PFS Flushes and Line Locks'!$A$5:$AR$35</definedName>
    <definedName name="_xlnm._FilterDatabase" localSheetId="10" hidden="1">'5g Manuf Sites (Specials) '!$A$5:$P$43</definedName>
    <definedName name="_xlnm._FilterDatabase" localSheetId="11" hidden="1">'5h Cold Chain-Waste'!$A$5:$P$23</definedName>
    <definedName name="_xlnm._FilterDatabase" localSheetId="12" hidden="1">'5i Sterile unLicen electrolytes'!$A$5:$AR$26</definedName>
    <definedName name="_xlnm._FilterDatabase" localSheetId="13" hidden="1">'5j Equipment and Ancils'!$A$5:$P$49</definedName>
    <definedName name="_xlnm._FilterDatabase" localSheetId="14" hidden="1">'5k Clinical Services-Home Visit'!$A$5:$P$60</definedName>
    <definedName name="_xlnm._FilterDatabase" localSheetId="15" hidden="1">'5l Governance'!$A$5:$P$64</definedName>
    <definedName name="_xlnm._FilterDatabase" localSheetId="16" hidden="1">'5m Finance'!$A$5:$P$31</definedName>
    <definedName name="Adj_Evidence" localSheetId="5">Lists!$D$22:$D$30</definedName>
    <definedName name="Adj_Evidence" localSheetId="6">Lists!$D$22:$D$30</definedName>
    <definedName name="Adj_Evidence" localSheetId="12">Lists!$D$22:$D$30</definedName>
    <definedName name="Adj_Evidence" localSheetId="13">Lists!$D$22:$D$30</definedName>
    <definedName name="Adj_Evidence" localSheetId="14">Lists!$D$22:$D$30</definedName>
    <definedName name="Adj_Evidence" localSheetId="15">Lists!$D$22:$D$30</definedName>
    <definedName name="Adj_Evidence" localSheetId="16">Lists!$D$22:$D$30</definedName>
    <definedName name="Adj_Evidence">Lists!$D$22:$D$30</definedName>
    <definedName name="Adj_Service" localSheetId="5">Lists!$D$35:$D$40</definedName>
    <definedName name="Adj_Service" localSheetId="6">Lists!$D$35:$D$40</definedName>
    <definedName name="Adj_Service" localSheetId="12">Lists!$D$35:$D$40</definedName>
    <definedName name="Adj_Service" localSheetId="13">Lists!$D$35:$D$40</definedName>
    <definedName name="Adj_Service" localSheetId="14">Lists!$D$35:$D$40</definedName>
    <definedName name="Adj_Service" localSheetId="15">Lists!$D$35:$D$40</definedName>
    <definedName name="Adj_Service" localSheetId="16">Lists!$D$35:$D$40</definedName>
    <definedName name="Adj_Service">Lists!$D$35:$D$40</definedName>
    <definedName name="Adj_Weight" localSheetId="5">Lists!$D$45:$D$50</definedName>
    <definedName name="Adj_Weight" localSheetId="6">Lists!$D$45:$D$50</definedName>
    <definedName name="Adj_Weight" localSheetId="12">Lists!$D$45:$D$50</definedName>
    <definedName name="Adj_Weight" localSheetId="13">Lists!$D$45:$D$50</definedName>
    <definedName name="Adj_Weight" localSheetId="14">Lists!$D$45:$D$50</definedName>
    <definedName name="Adj_Weight" localSheetId="15">Lists!$D$45:$D$50</definedName>
    <definedName name="Adj_Weight" localSheetId="16">Lists!$D$45:$D$50</definedName>
    <definedName name="Adj_Weight">Lists!$D$45:$D$50</definedName>
    <definedName name="_xlnm.Print_Area" localSheetId="4">'5a General'!$A$1:$P$119</definedName>
    <definedName name="_xlnm.Print_Area" localSheetId="5">'5b Prescribing&amp;Dispensing'!$A$1:$P$45</definedName>
    <definedName name="_xlnm.Print_Area" localSheetId="6">'5c Delivery'!$A$1:$P$51</definedName>
    <definedName name="_xlnm.Print_Area" localSheetId="7">'5d Custom made meds (Specials)'!$A$1:$P$19</definedName>
    <definedName name="_xlnm.Print_Area" localSheetId="8">'5e PN &amp; Electrolytes only bags'!$A$1:$BB$68</definedName>
    <definedName name="_xlnm.Print_Area" localSheetId="9">'5f PFS Flushes and Line Locks'!$A$1:$AR$35</definedName>
    <definedName name="_xlnm.Print_Area" localSheetId="10">'5g Manuf Sites (Specials) '!$A$1:$P$43</definedName>
    <definedName name="_xlnm.Print_Area" localSheetId="11">'5h Cold Chain-Waste'!$A$1:$P$23</definedName>
    <definedName name="_xlnm.Print_Area" localSheetId="12">'5i Sterile unLicen electrolytes'!$A$1:$AZ$26</definedName>
    <definedName name="_xlnm.Print_Area" localSheetId="13">'5j Equipment and Ancils'!$A$1:$P$49</definedName>
    <definedName name="_xlnm.Print_Area" localSheetId="14">'5k Clinical Services-Home Visit'!$A$1:$P$60</definedName>
    <definedName name="_xlnm.Print_Area" localSheetId="15">'5l Governance'!$A$1:$P$64</definedName>
    <definedName name="_xlnm.Print_Area" localSheetId="1">Definitions!$A$1:$C$97</definedName>
    <definedName name="_xlnm.Print_Area" localSheetId="0">'Instructions for Suppliers'!$A$1:$B$23</definedName>
    <definedName name="_xlnm.Print_Area" localSheetId="2">Introduction!$A$1:$C$82</definedName>
    <definedName name="_xlnm.Print_Area" localSheetId="3">Lists!$A$20:$F$51</definedName>
    <definedName name="_xlnm.Print_Titles" localSheetId="8">'5e PN &amp; Electrolytes only bags'!$A:$A</definedName>
    <definedName name="_xlnm.Print_Titles" localSheetId="9">'5f PFS Flushes and Line Locks'!$A:$A</definedName>
    <definedName name="_xlnm.Print_Titles" localSheetId="12">'5i Sterile unLicen electrolytes'!$A:$A</definedName>
    <definedName name="Spec_Compl_Adj" localSheetId="5">Lists!$A$13:$A$16</definedName>
    <definedName name="Spec_Compl_Adj" localSheetId="6">Lists!$A$13:$A$16</definedName>
    <definedName name="Spec_Compl_Adj" localSheetId="12">Lists!$A$13:$A$16</definedName>
    <definedName name="Spec_Compl_Adj" localSheetId="13">Lists!$A$13:$A$16</definedName>
    <definedName name="Spec_Compl_Adj" localSheetId="14">Lists!$A$13:$A$16</definedName>
    <definedName name="Spec_Compl_Adj" localSheetId="15">Lists!$A$13:$A$16</definedName>
    <definedName name="Spec_Compl_Adj" localSheetId="16">Lists!$A$13:$A$16</definedName>
    <definedName name="Spec_Compl_Adj">Lists!$A$13:$A$16</definedName>
  </definedNames>
  <calcPr calcId="171027"/>
</workbook>
</file>

<file path=xl/calcChain.xml><?xml version="1.0" encoding="utf-8"?>
<calcChain xmlns="http://schemas.openxmlformats.org/spreadsheetml/2006/main">
  <c r="AQ4" i="4" l="1"/>
  <c r="AD4" i="4"/>
  <c r="Q4" i="4"/>
  <c r="AZ22" i="8" l="1"/>
  <c r="AW22" i="8"/>
  <c r="AT22" i="8"/>
  <c r="AM22" i="8"/>
  <c r="AJ22" i="8"/>
  <c r="AG22" i="8"/>
  <c r="Z22" i="8"/>
  <c r="W22" i="8"/>
  <c r="T22" i="8"/>
  <c r="P22" i="8"/>
  <c r="M22" i="8"/>
  <c r="J22" i="8"/>
  <c r="G22" i="8"/>
  <c r="AK22" i="8" l="1"/>
  <c r="K22" i="8"/>
  <c r="X22" i="8"/>
  <c r="N22" i="8"/>
  <c r="AX22" i="8"/>
  <c r="AA22" i="8"/>
  <c r="AN22" i="8"/>
  <c r="BA22" i="8"/>
  <c r="A3" i="21"/>
  <c r="L22" i="8" l="1"/>
  <c r="AY22" i="8"/>
  <c r="AL22" i="8"/>
  <c r="Y22" i="8"/>
  <c r="M16" i="11"/>
  <c r="J16" i="11"/>
  <c r="G16" i="11"/>
  <c r="K16" i="11" l="1"/>
  <c r="N16" i="11"/>
  <c r="AT33" i="4"/>
  <c r="AW33" i="4"/>
  <c r="AZ33" i="4"/>
  <c r="BC33" i="4"/>
  <c r="AG33" i="4"/>
  <c r="AJ33" i="4"/>
  <c r="AM33" i="4"/>
  <c r="AP33" i="4"/>
  <c r="T33" i="4"/>
  <c r="W33" i="4"/>
  <c r="Z33" i="4"/>
  <c r="AC33" i="4"/>
  <c r="G33" i="4"/>
  <c r="AN33" i="4" s="1"/>
  <c r="J33" i="4"/>
  <c r="M33" i="4"/>
  <c r="G8" i="4"/>
  <c r="G9" i="4"/>
  <c r="G10" i="4"/>
  <c r="G11" i="4"/>
  <c r="G12" i="4"/>
  <c r="G13" i="4"/>
  <c r="G14" i="4"/>
  <c r="G15" i="4"/>
  <c r="G16" i="4"/>
  <c r="G17" i="4"/>
  <c r="G18" i="4"/>
  <c r="G19" i="4"/>
  <c r="G20" i="4"/>
  <c r="G21" i="4"/>
  <c r="G22" i="4"/>
  <c r="G23" i="4"/>
  <c r="G24" i="4"/>
  <c r="G25" i="4"/>
  <c r="G26" i="4"/>
  <c r="G27" i="4"/>
  <c r="G28" i="4"/>
  <c r="G29" i="4"/>
  <c r="G30" i="4"/>
  <c r="G31" i="4"/>
  <c r="G32" i="4"/>
  <c r="G34" i="4"/>
  <c r="G35" i="4"/>
  <c r="G36" i="4"/>
  <c r="G37" i="4"/>
  <c r="G38" i="4"/>
  <c r="G39" i="4"/>
  <c r="G40" i="4"/>
  <c r="G41" i="4"/>
  <c r="G42" i="4"/>
  <c r="G43" i="4"/>
  <c r="G44" i="4"/>
  <c r="G45" i="4"/>
  <c r="G46" i="4"/>
  <c r="G47" i="4"/>
  <c r="G48" i="4"/>
  <c r="G49" i="4"/>
  <c r="G50" i="4"/>
  <c r="G51" i="4"/>
  <c r="G52" i="4"/>
  <c r="G53" i="4"/>
  <c r="G54" i="4"/>
  <c r="G55" i="4"/>
  <c r="G56" i="4"/>
  <c r="G57" i="4"/>
  <c r="G58" i="4"/>
  <c r="G59" i="4"/>
  <c r="G60" i="4"/>
  <c r="G61" i="4"/>
  <c r="G62" i="4"/>
  <c r="G63" i="4"/>
  <c r="G64" i="4"/>
  <c r="G65" i="4"/>
  <c r="G66" i="4"/>
  <c r="G67" i="4"/>
  <c r="G68" i="4"/>
  <c r="AZ7" i="8"/>
  <c r="AT7" i="8"/>
  <c r="AM7" i="8"/>
  <c r="AG7" i="8"/>
  <c r="Z7" i="8"/>
  <c r="T7" i="8"/>
  <c r="M7" i="8"/>
  <c r="G7" i="8"/>
  <c r="Z10" i="8"/>
  <c r="Z11" i="8"/>
  <c r="Z12" i="8"/>
  <c r="Z13" i="8"/>
  <c r="Z14" i="8"/>
  <c r="Z15" i="8"/>
  <c r="Z16" i="8"/>
  <c r="Z17" i="8"/>
  <c r="Z18" i="8"/>
  <c r="Z19" i="8"/>
  <c r="Z20" i="8"/>
  <c r="Z21" i="8"/>
  <c r="Z23" i="8"/>
  <c r="Z24" i="8"/>
  <c r="Z25" i="8"/>
  <c r="Z26" i="8"/>
  <c r="Z27" i="8"/>
  <c r="Z28" i="8"/>
  <c r="Z29" i="8"/>
  <c r="Z30" i="8"/>
  <c r="Z31" i="8"/>
  <c r="Z32" i="8"/>
  <c r="Z33" i="8"/>
  <c r="Z34" i="8"/>
  <c r="Z35" i="8"/>
  <c r="Z9" i="8"/>
  <c r="W10" i="8"/>
  <c r="W11" i="8"/>
  <c r="W12" i="8"/>
  <c r="W13" i="8"/>
  <c r="W14" i="8"/>
  <c r="W15" i="8"/>
  <c r="W16" i="8"/>
  <c r="W17" i="8"/>
  <c r="W18" i="8"/>
  <c r="W19" i="8"/>
  <c r="W20" i="8"/>
  <c r="W21" i="8"/>
  <c r="W23" i="8"/>
  <c r="W24" i="8"/>
  <c r="W25" i="8"/>
  <c r="W26" i="8"/>
  <c r="W27" i="8"/>
  <c r="W28" i="8"/>
  <c r="W29" i="8"/>
  <c r="W30" i="8"/>
  <c r="W31" i="8"/>
  <c r="W32" i="8"/>
  <c r="W33" i="8"/>
  <c r="W34" i="8"/>
  <c r="W35" i="8"/>
  <c r="W9" i="8"/>
  <c r="T10" i="8"/>
  <c r="T11" i="8"/>
  <c r="T12" i="8"/>
  <c r="T13" i="8"/>
  <c r="T14" i="8"/>
  <c r="T15" i="8"/>
  <c r="T16" i="8"/>
  <c r="T17" i="8"/>
  <c r="T18" i="8"/>
  <c r="T19" i="8"/>
  <c r="T20" i="8"/>
  <c r="T21" i="8"/>
  <c r="T23" i="8"/>
  <c r="T24" i="8"/>
  <c r="T25" i="8"/>
  <c r="T26" i="8"/>
  <c r="T27" i="8"/>
  <c r="T28" i="8"/>
  <c r="T29" i="8"/>
  <c r="T30" i="8"/>
  <c r="T31" i="8"/>
  <c r="T32" i="8"/>
  <c r="T33" i="8"/>
  <c r="T34" i="8"/>
  <c r="T35" i="8"/>
  <c r="T9" i="8"/>
  <c r="AZ31" i="8"/>
  <c r="AW31" i="8"/>
  <c r="AT31" i="8"/>
  <c r="AZ27" i="8"/>
  <c r="AW27" i="8"/>
  <c r="AT27" i="8"/>
  <c r="AZ24" i="8"/>
  <c r="AW24" i="8"/>
  <c r="AT24" i="8"/>
  <c r="AZ20" i="8"/>
  <c r="AW20" i="8"/>
  <c r="AT20" i="8"/>
  <c r="AZ18" i="8"/>
  <c r="AW18" i="8"/>
  <c r="AT18" i="8"/>
  <c r="AZ17" i="8"/>
  <c r="AW17" i="8"/>
  <c r="AT17" i="8"/>
  <c r="AZ14" i="8"/>
  <c r="AW14" i="8"/>
  <c r="AT14" i="8"/>
  <c r="AZ12" i="8"/>
  <c r="AW12" i="8"/>
  <c r="AT12" i="8"/>
  <c r="AZ9" i="8"/>
  <c r="AW9" i="8"/>
  <c r="AT9" i="8"/>
  <c r="AM31" i="8"/>
  <c r="AJ31" i="8"/>
  <c r="AG31" i="8"/>
  <c r="AM27" i="8"/>
  <c r="AJ27" i="8"/>
  <c r="AG27" i="8"/>
  <c r="AM24" i="8"/>
  <c r="AJ24" i="8"/>
  <c r="AG24" i="8"/>
  <c r="AM20" i="8"/>
  <c r="AJ20" i="8"/>
  <c r="AG20" i="8"/>
  <c r="AM18" i="8"/>
  <c r="AJ18" i="8"/>
  <c r="AG18" i="8"/>
  <c r="AM17" i="8"/>
  <c r="AJ17" i="8"/>
  <c r="AG17" i="8"/>
  <c r="AM14" i="8"/>
  <c r="AJ14" i="8"/>
  <c r="AG14" i="8"/>
  <c r="AM12" i="8"/>
  <c r="AJ12" i="8"/>
  <c r="AG12" i="8"/>
  <c r="AM9" i="8"/>
  <c r="AJ9" i="8"/>
  <c r="AG9" i="8"/>
  <c r="M9" i="8"/>
  <c r="J9" i="8"/>
  <c r="G9" i="8"/>
  <c r="AZ30" i="8"/>
  <c r="AW30" i="8"/>
  <c r="AT30" i="8"/>
  <c r="AM30" i="8"/>
  <c r="AJ30" i="8"/>
  <c r="AG30" i="8"/>
  <c r="AZ11" i="8"/>
  <c r="AW11" i="8"/>
  <c r="AT11" i="8"/>
  <c r="AM11" i="8"/>
  <c r="AJ11" i="8"/>
  <c r="AG11" i="8"/>
  <c r="M11" i="8"/>
  <c r="J11" i="8"/>
  <c r="G11" i="8"/>
  <c r="AZ35" i="8"/>
  <c r="AW35" i="8"/>
  <c r="AT35" i="8"/>
  <c r="AZ34" i="8"/>
  <c r="AW34" i="8"/>
  <c r="AT34" i="8"/>
  <c r="AZ33" i="8"/>
  <c r="AW33" i="8"/>
  <c r="AT33" i="8"/>
  <c r="AZ32" i="8"/>
  <c r="AW32" i="8"/>
  <c r="AT32" i="8"/>
  <c r="AZ28" i="8"/>
  <c r="AW28" i="8"/>
  <c r="AT28" i="8"/>
  <c r="AZ25" i="8"/>
  <c r="AW25" i="8"/>
  <c r="AT25" i="8"/>
  <c r="AZ23" i="8"/>
  <c r="AW23" i="8"/>
  <c r="AT23" i="8"/>
  <c r="AZ21" i="8"/>
  <c r="AW21" i="8"/>
  <c r="AT21" i="8"/>
  <c r="AZ19" i="8"/>
  <c r="AW19" i="8"/>
  <c r="AT19" i="8"/>
  <c r="AZ15" i="8"/>
  <c r="AW15" i="8"/>
  <c r="AT15" i="8"/>
  <c r="AZ13" i="8"/>
  <c r="AW13" i="8"/>
  <c r="AT13" i="8"/>
  <c r="AM35" i="8"/>
  <c r="AJ35" i="8"/>
  <c r="AG35" i="8"/>
  <c r="AM34" i="8"/>
  <c r="AJ34" i="8"/>
  <c r="AG34" i="8"/>
  <c r="AM33" i="8"/>
  <c r="AJ33" i="8"/>
  <c r="AG33" i="8"/>
  <c r="AM32" i="8"/>
  <c r="AJ32" i="8"/>
  <c r="AG32" i="8"/>
  <c r="AM28" i="8"/>
  <c r="AJ28" i="8"/>
  <c r="AG28" i="8"/>
  <c r="AM25" i="8"/>
  <c r="AJ25" i="8"/>
  <c r="AG25" i="8"/>
  <c r="AM23" i="8"/>
  <c r="AJ23" i="8"/>
  <c r="AG23" i="8"/>
  <c r="AM21" i="8"/>
  <c r="AJ21" i="8"/>
  <c r="AG21" i="8"/>
  <c r="AM19" i="8"/>
  <c r="AJ19" i="8"/>
  <c r="AG19" i="8"/>
  <c r="AM15" i="8"/>
  <c r="AJ15" i="8"/>
  <c r="AG15" i="8"/>
  <c r="AM13" i="8"/>
  <c r="AJ13" i="8"/>
  <c r="AG13" i="8"/>
  <c r="AZ8" i="21"/>
  <c r="AZ9" i="21"/>
  <c r="AZ10" i="21"/>
  <c r="AZ11" i="21"/>
  <c r="AZ12" i="21"/>
  <c r="AZ13" i="21"/>
  <c r="AZ14" i="21"/>
  <c r="AZ15" i="21"/>
  <c r="AZ16" i="21"/>
  <c r="AZ17" i="21"/>
  <c r="AZ18" i="21"/>
  <c r="AZ19" i="21"/>
  <c r="AZ20" i="21"/>
  <c r="AZ21" i="21"/>
  <c r="AZ22" i="21"/>
  <c r="AZ23" i="21"/>
  <c r="AZ24" i="21"/>
  <c r="AZ25" i="21"/>
  <c r="AZ26" i="21"/>
  <c r="Z8" i="21"/>
  <c r="Z9" i="21"/>
  <c r="Z10" i="21"/>
  <c r="Z11" i="21"/>
  <c r="Z12" i="21"/>
  <c r="Z13" i="21"/>
  <c r="Z14" i="21"/>
  <c r="Z15" i="21"/>
  <c r="Z16" i="21"/>
  <c r="Z17" i="21"/>
  <c r="Z18" i="21"/>
  <c r="Z19" i="21"/>
  <c r="Z20" i="21"/>
  <c r="Z21" i="21"/>
  <c r="Z22" i="21"/>
  <c r="Z23" i="21"/>
  <c r="Z24" i="21"/>
  <c r="Z25" i="21"/>
  <c r="Z26" i="21"/>
  <c r="AP23" i="21"/>
  <c r="AP20" i="21"/>
  <c r="AP14" i="21"/>
  <c r="AP8" i="21"/>
  <c r="AC23" i="21"/>
  <c r="AC20" i="21"/>
  <c r="AC14" i="21"/>
  <c r="AC8" i="21"/>
  <c r="AP25" i="21"/>
  <c r="AM25" i="21"/>
  <c r="AJ25" i="21"/>
  <c r="AG25" i="21"/>
  <c r="AP21" i="21"/>
  <c r="AM21" i="21"/>
  <c r="AJ21" i="21"/>
  <c r="AG21" i="21"/>
  <c r="AC25" i="21"/>
  <c r="W25" i="21"/>
  <c r="T25" i="21"/>
  <c r="AC21" i="21"/>
  <c r="W21" i="21"/>
  <c r="T21" i="21"/>
  <c r="AP18" i="21"/>
  <c r="AM18" i="21"/>
  <c r="AJ18" i="21"/>
  <c r="AG18" i="21"/>
  <c r="AC18" i="21"/>
  <c r="W18" i="21"/>
  <c r="T18" i="21"/>
  <c r="AP16" i="21"/>
  <c r="AM16" i="21"/>
  <c r="AJ16" i="21"/>
  <c r="AG16" i="21"/>
  <c r="AC16" i="21"/>
  <c r="W16" i="21"/>
  <c r="T16" i="21"/>
  <c r="AP15" i="21"/>
  <c r="AM15" i="21"/>
  <c r="AJ15" i="21"/>
  <c r="AG15" i="21"/>
  <c r="AC15" i="21"/>
  <c r="W15" i="21"/>
  <c r="T15" i="21"/>
  <c r="AP12" i="21"/>
  <c r="AM12" i="21"/>
  <c r="AJ12" i="21"/>
  <c r="AG12" i="21"/>
  <c r="AC12" i="21"/>
  <c r="W12" i="21"/>
  <c r="T12" i="21"/>
  <c r="AW26" i="21"/>
  <c r="AT26" i="21"/>
  <c r="AW22" i="21"/>
  <c r="AT22" i="21"/>
  <c r="AW19" i="21"/>
  <c r="AT19" i="21"/>
  <c r="AW17" i="21"/>
  <c r="AT17" i="21"/>
  <c r="AW13" i="21"/>
  <c r="AT13" i="21"/>
  <c r="AW11" i="21"/>
  <c r="AT11" i="21"/>
  <c r="AW10" i="21"/>
  <c r="AT10" i="21"/>
  <c r="AJ26" i="21"/>
  <c r="AG26" i="21"/>
  <c r="AJ22" i="21"/>
  <c r="AG22" i="21"/>
  <c r="AJ19" i="21"/>
  <c r="AG19" i="21"/>
  <c r="AJ17" i="21"/>
  <c r="AG17" i="21"/>
  <c r="AJ13" i="21"/>
  <c r="AG13" i="21"/>
  <c r="AJ11" i="21"/>
  <c r="AG11" i="21"/>
  <c r="AJ10" i="21"/>
  <c r="AG10" i="21"/>
  <c r="W26" i="21"/>
  <c r="T26" i="21"/>
  <c r="W22" i="21"/>
  <c r="T22" i="21"/>
  <c r="W19" i="21"/>
  <c r="T19" i="21"/>
  <c r="W17" i="21"/>
  <c r="T17" i="21"/>
  <c r="W13" i="21"/>
  <c r="T13" i="21"/>
  <c r="W11" i="21"/>
  <c r="T11" i="21"/>
  <c r="W10" i="21"/>
  <c r="T10" i="21"/>
  <c r="AW24" i="21"/>
  <c r="AT24" i="21"/>
  <c r="AJ24" i="21"/>
  <c r="AG24" i="21"/>
  <c r="W24" i="21"/>
  <c r="T24" i="21"/>
  <c r="A1" i="21"/>
  <c r="A1" i="8"/>
  <c r="BC25" i="21"/>
  <c r="AW25" i="21"/>
  <c r="AT25" i="21"/>
  <c r="BC23" i="21"/>
  <c r="BA23" i="21"/>
  <c r="AW23" i="21"/>
  <c r="AT23" i="21"/>
  <c r="BC21" i="21"/>
  <c r="AW21" i="21"/>
  <c r="AT21" i="21"/>
  <c r="BC20" i="21"/>
  <c r="BA20" i="21"/>
  <c r="AW20" i="21"/>
  <c r="AT20" i="21"/>
  <c r="BC18" i="21"/>
  <c r="AW18" i="21"/>
  <c r="AT18" i="21"/>
  <c r="BC16" i="21"/>
  <c r="AW16" i="21"/>
  <c r="AT16" i="21"/>
  <c r="AW15" i="21"/>
  <c r="AT15" i="21"/>
  <c r="BC14" i="21"/>
  <c r="BA14" i="21"/>
  <c r="AW14" i="21"/>
  <c r="AT14" i="21"/>
  <c r="AW12" i="21"/>
  <c r="AT12" i="21"/>
  <c r="BC9" i="21"/>
  <c r="AW9" i="21"/>
  <c r="AT9" i="21"/>
  <c r="AP9" i="21"/>
  <c r="AM9" i="21"/>
  <c r="AJ9" i="21"/>
  <c r="AG9" i="21"/>
  <c r="AC9" i="21"/>
  <c r="W9" i="21"/>
  <c r="T9" i="21"/>
  <c r="BC8" i="21"/>
  <c r="BA8" i="21"/>
  <c r="AW8" i="21"/>
  <c r="AT8" i="21"/>
  <c r="AZ7" i="21"/>
  <c r="AT7" i="21"/>
  <c r="AM7" i="21"/>
  <c r="AG7" i="21"/>
  <c r="Z7" i="21"/>
  <c r="T7" i="21"/>
  <c r="BA6" i="21"/>
  <c r="AZ6" i="21"/>
  <c r="AW6" i="21"/>
  <c r="AT6" i="21"/>
  <c r="BC29" i="8"/>
  <c r="AZ29" i="8"/>
  <c r="AW29" i="8"/>
  <c r="AT29" i="8"/>
  <c r="AP29" i="8"/>
  <c r="AM29" i="8"/>
  <c r="AJ29" i="8"/>
  <c r="AG29" i="8"/>
  <c r="AC29" i="8"/>
  <c r="BC26" i="8"/>
  <c r="AZ26" i="8"/>
  <c r="AW26" i="8"/>
  <c r="AT26" i="8"/>
  <c r="AP26" i="8"/>
  <c r="AM26" i="8"/>
  <c r="AJ26" i="8"/>
  <c r="AG26" i="8"/>
  <c r="AC26" i="8"/>
  <c r="BC16" i="8"/>
  <c r="AZ16" i="8"/>
  <c r="AW16" i="8"/>
  <c r="AT16" i="8"/>
  <c r="AP16" i="8"/>
  <c r="AM16" i="8"/>
  <c r="AJ16" i="8"/>
  <c r="AG16" i="8"/>
  <c r="AC16" i="8"/>
  <c r="AZ10" i="8"/>
  <c r="AW10" i="8"/>
  <c r="AT10" i="8"/>
  <c r="AM10" i="8"/>
  <c r="AJ10" i="8"/>
  <c r="AG10" i="8"/>
  <c r="BC8" i="8"/>
  <c r="AZ8" i="8"/>
  <c r="AW8" i="8"/>
  <c r="AT8" i="8"/>
  <c r="AP8" i="8"/>
  <c r="AM8" i="8"/>
  <c r="AJ8" i="8"/>
  <c r="AG8" i="8"/>
  <c r="AC8" i="8"/>
  <c r="Z8" i="8"/>
  <c r="W8" i="8"/>
  <c r="T8" i="8"/>
  <c r="AZ6" i="8"/>
  <c r="AW6" i="8"/>
  <c r="AT6" i="8"/>
  <c r="AM6" i="8"/>
  <c r="AJ6" i="8"/>
  <c r="AG6" i="8"/>
  <c r="Z6" i="8"/>
  <c r="W6" i="8"/>
  <c r="T6" i="8"/>
  <c r="J46" i="4"/>
  <c r="M46" i="4"/>
  <c r="AN46" i="4" s="1"/>
  <c r="T46" i="4"/>
  <c r="W46" i="4"/>
  <c r="Z46" i="4"/>
  <c r="AC46" i="4"/>
  <c r="AG46" i="4"/>
  <c r="AJ46" i="4"/>
  <c r="AM46" i="4"/>
  <c r="AP46" i="4"/>
  <c r="AT46" i="4"/>
  <c r="AW46" i="4"/>
  <c r="AZ46" i="4"/>
  <c r="BC46" i="4"/>
  <c r="J47" i="4"/>
  <c r="M47" i="4"/>
  <c r="T47" i="4"/>
  <c r="W47" i="4"/>
  <c r="Z47" i="4"/>
  <c r="AC47" i="4"/>
  <c r="AG47" i="4"/>
  <c r="AJ47" i="4"/>
  <c r="AM47" i="4"/>
  <c r="AP47" i="4"/>
  <c r="AT47" i="4"/>
  <c r="AW47" i="4"/>
  <c r="AZ47" i="4"/>
  <c r="BC47" i="4"/>
  <c r="J48" i="4"/>
  <c r="M48" i="4"/>
  <c r="T48" i="4"/>
  <c r="W48" i="4"/>
  <c r="Z48" i="4"/>
  <c r="AC48" i="4"/>
  <c r="AG48" i="4"/>
  <c r="AJ48" i="4"/>
  <c r="AM48" i="4"/>
  <c r="AP48" i="4"/>
  <c r="AT48" i="4"/>
  <c r="AW48" i="4"/>
  <c r="AZ48" i="4"/>
  <c r="BC48" i="4"/>
  <c r="J49" i="4"/>
  <c r="M49" i="4"/>
  <c r="T49" i="4"/>
  <c r="W49" i="4"/>
  <c r="Z49" i="4"/>
  <c r="AC49" i="4"/>
  <c r="AG49" i="4"/>
  <c r="AJ49" i="4"/>
  <c r="AM49" i="4"/>
  <c r="AP49" i="4"/>
  <c r="AT49" i="4"/>
  <c r="AW49" i="4"/>
  <c r="AZ49" i="4"/>
  <c r="BC49" i="4"/>
  <c r="J50" i="4"/>
  <c r="M50" i="4"/>
  <c r="T50" i="4"/>
  <c r="W50" i="4"/>
  <c r="Z50" i="4"/>
  <c r="AC50" i="4"/>
  <c r="AG50" i="4"/>
  <c r="AJ50" i="4"/>
  <c r="AM50" i="4"/>
  <c r="AP50" i="4"/>
  <c r="AT50" i="4"/>
  <c r="AW50" i="4"/>
  <c r="AZ50" i="4"/>
  <c r="BC50" i="4"/>
  <c r="J51" i="4"/>
  <c r="M51" i="4"/>
  <c r="T51" i="4"/>
  <c r="W51" i="4"/>
  <c r="X51" i="4" s="1"/>
  <c r="Z51" i="4"/>
  <c r="AC51" i="4"/>
  <c r="AG51" i="4"/>
  <c r="AJ51" i="4"/>
  <c r="AK51" i="4" s="1"/>
  <c r="AM51" i="4"/>
  <c r="AP51" i="4"/>
  <c r="AT51" i="4"/>
  <c r="AW51" i="4"/>
  <c r="AZ51" i="4"/>
  <c r="BC51" i="4"/>
  <c r="AX15" i="21" l="1"/>
  <c r="AX24" i="21"/>
  <c r="AX17" i="21"/>
  <c r="AX22" i="21"/>
  <c r="X46" i="4"/>
  <c r="X33" i="4"/>
  <c r="AX33" i="4"/>
  <c r="K50" i="4"/>
  <c r="L50" i="4" s="1"/>
  <c r="N33" i="4"/>
  <c r="AA33" i="4"/>
  <c r="K33" i="4"/>
  <c r="BA33" i="4"/>
  <c r="AK33" i="4"/>
  <c r="AL33" i="4" s="1"/>
  <c r="AA11" i="8"/>
  <c r="X26" i="8"/>
  <c r="X34" i="8"/>
  <c r="BA9" i="8"/>
  <c r="X18" i="8"/>
  <c r="X10" i="8"/>
  <c r="AX13" i="21"/>
  <c r="AX9" i="21"/>
  <c r="AX25" i="21"/>
  <c r="AX21" i="21"/>
  <c r="AX11" i="21"/>
  <c r="AX18" i="21"/>
  <c r="AX12" i="21"/>
  <c r="AX16" i="21"/>
  <c r="AX10" i="21"/>
  <c r="AX19" i="21"/>
  <c r="AX26" i="21"/>
  <c r="L16" i="11"/>
  <c r="AA47" i="4"/>
  <c r="X32" i="8"/>
  <c r="X16" i="8"/>
  <c r="X50" i="4"/>
  <c r="X30" i="8"/>
  <c r="X14" i="8"/>
  <c r="N50" i="4"/>
  <c r="K51" i="4"/>
  <c r="K46" i="4"/>
  <c r="BA7" i="8"/>
  <c r="X28" i="8"/>
  <c r="X20" i="8"/>
  <c r="AX20" i="8"/>
  <c r="X12" i="8"/>
  <c r="AK10" i="8"/>
  <c r="X9" i="8"/>
  <c r="AA7" i="8"/>
  <c r="X27" i="8"/>
  <c r="X11" i="8"/>
  <c r="AK28" i="8"/>
  <c r="K9" i="8"/>
  <c r="X24" i="8"/>
  <c r="X35" i="8"/>
  <c r="X19" i="8"/>
  <c r="X33" i="8"/>
  <c r="X25" i="8"/>
  <c r="X17" i="8"/>
  <c r="AA9" i="8"/>
  <c r="AN7" i="8"/>
  <c r="AX10" i="8"/>
  <c r="AK30" i="8"/>
  <c r="X29" i="8"/>
  <c r="X21" i="8"/>
  <c r="X13" i="8"/>
  <c r="N11" i="8"/>
  <c r="AK11" i="8"/>
  <c r="X31" i="8"/>
  <c r="X23" i="8"/>
  <c r="X15" i="8"/>
  <c r="N7" i="8"/>
  <c r="AN9" i="8"/>
  <c r="AX24" i="8"/>
  <c r="AX27" i="8"/>
  <c r="AX31" i="8"/>
  <c r="AK26" i="8"/>
  <c r="AK15" i="8"/>
  <c r="AX21" i="8"/>
  <c r="AX11" i="8"/>
  <c r="N9" i="8"/>
  <c r="AK9" i="8"/>
  <c r="AK12" i="8"/>
  <c r="AK14" i="8"/>
  <c r="AK17" i="8"/>
  <c r="AK18" i="8"/>
  <c r="AK20" i="8"/>
  <c r="AK24" i="8"/>
  <c r="AK27" i="8"/>
  <c r="AK31" i="8"/>
  <c r="AX9" i="8"/>
  <c r="AX12" i="8"/>
  <c r="AX14" i="8"/>
  <c r="AX17" i="8"/>
  <c r="AX18" i="8"/>
  <c r="AK13" i="8"/>
  <c r="K11" i="8"/>
  <c r="AX30" i="8"/>
  <c r="Y11" i="8"/>
  <c r="AN11" i="8"/>
  <c r="BA11" i="8"/>
  <c r="AX13" i="8"/>
  <c r="AX8" i="8"/>
  <c r="AK33" i="8"/>
  <c r="AK35" i="8"/>
  <c r="AX25" i="8"/>
  <c r="AX32" i="8"/>
  <c r="AX33" i="8"/>
  <c r="AX34" i="8"/>
  <c r="AK32" i="8"/>
  <c r="AK34" i="8"/>
  <c r="AX23" i="8"/>
  <c r="AX28" i="8"/>
  <c r="AX35" i="8"/>
  <c r="AK19" i="8"/>
  <c r="AK21" i="8"/>
  <c r="AK23" i="8"/>
  <c r="AK25" i="8"/>
  <c r="AX15" i="8"/>
  <c r="AX19" i="8"/>
  <c r="AK16" i="8"/>
  <c r="AX26" i="8"/>
  <c r="AK29" i="8"/>
  <c r="X8" i="8"/>
  <c r="AX29" i="8"/>
  <c r="X6" i="8"/>
  <c r="AK6" i="8"/>
  <c r="AX6" i="8"/>
  <c r="AK8" i="8"/>
  <c r="AK18" i="21"/>
  <c r="AA21" i="21"/>
  <c r="AA25" i="21"/>
  <c r="AN21" i="21"/>
  <c r="AK25" i="21"/>
  <c r="AK26" i="21"/>
  <c r="X12" i="21"/>
  <c r="AK12" i="21"/>
  <c r="X15" i="21"/>
  <c r="AK15" i="21"/>
  <c r="X16" i="21"/>
  <c r="AK16" i="21"/>
  <c r="X18" i="21"/>
  <c r="X9" i="21"/>
  <c r="X21" i="21"/>
  <c r="X25" i="21"/>
  <c r="AK21" i="21"/>
  <c r="AA12" i="21"/>
  <c r="AN12" i="21"/>
  <c r="AA15" i="21"/>
  <c r="AN15" i="21"/>
  <c r="AA16" i="21"/>
  <c r="AN16" i="21"/>
  <c r="AA18" i="21"/>
  <c r="AN25" i="21"/>
  <c r="AN18" i="21"/>
  <c r="X10" i="21"/>
  <c r="AK11" i="21"/>
  <c r="AK22" i="21"/>
  <c r="AK10" i="21"/>
  <c r="AK19" i="21"/>
  <c r="X24" i="21"/>
  <c r="X13" i="21"/>
  <c r="X17" i="21"/>
  <c r="X19" i="21"/>
  <c r="X22" i="21"/>
  <c r="X26" i="21"/>
  <c r="AK17" i="21"/>
  <c r="AY20" i="21"/>
  <c r="X11" i="21"/>
  <c r="AK13" i="21"/>
  <c r="AY23" i="21"/>
  <c r="AY8" i="21"/>
  <c r="AK9" i="21"/>
  <c r="AK24" i="21"/>
  <c r="AY6" i="21"/>
  <c r="AY14" i="21"/>
  <c r="AX16" i="8"/>
  <c r="AK47" i="4"/>
  <c r="AN49" i="4"/>
  <c r="AK48" i="4"/>
  <c r="AX49" i="4"/>
  <c r="BA50" i="4"/>
  <c r="X49" i="4"/>
  <c r="AN50" i="4"/>
  <c r="AN47" i="4"/>
  <c r="AA51" i="4"/>
  <c r="Y51" i="4" s="1"/>
  <c r="AA50" i="4"/>
  <c r="Y50" i="4" s="1"/>
  <c r="AX48" i="4"/>
  <c r="N48" i="4"/>
  <c r="K47" i="4"/>
  <c r="AX46" i="4"/>
  <c r="AX47" i="4"/>
  <c r="AL47" i="4"/>
  <c r="AA48" i="4"/>
  <c r="N51" i="4"/>
  <c r="AN48" i="4"/>
  <c r="X47" i="4"/>
  <c r="BA47" i="4"/>
  <c r="AK46" i="4"/>
  <c r="AL46" i="4" s="1"/>
  <c r="N46" i="4"/>
  <c r="AX51" i="4"/>
  <c r="N47" i="4"/>
  <c r="AA46" i="4"/>
  <c r="Y46" i="4" s="1"/>
  <c r="X48" i="4"/>
  <c r="K48" i="4"/>
  <c r="L48" i="4" s="1"/>
  <c r="AK50" i="4"/>
  <c r="AN51" i="4"/>
  <c r="AL51" i="4" s="1"/>
  <c r="BA51" i="4"/>
  <c r="AX50" i="4"/>
  <c r="AK49" i="4"/>
  <c r="AL49" i="4" s="1"/>
  <c r="N49" i="4"/>
  <c r="BA48" i="4"/>
  <c r="BA46" i="4"/>
  <c r="BA49" i="4"/>
  <c r="K49" i="4"/>
  <c r="AA49" i="4"/>
  <c r="AZ68" i="4"/>
  <c r="AW68" i="4"/>
  <c r="AT68" i="4"/>
  <c r="BC67" i="4"/>
  <c r="AZ67" i="4"/>
  <c r="AW67" i="4"/>
  <c r="AT67" i="4"/>
  <c r="BC66" i="4"/>
  <c r="AZ66" i="4"/>
  <c r="AW66" i="4"/>
  <c r="AT66" i="4"/>
  <c r="AZ65" i="4"/>
  <c r="AW65" i="4"/>
  <c r="AT65" i="4"/>
  <c r="BC64" i="4"/>
  <c r="AZ64" i="4"/>
  <c r="AW64" i="4"/>
  <c r="AT64" i="4"/>
  <c r="AZ63" i="4"/>
  <c r="AW63" i="4"/>
  <c r="AT63" i="4"/>
  <c r="BC62" i="4"/>
  <c r="AZ62" i="4"/>
  <c r="AW62" i="4"/>
  <c r="AT62" i="4"/>
  <c r="AZ61" i="4"/>
  <c r="AW61" i="4"/>
  <c r="AT61" i="4"/>
  <c r="AZ60" i="4"/>
  <c r="AW60" i="4"/>
  <c r="AT60" i="4"/>
  <c r="AZ59" i="4"/>
  <c r="AW59" i="4"/>
  <c r="AT59" i="4"/>
  <c r="AZ58" i="4"/>
  <c r="AW58" i="4"/>
  <c r="AT58" i="4"/>
  <c r="BC57" i="4"/>
  <c r="AZ57" i="4"/>
  <c r="AW57" i="4"/>
  <c r="AT57" i="4"/>
  <c r="BC56" i="4"/>
  <c r="AZ56" i="4"/>
  <c r="AW56" i="4"/>
  <c r="AT56" i="4"/>
  <c r="BC55" i="4"/>
  <c r="AZ55" i="4"/>
  <c r="AW55" i="4"/>
  <c r="AT55" i="4"/>
  <c r="BC54" i="4"/>
  <c r="AZ54" i="4"/>
  <c r="AW54" i="4"/>
  <c r="AT54" i="4"/>
  <c r="AZ53" i="4"/>
  <c r="AW53" i="4"/>
  <c r="AT53" i="4"/>
  <c r="BC52" i="4"/>
  <c r="AZ52" i="4"/>
  <c r="AW52" i="4"/>
  <c r="AT52" i="4"/>
  <c r="BC45" i="4"/>
  <c r="AZ45" i="4"/>
  <c r="AW45" i="4"/>
  <c r="AT45" i="4"/>
  <c r="BC44" i="4"/>
  <c r="AZ44" i="4"/>
  <c r="AW44" i="4"/>
  <c r="AT44" i="4"/>
  <c r="BC43" i="4"/>
  <c r="AZ43" i="4"/>
  <c r="AW43" i="4"/>
  <c r="AT43" i="4"/>
  <c r="BC42" i="4"/>
  <c r="AZ42" i="4"/>
  <c r="AW42" i="4"/>
  <c r="AT42" i="4"/>
  <c r="BC41" i="4"/>
  <c r="AZ41" i="4"/>
  <c r="AW41" i="4"/>
  <c r="AT41" i="4"/>
  <c r="BC40" i="4"/>
  <c r="AZ40" i="4"/>
  <c r="AW40" i="4"/>
  <c r="AT40" i="4"/>
  <c r="BC39" i="4"/>
  <c r="AZ39" i="4"/>
  <c r="AW39" i="4"/>
  <c r="AT39" i="4"/>
  <c r="BC38" i="4"/>
  <c r="AZ38" i="4"/>
  <c r="AW38" i="4"/>
  <c r="AT38" i="4"/>
  <c r="BC37" i="4"/>
  <c r="AZ37" i="4"/>
  <c r="AW37" i="4"/>
  <c r="AT37" i="4"/>
  <c r="AZ36" i="4"/>
  <c r="AW36" i="4"/>
  <c r="AT36" i="4"/>
  <c r="BC35" i="4"/>
  <c r="AZ35" i="4"/>
  <c r="AW35" i="4"/>
  <c r="AT35" i="4"/>
  <c r="BC34" i="4"/>
  <c r="AZ34" i="4"/>
  <c r="AW34" i="4"/>
  <c r="AT34" i="4"/>
  <c r="BC32" i="4"/>
  <c r="AZ32" i="4"/>
  <c r="AW32" i="4"/>
  <c r="AT32" i="4"/>
  <c r="BC31" i="4"/>
  <c r="AZ31" i="4"/>
  <c r="AW31" i="4"/>
  <c r="AT31" i="4"/>
  <c r="BC30" i="4"/>
  <c r="AZ30" i="4"/>
  <c r="AW30" i="4"/>
  <c r="AT30" i="4"/>
  <c r="BC29" i="4"/>
  <c r="AZ29" i="4"/>
  <c r="AW29" i="4"/>
  <c r="AT29" i="4"/>
  <c r="BC28" i="4"/>
  <c r="AZ28" i="4"/>
  <c r="AW28" i="4"/>
  <c r="AT28" i="4"/>
  <c r="BC27" i="4"/>
  <c r="AZ27" i="4"/>
  <c r="AW27" i="4"/>
  <c r="AT27" i="4"/>
  <c r="BC26" i="4"/>
  <c r="AZ26" i="4"/>
  <c r="AW26" i="4"/>
  <c r="AT26" i="4"/>
  <c r="BC25" i="4"/>
  <c r="AZ25" i="4"/>
  <c r="AW25" i="4"/>
  <c r="AT25" i="4"/>
  <c r="BC24" i="4"/>
  <c r="AZ24" i="4"/>
  <c r="AW24" i="4"/>
  <c r="AT24" i="4"/>
  <c r="BC23" i="4"/>
  <c r="AZ23" i="4"/>
  <c r="AW23" i="4"/>
  <c r="AT23" i="4"/>
  <c r="BC22" i="4"/>
  <c r="AZ22" i="4"/>
  <c r="AW22" i="4"/>
  <c r="AT22" i="4"/>
  <c r="BC21" i="4"/>
  <c r="AZ21" i="4"/>
  <c r="AW21" i="4"/>
  <c r="AT21" i="4"/>
  <c r="BC20" i="4"/>
  <c r="AZ20" i="4"/>
  <c r="AW20" i="4"/>
  <c r="AT20" i="4"/>
  <c r="BC19" i="4"/>
  <c r="AZ19" i="4"/>
  <c r="AW19" i="4"/>
  <c r="AT19" i="4"/>
  <c r="BC18" i="4"/>
  <c r="AZ18" i="4"/>
  <c r="AW18" i="4"/>
  <c r="AT18" i="4"/>
  <c r="AZ17" i="4"/>
  <c r="AW17" i="4"/>
  <c r="AT17" i="4"/>
  <c r="BC16" i="4"/>
  <c r="AZ16" i="4"/>
  <c r="AW16" i="4"/>
  <c r="AT16" i="4"/>
  <c r="AZ15" i="4"/>
  <c r="AW15" i="4"/>
  <c r="AT15" i="4"/>
  <c r="BC14" i="4"/>
  <c r="AZ14" i="4"/>
  <c r="AW14" i="4"/>
  <c r="AT14" i="4"/>
  <c r="AZ13" i="4"/>
  <c r="AW13" i="4"/>
  <c r="AT13" i="4"/>
  <c r="AZ12" i="4"/>
  <c r="AW12" i="4"/>
  <c r="AT12" i="4"/>
  <c r="BC11" i="4"/>
  <c r="AZ11" i="4"/>
  <c r="AW11" i="4"/>
  <c r="AT11" i="4"/>
  <c r="AZ10" i="4"/>
  <c r="AW10" i="4"/>
  <c r="AT10" i="4"/>
  <c r="BC9" i="4"/>
  <c r="AZ9" i="4"/>
  <c r="AW9" i="4"/>
  <c r="AT9" i="4"/>
  <c r="BC8" i="4"/>
  <c r="AZ8" i="4"/>
  <c r="AW8" i="4"/>
  <c r="AT8" i="4"/>
  <c r="AZ7" i="4"/>
  <c r="AT7" i="4"/>
  <c r="AZ6" i="4"/>
  <c r="AW6" i="4"/>
  <c r="AT6" i="4"/>
  <c r="AM68" i="4"/>
  <c r="AJ68" i="4"/>
  <c r="AG68" i="4"/>
  <c r="AP67" i="4"/>
  <c r="AM67" i="4"/>
  <c r="AJ67" i="4"/>
  <c r="AG67" i="4"/>
  <c r="AP66" i="4"/>
  <c r="AM66" i="4"/>
  <c r="AJ66" i="4"/>
  <c r="AG66" i="4"/>
  <c r="AM65" i="4"/>
  <c r="AJ65" i="4"/>
  <c r="AG65" i="4"/>
  <c r="AP64" i="4"/>
  <c r="AM64" i="4"/>
  <c r="AJ64" i="4"/>
  <c r="AG64" i="4"/>
  <c r="AM63" i="4"/>
  <c r="AJ63" i="4"/>
  <c r="AG63" i="4"/>
  <c r="AP62" i="4"/>
  <c r="AM62" i="4"/>
  <c r="AJ62" i="4"/>
  <c r="AG62" i="4"/>
  <c r="AM61" i="4"/>
  <c r="AJ61" i="4"/>
  <c r="AG61" i="4"/>
  <c r="AM60" i="4"/>
  <c r="AJ60" i="4"/>
  <c r="AG60" i="4"/>
  <c r="AM59" i="4"/>
  <c r="AJ59" i="4"/>
  <c r="AG59" i="4"/>
  <c r="AM58" i="4"/>
  <c r="AJ58" i="4"/>
  <c r="AG58" i="4"/>
  <c r="AP57" i="4"/>
  <c r="AM57" i="4"/>
  <c r="AJ57" i="4"/>
  <c r="AG57" i="4"/>
  <c r="AP56" i="4"/>
  <c r="AM56" i="4"/>
  <c r="AJ56" i="4"/>
  <c r="AG56" i="4"/>
  <c r="AP55" i="4"/>
  <c r="AM55" i="4"/>
  <c r="AJ55" i="4"/>
  <c r="AG55" i="4"/>
  <c r="AP54" i="4"/>
  <c r="AM54" i="4"/>
  <c r="AJ54" i="4"/>
  <c r="AG54" i="4"/>
  <c r="AM53" i="4"/>
  <c r="AJ53" i="4"/>
  <c r="AG53" i="4"/>
  <c r="AP52" i="4"/>
  <c r="AM52" i="4"/>
  <c r="AJ52" i="4"/>
  <c r="AG52" i="4"/>
  <c r="AP45" i="4"/>
  <c r="AM45" i="4"/>
  <c r="AJ45" i="4"/>
  <c r="AG45" i="4"/>
  <c r="AP44" i="4"/>
  <c r="AM44" i="4"/>
  <c r="AJ44" i="4"/>
  <c r="AG44" i="4"/>
  <c r="AP43" i="4"/>
  <c r="AM43" i="4"/>
  <c r="AJ43" i="4"/>
  <c r="AG43" i="4"/>
  <c r="AP42" i="4"/>
  <c r="AM42" i="4"/>
  <c r="AJ42" i="4"/>
  <c r="AG42" i="4"/>
  <c r="AP41" i="4"/>
  <c r="AM41" i="4"/>
  <c r="AJ41" i="4"/>
  <c r="AG41" i="4"/>
  <c r="AP40" i="4"/>
  <c r="AM40" i="4"/>
  <c r="AJ40" i="4"/>
  <c r="AG40" i="4"/>
  <c r="AP39" i="4"/>
  <c r="AM39" i="4"/>
  <c r="AJ39" i="4"/>
  <c r="AG39" i="4"/>
  <c r="AP38" i="4"/>
  <c r="AM38" i="4"/>
  <c r="AJ38" i="4"/>
  <c r="AG38" i="4"/>
  <c r="AP37" i="4"/>
  <c r="AM37" i="4"/>
  <c r="AJ37" i="4"/>
  <c r="AG37" i="4"/>
  <c r="AM36" i="4"/>
  <c r="AJ36" i="4"/>
  <c r="AG36" i="4"/>
  <c r="AP35" i="4"/>
  <c r="AM35" i="4"/>
  <c r="AJ35" i="4"/>
  <c r="AG35" i="4"/>
  <c r="AP34" i="4"/>
  <c r="AM34" i="4"/>
  <c r="AJ34" i="4"/>
  <c r="AG34" i="4"/>
  <c r="AP32" i="4"/>
  <c r="AM32" i="4"/>
  <c r="AJ32" i="4"/>
  <c r="AG32" i="4"/>
  <c r="AP31" i="4"/>
  <c r="AM31" i="4"/>
  <c r="AJ31" i="4"/>
  <c r="AG31" i="4"/>
  <c r="AP30" i="4"/>
  <c r="AM30" i="4"/>
  <c r="AJ30" i="4"/>
  <c r="AG30" i="4"/>
  <c r="AP29" i="4"/>
  <c r="AM29" i="4"/>
  <c r="AJ29" i="4"/>
  <c r="AG29" i="4"/>
  <c r="AP28" i="4"/>
  <c r="AM28" i="4"/>
  <c r="AJ28" i="4"/>
  <c r="AG28" i="4"/>
  <c r="AP27" i="4"/>
  <c r="AM27" i="4"/>
  <c r="AJ27" i="4"/>
  <c r="AG27" i="4"/>
  <c r="AP26" i="4"/>
  <c r="AM26" i="4"/>
  <c r="AJ26" i="4"/>
  <c r="AG26" i="4"/>
  <c r="AP25" i="4"/>
  <c r="AM25" i="4"/>
  <c r="AJ25" i="4"/>
  <c r="AG25" i="4"/>
  <c r="AP24" i="4"/>
  <c r="AM24" i="4"/>
  <c r="AJ24" i="4"/>
  <c r="AG24" i="4"/>
  <c r="AP23" i="4"/>
  <c r="AM23" i="4"/>
  <c r="AJ23" i="4"/>
  <c r="AG23" i="4"/>
  <c r="AP22" i="4"/>
  <c r="AM22" i="4"/>
  <c r="AJ22" i="4"/>
  <c r="AG22" i="4"/>
  <c r="AP21" i="4"/>
  <c r="AM21" i="4"/>
  <c r="AJ21" i="4"/>
  <c r="AG21" i="4"/>
  <c r="AP20" i="4"/>
  <c r="AM20" i="4"/>
  <c r="AJ20" i="4"/>
  <c r="AG20" i="4"/>
  <c r="AP19" i="4"/>
  <c r="AM19" i="4"/>
  <c r="AJ19" i="4"/>
  <c r="AG19" i="4"/>
  <c r="AP18" i="4"/>
  <c r="AM18" i="4"/>
  <c r="AJ18" i="4"/>
  <c r="AG18" i="4"/>
  <c r="AM17" i="4"/>
  <c r="AJ17" i="4"/>
  <c r="AG17" i="4"/>
  <c r="AP16" i="4"/>
  <c r="AM16" i="4"/>
  <c r="AJ16" i="4"/>
  <c r="AG16" i="4"/>
  <c r="AM15" i="4"/>
  <c r="AJ15" i="4"/>
  <c r="AG15" i="4"/>
  <c r="AP14" i="4"/>
  <c r="AM14" i="4"/>
  <c r="AJ14" i="4"/>
  <c r="AG14" i="4"/>
  <c r="AM13" i="4"/>
  <c r="AJ13" i="4"/>
  <c r="AG13" i="4"/>
  <c r="AM12" i="4"/>
  <c r="AJ12" i="4"/>
  <c r="AG12" i="4"/>
  <c r="AP11" i="4"/>
  <c r="AM11" i="4"/>
  <c r="AJ11" i="4"/>
  <c r="AG11" i="4"/>
  <c r="AM10" i="4"/>
  <c r="AJ10" i="4"/>
  <c r="AG10" i="4"/>
  <c r="AP9" i="4"/>
  <c r="AM9" i="4"/>
  <c r="AJ9" i="4"/>
  <c r="AG9" i="4"/>
  <c r="AP8" i="4"/>
  <c r="AM8" i="4"/>
  <c r="AJ8" i="4"/>
  <c r="AG8" i="4"/>
  <c r="AM7" i="4"/>
  <c r="AG7" i="4"/>
  <c r="AM6" i="4"/>
  <c r="AJ6" i="4"/>
  <c r="AG6" i="4"/>
  <c r="Z7" i="4"/>
  <c r="Z8" i="4"/>
  <c r="Z9" i="4"/>
  <c r="Z10" i="4"/>
  <c r="Z11" i="4"/>
  <c r="Z12" i="4"/>
  <c r="Z13" i="4"/>
  <c r="Z14" i="4"/>
  <c r="Z15" i="4"/>
  <c r="Z16" i="4"/>
  <c r="Z17" i="4"/>
  <c r="Z18" i="4"/>
  <c r="Z19" i="4"/>
  <c r="Z20" i="4"/>
  <c r="Z21" i="4"/>
  <c r="Z22" i="4"/>
  <c r="Z23" i="4"/>
  <c r="Z24" i="4"/>
  <c r="Z25" i="4"/>
  <c r="Z26" i="4"/>
  <c r="Z27" i="4"/>
  <c r="Z28" i="4"/>
  <c r="Z29" i="4"/>
  <c r="Z30" i="4"/>
  <c r="Z31" i="4"/>
  <c r="Z32" i="4"/>
  <c r="Z34" i="4"/>
  <c r="Z35" i="4"/>
  <c r="Z36" i="4"/>
  <c r="Z37" i="4"/>
  <c r="Z38" i="4"/>
  <c r="Z39" i="4"/>
  <c r="Z40" i="4"/>
  <c r="Z41" i="4"/>
  <c r="Z42" i="4"/>
  <c r="Z43" i="4"/>
  <c r="Z44" i="4"/>
  <c r="Z45" i="4"/>
  <c r="Z52" i="4"/>
  <c r="Z53" i="4"/>
  <c r="Z54" i="4"/>
  <c r="Z55" i="4"/>
  <c r="Z56" i="4"/>
  <c r="Z57" i="4"/>
  <c r="Z58" i="4"/>
  <c r="Z59" i="4"/>
  <c r="Z60" i="4"/>
  <c r="Z61" i="4"/>
  <c r="Z62" i="4"/>
  <c r="Z63" i="4"/>
  <c r="Z64" i="4"/>
  <c r="Z65" i="4"/>
  <c r="Z66" i="4"/>
  <c r="Z67" i="4"/>
  <c r="Z68" i="4"/>
  <c r="Z6" i="4"/>
  <c r="M7" i="4"/>
  <c r="M8" i="4"/>
  <c r="M9" i="4"/>
  <c r="M10" i="4"/>
  <c r="M11" i="4"/>
  <c r="M12" i="4"/>
  <c r="M13" i="4"/>
  <c r="M14" i="4"/>
  <c r="M15" i="4"/>
  <c r="M16" i="4"/>
  <c r="M17" i="4"/>
  <c r="M18" i="4"/>
  <c r="M19" i="4"/>
  <c r="M20" i="4"/>
  <c r="M21" i="4"/>
  <c r="N21" i="4" s="1"/>
  <c r="M22" i="4"/>
  <c r="M23" i="4"/>
  <c r="M24" i="4"/>
  <c r="M25" i="4"/>
  <c r="M26" i="4"/>
  <c r="M27" i="4"/>
  <c r="M28" i="4"/>
  <c r="M29" i="4"/>
  <c r="M30" i="4"/>
  <c r="M31" i="4"/>
  <c r="M32" i="4"/>
  <c r="M34" i="4"/>
  <c r="M35" i="4"/>
  <c r="M36" i="4"/>
  <c r="M37" i="4"/>
  <c r="M38" i="4"/>
  <c r="M39" i="4"/>
  <c r="M40" i="4"/>
  <c r="M41" i="4"/>
  <c r="N41" i="4" s="1"/>
  <c r="M42" i="4"/>
  <c r="M43" i="4"/>
  <c r="M44" i="4"/>
  <c r="M45" i="4"/>
  <c r="M52" i="4"/>
  <c r="M53" i="4"/>
  <c r="M54" i="4"/>
  <c r="M55" i="4"/>
  <c r="M56" i="4"/>
  <c r="M57" i="4"/>
  <c r="M58" i="4"/>
  <c r="M59" i="4"/>
  <c r="M60" i="4"/>
  <c r="M61" i="4"/>
  <c r="M62" i="4"/>
  <c r="M63" i="4"/>
  <c r="M64" i="4"/>
  <c r="M65" i="4"/>
  <c r="M66" i="4"/>
  <c r="M67" i="4"/>
  <c r="M68" i="4"/>
  <c r="J9" i="4"/>
  <c r="J10" i="4"/>
  <c r="J11" i="4"/>
  <c r="J12" i="4"/>
  <c r="J13" i="4"/>
  <c r="J14" i="4"/>
  <c r="J15" i="4"/>
  <c r="J16" i="4"/>
  <c r="J17" i="4"/>
  <c r="J18" i="4"/>
  <c r="J19" i="4"/>
  <c r="J20" i="4"/>
  <c r="J21" i="4"/>
  <c r="J22" i="4"/>
  <c r="J23" i="4"/>
  <c r="J24" i="4"/>
  <c r="J25" i="4"/>
  <c r="J26" i="4"/>
  <c r="J27" i="4"/>
  <c r="J28" i="4"/>
  <c r="J29" i="4"/>
  <c r="J30" i="4"/>
  <c r="J31" i="4"/>
  <c r="J32" i="4"/>
  <c r="J34" i="4"/>
  <c r="J35" i="4"/>
  <c r="J36" i="4"/>
  <c r="J37" i="4"/>
  <c r="J38" i="4"/>
  <c r="J39" i="4"/>
  <c r="J40" i="4"/>
  <c r="J41" i="4"/>
  <c r="J42" i="4"/>
  <c r="J43" i="4"/>
  <c r="J44" i="4"/>
  <c r="J45" i="4"/>
  <c r="J52" i="4"/>
  <c r="J53" i="4"/>
  <c r="J54" i="4"/>
  <c r="J55" i="4"/>
  <c r="J56" i="4"/>
  <c r="J57" i="4"/>
  <c r="J58" i="4"/>
  <c r="J59" i="4"/>
  <c r="J60" i="4"/>
  <c r="J61" i="4"/>
  <c r="J62" i="4"/>
  <c r="J63" i="4"/>
  <c r="J64" i="4"/>
  <c r="J65" i="4"/>
  <c r="J66" i="4"/>
  <c r="J67" i="4"/>
  <c r="J68" i="4"/>
  <c r="W8" i="4"/>
  <c r="J8" i="4"/>
  <c r="M6" i="4"/>
  <c r="J6" i="4"/>
  <c r="W9" i="4"/>
  <c r="W10" i="4"/>
  <c r="W11" i="4"/>
  <c r="W12" i="4"/>
  <c r="W13" i="4"/>
  <c r="W14" i="4"/>
  <c r="W15" i="4"/>
  <c r="W16" i="4"/>
  <c r="W17" i="4"/>
  <c r="W18" i="4"/>
  <c r="W19" i="4"/>
  <c r="W20" i="4"/>
  <c r="W21" i="4"/>
  <c r="W22" i="4"/>
  <c r="W23" i="4"/>
  <c r="W24" i="4"/>
  <c r="W25" i="4"/>
  <c r="W26" i="4"/>
  <c r="W27" i="4"/>
  <c r="W28" i="4"/>
  <c r="W29" i="4"/>
  <c r="W30" i="4"/>
  <c r="W31" i="4"/>
  <c r="W32" i="4"/>
  <c r="W34" i="4"/>
  <c r="W35" i="4"/>
  <c r="W36" i="4"/>
  <c r="W37" i="4"/>
  <c r="W38" i="4"/>
  <c r="W39" i="4"/>
  <c r="W40" i="4"/>
  <c r="W41" i="4"/>
  <c r="W42" i="4"/>
  <c r="W43" i="4"/>
  <c r="W44" i="4"/>
  <c r="W45" i="4"/>
  <c r="W52" i="4"/>
  <c r="W53" i="4"/>
  <c r="W54" i="4"/>
  <c r="W55" i="4"/>
  <c r="W56" i="4"/>
  <c r="W57" i="4"/>
  <c r="W58" i="4"/>
  <c r="W59" i="4"/>
  <c r="W60" i="4"/>
  <c r="W61" i="4"/>
  <c r="W62" i="4"/>
  <c r="W63" i="4"/>
  <c r="W64" i="4"/>
  <c r="W65" i="4"/>
  <c r="W66" i="4"/>
  <c r="W67" i="4"/>
  <c r="W68" i="4"/>
  <c r="W6" i="4"/>
  <c r="G7" i="4"/>
  <c r="T7" i="4"/>
  <c r="T8" i="4"/>
  <c r="T9" i="4"/>
  <c r="T10" i="4"/>
  <c r="T11" i="4"/>
  <c r="T12" i="4"/>
  <c r="T13" i="4"/>
  <c r="T14" i="4"/>
  <c r="T15" i="4"/>
  <c r="T16" i="4"/>
  <c r="T17" i="4"/>
  <c r="T18" i="4"/>
  <c r="T19" i="4"/>
  <c r="T20" i="4"/>
  <c r="T21" i="4"/>
  <c r="T22" i="4"/>
  <c r="T23" i="4"/>
  <c r="T24" i="4"/>
  <c r="T25" i="4"/>
  <c r="T26" i="4"/>
  <c r="T27" i="4"/>
  <c r="T28" i="4"/>
  <c r="T29" i="4"/>
  <c r="T30" i="4"/>
  <c r="T31" i="4"/>
  <c r="T32" i="4"/>
  <c r="T34" i="4"/>
  <c r="T35" i="4"/>
  <c r="T36" i="4"/>
  <c r="T37" i="4"/>
  <c r="T38" i="4"/>
  <c r="T39" i="4"/>
  <c r="T40" i="4"/>
  <c r="T41" i="4"/>
  <c r="T42" i="4"/>
  <c r="T43" i="4"/>
  <c r="T44" i="4"/>
  <c r="T45" i="4"/>
  <c r="T52" i="4"/>
  <c r="T53" i="4"/>
  <c r="T54" i="4"/>
  <c r="T55" i="4"/>
  <c r="T56" i="4"/>
  <c r="T57" i="4"/>
  <c r="T58" i="4"/>
  <c r="T59" i="4"/>
  <c r="T60" i="4"/>
  <c r="T61" i="4"/>
  <c r="T62" i="4"/>
  <c r="T63" i="4"/>
  <c r="T64" i="4"/>
  <c r="T65" i="4"/>
  <c r="T66" i="4"/>
  <c r="T67" i="4"/>
  <c r="T68" i="4"/>
  <c r="T6" i="4"/>
  <c r="G6" i="4"/>
  <c r="AC67" i="4"/>
  <c r="AC66" i="4"/>
  <c r="AC64" i="4"/>
  <c r="AC62" i="4"/>
  <c r="AC57" i="4"/>
  <c r="AC56" i="4"/>
  <c r="AC55" i="4"/>
  <c r="AC54" i="4"/>
  <c r="AC52" i="4"/>
  <c r="AC45" i="4"/>
  <c r="AC44" i="4"/>
  <c r="AC43" i="4"/>
  <c r="AC42" i="4"/>
  <c r="AC41" i="4"/>
  <c r="AC40" i="4"/>
  <c r="AC39" i="4"/>
  <c r="AC38" i="4"/>
  <c r="AC37" i="4"/>
  <c r="AC35" i="4"/>
  <c r="AC34" i="4"/>
  <c r="AC32" i="4"/>
  <c r="AC31" i="4"/>
  <c r="AC30" i="4"/>
  <c r="AC29" i="4"/>
  <c r="AC28" i="4"/>
  <c r="AC27" i="4"/>
  <c r="AC26" i="4"/>
  <c r="AC25" i="4"/>
  <c r="AC24" i="4"/>
  <c r="AC23" i="4"/>
  <c r="AC22" i="4"/>
  <c r="AC21" i="4"/>
  <c r="AC20" i="4"/>
  <c r="AC19" i="4"/>
  <c r="AC18" i="4"/>
  <c r="AC16" i="4"/>
  <c r="AC14" i="4"/>
  <c r="AC11" i="4"/>
  <c r="AC9" i="4"/>
  <c r="AC8" i="4"/>
  <c r="Y33" i="4" l="1"/>
  <c r="AL48" i="4"/>
  <c r="L33" i="4"/>
  <c r="AX9" i="4"/>
  <c r="AX60" i="4"/>
  <c r="AX64" i="4"/>
  <c r="AY33" i="4"/>
  <c r="X18" i="4"/>
  <c r="AY49" i="4"/>
  <c r="AL50" i="4"/>
  <c r="AK9" i="4"/>
  <c r="AX63" i="4"/>
  <c r="Y47" i="4"/>
  <c r="AY9" i="8"/>
  <c r="Y16" i="21"/>
  <c r="AL15" i="21"/>
  <c r="AL18" i="21"/>
  <c r="AL16" i="21"/>
  <c r="AX61" i="4"/>
  <c r="L51" i="4"/>
  <c r="L9" i="8"/>
  <c r="X34" i="4"/>
  <c r="AL12" i="21"/>
  <c r="AY50" i="4"/>
  <c r="Y12" i="21"/>
  <c r="AL25" i="21"/>
  <c r="AX22" i="4"/>
  <c r="AX26" i="4"/>
  <c r="AX35" i="4"/>
  <c r="Y18" i="21"/>
  <c r="Y9" i="8"/>
  <c r="L46" i="4"/>
  <c r="AL9" i="8"/>
  <c r="L11" i="8"/>
  <c r="AY11" i="8"/>
  <c r="AL11" i="8"/>
  <c r="AL21" i="21"/>
  <c r="Y25" i="21"/>
  <c r="Y15" i="21"/>
  <c r="Y21" i="21"/>
  <c r="AK58" i="4"/>
  <c r="AK62" i="4"/>
  <c r="N66" i="4"/>
  <c r="AN62" i="4"/>
  <c r="N58" i="4"/>
  <c r="BA54" i="4"/>
  <c r="BA44" i="4"/>
  <c r="AN40" i="4"/>
  <c r="AN36" i="4"/>
  <c r="AN32" i="4"/>
  <c r="BA28" i="4"/>
  <c r="BA24" i="4"/>
  <c r="AN20" i="4"/>
  <c r="BA16" i="4"/>
  <c r="BA12" i="4"/>
  <c r="AN8" i="4"/>
  <c r="X13" i="4"/>
  <c r="AK15" i="4"/>
  <c r="AK39" i="4"/>
  <c r="AK43" i="4"/>
  <c r="AY48" i="4"/>
  <c r="AY47" i="4"/>
  <c r="N65" i="4"/>
  <c r="BA61" i="4"/>
  <c r="N57" i="4"/>
  <c r="BA53" i="4"/>
  <c r="AN43" i="4"/>
  <c r="AN39" i="4"/>
  <c r="AN35" i="4"/>
  <c r="BA31" i="4"/>
  <c r="BA27" i="4"/>
  <c r="AN23" i="4"/>
  <c r="AN19" i="4"/>
  <c r="AN15" i="4"/>
  <c r="BA11" i="4"/>
  <c r="BA7" i="4"/>
  <c r="BA9" i="4"/>
  <c r="AX10" i="4"/>
  <c r="AX16" i="4"/>
  <c r="AX55" i="4"/>
  <c r="N54" i="4"/>
  <c r="X24" i="4"/>
  <c r="X16" i="4"/>
  <c r="AA62" i="4"/>
  <c r="AN68" i="4"/>
  <c r="AN64" i="4"/>
  <c r="BA60" i="4"/>
  <c r="AN56" i="4"/>
  <c r="AN52" i="4"/>
  <c r="AA42" i="4"/>
  <c r="BA38" i="4"/>
  <c r="BA30" i="4"/>
  <c r="AN22" i="4"/>
  <c r="BA14" i="4"/>
  <c r="AN10" i="4"/>
  <c r="AK19" i="4"/>
  <c r="AK22" i="4"/>
  <c r="AK23" i="4"/>
  <c r="AK25" i="4"/>
  <c r="AK60" i="4"/>
  <c r="AX41" i="4"/>
  <c r="AX42" i="4"/>
  <c r="AX43" i="4"/>
  <c r="AX53" i="4"/>
  <c r="AY46" i="4"/>
  <c r="X66" i="4"/>
  <c r="X36" i="4"/>
  <c r="X28" i="4"/>
  <c r="AN54" i="4"/>
  <c r="BA67" i="4"/>
  <c r="AN63" i="4"/>
  <c r="AN59" i="4"/>
  <c r="AN55" i="4"/>
  <c r="AN45" i="4"/>
  <c r="BA41" i="4"/>
  <c r="AN25" i="4"/>
  <c r="BA17" i="4"/>
  <c r="N13" i="4"/>
  <c r="AN9" i="4"/>
  <c r="AL9" i="4" s="1"/>
  <c r="AK8" i="4"/>
  <c r="AX17" i="4"/>
  <c r="Y49" i="4"/>
  <c r="L47" i="4"/>
  <c r="AA65" i="4"/>
  <c r="AK26" i="4"/>
  <c r="AK59" i="4"/>
  <c r="AN65" i="4"/>
  <c r="AX14" i="4"/>
  <c r="BA35" i="4"/>
  <c r="AY35" i="4" s="1"/>
  <c r="AX54" i="4"/>
  <c r="AX67" i="4"/>
  <c r="N9" i="4"/>
  <c r="AA25" i="4"/>
  <c r="AN17" i="4"/>
  <c r="AK29" i="4"/>
  <c r="AK35" i="4"/>
  <c r="AK36" i="4"/>
  <c r="AN57" i="4"/>
  <c r="AX21" i="4"/>
  <c r="BA43" i="4"/>
  <c r="AX65" i="4"/>
  <c r="N61" i="4"/>
  <c r="AA57" i="4"/>
  <c r="AN31" i="4"/>
  <c r="BA23" i="4"/>
  <c r="AA53" i="4"/>
  <c r="AN53" i="4"/>
  <c r="AN61" i="4"/>
  <c r="AX15" i="4"/>
  <c r="BA39" i="4"/>
  <c r="AX57" i="4"/>
  <c r="AX66" i="4"/>
  <c r="AX68" i="4"/>
  <c r="AN6" i="4"/>
  <c r="N6" i="4"/>
  <c r="N53" i="4"/>
  <c r="AA61" i="4"/>
  <c r="AK6" i="4"/>
  <c r="AL6" i="4" s="1"/>
  <c r="AN7" i="4"/>
  <c r="AN11" i="4"/>
  <c r="AN27" i="4"/>
  <c r="AK32" i="4"/>
  <c r="AL32" i="4" s="1"/>
  <c r="AK52" i="4"/>
  <c r="AK53" i="4"/>
  <c r="AK54" i="4"/>
  <c r="AL54" i="4" s="1"/>
  <c r="AK61" i="4"/>
  <c r="AK63" i="4"/>
  <c r="AK68" i="4"/>
  <c r="AX11" i="4"/>
  <c r="AX12" i="4"/>
  <c r="BA15" i="4"/>
  <c r="BA19" i="4"/>
  <c r="AX24" i="4"/>
  <c r="AX27" i="4"/>
  <c r="AX31" i="4"/>
  <c r="AX34" i="4"/>
  <c r="AX38" i="4"/>
  <c r="AX39" i="4"/>
  <c r="AX40" i="4"/>
  <c r="Y48" i="4"/>
  <c r="BA34" i="4"/>
  <c r="N34" i="4"/>
  <c r="AN26" i="4"/>
  <c r="N26" i="4"/>
  <c r="BA18" i="4"/>
  <c r="N18" i="4"/>
  <c r="AA14" i="4"/>
  <c r="BA26" i="4"/>
  <c r="AN37" i="4"/>
  <c r="AA37" i="4"/>
  <c r="BA21" i="4"/>
  <c r="AA21" i="4"/>
  <c r="AA58" i="4"/>
  <c r="AN58" i="4"/>
  <c r="N62" i="4"/>
  <c r="N37" i="4"/>
  <c r="N25" i="4"/>
  <c r="N14" i="4"/>
  <c r="AA41" i="4"/>
  <c r="AA30" i="4"/>
  <c r="AA18" i="4"/>
  <c r="AA9" i="4"/>
  <c r="X30" i="4"/>
  <c r="X10" i="4"/>
  <c r="N45" i="4"/>
  <c r="N22" i="4"/>
  <c r="AA54" i="4"/>
  <c r="AA38" i="4"/>
  <c r="AA26" i="4"/>
  <c r="AA17" i="4"/>
  <c r="AA44" i="4"/>
  <c r="AA40" i="4"/>
  <c r="AA36" i="4"/>
  <c r="AA32" i="4"/>
  <c r="AA28" i="4"/>
  <c r="AA24" i="4"/>
  <c r="AN16" i="4"/>
  <c r="AK20" i="4"/>
  <c r="AK21" i="4"/>
  <c r="AN30" i="4"/>
  <c r="AK34" i="4"/>
  <c r="AK37" i="4"/>
  <c r="AN41" i="4"/>
  <c r="AK56" i="4"/>
  <c r="AK64" i="4"/>
  <c r="AN67" i="4"/>
  <c r="BA8" i="4"/>
  <c r="AX18" i="4"/>
  <c r="BA20" i="4"/>
  <c r="BA25" i="4"/>
  <c r="AX28" i="4"/>
  <c r="AX29" i="4"/>
  <c r="BA40" i="4"/>
  <c r="AX45" i="4"/>
  <c r="BA55" i="4"/>
  <c r="AX58" i="4"/>
  <c r="AX59" i="4"/>
  <c r="AX62" i="4"/>
  <c r="N30" i="4"/>
  <c r="AA34" i="4"/>
  <c r="AN18" i="4"/>
  <c r="AN42" i="4"/>
  <c r="AN29" i="4"/>
  <c r="AA29" i="4"/>
  <c r="BA13" i="4"/>
  <c r="AA13" i="4"/>
  <c r="N38" i="4"/>
  <c r="N29" i="4"/>
  <c r="N17" i="4"/>
  <c r="AA22" i="4"/>
  <c r="AA10" i="4"/>
  <c r="AA68" i="4"/>
  <c r="AA64" i="4"/>
  <c r="AA60" i="4"/>
  <c r="AA56" i="4"/>
  <c r="AA52" i="4"/>
  <c r="AK16" i="4"/>
  <c r="AN21" i="4"/>
  <c r="AN28" i="4"/>
  <c r="AN34" i="4"/>
  <c r="AN38" i="4"/>
  <c r="AK40" i="4"/>
  <c r="BA6" i="4"/>
  <c r="AX8" i="4"/>
  <c r="AX13" i="4"/>
  <c r="BA22" i="4"/>
  <c r="AX25" i="4"/>
  <c r="BA29" i="4"/>
  <c r="BA36" i="4"/>
  <c r="BA37" i="4"/>
  <c r="BA52" i="4"/>
  <c r="BA58" i="4"/>
  <c r="BA59" i="4"/>
  <c r="BA62" i="4"/>
  <c r="BA42" i="4"/>
  <c r="N42" i="4"/>
  <c r="N10" i="4"/>
  <c r="BA10" i="4"/>
  <c r="BA56" i="4"/>
  <c r="BA45" i="4"/>
  <c r="AA45" i="4"/>
  <c r="AA66" i="4"/>
  <c r="BA66" i="4"/>
  <c r="AA67" i="4"/>
  <c r="AA63" i="4"/>
  <c r="AA59" i="4"/>
  <c r="AA55" i="4"/>
  <c r="AA6" i="4"/>
  <c r="AN12" i="4"/>
  <c r="AN13" i="4"/>
  <c r="AN14" i="4"/>
  <c r="AN24" i="4"/>
  <c r="AN44" i="4"/>
  <c r="AN60" i="4"/>
  <c r="AN66" i="4"/>
  <c r="BA32" i="4"/>
  <c r="BA63" i="4"/>
  <c r="BA64" i="4"/>
  <c r="BA68" i="4"/>
  <c r="AA20" i="4"/>
  <c r="AA16" i="4"/>
  <c r="AA12" i="4"/>
  <c r="AA8" i="4"/>
  <c r="AK10" i="4"/>
  <c r="AK11" i="4"/>
  <c r="AK24" i="4"/>
  <c r="AK27" i="4"/>
  <c r="AK30" i="4"/>
  <c r="AK38" i="4"/>
  <c r="AK41" i="4"/>
  <c r="AK44" i="4"/>
  <c r="AK57" i="4"/>
  <c r="AK65" i="4"/>
  <c r="AK66" i="4"/>
  <c r="AX6" i="4"/>
  <c r="AX19" i="4"/>
  <c r="AX32" i="4"/>
  <c r="AX52" i="4"/>
  <c r="BA57" i="4"/>
  <c r="BA65" i="4"/>
  <c r="AY51" i="4"/>
  <c r="AA43" i="4"/>
  <c r="AA39" i="4"/>
  <c r="AA35" i="4"/>
  <c r="AA31" i="4"/>
  <c r="AA27" i="4"/>
  <c r="AA23" i="4"/>
  <c r="AA19" i="4"/>
  <c r="AA15" i="4"/>
  <c r="AA11" i="4"/>
  <c r="AA7" i="4"/>
  <c r="AK12" i="4"/>
  <c r="AK13" i="4"/>
  <c r="AK14" i="4"/>
  <c r="AK17" i="4"/>
  <c r="AK18" i="4"/>
  <c r="AK28" i="4"/>
  <c r="AK31" i="4"/>
  <c r="AK42" i="4"/>
  <c r="AK45" i="4"/>
  <c r="AK55" i="4"/>
  <c r="AK67" i="4"/>
  <c r="AX20" i="4"/>
  <c r="AX23" i="4"/>
  <c r="AX30" i="4"/>
  <c r="AX36" i="4"/>
  <c r="AX37" i="4"/>
  <c r="AX44" i="4"/>
  <c r="AX56" i="4"/>
  <c r="L49" i="4"/>
  <c r="N68" i="4"/>
  <c r="N64" i="4"/>
  <c r="N60" i="4"/>
  <c r="N56" i="4"/>
  <c r="N52" i="4"/>
  <c r="N44" i="4"/>
  <c r="N40" i="4"/>
  <c r="N36" i="4"/>
  <c r="N32" i="4"/>
  <c r="N28" i="4"/>
  <c r="N24" i="4"/>
  <c r="N20" i="4"/>
  <c r="N16" i="4"/>
  <c r="N12" i="4"/>
  <c r="N8" i="4"/>
  <c r="N67" i="4"/>
  <c r="N63" i="4"/>
  <c r="N59" i="4"/>
  <c r="N55" i="4"/>
  <c r="N43" i="4"/>
  <c r="N39" i="4"/>
  <c r="N35" i="4"/>
  <c r="N31" i="4"/>
  <c r="N27" i="4"/>
  <c r="N23" i="4"/>
  <c r="N19" i="4"/>
  <c r="N15" i="4"/>
  <c r="N11" i="4"/>
  <c r="N7" i="4"/>
  <c r="X64" i="4"/>
  <c r="X67" i="4"/>
  <c r="X15" i="4"/>
  <c r="X57" i="4"/>
  <c r="X62" i="4"/>
  <c r="X60" i="4"/>
  <c r="X21" i="4"/>
  <c r="X29" i="4"/>
  <c r="X68" i="4"/>
  <c r="X53" i="4"/>
  <c r="X39" i="4"/>
  <c r="X58" i="4"/>
  <c r="X11" i="4"/>
  <c r="X54" i="4"/>
  <c r="X56" i="4"/>
  <c r="X63" i="4"/>
  <c r="X25" i="4"/>
  <c r="X12" i="4"/>
  <c r="X45" i="4"/>
  <c r="X43" i="4"/>
  <c r="X17" i="4"/>
  <c r="X59" i="4"/>
  <c r="X8" i="4"/>
  <c r="X40" i="4"/>
  <c r="X61" i="4"/>
  <c r="X6" i="4"/>
  <c r="X41" i="4"/>
  <c r="X42" i="4"/>
  <c r="Y42" i="4" s="1"/>
  <c r="X26" i="4"/>
  <c r="X32" i="4"/>
  <c r="X35" i="4"/>
  <c r="X37" i="4"/>
  <c r="X38" i="4"/>
  <c r="X52" i="4"/>
  <c r="X55" i="4"/>
  <c r="X14" i="4"/>
  <c r="X20" i="4"/>
  <c r="X22" i="4"/>
  <c r="X44" i="4"/>
  <c r="X9" i="4"/>
  <c r="X65" i="4"/>
  <c r="X19" i="4"/>
  <c r="X23" i="4"/>
  <c r="X27" i="4"/>
  <c r="X31" i="4"/>
  <c r="AY37" i="4" l="1"/>
  <c r="AY64" i="4"/>
  <c r="AL22" i="4"/>
  <c r="AY63" i="4"/>
  <c r="AY40" i="4"/>
  <c r="Y65" i="4"/>
  <c r="Y18" i="4"/>
  <c r="AY9" i="4"/>
  <c r="AL35" i="4"/>
  <c r="AL19" i="4"/>
  <c r="Y25" i="4"/>
  <c r="AL20" i="4"/>
  <c r="AL58" i="4"/>
  <c r="AL26" i="4"/>
  <c r="AL52" i="4"/>
  <c r="AY41" i="4"/>
  <c r="AY60" i="4"/>
  <c r="AL30" i="4"/>
  <c r="AY14" i="4"/>
  <c r="Y19" i="4"/>
  <c r="AY22" i="4"/>
  <c r="AY61" i="4"/>
  <c r="Y66" i="4"/>
  <c r="AL45" i="4"/>
  <c r="AY31" i="4"/>
  <c r="AY16" i="4"/>
  <c r="AY27" i="4"/>
  <c r="AY12" i="4"/>
  <c r="AL31" i="4"/>
  <c r="AY42" i="4"/>
  <c r="Y24" i="4"/>
  <c r="AY26" i="4"/>
  <c r="AY53" i="4"/>
  <c r="AY15" i="4"/>
  <c r="AY20" i="4"/>
  <c r="AY57" i="4"/>
  <c r="AL25" i="4"/>
  <c r="AL43" i="4"/>
  <c r="AL62" i="4"/>
  <c r="AL64" i="4"/>
  <c r="AY10" i="4"/>
  <c r="Y34" i="4"/>
  <c r="AY39" i="4"/>
  <c r="AY54" i="4"/>
  <c r="AY67" i="4"/>
  <c r="AY44" i="4"/>
  <c r="Y16" i="4"/>
  <c r="AY28" i="4"/>
  <c r="Y30" i="4"/>
  <c r="AY38" i="4"/>
  <c r="AY11" i="4"/>
  <c r="AY17" i="4"/>
  <c r="Y8" i="4"/>
  <c r="AY21" i="4"/>
  <c r="AY55" i="4"/>
  <c r="AL8" i="4"/>
  <c r="AL67" i="4"/>
  <c r="AY24" i="4"/>
  <c r="AY43" i="4"/>
  <c r="AL39" i="4"/>
  <c r="AL55" i="4"/>
  <c r="AL68" i="4"/>
  <c r="AL53" i="4"/>
  <c r="AL36" i="4"/>
  <c r="AL23" i="4"/>
  <c r="AL15" i="4"/>
  <c r="AL56" i="4"/>
  <c r="AL40" i="4"/>
  <c r="AY59" i="4"/>
  <c r="AY30" i="4"/>
  <c r="AL13" i="4"/>
  <c r="AY6" i="4"/>
  <c r="Y31" i="4"/>
  <c r="AY66" i="4"/>
  <c r="AL59" i="4"/>
  <c r="AL42" i="4"/>
  <c r="AL10" i="4"/>
  <c r="AL60" i="4"/>
  <c r="AN2" i="4"/>
  <c r="AL63" i="4"/>
  <c r="AY45" i="4"/>
  <c r="Y28" i="4"/>
  <c r="AL17" i="4"/>
  <c r="AL57" i="4"/>
  <c r="Y55" i="4"/>
  <c r="Y56" i="4"/>
  <c r="Y62" i="4"/>
  <c r="AL14" i="4"/>
  <c r="AL44" i="4"/>
  <c r="Y52" i="4"/>
  <c r="Y58" i="4"/>
  <c r="AY68" i="4"/>
  <c r="AY36" i="4"/>
  <c r="AL27" i="4"/>
  <c r="AL28" i="4"/>
  <c r="AL29" i="4"/>
  <c r="AY58" i="4"/>
  <c r="AY23" i="4"/>
  <c r="AY65" i="4"/>
  <c r="AY19" i="4"/>
  <c r="AL65" i="4"/>
  <c r="AL11" i="4"/>
  <c r="AY25" i="4"/>
  <c r="AY13" i="4"/>
  <c r="AL16" i="4"/>
  <c r="AY34" i="4"/>
  <c r="AL61" i="4"/>
  <c r="Y39" i="4"/>
  <c r="AY32" i="4"/>
  <c r="Y20" i="4"/>
  <c r="Y54" i="4"/>
  <c r="AY56" i="4"/>
  <c r="AL66" i="4"/>
  <c r="AL41" i="4"/>
  <c r="AL24" i="4"/>
  <c r="AY8" i="4"/>
  <c r="AY29" i="4"/>
  <c r="AL37" i="4"/>
  <c r="Y38" i="4"/>
  <c r="Y21" i="4"/>
  <c r="Y15" i="4"/>
  <c r="AL18" i="4"/>
  <c r="AL12" i="4"/>
  <c r="AY52" i="4"/>
  <c r="AL38" i="4"/>
  <c r="BA2" i="4"/>
  <c r="AY62" i="4"/>
  <c r="AY18" i="4"/>
  <c r="AL34" i="4"/>
  <c r="AL21" i="4"/>
  <c r="Y57" i="4"/>
  <c r="Y67" i="4"/>
  <c r="Y64" i="4"/>
  <c r="Y11" i="4"/>
  <c r="Y29" i="4"/>
  <c r="Y32" i="4"/>
  <c r="Y14" i="4"/>
  <c r="Y27" i="4"/>
  <c r="Y41" i="4"/>
  <c r="Y45" i="4"/>
  <c r="Y43" i="4"/>
  <c r="Y26" i="4"/>
  <c r="Y40" i="4"/>
  <c r="Y22" i="4"/>
  <c r="Y37" i="4"/>
  <c r="Y35" i="4"/>
  <c r="Y6" i="4"/>
  <c r="Y44" i="4"/>
  <c r="Y23" i="4"/>
  <c r="Y59" i="4"/>
  <c r="Y9" i="4"/>
  <c r="P8" i="14" l="1"/>
  <c r="P9" i="14"/>
  <c r="P10" i="14"/>
  <c r="P11" i="14"/>
  <c r="P13" i="14"/>
  <c r="P14" i="14"/>
  <c r="P15" i="14"/>
  <c r="P16" i="14"/>
  <c r="P17" i="14"/>
  <c r="P18" i="14"/>
  <c r="P19" i="14"/>
  <c r="P20" i="14"/>
  <c r="P22" i="14"/>
  <c r="P23" i="14"/>
  <c r="P24" i="14"/>
  <c r="P25" i="14"/>
  <c r="P26" i="14"/>
  <c r="P27" i="14"/>
  <c r="P28" i="14"/>
  <c r="P29" i="14"/>
  <c r="P30" i="14"/>
  <c r="P31" i="14"/>
  <c r="P8" i="13"/>
  <c r="P9" i="13"/>
  <c r="P10" i="13"/>
  <c r="P11" i="13"/>
  <c r="P12" i="13"/>
  <c r="P13" i="13"/>
  <c r="P14" i="13"/>
  <c r="P15" i="13"/>
  <c r="P17" i="13"/>
  <c r="P18" i="13"/>
  <c r="P20" i="13"/>
  <c r="P21" i="13"/>
  <c r="P22" i="13"/>
  <c r="P23" i="13"/>
  <c r="P24" i="13"/>
  <c r="P25" i="13"/>
  <c r="P26" i="13"/>
  <c r="P28" i="13"/>
  <c r="P29" i="13"/>
  <c r="P30" i="13"/>
  <c r="P31" i="13"/>
  <c r="P32" i="13"/>
  <c r="P33" i="13"/>
  <c r="P35" i="13"/>
  <c r="P36" i="13"/>
  <c r="P38" i="13"/>
  <c r="P39" i="13"/>
  <c r="P40" i="13"/>
  <c r="P41" i="13"/>
  <c r="P43" i="13"/>
  <c r="P44" i="13"/>
  <c r="P45" i="13"/>
  <c r="P47" i="13"/>
  <c r="P48" i="13"/>
  <c r="P49" i="13"/>
  <c r="P50" i="13"/>
  <c r="P51" i="13"/>
  <c r="P52" i="13"/>
  <c r="P54" i="13"/>
  <c r="P56" i="13"/>
  <c r="P57" i="13"/>
  <c r="P59" i="13"/>
  <c r="P61" i="13"/>
  <c r="P63" i="13"/>
  <c r="P8" i="12"/>
  <c r="P9" i="12"/>
  <c r="P10" i="12"/>
  <c r="P11" i="12"/>
  <c r="P12" i="12"/>
  <c r="P13" i="12"/>
  <c r="P14" i="12"/>
  <c r="P15" i="12"/>
  <c r="P16" i="12"/>
  <c r="P17" i="12"/>
  <c r="P18" i="12"/>
  <c r="P19" i="12"/>
  <c r="P20" i="12"/>
  <c r="P21" i="12"/>
  <c r="P22" i="12"/>
  <c r="P23" i="12"/>
  <c r="P24" i="12"/>
  <c r="P25" i="12"/>
  <c r="P26" i="12"/>
  <c r="P28" i="12"/>
  <c r="P29" i="12"/>
  <c r="P30" i="12"/>
  <c r="P32" i="12"/>
  <c r="P33" i="12"/>
  <c r="P34" i="12"/>
  <c r="P36" i="12"/>
  <c r="P37" i="12"/>
  <c r="P38" i="12"/>
  <c r="P39" i="12"/>
  <c r="P40" i="12"/>
  <c r="P41" i="12"/>
  <c r="P42" i="12"/>
  <c r="P43" i="12"/>
  <c r="P45" i="12"/>
  <c r="P47" i="12"/>
  <c r="P49" i="12"/>
  <c r="P50" i="12"/>
  <c r="P52" i="12"/>
  <c r="P53" i="12"/>
  <c r="P54" i="12"/>
  <c r="P55" i="12"/>
  <c r="P56" i="12"/>
  <c r="P57" i="12"/>
  <c r="P58" i="12"/>
  <c r="P59" i="12"/>
  <c r="P8" i="11"/>
  <c r="P9" i="11"/>
  <c r="P10" i="11"/>
  <c r="P11" i="11"/>
  <c r="P12" i="11"/>
  <c r="P13" i="11"/>
  <c r="P14" i="11"/>
  <c r="P15" i="11"/>
  <c r="P17" i="11"/>
  <c r="P18" i="11"/>
  <c r="P19" i="11"/>
  <c r="P21" i="11"/>
  <c r="P23" i="11"/>
  <c r="P24" i="11"/>
  <c r="P25" i="11"/>
  <c r="P26" i="11"/>
  <c r="P28" i="11"/>
  <c r="P29" i="11"/>
  <c r="P30" i="11"/>
  <c r="P32" i="11"/>
  <c r="P33" i="11"/>
  <c r="P34" i="11"/>
  <c r="P35" i="11"/>
  <c r="P36" i="11"/>
  <c r="P37" i="11"/>
  <c r="P38" i="11"/>
  <c r="P39" i="11"/>
  <c r="P40" i="11"/>
  <c r="P41" i="11"/>
  <c r="P42" i="11"/>
  <c r="P43" i="11"/>
  <c r="P44" i="11"/>
  <c r="P46" i="11"/>
  <c r="P48" i="11"/>
  <c r="P49" i="11"/>
  <c r="P8" i="21"/>
  <c r="P9" i="21"/>
  <c r="P12" i="21"/>
  <c r="P14" i="21"/>
  <c r="P15" i="21"/>
  <c r="P16" i="21"/>
  <c r="P18" i="21"/>
  <c r="P20" i="21"/>
  <c r="P21" i="21"/>
  <c r="P23" i="21"/>
  <c r="P25" i="21"/>
  <c r="P8" i="10"/>
  <c r="P9" i="10"/>
  <c r="P10" i="10"/>
  <c r="P11" i="10"/>
  <c r="P13" i="10"/>
  <c r="P15" i="10"/>
  <c r="P16" i="10"/>
  <c r="P17" i="10"/>
  <c r="P19" i="10"/>
  <c r="P20" i="10"/>
  <c r="P21" i="10"/>
  <c r="P22" i="10"/>
  <c r="P23" i="10"/>
  <c r="P8" i="9"/>
  <c r="P17" i="9"/>
  <c r="P19" i="9"/>
  <c r="P25" i="9"/>
  <c r="P38" i="9"/>
  <c r="P40" i="9"/>
  <c r="P31" i="8"/>
  <c r="M31" i="8"/>
  <c r="J31" i="8"/>
  <c r="G31" i="8"/>
  <c r="P27" i="8"/>
  <c r="M27" i="8"/>
  <c r="J27" i="8"/>
  <c r="G27" i="8"/>
  <c r="P24" i="8"/>
  <c r="M24" i="8"/>
  <c r="J24" i="8"/>
  <c r="G24" i="8"/>
  <c r="P20" i="8"/>
  <c r="M20" i="8"/>
  <c r="J20" i="8"/>
  <c r="G20" i="8"/>
  <c r="P18" i="8"/>
  <c r="M18" i="8"/>
  <c r="J18" i="8"/>
  <c r="G18" i="8"/>
  <c r="P12" i="8"/>
  <c r="P14" i="8"/>
  <c r="G12" i="8"/>
  <c r="P8" i="8"/>
  <c r="P16" i="8"/>
  <c r="P17" i="8"/>
  <c r="P26" i="8"/>
  <c r="P29" i="8"/>
  <c r="P8" i="3"/>
  <c r="P10" i="3"/>
  <c r="P12" i="3"/>
  <c r="P14" i="3"/>
  <c r="P8" i="2"/>
  <c r="P9" i="2"/>
  <c r="P10" i="2"/>
  <c r="P11" i="2"/>
  <c r="P12" i="2"/>
  <c r="P13" i="2"/>
  <c r="P14" i="2"/>
  <c r="P15" i="2"/>
  <c r="P16" i="2"/>
  <c r="P17" i="2"/>
  <c r="P18" i="2"/>
  <c r="P19" i="2"/>
  <c r="P20" i="2"/>
  <c r="P21" i="2"/>
  <c r="P22" i="2"/>
  <c r="P24" i="2"/>
  <c r="P25" i="2"/>
  <c r="P27" i="2"/>
  <c r="P28" i="2"/>
  <c r="P29" i="2"/>
  <c r="P30" i="2"/>
  <c r="P32" i="2"/>
  <c r="P33" i="2"/>
  <c r="P35" i="2"/>
  <c r="P36" i="2"/>
  <c r="P37" i="2"/>
  <c r="P38" i="2"/>
  <c r="P40" i="2"/>
  <c r="P41" i="2"/>
  <c r="P42" i="2"/>
  <c r="P44" i="2"/>
  <c r="P45" i="2"/>
  <c r="P46" i="2"/>
  <c r="P47" i="2"/>
  <c r="P48" i="2"/>
  <c r="P49" i="2"/>
  <c r="P50" i="2"/>
  <c r="P8" i="15"/>
  <c r="P9" i="15"/>
  <c r="P10" i="15"/>
  <c r="P11" i="15"/>
  <c r="P12" i="15"/>
  <c r="P13" i="15"/>
  <c r="P14" i="15"/>
  <c r="P15" i="15"/>
  <c r="P16" i="15"/>
  <c r="P17" i="15"/>
  <c r="P18" i="15"/>
  <c r="P19" i="15"/>
  <c r="P20" i="15"/>
  <c r="P21" i="15"/>
  <c r="P22" i="15"/>
  <c r="P23" i="15"/>
  <c r="P25" i="15"/>
  <c r="P27" i="15"/>
  <c r="P28" i="15"/>
  <c r="P29" i="15"/>
  <c r="P30" i="15"/>
  <c r="P31" i="15"/>
  <c r="P32" i="15"/>
  <c r="P33" i="15"/>
  <c r="P35" i="15"/>
  <c r="P36" i="15"/>
  <c r="P37" i="15"/>
  <c r="P38" i="15"/>
  <c r="P39" i="15"/>
  <c r="P40" i="15"/>
  <c r="P41" i="15"/>
  <c r="P43" i="15"/>
  <c r="P44" i="15"/>
  <c r="P45" i="15"/>
  <c r="P9" i="1"/>
  <c r="P10" i="1"/>
  <c r="P11" i="1"/>
  <c r="P12" i="1"/>
  <c r="P13" i="1"/>
  <c r="P14" i="1"/>
  <c r="P15" i="1"/>
  <c r="P16" i="1"/>
  <c r="P17" i="1"/>
  <c r="P18" i="1"/>
  <c r="P20" i="1"/>
  <c r="P22" i="1"/>
  <c r="P23" i="1"/>
  <c r="P24" i="1"/>
  <c r="P27" i="1"/>
  <c r="P28" i="1"/>
  <c r="P29" i="1"/>
  <c r="P30" i="1"/>
  <c r="P31" i="1"/>
  <c r="P32" i="1"/>
  <c r="P34" i="1"/>
  <c r="P35" i="1"/>
  <c r="P37" i="1"/>
  <c r="P39" i="1"/>
  <c r="P41" i="1"/>
  <c r="P42" i="1"/>
  <c r="P43" i="1"/>
  <c r="P44" i="1"/>
  <c r="P46" i="1"/>
  <c r="P49" i="1"/>
  <c r="P51" i="1"/>
  <c r="P52" i="1"/>
  <c r="P53" i="1"/>
  <c r="P54" i="1"/>
  <c r="P55" i="1"/>
  <c r="P56" i="1"/>
  <c r="P57" i="1"/>
  <c r="P58" i="1"/>
  <c r="P60" i="1"/>
  <c r="P61" i="1"/>
  <c r="P62" i="1"/>
  <c r="P63" i="1"/>
  <c r="P64" i="1"/>
  <c r="P65" i="1"/>
  <c r="P66" i="1"/>
  <c r="P69" i="1"/>
  <c r="P70" i="1"/>
  <c r="P71" i="1"/>
  <c r="P72" i="1"/>
  <c r="P73" i="1"/>
  <c r="P74" i="1"/>
  <c r="P76" i="1"/>
  <c r="P77" i="1"/>
  <c r="P78" i="1"/>
  <c r="P80" i="1"/>
  <c r="P81" i="1"/>
  <c r="P82" i="1"/>
  <c r="P83" i="1"/>
  <c r="P84" i="1"/>
  <c r="P85" i="1"/>
  <c r="P87" i="1"/>
  <c r="P88" i="1"/>
  <c r="P91" i="1"/>
  <c r="P92" i="1"/>
  <c r="P93" i="1"/>
  <c r="P94" i="1"/>
  <c r="P95" i="1"/>
  <c r="P97" i="1"/>
  <c r="P98" i="1"/>
  <c r="P99" i="1"/>
  <c r="P100" i="1"/>
  <c r="P101" i="1"/>
  <c r="P103" i="1"/>
  <c r="P104" i="1"/>
  <c r="P105" i="1"/>
  <c r="P107" i="1"/>
  <c r="P108" i="1"/>
  <c r="P110" i="1"/>
  <c r="P112" i="1"/>
  <c r="P113" i="1"/>
  <c r="P115" i="1"/>
  <c r="P116" i="1"/>
  <c r="P117" i="1"/>
  <c r="P118" i="1"/>
  <c r="P119" i="1"/>
  <c r="P8" i="1"/>
  <c r="K18" i="8" l="1"/>
  <c r="AA18" i="8"/>
  <c r="AA20" i="8"/>
  <c r="AA24" i="8"/>
  <c r="AA27" i="8"/>
  <c r="AA31" i="8"/>
  <c r="BA18" i="8"/>
  <c r="AN18" i="8"/>
  <c r="BA20" i="8"/>
  <c r="AN20" i="8"/>
  <c r="BA24" i="8"/>
  <c r="AN24" i="8"/>
  <c r="BA27" i="8"/>
  <c r="AN27" i="8"/>
  <c r="BA31" i="8"/>
  <c r="AN31" i="8"/>
  <c r="K20" i="8"/>
  <c r="K24" i="8"/>
  <c r="K27" i="8"/>
  <c r="N27" i="8"/>
  <c r="N31" i="8"/>
  <c r="N18" i="8"/>
  <c r="K31" i="8"/>
  <c r="N20" i="8"/>
  <c r="N24" i="8"/>
  <c r="K12" i="4"/>
  <c r="L12" i="4" s="1"/>
  <c r="K15" i="4"/>
  <c r="L18" i="8" l="1"/>
  <c r="AY31" i="8"/>
  <c r="Y24" i="8"/>
  <c r="AL20" i="8"/>
  <c r="AY18" i="8"/>
  <c r="Y27" i="8"/>
  <c r="AY20" i="8"/>
  <c r="Y31" i="8"/>
  <c r="AL27" i="8"/>
  <c r="AY24" i="8"/>
  <c r="Y18" i="8"/>
  <c r="AL24" i="8"/>
  <c r="AL31" i="8"/>
  <c r="AY27" i="8"/>
  <c r="Y20" i="8"/>
  <c r="AL18" i="8"/>
  <c r="L20" i="8"/>
  <c r="L27" i="8"/>
  <c r="L24" i="8"/>
  <c r="L15" i="4"/>
  <c r="L31" i="8"/>
  <c r="M35" i="8"/>
  <c r="M34" i="8"/>
  <c r="M33" i="8"/>
  <c r="M32" i="8"/>
  <c r="M30" i="8"/>
  <c r="M28" i="8"/>
  <c r="M25" i="8"/>
  <c r="M23" i="8"/>
  <c r="M21" i="8"/>
  <c r="M19" i="8"/>
  <c r="M17" i="8"/>
  <c r="M15" i="8"/>
  <c r="M14" i="8"/>
  <c r="M13" i="8"/>
  <c r="M12" i="8"/>
  <c r="AA12" i="8" s="1"/>
  <c r="M10" i="8"/>
  <c r="BA12" i="8" l="1"/>
  <c r="AN12" i="8"/>
  <c r="B2" i="8"/>
  <c r="AD7" i="8" l="1"/>
  <c r="AJ7" i="8" s="1"/>
  <c r="D7" i="8"/>
  <c r="J7" i="8" s="1"/>
  <c r="K7" i="8" s="1"/>
  <c r="L7" i="8" s="1"/>
  <c r="AQ7" i="8"/>
  <c r="AW7" i="8" s="1"/>
  <c r="Q7" i="8"/>
  <c r="W7" i="8"/>
  <c r="Y12" i="8"/>
  <c r="AL12" i="8"/>
  <c r="AY12" i="8"/>
  <c r="M8" i="3"/>
  <c r="J8" i="3"/>
  <c r="G8" i="3"/>
  <c r="M6" i="3"/>
  <c r="J6" i="3"/>
  <c r="G6" i="3"/>
  <c r="M30" i="14"/>
  <c r="J30" i="14"/>
  <c r="G30" i="14"/>
  <c r="M28" i="14"/>
  <c r="J28" i="14"/>
  <c r="G28" i="14"/>
  <c r="M26" i="14"/>
  <c r="J26" i="14"/>
  <c r="G26" i="14"/>
  <c r="M56" i="13"/>
  <c r="J56" i="13"/>
  <c r="G56" i="13"/>
  <c r="M50" i="13"/>
  <c r="J50" i="13"/>
  <c r="G50" i="13"/>
  <c r="M47" i="13"/>
  <c r="J47" i="13"/>
  <c r="G47" i="13"/>
  <c r="M43" i="13"/>
  <c r="J43" i="13"/>
  <c r="G43" i="13"/>
  <c r="M39" i="13"/>
  <c r="J39" i="13"/>
  <c r="G39" i="13"/>
  <c r="M31" i="13"/>
  <c r="J31" i="13"/>
  <c r="G31" i="13"/>
  <c r="M23" i="13"/>
  <c r="J23" i="13"/>
  <c r="G23" i="13"/>
  <c r="M21" i="13"/>
  <c r="J21" i="13"/>
  <c r="G21" i="13"/>
  <c r="M18" i="13"/>
  <c r="J18" i="13"/>
  <c r="G18" i="13"/>
  <c r="M15" i="13"/>
  <c r="J15" i="13"/>
  <c r="G15" i="13"/>
  <c r="M8" i="13"/>
  <c r="J8" i="13"/>
  <c r="G8" i="13"/>
  <c r="M53" i="12"/>
  <c r="J53" i="12"/>
  <c r="G53" i="12"/>
  <c r="M42" i="12"/>
  <c r="J42" i="12"/>
  <c r="G42" i="12"/>
  <c r="M36" i="12"/>
  <c r="J36" i="12"/>
  <c r="G36" i="12"/>
  <c r="M8" i="12"/>
  <c r="J8" i="12"/>
  <c r="G8" i="12"/>
  <c r="M6" i="12"/>
  <c r="J6" i="12"/>
  <c r="G6" i="12"/>
  <c r="M38" i="11"/>
  <c r="J38" i="11"/>
  <c r="G38" i="11"/>
  <c r="M33" i="11"/>
  <c r="J33" i="11"/>
  <c r="G33" i="11"/>
  <c r="M8" i="11"/>
  <c r="J8" i="11"/>
  <c r="G8" i="11"/>
  <c r="M6" i="11"/>
  <c r="J6" i="11"/>
  <c r="G6" i="11"/>
  <c r="M21" i="10"/>
  <c r="J21" i="10"/>
  <c r="G21" i="10"/>
  <c r="M10" i="10"/>
  <c r="J10" i="10"/>
  <c r="G10" i="10"/>
  <c r="M40" i="9"/>
  <c r="J40" i="9"/>
  <c r="G40" i="9"/>
  <c r="M38" i="9"/>
  <c r="J38" i="9"/>
  <c r="G38" i="9"/>
  <c r="M25" i="9"/>
  <c r="J25" i="9"/>
  <c r="G25" i="9"/>
  <c r="M19" i="9"/>
  <c r="J19" i="9"/>
  <c r="G19" i="9"/>
  <c r="M17" i="9"/>
  <c r="J17" i="9"/>
  <c r="G17" i="9"/>
  <c r="M8" i="9"/>
  <c r="J8" i="9"/>
  <c r="G8" i="9"/>
  <c r="M6" i="9"/>
  <c r="J6" i="9"/>
  <c r="G6" i="9"/>
  <c r="M29" i="8"/>
  <c r="J29" i="8"/>
  <c r="G29" i="8"/>
  <c r="M26" i="8"/>
  <c r="J26" i="8"/>
  <c r="G26" i="8"/>
  <c r="M16" i="8"/>
  <c r="J16" i="8"/>
  <c r="G16" i="8"/>
  <c r="M8" i="8"/>
  <c r="J8" i="8"/>
  <c r="G8" i="8"/>
  <c r="M6" i="8"/>
  <c r="J6" i="8"/>
  <c r="G6" i="8"/>
  <c r="J13" i="8"/>
  <c r="G13" i="8"/>
  <c r="AA13" i="8" s="1"/>
  <c r="J10" i="8"/>
  <c r="G10" i="8"/>
  <c r="AA10" i="8" s="1"/>
  <c r="J35" i="8"/>
  <c r="G35" i="8"/>
  <c r="AA35" i="8" s="1"/>
  <c r="J34" i="8"/>
  <c r="G34" i="8"/>
  <c r="AA34" i="8" s="1"/>
  <c r="J33" i="8"/>
  <c r="G33" i="8"/>
  <c r="AA33" i="8" s="1"/>
  <c r="J32" i="8"/>
  <c r="G32" i="8"/>
  <c r="AA32" i="8" s="1"/>
  <c r="J28" i="8"/>
  <c r="G28" i="8"/>
  <c r="AA28" i="8" s="1"/>
  <c r="J25" i="8"/>
  <c r="G25" i="8"/>
  <c r="AA25" i="8" s="1"/>
  <c r="J23" i="8"/>
  <c r="G23" i="8"/>
  <c r="AA23" i="8" s="1"/>
  <c r="J21" i="8"/>
  <c r="G21" i="8"/>
  <c r="AA21" i="8" s="1"/>
  <c r="J19" i="8"/>
  <c r="G19" i="8"/>
  <c r="AA19" i="8" s="1"/>
  <c r="J15" i="8"/>
  <c r="G15" i="8"/>
  <c r="AA15" i="8" s="1"/>
  <c r="J30" i="8"/>
  <c r="G30" i="8"/>
  <c r="AA30" i="8" s="1"/>
  <c r="M7" i="15"/>
  <c r="G7" i="15"/>
  <c r="M7" i="2"/>
  <c r="G7" i="2"/>
  <c r="M7" i="3"/>
  <c r="G7" i="3"/>
  <c r="M7" i="9"/>
  <c r="G7" i="9"/>
  <c r="M7" i="10"/>
  <c r="G7" i="10"/>
  <c r="M7" i="21"/>
  <c r="G7" i="21"/>
  <c r="M7" i="11"/>
  <c r="G7" i="11"/>
  <c r="M7" i="12"/>
  <c r="G7" i="12"/>
  <c r="M7" i="13"/>
  <c r="G7" i="13"/>
  <c r="M7" i="14"/>
  <c r="G7" i="14"/>
  <c r="M7" i="1"/>
  <c r="G7" i="1"/>
  <c r="AA26" i="8" l="1"/>
  <c r="Y26" i="8" s="1"/>
  <c r="AA29" i="8"/>
  <c r="Y29" i="8" s="1"/>
  <c r="AA16" i="8"/>
  <c r="Y16" i="8" s="1"/>
  <c r="BA30" i="8"/>
  <c r="AN30" i="8"/>
  <c r="AN21" i="8"/>
  <c r="BA21" i="8"/>
  <c r="BA32" i="8"/>
  <c r="AN32" i="8"/>
  <c r="BA34" i="8"/>
  <c r="AN34" i="8"/>
  <c r="BA19" i="8"/>
  <c r="AN19" i="8"/>
  <c r="BA28" i="8"/>
  <c r="AN28" i="8"/>
  <c r="BA33" i="8"/>
  <c r="AN33" i="8"/>
  <c r="BA35" i="8"/>
  <c r="AN35" i="8"/>
  <c r="AN13" i="8"/>
  <c r="BA13" i="8"/>
  <c r="BA15" i="8"/>
  <c r="AN15" i="8"/>
  <c r="BA25" i="8"/>
  <c r="AN25" i="8"/>
  <c r="BA23" i="8"/>
  <c r="AN23" i="8"/>
  <c r="BA6" i="8"/>
  <c r="AN6" i="8"/>
  <c r="AA6" i="8"/>
  <c r="BA26" i="8"/>
  <c r="AY26" i="8" s="1"/>
  <c r="AN26" i="8"/>
  <c r="AL26" i="8" s="1"/>
  <c r="BA8" i="8"/>
  <c r="AY8" i="8" s="1"/>
  <c r="AA8" i="8"/>
  <c r="Y8" i="8" s="1"/>
  <c r="AN8" i="8"/>
  <c r="AL8" i="8" s="1"/>
  <c r="BA10" i="8"/>
  <c r="AN10" i="8"/>
  <c r="AN29" i="8"/>
  <c r="AL29" i="8" s="1"/>
  <c r="BA29" i="8"/>
  <c r="AY29" i="8" s="1"/>
  <c r="AN16" i="8"/>
  <c r="AL16" i="8" s="1"/>
  <c r="BA16" i="8"/>
  <c r="AY16" i="8" s="1"/>
  <c r="BA7" i="21"/>
  <c r="AN7" i="21"/>
  <c r="AA7" i="21"/>
  <c r="N28" i="14"/>
  <c r="K28" i="14"/>
  <c r="N30" i="14"/>
  <c r="N31" i="13"/>
  <c r="N50" i="13"/>
  <c r="N47" i="13"/>
  <c r="N8" i="13"/>
  <c r="N23" i="13"/>
  <c r="N8" i="12"/>
  <c r="N21" i="10"/>
  <c r="K36" i="12"/>
  <c r="N6" i="12"/>
  <c r="N53" i="12"/>
  <c r="N26" i="14"/>
  <c r="K30" i="14"/>
  <c r="N21" i="13"/>
  <c r="N56" i="13"/>
  <c r="K15" i="13"/>
  <c r="K39" i="13"/>
  <c r="K21" i="13"/>
  <c r="L21" i="13" s="1"/>
  <c r="K23" i="13"/>
  <c r="K47" i="13"/>
  <c r="N38" i="11"/>
  <c r="N8" i="11"/>
  <c r="N33" i="11"/>
  <c r="N8" i="3"/>
  <c r="N6" i="3"/>
  <c r="K8" i="3"/>
  <c r="K66" i="4"/>
  <c r="K8" i="4"/>
  <c r="K56" i="4"/>
  <c r="N8" i="8"/>
  <c r="N34" i="8"/>
  <c r="N6" i="8"/>
  <c r="K8" i="8"/>
  <c r="N16" i="8"/>
  <c r="N29" i="8"/>
  <c r="K13" i="8"/>
  <c r="K26" i="8"/>
  <c r="K16" i="8"/>
  <c r="K17" i="9"/>
  <c r="K40" i="9"/>
  <c r="N17" i="9"/>
  <c r="N40" i="9"/>
  <c r="N6" i="9"/>
  <c r="K19" i="9"/>
  <c r="N8" i="9"/>
  <c r="N38" i="9"/>
  <c r="N18" i="13"/>
  <c r="N43" i="13"/>
  <c r="K50" i="13"/>
  <c r="N15" i="13"/>
  <c r="N39" i="13"/>
  <c r="K43" i="13"/>
  <c r="K8" i="13"/>
  <c r="K31" i="13"/>
  <c r="K56" i="13"/>
  <c r="N42" i="12"/>
  <c r="K53" i="12"/>
  <c r="N36" i="12"/>
  <c r="K42" i="12"/>
  <c r="K38" i="11"/>
  <c r="N6" i="11"/>
  <c r="K8" i="11"/>
  <c r="K33" i="11"/>
  <c r="K6" i="11"/>
  <c r="N10" i="10"/>
  <c r="K21" i="10"/>
  <c r="K10" i="10"/>
  <c r="K6" i="9"/>
  <c r="K8" i="9"/>
  <c r="N25" i="9"/>
  <c r="K38" i="9"/>
  <c r="N19" i="9"/>
  <c r="K25" i="9"/>
  <c r="K6" i="8"/>
  <c r="N19" i="8"/>
  <c r="K21" i="8"/>
  <c r="K10" i="8"/>
  <c r="N26" i="8"/>
  <c r="K29" i="8"/>
  <c r="K6" i="4"/>
  <c r="K16" i="4"/>
  <c r="K6" i="3"/>
  <c r="K26" i="14"/>
  <c r="K18" i="13"/>
  <c r="K8" i="12"/>
  <c r="K6" i="12"/>
  <c r="L6" i="12" s="1"/>
  <c r="K25" i="8"/>
  <c r="K30" i="8"/>
  <c r="N21" i="8"/>
  <c r="N32" i="8"/>
  <c r="N23" i="8"/>
  <c r="N33" i="8"/>
  <c r="K33" i="8"/>
  <c r="K35" i="8"/>
  <c r="K23" i="8"/>
  <c r="N30" i="8"/>
  <c r="N15" i="8"/>
  <c r="K19" i="8"/>
  <c r="N28" i="8"/>
  <c r="K32" i="8"/>
  <c r="N13" i="8"/>
  <c r="K15" i="8"/>
  <c r="N25" i="8"/>
  <c r="K28" i="8"/>
  <c r="N35" i="8"/>
  <c r="N10" i="8"/>
  <c r="K34" i="8"/>
  <c r="N7" i="1"/>
  <c r="N7" i="14"/>
  <c r="N7" i="13"/>
  <c r="N7" i="12"/>
  <c r="N7" i="11"/>
  <c r="N7" i="21"/>
  <c r="N7" i="10"/>
  <c r="N7" i="9"/>
  <c r="N7" i="3"/>
  <c r="N7" i="2"/>
  <c r="N7" i="15"/>
  <c r="J9" i="12"/>
  <c r="J10" i="12"/>
  <c r="J11" i="12"/>
  <c r="J12" i="12"/>
  <c r="J13" i="12"/>
  <c r="J14" i="12"/>
  <c r="J15" i="12"/>
  <c r="J16" i="12"/>
  <c r="J17" i="12"/>
  <c r="J18" i="12"/>
  <c r="J19" i="12"/>
  <c r="J20" i="12"/>
  <c r="J21" i="12"/>
  <c r="J22" i="12"/>
  <c r="J23" i="12"/>
  <c r="J24" i="12"/>
  <c r="J25" i="12"/>
  <c r="J26" i="12"/>
  <c r="J27" i="12"/>
  <c r="J28" i="12"/>
  <c r="J29" i="12"/>
  <c r="J30" i="12"/>
  <c r="J31" i="12"/>
  <c r="J32" i="12"/>
  <c r="J33" i="12"/>
  <c r="J34" i="12"/>
  <c r="J35" i="12"/>
  <c r="J37" i="12"/>
  <c r="J38" i="12"/>
  <c r="J39" i="12"/>
  <c r="J40" i="12"/>
  <c r="J41" i="12"/>
  <c r="J43" i="12"/>
  <c r="J44" i="12"/>
  <c r="J45" i="12"/>
  <c r="J46" i="12"/>
  <c r="J47" i="12"/>
  <c r="J48" i="12"/>
  <c r="J49" i="12"/>
  <c r="J50" i="12"/>
  <c r="J51" i="12"/>
  <c r="J52" i="12"/>
  <c r="J54" i="12"/>
  <c r="J55" i="12"/>
  <c r="J56" i="12"/>
  <c r="J57" i="12"/>
  <c r="J58" i="12"/>
  <c r="J59" i="12"/>
  <c r="J60" i="12"/>
  <c r="G9" i="12"/>
  <c r="G10" i="12"/>
  <c r="G11" i="12"/>
  <c r="G12" i="12"/>
  <c r="G13" i="12"/>
  <c r="G14" i="12"/>
  <c r="G15" i="12"/>
  <c r="G16" i="12"/>
  <c r="G17" i="12"/>
  <c r="G18" i="12"/>
  <c r="G19" i="12"/>
  <c r="G20" i="12"/>
  <c r="G21" i="12"/>
  <c r="G22" i="12"/>
  <c r="G23" i="12"/>
  <c r="G24" i="12"/>
  <c r="G25" i="12"/>
  <c r="G26" i="12"/>
  <c r="G27" i="12"/>
  <c r="G28" i="12"/>
  <c r="G29" i="12"/>
  <c r="G30" i="12"/>
  <c r="G31" i="12"/>
  <c r="G32" i="12"/>
  <c r="G33" i="12"/>
  <c r="G34" i="12"/>
  <c r="G35" i="12"/>
  <c r="G37" i="12"/>
  <c r="G38" i="12"/>
  <c r="G39" i="12"/>
  <c r="G40" i="12"/>
  <c r="G41" i="12"/>
  <c r="G43" i="12"/>
  <c r="G44" i="12"/>
  <c r="G45" i="12"/>
  <c r="G46" i="12"/>
  <c r="G47" i="12"/>
  <c r="G48" i="12"/>
  <c r="G49" i="12"/>
  <c r="G50" i="12"/>
  <c r="G51" i="12"/>
  <c r="G52" i="12"/>
  <c r="G54" i="12"/>
  <c r="G55" i="12"/>
  <c r="G56" i="12"/>
  <c r="G57" i="12"/>
  <c r="G58" i="12"/>
  <c r="G59" i="12"/>
  <c r="G60" i="12"/>
  <c r="M25" i="21"/>
  <c r="J25" i="21"/>
  <c r="G25" i="21"/>
  <c r="M21" i="21"/>
  <c r="J21" i="21"/>
  <c r="G21" i="21"/>
  <c r="M18" i="21"/>
  <c r="J18" i="21"/>
  <c r="G18" i="21"/>
  <c r="M16" i="21"/>
  <c r="J16" i="21"/>
  <c r="G16" i="21"/>
  <c r="M15" i="21"/>
  <c r="J15" i="21"/>
  <c r="G15" i="21"/>
  <c r="M12" i="21"/>
  <c r="J12" i="21"/>
  <c r="G12" i="21"/>
  <c r="M24" i="21"/>
  <c r="J24" i="21"/>
  <c r="G24" i="21"/>
  <c r="M26" i="21"/>
  <c r="J26" i="21"/>
  <c r="G26" i="21"/>
  <c r="M22" i="21"/>
  <c r="J22" i="21"/>
  <c r="G22" i="21"/>
  <c r="M19" i="21"/>
  <c r="J19" i="21"/>
  <c r="G19" i="21"/>
  <c r="M17" i="21"/>
  <c r="J17" i="21"/>
  <c r="G17" i="21"/>
  <c r="M13" i="21"/>
  <c r="J13" i="21"/>
  <c r="G13" i="21"/>
  <c r="M11" i="21"/>
  <c r="J11" i="21"/>
  <c r="G11" i="21"/>
  <c r="G16" i="13"/>
  <c r="G17" i="13"/>
  <c r="G19" i="13"/>
  <c r="G20" i="13"/>
  <c r="G22" i="13"/>
  <c r="G24" i="13"/>
  <c r="G25" i="13"/>
  <c r="G26" i="13"/>
  <c r="G27" i="13"/>
  <c r="G28" i="13"/>
  <c r="G29" i="13"/>
  <c r="G30" i="13"/>
  <c r="G32" i="13"/>
  <c r="G33" i="13"/>
  <c r="G34" i="13"/>
  <c r="G35" i="13"/>
  <c r="G36" i="13"/>
  <c r="G37" i="13"/>
  <c r="G38" i="13"/>
  <c r="G40" i="13"/>
  <c r="G41" i="13"/>
  <c r="G42" i="13"/>
  <c r="G44" i="13"/>
  <c r="G45" i="13"/>
  <c r="G46" i="13"/>
  <c r="G48" i="13"/>
  <c r="G49" i="13"/>
  <c r="G51" i="13"/>
  <c r="G52" i="13"/>
  <c r="G53" i="13"/>
  <c r="G54" i="13"/>
  <c r="G55" i="13"/>
  <c r="G57" i="13"/>
  <c r="G58" i="13"/>
  <c r="G59" i="13"/>
  <c r="G60" i="13"/>
  <c r="G61" i="13"/>
  <c r="G62" i="13"/>
  <c r="G63" i="13"/>
  <c r="G64" i="13"/>
  <c r="J16" i="13"/>
  <c r="J17" i="13"/>
  <c r="J19" i="13"/>
  <c r="J20" i="13"/>
  <c r="J22" i="13"/>
  <c r="J24" i="13"/>
  <c r="J25" i="13"/>
  <c r="J26" i="13"/>
  <c r="J27" i="13"/>
  <c r="J28" i="13"/>
  <c r="J29" i="13"/>
  <c r="J30" i="13"/>
  <c r="J32" i="13"/>
  <c r="J33" i="13"/>
  <c r="J34" i="13"/>
  <c r="J35" i="13"/>
  <c r="J36" i="13"/>
  <c r="J37" i="13"/>
  <c r="J38" i="13"/>
  <c r="J40" i="13"/>
  <c r="J41" i="13"/>
  <c r="J42" i="13"/>
  <c r="J44" i="13"/>
  <c r="J45" i="13"/>
  <c r="J46" i="13"/>
  <c r="J48" i="13"/>
  <c r="J49" i="13"/>
  <c r="J51" i="13"/>
  <c r="J52" i="13"/>
  <c r="J53" i="13"/>
  <c r="J54" i="13"/>
  <c r="J55" i="13"/>
  <c r="J57" i="13"/>
  <c r="J58" i="13"/>
  <c r="J59" i="13"/>
  <c r="J60" i="13"/>
  <c r="J61" i="13"/>
  <c r="J62" i="13"/>
  <c r="J63" i="13"/>
  <c r="J64" i="13"/>
  <c r="B2" i="13"/>
  <c r="B2" i="12"/>
  <c r="B2" i="11"/>
  <c r="M9" i="10"/>
  <c r="J9" i="10"/>
  <c r="G9" i="10"/>
  <c r="M11" i="10"/>
  <c r="J11" i="10"/>
  <c r="G11" i="10"/>
  <c r="M13" i="10"/>
  <c r="J13" i="10"/>
  <c r="G13" i="10"/>
  <c r="B2" i="10"/>
  <c r="D7" i="11" l="1"/>
  <c r="J7" i="11" s="1"/>
  <c r="K7" i="11" s="1"/>
  <c r="L7" i="11" s="1"/>
  <c r="D7" i="12"/>
  <c r="J7" i="12" s="1"/>
  <c r="K7" i="12" s="1"/>
  <c r="L7" i="12" s="1"/>
  <c r="D7" i="13"/>
  <c r="J7" i="13" s="1"/>
  <c r="K7" i="13" s="1"/>
  <c r="L7" i="13" s="1"/>
  <c r="L16" i="8"/>
  <c r="J7" i="10"/>
  <c r="K7" i="10" s="1"/>
  <c r="L7" i="10" s="1"/>
  <c r="D7" i="10"/>
  <c r="L31" i="13"/>
  <c r="L18" i="13"/>
  <c r="L50" i="13"/>
  <c r="L28" i="14"/>
  <c r="L8" i="13"/>
  <c r="L43" i="13"/>
  <c r="Y30" i="8"/>
  <c r="AL30" i="8"/>
  <c r="AY30" i="8"/>
  <c r="Y23" i="8"/>
  <c r="Y25" i="8"/>
  <c r="AL35" i="8"/>
  <c r="AY32" i="8"/>
  <c r="AL23" i="8"/>
  <c r="AY25" i="8"/>
  <c r="AY35" i="8"/>
  <c r="AL19" i="8"/>
  <c r="AY34" i="8"/>
  <c r="AY23" i="8"/>
  <c r="AL15" i="8"/>
  <c r="AL13" i="8"/>
  <c r="Y33" i="8"/>
  <c r="AL28" i="8"/>
  <c r="AY19" i="8"/>
  <c r="Y32" i="8"/>
  <c r="Y21" i="8"/>
  <c r="AY15" i="8"/>
  <c r="AY33" i="8"/>
  <c r="Y19" i="8"/>
  <c r="AL34" i="8"/>
  <c r="AY13" i="8"/>
  <c r="Y28" i="8"/>
  <c r="AY21" i="8"/>
  <c r="AL25" i="8"/>
  <c r="Y15" i="8"/>
  <c r="Y35" i="8"/>
  <c r="AL33" i="8"/>
  <c r="AY28" i="8"/>
  <c r="Y34" i="8"/>
  <c r="AL32" i="8"/>
  <c r="AL21" i="8"/>
  <c r="Y13" i="8"/>
  <c r="AY6" i="8"/>
  <c r="AL10" i="8"/>
  <c r="AY10" i="8"/>
  <c r="AL6" i="8"/>
  <c r="Y10" i="8"/>
  <c r="Y6" i="8"/>
  <c r="BA21" i="21"/>
  <c r="AY21" i="21" s="1"/>
  <c r="BA15" i="21"/>
  <c r="BA25" i="21"/>
  <c r="AY25" i="21" s="1"/>
  <c r="BA12" i="21"/>
  <c r="BA18" i="21"/>
  <c r="AY18" i="21" s="1"/>
  <c r="BA16" i="21"/>
  <c r="AY16" i="21" s="1"/>
  <c r="L30" i="14"/>
  <c r="L47" i="13"/>
  <c r="L23" i="13"/>
  <c r="L56" i="13"/>
  <c r="L53" i="12"/>
  <c r="L36" i="12"/>
  <c r="L8" i="12"/>
  <c r="L38" i="11"/>
  <c r="L33" i="11"/>
  <c r="L8" i="11"/>
  <c r="L40" i="9"/>
  <c r="L6" i="4"/>
  <c r="L56" i="4"/>
  <c r="L66" i="4"/>
  <c r="L25" i="8"/>
  <c r="L29" i="8"/>
  <c r="L26" i="8"/>
  <c r="L8" i="8"/>
  <c r="L34" i="8"/>
  <c r="L15" i="8"/>
  <c r="L19" i="8"/>
  <c r="L33" i="8"/>
  <c r="L21" i="8"/>
  <c r="L13" i="8"/>
  <c r="L8" i="3"/>
  <c r="L38" i="9"/>
  <c r="L6" i="9"/>
  <c r="L21" i="10"/>
  <c r="L42" i="12"/>
  <c r="L15" i="13"/>
  <c r="L26" i="14"/>
  <c r="L39" i="13"/>
  <c r="L6" i="11"/>
  <c r="L6" i="3"/>
  <c r="L8" i="4"/>
  <c r="L16" i="4"/>
  <c r="L6" i="8"/>
  <c r="L30" i="8"/>
  <c r="L32" i="8"/>
  <c r="L10" i="8"/>
  <c r="L17" i="9"/>
  <c r="L8" i="9"/>
  <c r="L19" i="9"/>
  <c r="L10" i="10"/>
  <c r="K11" i="21"/>
  <c r="K22" i="21"/>
  <c r="K15" i="21"/>
  <c r="K25" i="21"/>
  <c r="N11" i="21"/>
  <c r="L25" i="9"/>
  <c r="N15" i="21"/>
  <c r="K16" i="21"/>
  <c r="N25" i="21"/>
  <c r="K24" i="21"/>
  <c r="N13" i="21"/>
  <c r="N12" i="21"/>
  <c r="N21" i="21"/>
  <c r="L23" i="8"/>
  <c r="L35" i="8"/>
  <c r="L28" i="8"/>
  <c r="K17" i="21"/>
  <c r="N19" i="21"/>
  <c r="K12" i="21"/>
  <c r="N18" i="21"/>
  <c r="K21" i="21"/>
  <c r="K13" i="21"/>
  <c r="N17" i="21"/>
  <c r="K26" i="21"/>
  <c r="N16" i="21"/>
  <c r="K18" i="21"/>
  <c r="N24" i="21"/>
  <c r="N22" i="21"/>
  <c r="N26" i="21"/>
  <c r="K19" i="21"/>
  <c r="N9" i="10"/>
  <c r="N11" i="10"/>
  <c r="K9" i="10"/>
  <c r="N13" i="10"/>
  <c r="K11" i="10"/>
  <c r="K13" i="10"/>
  <c r="B2" i="9"/>
  <c r="M19" i="3"/>
  <c r="J19" i="3"/>
  <c r="G19" i="3"/>
  <c r="M18" i="3"/>
  <c r="J18" i="3"/>
  <c r="G18" i="3"/>
  <c r="M17" i="3"/>
  <c r="J17" i="3"/>
  <c r="G17" i="3"/>
  <c r="M16" i="3"/>
  <c r="J16" i="3"/>
  <c r="G16" i="3"/>
  <c r="M15" i="3"/>
  <c r="J15" i="3"/>
  <c r="G15" i="3"/>
  <c r="M13" i="3"/>
  <c r="J13" i="3"/>
  <c r="G13" i="3"/>
  <c r="M14" i="3"/>
  <c r="J14" i="3"/>
  <c r="G14" i="3"/>
  <c r="M12" i="3"/>
  <c r="J12" i="3"/>
  <c r="G12" i="3"/>
  <c r="M10" i="3"/>
  <c r="J10" i="3"/>
  <c r="G10" i="3"/>
  <c r="B2" i="3"/>
  <c r="B2" i="1"/>
  <c r="D7" i="9" l="1"/>
  <c r="J7" i="9" s="1"/>
  <c r="K7" i="9" s="1"/>
  <c r="L7" i="9" s="1"/>
  <c r="D7" i="3"/>
  <c r="J7" i="3" s="1"/>
  <c r="K7" i="3" s="1"/>
  <c r="L7" i="3" s="1"/>
  <c r="D7" i="1"/>
  <c r="J7" i="1" s="1"/>
  <c r="K7" i="1" s="1"/>
  <c r="L7" i="1" s="1"/>
  <c r="L21" i="21"/>
  <c r="AY12" i="21"/>
  <c r="AY15" i="21"/>
  <c r="L25" i="21"/>
  <c r="L22" i="21"/>
  <c r="L11" i="21"/>
  <c r="L26" i="21"/>
  <c r="L12" i="21"/>
  <c r="L13" i="21"/>
  <c r="L15" i="21"/>
  <c r="L16" i="21"/>
  <c r="L24" i="21"/>
  <c r="L9" i="10"/>
  <c r="L18" i="21"/>
  <c r="L17" i="21"/>
  <c r="K59" i="4"/>
  <c r="L59" i="4" s="1"/>
  <c r="K10" i="4"/>
  <c r="K57" i="4"/>
  <c r="K63" i="4"/>
  <c r="K19" i="3"/>
  <c r="N15" i="3"/>
  <c r="K16" i="3"/>
  <c r="N19" i="3"/>
  <c r="N13" i="3"/>
  <c r="N18" i="3"/>
  <c r="L19" i="21"/>
  <c r="L11" i="10"/>
  <c r="L13" i="10"/>
  <c r="K55" i="4"/>
  <c r="K67" i="4"/>
  <c r="K68" i="4"/>
  <c r="K14" i="4"/>
  <c r="K62" i="4"/>
  <c r="K13" i="4"/>
  <c r="K61" i="4"/>
  <c r="K54" i="4"/>
  <c r="K64" i="4"/>
  <c r="L64" i="4" s="1"/>
  <c r="K36" i="4"/>
  <c r="K17" i="4"/>
  <c r="K65" i="4"/>
  <c r="N17" i="3"/>
  <c r="K18" i="3"/>
  <c r="N16" i="3"/>
  <c r="K17" i="3"/>
  <c r="N14" i="3"/>
  <c r="K15" i="3"/>
  <c r="N12" i="3"/>
  <c r="K13" i="3"/>
  <c r="K14" i="3"/>
  <c r="N10" i="3"/>
  <c r="K12" i="3"/>
  <c r="K10" i="3"/>
  <c r="G119" i="1"/>
  <c r="G118" i="1"/>
  <c r="G117" i="1"/>
  <c r="G116" i="1"/>
  <c r="G114" i="1"/>
  <c r="G113" i="1"/>
  <c r="G111" i="1"/>
  <c r="G110" i="1"/>
  <c r="G109" i="1"/>
  <c r="G108" i="1"/>
  <c r="G106" i="1"/>
  <c r="G105" i="1"/>
  <c r="G104" i="1"/>
  <c r="G103" i="1"/>
  <c r="G102" i="1"/>
  <c r="G101" i="1"/>
  <c r="G100" i="1"/>
  <c r="G99" i="1"/>
  <c r="G98" i="1"/>
  <c r="G96" i="1"/>
  <c r="G95" i="1"/>
  <c r="G94" i="1"/>
  <c r="G93" i="1"/>
  <c r="G92" i="1"/>
  <c r="G91" i="1"/>
  <c r="G90" i="1"/>
  <c r="G89" i="1"/>
  <c r="G88" i="1"/>
  <c r="G86" i="1"/>
  <c r="G85" i="1"/>
  <c r="G84" i="1"/>
  <c r="G83" i="1"/>
  <c r="G81" i="1"/>
  <c r="G80" i="1"/>
  <c r="G79" i="1"/>
  <c r="G78" i="1"/>
  <c r="G76" i="1"/>
  <c r="G75" i="1"/>
  <c r="G74" i="1"/>
  <c r="G73" i="1"/>
  <c r="G72" i="1"/>
  <c r="G71" i="1"/>
  <c r="G69" i="1"/>
  <c r="G68" i="1"/>
  <c r="G67" i="1"/>
  <c r="G65" i="1"/>
  <c r="G64" i="1"/>
  <c r="G63" i="1"/>
  <c r="G62" i="1"/>
  <c r="G61" i="1"/>
  <c r="G59" i="1"/>
  <c r="G58" i="1"/>
  <c r="G57" i="1"/>
  <c r="G56" i="1"/>
  <c r="G55" i="1"/>
  <c r="G54" i="1"/>
  <c r="G53" i="1"/>
  <c r="G52" i="1"/>
  <c r="G50" i="1"/>
  <c r="G49" i="1"/>
  <c r="G48" i="1"/>
  <c r="G47" i="1"/>
  <c r="G46" i="1"/>
  <c r="G45" i="1"/>
  <c r="G44" i="1"/>
  <c r="G43" i="1"/>
  <c r="G42" i="1"/>
  <c r="G40" i="1"/>
  <c r="G39" i="1"/>
  <c r="G38" i="1"/>
  <c r="G37" i="1"/>
  <c r="G36" i="1"/>
  <c r="G35" i="1"/>
  <c r="G34" i="1"/>
  <c r="G33" i="1"/>
  <c r="G32" i="1"/>
  <c r="G31" i="1"/>
  <c r="G30" i="1"/>
  <c r="G29" i="1"/>
  <c r="G28" i="1"/>
  <c r="G26" i="1"/>
  <c r="G25" i="1"/>
  <c r="G23" i="1"/>
  <c r="G22" i="1"/>
  <c r="G21" i="1"/>
  <c r="G20" i="1"/>
  <c r="G19" i="1"/>
  <c r="G18" i="1"/>
  <c r="G17" i="1"/>
  <c r="G16" i="1"/>
  <c r="G15" i="1"/>
  <c r="G14" i="1"/>
  <c r="G13" i="1"/>
  <c r="G12" i="1"/>
  <c r="G11" i="1"/>
  <c r="G10" i="1"/>
  <c r="G9" i="1"/>
  <c r="B2" i="2"/>
  <c r="B2" i="15"/>
  <c r="B2" i="14"/>
  <c r="B2" i="21"/>
  <c r="B2" i="4"/>
  <c r="AQ7" i="21" l="1"/>
  <c r="AD7" i="21"/>
  <c r="Q7" i="21"/>
  <c r="D7" i="21"/>
  <c r="D7" i="15"/>
  <c r="J7" i="15" s="1"/>
  <c r="K7" i="15" s="1"/>
  <c r="L7" i="15" s="1"/>
  <c r="AQ7" i="4"/>
  <c r="AD7" i="4"/>
  <c r="Q7" i="4"/>
  <c r="D7" i="4"/>
  <c r="J7" i="4" s="1"/>
  <c r="K7" i="4" s="1"/>
  <c r="L7" i="4" s="1"/>
  <c r="D7" i="2"/>
  <c r="J7" i="2" s="1"/>
  <c r="K7" i="2" s="1"/>
  <c r="L7" i="2" s="1"/>
  <c r="D7" i="14"/>
  <c r="J7" i="14" s="1"/>
  <c r="K7" i="14" s="1"/>
  <c r="L7" i="14" s="1"/>
  <c r="L12" i="3"/>
  <c r="J7" i="21"/>
  <c r="K7" i="21" s="1"/>
  <c r="L7" i="21" s="1"/>
  <c r="L10" i="4"/>
  <c r="L19" i="3"/>
  <c r="L13" i="4"/>
  <c r="L68" i="4"/>
  <c r="L61" i="4"/>
  <c r="L54" i="4"/>
  <c r="L67" i="4"/>
  <c r="L57" i="4"/>
  <c r="L17" i="4"/>
  <c r="L63" i="4"/>
  <c r="L55" i="4"/>
  <c r="L36" i="4"/>
  <c r="L62" i="4"/>
  <c r="L65" i="4"/>
  <c r="L14" i="4"/>
  <c r="L15" i="3"/>
  <c r="L13" i="3"/>
  <c r="L17" i="3"/>
  <c r="L16" i="3"/>
  <c r="L18" i="3"/>
  <c r="L14" i="3"/>
  <c r="L10" i="3"/>
  <c r="A3" i="1" l="1"/>
  <c r="M31" i="14" l="1"/>
  <c r="J31" i="14"/>
  <c r="G31" i="14"/>
  <c r="M29" i="14"/>
  <c r="J29" i="14"/>
  <c r="G29" i="14"/>
  <c r="M27" i="14"/>
  <c r="J27" i="14"/>
  <c r="G27" i="14"/>
  <c r="M25" i="14"/>
  <c r="J25" i="14"/>
  <c r="G25" i="14"/>
  <c r="M24" i="14"/>
  <c r="J24" i="14"/>
  <c r="G24" i="14"/>
  <c r="M23" i="14"/>
  <c r="J23" i="14"/>
  <c r="G23" i="14"/>
  <c r="M22" i="14"/>
  <c r="J22" i="14"/>
  <c r="G22" i="14"/>
  <c r="M21" i="14"/>
  <c r="J21" i="14"/>
  <c r="G21" i="14"/>
  <c r="M20" i="14"/>
  <c r="J20" i="14"/>
  <c r="G20" i="14"/>
  <c r="M19" i="14"/>
  <c r="J19" i="14"/>
  <c r="G19" i="14"/>
  <c r="M18" i="14"/>
  <c r="J18" i="14"/>
  <c r="G18" i="14"/>
  <c r="M17" i="14"/>
  <c r="J17" i="14"/>
  <c r="G17" i="14"/>
  <c r="M16" i="14"/>
  <c r="J16" i="14"/>
  <c r="G16" i="14"/>
  <c r="M15" i="14"/>
  <c r="J15" i="14"/>
  <c r="G15" i="14"/>
  <c r="M14" i="14"/>
  <c r="J14" i="14"/>
  <c r="G14" i="14"/>
  <c r="M13" i="14"/>
  <c r="J13" i="14"/>
  <c r="G13" i="14"/>
  <c r="M12" i="14"/>
  <c r="J12" i="14"/>
  <c r="G12" i="14"/>
  <c r="M11" i="14"/>
  <c r="J11" i="14"/>
  <c r="G11" i="14"/>
  <c r="M10" i="14"/>
  <c r="J10" i="14"/>
  <c r="G10" i="14"/>
  <c r="M9" i="14"/>
  <c r="J9" i="14"/>
  <c r="G9" i="14"/>
  <c r="M8" i="14"/>
  <c r="J8" i="14"/>
  <c r="G8" i="14"/>
  <c r="E4" i="14"/>
  <c r="A3" i="14"/>
  <c r="A1" i="14"/>
  <c r="M64" i="13"/>
  <c r="M63" i="13"/>
  <c r="M62" i="13"/>
  <c r="N62" i="13" s="1"/>
  <c r="M61" i="13"/>
  <c r="M60" i="13"/>
  <c r="M59" i="13"/>
  <c r="M58" i="13"/>
  <c r="M57" i="13"/>
  <c r="M55" i="13"/>
  <c r="M54" i="13"/>
  <c r="M53" i="13"/>
  <c r="M52" i="13"/>
  <c r="M51" i="13"/>
  <c r="M49" i="13"/>
  <c r="M48" i="13"/>
  <c r="M46" i="13"/>
  <c r="K46" i="13"/>
  <c r="M45" i="13"/>
  <c r="M44" i="13"/>
  <c r="M42" i="13"/>
  <c r="N42" i="13" s="1"/>
  <c r="K42" i="13"/>
  <c r="M41" i="13"/>
  <c r="M40" i="13"/>
  <c r="M38" i="13"/>
  <c r="M37" i="13"/>
  <c r="M36" i="13"/>
  <c r="M35" i="13"/>
  <c r="M34" i="13"/>
  <c r="M33" i="13"/>
  <c r="M32" i="13"/>
  <c r="M30" i="13"/>
  <c r="M29" i="13"/>
  <c r="M28" i="13"/>
  <c r="M27" i="13"/>
  <c r="M26" i="13"/>
  <c r="M25" i="13"/>
  <c r="M24" i="13"/>
  <c r="M22" i="13"/>
  <c r="M20" i="13"/>
  <c r="M19" i="13"/>
  <c r="M17" i="13"/>
  <c r="M16" i="13"/>
  <c r="M14" i="13"/>
  <c r="J14" i="13"/>
  <c r="G14" i="13"/>
  <c r="M13" i="13"/>
  <c r="J13" i="13"/>
  <c r="G13" i="13"/>
  <c r="M12" i="13"/>
  <c r="J12" i="13"/>
  <c r="G12" i="13"/>
  <c r="M11" i="13"/>
  <c r="J11" i="13"/>
  <c r="G11" i="13"/>
  <c r="M10" i="13"/>
  <c r="J10" i="13"/>
  <c r="G10" i="13"/>
  <c r="M9" i="13"/>
  <c r="J9" i="13"/>
  <c r="G9" i="13"/>
  <c r="E4" i="13"/>
  <c r="A3" i="13"/>
  <c r="A1" i="13"/>
  <c r="M60" i="12"/>
  <c r="M59" i="12"/>
  <c r="M58" i="12"/>
  <c r="M57" i="12"/>
  <c r="M56" i="12"/>
  <c r="M55" i="12"/>
  <c r="M54" i="12"/>
  <c r="M52" i="12"/>
  <c r="M51" i="12"/>
  <c r="M50" i="12"/>
  <c r="M49" i="12"/>
  <c r="M48" i="12"/>
  <c r="M47" i="12"/>
  <c r="M46" i="12"/>
  <c r="M45" i="12"/>
  <c r="M44" i="12"/>
  <c r="M43" i="12"/>
  <c r="M41" i="12"/>
  <c r="M40" i="12"/>
  <c r="M39" i="12"/>
  <c r="M38" i="12"/>
  <c r="M37" i="12"/>
  <c r="M35" i="12"/>
  <c r="M34" i="12"/>
  <c r="M33" i="12"/>
  <c r="M32" i="12"/>
  <c r="M31" i="12"/>
  <c r="K31" i="12"/>
  <c r="M30" i="12"/>
  <c r="M29" i="12"/>
  <c r="M28" i="12"/>
  <c r="M27" i="12"/>
  <c r="M26" i="12"/>
  <c r="M25" i="12"/>
  <c r="M24" i="12"/>
  <c r="M23" i="12"/>
  <c r="M22" i="12"/>
  <c r="M21" i="12"/>
  <c r="M20" i="12"/>
  <c r="M19" i="12"/>
  <c r="M18" i="12"/>
  <c r="M17" i="12"/>
  <c r="M16" i="12"/>
  <c r="K16" i="12"/>
  <c r="M15" i="12"/>
  <c r="M14" i="12"/>
  <c r="M13" i="12"/>
  <c r="M12" i="12"/>
  <c r="K12" i="12"/>
  <c r="M11" i="12"/>
  <c r="M10" i="12"/>
  <c r="M9" i="12"/>
  <c r="E4" i="12"/>
  <c r="A3" i="12"/>
  <c r="A1" i="12"/>
  <c r="M49" i="11"/>
  <c r="J49" i="11"/>
  <c r="G49" i="11"/>
  <c r="M48" i="11"/>
  <c r="J48" i="11"/>
  <c r="G48" i="11"/>
  <c r="M47" i="11"/>
  <c r="J47" i="11"/>
  <c r="G47" i="11"/>
  <c r="M46" i="11"/>
  <c r="J46" i="11"/>
  <c r="G46" i="11"/>
  <c r="M45" i="11"/>
  <c r="J45" i="11"/>
  <c r="G45" i="11"/>
  <c r="M44" i="11"/>
  <c r="J44" i="11"/>
  <c r="G44" i="11"/>
  <c r="M43" i="11"/>
  <c r="J43" i="11"/>
  <c r="G43" i="11"/>
  <c r="M42" i="11"/>
  <c r="J42" i="11"/>
  <c r="G42" i="11"/>
  <c r="M41" i="11"/>
  <c r="J41" i="11"/>
  <c r="G41" i="11"/>
  <c r="M40" i="11"/>
  <c r="J40" i="11"/>
  <c r="G40" i="11"/>
  <c r="M39" i="11"/>
  <c r="J39" i="11"/>
  <c r="G39" i="11"/>
  <c r="M37" i="11"/>
  <c r="J37" i="11"/>
  <c r="G37" i="11"/>
  <c r="M36" i="11"/>
  <c r="J36" i="11"/>
  <c r="G36" i="11"/>
  <c r="M35" i="11"/>
  <c r="J35" i="11"/>
  <c r="G35" i="11"/>
  <c r="M34" i="11"/>
  <c r="J34" i="11"/>
  <c r="G34" i="11"/>
  <c r="M32" i="11"/>
  <c r="J32" i="11"/>
  <c r="G32" i="11"/>
  <c r="M31" i="11"/>
  <c r="J31" i="11"/>
  <c r="G31" i="11"/>
  <c r="M30" i="11"/>
  <c r="J30" i="11"/>
  <c r="G30" i="11"/>
  <c r="M29" i="11"/>
  <c r="J29" i="11"/>
  <c r="G29" i="11"/>
  <c r="M28" i="11"/>
  <c r="J28" i="11"/>
  <c r="G28" i="11"/>
  <c r="M27" i="11"/>
  <c r="J27" i="11"/>
  <c r="G27" i="11"/>
  <c r="M26" i="11"/>
  <c r="J26" i="11"/>
  <c r="G26" i="11"/>
  <c r="M25" i="11"/>
  <c r="J25" i="11"/>
  <c r="G25" i="11"/>
  <c r="M24" i="11"/>
  <c r="J24" i="11"/>
  <c r="G24" i="11"/>
  <c r="M23" i="11"/>
  <c r="J23" i="11"/>
  <c r="G23" i="11"/>
  <c r="M22" i="11"/>
  <c r="J22" i="11"/>
  <c r="G22" i="11"/>
  <c r="M21" i="11"/>
  <c r="J21" i="11"/>
  <c r="G21" i="11"/>
  <c r="M20" i="11"/>
  <c r="J20" i="11"/>
  <c r="G20" i="11"/>
  <c r="M19" i="11"/>
  <c r="J19" i="11"/>
  <c r="G19" i="11"/>
  <c r="M18" i="11"/>
  <c r="J18" i="11"/>
  <c r="G18" i="11"/>
  <c r="M17" i="11"/>
  <c r="J17" i="11"/>
  <c r="G17" i="11"/>
  <c r="M15" i="11"/>
  <c r="J15" i="11"/>
  <c r="G15" i="11"/>
  <c r="M14" i="11"/>
  <c r="J14" i="11"/>
  <c r="G14" i="11"/>
  <c r="M13" i="11"/>
  <c r="J13" i="11"/>
  <c r="G13" i="11"/>
  <c r="M12" i="11"/>
  <c r="J12" i="11"/>
  <c r="G12" i="11"/>
  <c r="M11" i="11"/>
  <c r="J11" i="11"/>
  <c r="G11" i="11"/>
  <c r="M10" i="11"/>
  <c r="J10" i="11"/>
  <c r="G10" i="11"/>
  <c r="M9" i="11"/>
  <c r="J9" i="11"/>
  <c r="G9" i="11"/>
  <c r="E4" i="11"/>
  <c r="A3" i="11"/>
  <c r="A1" i="11"/>
  <c r="M10" i="21"/>
  <c r="J10" i="21"/>
  <c r="G10" i="21"/>
  <c r="M9" i="21"/>
  <c r="J9" i="21"/>
  <c r="G9" i="21"/>
  <c r="E4" i="21"/>
  <c r="M23" i="10"/>
  <c r="J23" i="10"/>
  <c r="G23" i="10"/>
  <c r="M22" i="10"/>
  <c r="J22" i="10"/>
  <c r="G22" i="10"/>
  <c r="M20" i="10"/>
  <c r="J20" i="10"/>
  <c r="G20" i="10"/>
  <c r="M19" i="10"/>
  <c r="J19" i="10"/>
  <c r="G19" i="10"/>
  <c r="M18" i="10"/>
  <c r="J18" i="10"/>
  <c r="G18" i="10"/>
  <c r="M17" i="10"/>
  <c r="J17" i="10"/>
  <c r="G17" i="10"/>
  <c r="M16" i="10"/>
  <c r="J16" i="10"/>
  <c r="G16" i="10"/>
  <c r="M15" i="10"/>
  <c r="J15" i="10"/>
  <c r="G15" i="10"/>
  <c r="M14" i="10"/>
  <c r="J14" i="10"/>
  <c r="G14" i="10"/>
  <c r="M12" i="10"/>
  <c r="J12" i="10"/>
  <c r="G12" i="10"/>
  <c r="M8" i="10"/>
  <c r="J8" i="10"/>
  <c r="G8" i="10"/>
  <c r="E4" i="10"/>
  <c r="A3" i="10"/>
  <c r="A1" i="10"/>
  <c r="M43" i="9"/>
  <c r="J43" i="9"/>
  <c r="G43" i="9"/>
  <c r="M42" i="9"/>
  <c r="J42" i="9"/>
  <c r="G42" i="9"/>
  <c r="M41" i="9"/>
  <c r="J41" i="9"/>
  <c r="G41" i="9"/>
  <c r="M39" i="9"/>
  <c r="J39" i="9"/>
  <c r="G39" i="9"/>
  <c r="M37" i="9"/>
  <c r="J37" i="9"/>
  <c r="G37" i="9"/>
  <c r="M36" i="9"/>
  <c r="J36" i="9"/>
  <c r="G36" i="9"/>
  <c r="M35" i="9"/>
  <c r="J35" i="9"/>
  <c r="G35" i="9"/>
  <c r="M34" i="9"/>
  <c r="J34" i="9"/>
  <c r="G34" i="9"/>
  <c r="M33" i="9"/>
  <c r="J33" i="9"/>
  <c r="G33" i="9"/>
  <c r="M32" i="9"/>
  <c r="J32" i="9"/>
  <c r="G32" i="9"/>
  <c r="M31" i="9"/>
  <c r="J31" i="9"/>
  <c r="G31" i="9"/>
  <c r="M30" i="9"/>
  <c r="J30" i="9"/>
  <c r="G30" i="9"/>
  <c r="M29" i="9"/>
  <c r="J29" i="9"/>
  <c r="G29" i="9"/>
  <c r="M28" i="9"/>
  <c r="J28" i="9"/>
  <c r="G28" i="9"/>
  <c r="M27" i="9"/>
  <c r="J27" i="9"/>
  <c r="G27" i="9"/>
  <c r="M26" i="9"/>
  <c r="J26" i="9"/>
  <c r="G26" i="9"/>
  <c r="M24" i="9"/>
  <c r="J24" i="9"/>
  <c r="G24" i="9"/>
  <c r="M23" i="9"/>
  <c r="J23" i="9"/>
  <c r="G23" i="9"/>
  <c r="M22" i="9"/>
  <c r="J22" i="9"/>
  <c r="G22" i="9"/>
  <c r="M21" i="9"/>
  <c r="J21" i="9"/>
  <c r="G21" i="9"/>
  <c r="M20" i="9"/>
  <c r="J20" i="9"/>
  <c r="G20" i="9"/>
  <c r="M18" i="9"/>
  <c r="J18" i="9"/>
  <c r="G18" i="9"/>
  <c r="M16" i="9"/>
  <c r="J16" i="9"/>
  <c r="G16" i="9"/>
  <c r="M15" i="9"/>
  <c r="J15" i="9"/>
  <c r="G15" i="9"/>
  <c r="M14" i="9"/>
  <c r="J14" i="9"/>
  <c r="G14" i="9"/>
  <c r="M13" i="9"/>
  <c r="J13" i="9"/>
  <c r="G13" i="9"/>
  <c r="M12" i="9"/>
  <c r="J12" i="9"/>
  <c r="G12" i="9"/>
  <c r="M11" i="9"/>
  <c r="J11" i="9"/>
  <c r="G11" i="9"/>
  <c r="M10" i="9"/>
  <c r="J10" i="9"/>
  <c r="G10" i="9"/>
  <c r="M9" i="9"/>
  <c r="J9" i="9"/>
  <c r="G9" i="9"/>
  <c r="E4" i="9"/>
  <c r="A3" i="9"/>
  <c r="A1" i="9"/>
  <c r="J17" i="8"/>
  <c r="G17" i="8"/>
  <c r="AA17" i="8" s="1"/>
  <c r="J14" i="8"/>
  <c r="G14" i="8"/>
  <c r="AA14" i="8" s="1"/>
  <c r="J12" i="8"/>
  <c r="E4" i="8"/>
  <c r="A3" i="8"/>
  <c r="E4" i="4"/>
  <c r="A3" i="4"/>
  <c r="A1" i="4"/>
  <c r="M11" i="3"/>
  <c r="J11" i="3"/>
  <c r="G11" i="3"/>
  <c r="M9" i="3"/>
  <c r="J9" i="3"/>
  <c r="G9" i="3"/>
  <c r="E4" i="3"/>
  <c r="A3" i="3"/>
  <c r="A1" i="3"/>
  <c r="M51" i="2"/>
  <c r="J51" i="2"/>
  <c r="G51" i="2"/>
  <c r="M50" i="2"/>
  <c r="J50" i="2"/>
  <c r="G50" i="2"/>
  <c r="M48" i="2"/>
  <c r="J48" i="2"/>
  <c r="G48" i="2"/>
  <c r="M47" i="2"/>
  <c r="J47" i="2"/>
  <c r="G47" i="2"/>
  <c r="M45" i="2"/>
  <c r="J45" i="2"/>
  <c r="G45" i="2"/>
  <c r="M44" i="2"/>
  <c r="J44" i="2"/>
  <c r="G44" i="2"/>
  <c r="M43" i="2"/>
  <c r="J43" i="2"/>
  <c r="G43" i="2"/>
  <c r="M42" i="2"/>
  <c r="J42" i="2"/>
  <c r="G42" i="2"/>
  <c r="M41" i="2"/>
  <c r="J41" i="2"/>
  <c r="G41" i="2"/>
  <c r="M40" i="2"/>
  <c r="J40" i="2"/>
  <c r="G40" i="2"/>
  <c r="M39" i="2"/>
  <c r="J39" i="2"/>
  <c r="G39" i="2"/>
  <c r="M38" i="2"/>
  <c r="J38" i="2"/>
  <c r="G38" i="2"/>
  <c r="M37" i="2"/>
  <c r="J37" i="2"/>
  <c r="G37" i="2"/>
  <c r="M35" i="2"/>
  <c r="J35" i="2"/>
  <c r="G35" i="2"/>
  <c r="M34" i="2"/>
  <c r="J34" i="2"/>
  <c r="G34" i="2"/>
  <c r="M33" i="2"/>
  <c r="J33" i="2"/>
  <c r="G33" i="2"/>
  <c r="M32" i="2"/>
  <c r="J32" i="2"/>
  <c r="G32" i="2"/>
  <c r="M31" i="2"/>
  <c r="J31" i="2"/>
  <c r="G31" i="2"/>
  <c r="M30" i="2"/>
  <c r="J30" i="2"/>
  <c r="G30" i="2"/>
  <c r="M29" i="2"/>
  <c r="J29" i="2"/>
  <c r="G29" i="2"/>
  <c r="M28" i="2"/>
  <c r="J28" i="2"/>
  <c r="G28" i="2"/>
  <c r="M26" i="2"/>
  <c r="J26" i="2"/>
  <c r="G26" i="2"/>
  <c r="M25" i="2"/>
  <c r="J25" i="2"/>
  <c r="G25" i="2"/>
  <c r="M24" i="2"/>
  <c r="J24" i="2"/>
  <c r="G24" i="2"/>
  <c r="M23" i="2"/>
  <c r="J23" i="2"/>
  <c r="G23" i="2"/>
  <c r="M22" i="2"/>
  <c r="J22" i="2"/>
  <c r="G22" i="2"/>
  <c r="M21" i="2"/>
  <c r="J21" i="2"/>
  <c r="G21" i="2"/>
  <c r="M20" i="2"/>
  <c r="J20" i="2"/>
  <c r="G20" i="2"/>
  <c r="M19" i="2"/>
  <c r="J19" i="2"/>
  <c r="G19" i="2"/>
  <c r="M10" i="2"/>
  <c r="J10" i="2"/>
  <c r="G10" i="2"/>
  <c r="M9" i="2"/>
  <c r="J9" i="2"/>
  <c r="G9" i="2"/>
  <c r="E4" i="2"/>
  <c r="A3" i="2"/>
  <c r="A1" i="2"/>
  <c r="M45" i="15"/>
  <c r="J45" i="15"/>
  <c r="G45" i="15"/>
  <c r="M44" i="15"/>
  <c r="J44" i="15"/>
  <c r="G44" i="15"/>
  <c r="M43" i="15"/>
  <c r="J43" i="15"/>
  <c r="G43" i="15"/>
  <c r="M42" i="15"/>
  <c r="J42" i="15"/>
  <c r="G42" i="15"/>
  <c r="M41" i="15"/>
  <c r="J41" i="15"/>
  <c r="G41" i="15"/>
  <c r="M40" i="15"/>
  <c r="J40" i="15"/>
  <c r="G40" i="15"/>
  <c r="M39" i="15"/>
  <c r="J39" i="15"/>
  <c r="G39" i="15"/>
  <c r="M38" i="15"/>
  <c r="J38" i="15"/>
  <c r="G38" i="15"/>
  <c r="M37" i="15"/>
  <c r="J37" i="15"/>
  <c r="G37" i="15"/>
  <c r="M36" i="15"/>
  <c r="J36" i="15"/>
  <c r="G36" i="15"/>
  <c r="M34" i="15"/>
  <c r="J34" i="15"/>
  <c r="G34" i="15"/>
  <c r="M33" i="15"/>
  <c r="J33" i="15"/>
  <c r="G33" i="15"/>
  <c r="M32" i="15"/>
  <c r="J32" i="15"/>
  <c r="G32" i="15"/>
  <c r="M31" i="15"/>
  <c r="J31" i="15"/>
  <c r="G31" i="15"/>
  <c r="M30" i="15"/>
  <c r="J30" i="15"/>
  <c r="G30" i="15"/>
  <c r="M29" i="15"/>
  <c r="J29" i="15"/>
  <c r="G29" i="15"/>
  <c r="M28" i="15"/>
  <c r="J28" i="15"/>
  <c r="G28" i="15"/>
  <c r="M27" i="15"/>
  <c r="J27" i="15"/>
  <c r="G27" i="15"/>
  <c r="M26" i="15"/>
  <c r="J26" i="15"/>
  <c r="G26" i="15"/>
  <c r="M25" i="15"/>
  <c r="J25" i="15"/>
  <c r="G25" i="15"/>
  <c r="M24" i="15"/>
  <c r="J24" i="15"/>
  <c r="G24" i="15"/>
  <c r="M23" i="15"/>
  <c r="J23" i="15"/>
  <c r="G23" i="15"/>
  <c r="M21" i="15"/>
  <c r="J21" i="15"/>
  <c r="G21" i="15"/>
  <c r="M20" i="15"/>
  <c r="J20" i="15"/>
  <c r="G20" i="15"/>
  <c r="M19" i="15"/>
  <c r="J19" i="15"/>
  <c r="G19" i="15"/>
  <c r="M18" i="15"/>
  <c r="J18" i="15"/>
  <c r="G18" i="15"/>
  <c r="M17" i="15"/>
  <c r="J17" i="15"/>
  <c r="G17" i="15"/>
  <c r="M16" i="15"/>
  <c r="J16" i="15"/>
  <c r="G16" i="15"/>
  <c r="M15" i="15"/>
  <c r="J15" i="15"/>
  <c r="G15" i="15"/>
  <c r="M14" i="15"/>
  <c r="J14" i="15"/>
  <c r="G14" i="15"/>
  <c r="M13" i="15"/>
  <c r="J13" i="15"/>
  <c r="G13" i="15"/>
  <c r="M12" i="15"/>
  <c r="J12" i="15"/>
  <c r="G12" i="15"/>
  <c r="M11" i="15"/>
  <c r="J11" i="15"/>
  <c r="G11" i="15"/>
  <c r="M10" i="15"/>
  <c r="J10" i="15"/>
  <c r="G10" i="15"/>
  <c r="M9" i="15"/>
  <c r="J9" i="15"/>
  <c r="G9" i="15"/>
  <c r="E4" i="15"/>
  <c r="A3" i="15"/>
  <c r="A1" i="15"/>
  <c r="M119" i="1"/>
  <c r="J119" i="1"/>
  <c r="M118" i="1"/>
  <c r="J118" i="1"/>
  <c r="M117" i="1"/>
  <c r="J117" i="1"/>
  <c r="M116" i="1"/>
  <c r="J116" i="1"/>
  <c r="M114" i="1"/>
  <c r="J114" i="1"/>
  <c r="M113" i="1"/>
  <c r="J113" i="1"/>
  <c r="M111" i="1"/>
  <c r="J111" i="1"/>
  <c r="M110" i="1"/>
  <c r="J110" i="1"/>
  <c r="M109" i="1"/>
  <c r="J109" i="1"/>
  <c r="M108" i="1"/>
  <c r="J108" i="1"/>
  <c r="M106" i="1"/>
  <c r="J106" i="1"/>
  <c r="M105" i="1"/>
  <c r="J105" i="1"/>
  <c r="M104" i="1"/>
  <c r="J104" i="1"/>
  <c r="M103" i="1"/>
  <c r="J103" i="1"/>
  <c r="M102" i="1"/>
  <c r="J102" i="1"/>
  <c r="M101" i="1"/>
  <c r="J101" i="1"/>
  <c r="M100" i="1"/>
  <c r="J100" i="1"/>
  <c r="M99" i="1"/>
  <c r="J99" i="1"/>
  <c r="M98" i="1"/>
  <c r="J98" i="1"/>
  <c r="M96" i="1"/>
  <c r="J96" i="1"/>
  <c r="M95" i="1"/>
  <c r="J95" i="1"/>
  <c r="M94" i="1"/>
  <c r="J94" i="1"/>
  <c r="M93" i="1"/>
  <c r="J93" i="1"/>
  <c r="M92" i="1"/>
  <c r="J92" i="1"/>
  <c r="M91" i="1"/>
  <c r="J91" i="1"/>
  <c r="M90" i="1"/>
  <c r="J90" i="1"/>
  <c r="M89" i="1"/>
  <c r="J89" i="1"/>
  <c r="M88" i="1"/>
  <c r="J88" i="1"/>
  <c r="M86" i="1"/>
  <c r="J86" i="1"/>
  <c r="M85" i="1"/>
  <c r="J85" i="1"/>
  <c r="M84" i="1"/>
  <c r="J84" i="1"/>
  <c r="M83" i="1"/>
  <c r="J83" i="1"/>
  <c r="M81" i="1"/>
  <c r="J81" i="1"/>
  <c r="M80" i="1"/>
  <c r="J80" i="1"/>
  <c r="M79" i="1"/>
  <c r="J79" i="1"/>
  <c r="M78" i="1"/>
  <c r="J78" i="1"/>
  <c r="M76" i="1"/>
  <c r="J76" i="1"/>
  <c r="M75" i="1"/>
  <c r="J75" i="1"/>
  <c r="M74" i="1"/>
  <c r="J74" i="1"/>
  <c r="M73" i="1"/>
  <c r="J73" i="1"/>
  <c r="M72" i="1"/>
  <c r="J72" i="1"/>
  <c r="M71" i="1"/>
  <c r="J71" i="1"/>
  <c r="M69" i="1"/>
  <c r="J69" i="1"/>
  <c r="M68" i="1"/>
  <c r="J68" i="1"/>
  <c r="M67" i="1"/>
  <c r="J67" i="1"/>
  <c r="M65" i="1"/>
  <c r="J65" i="1"/>
  <c r="M64" i="1"/>
  <c r="J64" i="1"/>
  <c r="M63" i="1"/>
  <c r="J63" i="1"/>
  <c r="M62" i="1"/>
  <c r="J62" i="1"/>
  <c r="M61" i="1"/>
  <c r="J61" i="1"/>
  <c r="M59" i="1"/>
  <c r="J59" i="1"/>
  <c r="M58" i="1"/>
  <c r="J58" i="1"/>
  <c r="M57" i="1"/>
  <c r="J57" i="1"/>
  <c r="M56" i="1"/>
  <c r="J56" i="1"/>
  <c r="M55" i="1"/>
  <c r="J55" i="1"/>
  <c r="M54" i="1"/>
  <c r="J54" i="1"/>
  <c r="M53" i="1"/>
  <c r="J53" i="1"/>
  <c r="M52" i="1"/>
  <c r="J52" i="1"/>
  <c r="M50" i="1"/>
  <c r="J50" i="1"/>
  <c r="M49" i="1"/>
  <c r="J49" i="1"/>
  <c r="M48" i="1"/>
  <c r="J48" i="1"/>
  <c r="M47" i="1"/>
  <c r="J47" i="1"/>
  <c r="M46" i="1"/>
  <c r="J46" i="1"/>
  <c r="M45" i="1"/>
  <c r="J45" i="1"/>
  <c r="M44" i="1"/>
  <c r="J44" i="1"/>
  <c r="M43" i="1"/>
  <c r="J43" i="1"/>
  <c r="M42" i="1"/>
  <c r="J42" i="1"/>
  <c r="M40" i="1"/>
  <c r="J40" i="1"/>
  <c r="M39" i="1"/>
  <c r="J39" i="1"/>
  <c r="M38" i="1"/>
  <c r="J38" i="1"/>
  <c r="M37" i="1"/>
  <c r="J37" i="1"/>
  <c r="M36" i="1"/>
  <c r="J36" i="1"/>
  <c r="M35" i="1"/>
  <c r="J35" i="1"/>
  <c r="M34" i="1"/>
  <c r="J34" i="1"/>
  <c r="M33" i="1"/>
  <c r="J33" i="1"/>
  <c r="M32" i="1"/>
  <c r="J32" i="1"/>
  <c r="M31" i="1"/>
  <c r="J31" i="1"/>
  <c r="M30" i="1"/>
  <c r="J30" i="1"/>
  <c r="M29" i="1"/>
  <c r="J29" i="1"/>
  <c r="M28" i="1"/>
  <c r="J28" i="1"/>
  <c r="M26" i="1"/>
  <c r="J26" i="1"/>
  <c r="M25" i="1"/>
  <c r="J25" i="1"/>
  <c r="M23" i="1"/>
  <c r="J23" i="1"/>
  <c r="M22" i="1"/>
  <c r="J22" i="1"/>
  <c r="M21" i="1"/>
  <c r="J21" i="1"/>
  <c r="M20" i="1"/>
  <c r="J20" i="1"/>
  <c r="M19" i="1"/>
  <c r="J19" i="1"/>
  <c r="M18" i="1"/>
  <c r="J18" i="1"/>
  <c r="M17" i="1"/>
  <c r="J17" i="1"/>
  <c r="M16" i="1"/>
  <c r="J16" i="1"/>
  <c r="M15" i="1"/>
  <c r="J15" i="1"/>
  <c r="M14" i="1"/>
  <c r="J14" i="1"/>
  <c r="M13" i="1"/>
  <c r="J13" i="1"/>
  <c r="M12" i="1"/>
  <c r="J12" i="1"/>
  <c r="M11" i="1"/>
  <c r="J11" i="1"/>
  <c r="M10" i="1"/>
  <c r="J10" i="1"/>
  <c r="M9" i="1"/>
  <c r="J9" i="1"/>
  <c r="E4" i="1"/>
  <c r="A1" i="1"/>
  <c r="BA14" i="8" l="1"/>
  <c r="AN14" i="8"/>
  <c r="BA17" i="8"/>
  <c r="AN17" i="8"/>
  <c r="BA9" i="21"/>
  <c r="AA9" i="21"/>
  <c r="AN9" i="21"/>
  <c r="N25" i="14"/>
  <c r="K31" i="14"/>
  <c r="K11" i="14"/>
  <c r="K15" i="14"/>
  <c r="K25" i="2"/>
  <c r="K29" i="2"/>
  <c r="K45" i="2"/>
  <c r="N37" i="2"/>
  <c r="N41" i="2"/>
  <c r="N45" i="2"/>
  <c r="N10" i="14"/>
  <c r="K13" i="14"/>
  <c r="K17" i="14"/>
  <c r="N22" i="14"/>
  <c r="K29" i="14"/>
  <c r="K31" i="11"/>
  <c r="K35" i="11"/>
  <c r="K11" i="13"/>
  <c r="N12" i="13"/>
  <c r="K13" i="13"/>
  <c r="N16" i="13"/>
  <c r="K25" i="13"/>
  <c r="N28" i="13"/>
  <c r="N32" i="13"/>
  <c r="K33" i="13"/>
  <c r="N36" i="13"/>
  <c r="N40" i="13"/>
  <c r="K41" i="13"/>
  <c r="K19" i="13"/>
  <c r="K49" i="13"/>
  <c r="N11" i="13"/>
  <c r="N19" i="13"/>
  <c r="N44" i="13"/>
  <c r="K34" i="13"/>
  <c r="K45" i="13"/>
  <c r="K63" i="13"/>
  <c r="K14" i="13"/>
  <c r="K22" i="13"/>
  <c r="K26" i="13"/>
  <c r="N57" i="13"/>
  <c r="N61" i="13"/>
  <c r="K62" i="13"/>
  <c r="L62" i="13" s="1"/>
  <c r="N26" i="12"/>
  <c r="N30" i="12"/>
  <c r="K33" i="12"/>
  <c r="K37" i="12"/>
  <c r="K41" i="12"/>
  <c r="N46" i="12"/>
  <c r="N58" i="12"/>
  <c r="N10" i="12"/>
  <c r="N14" i="12"/>
  <c r="N29" i="12"/>
  <c r="N45" i="12"/>
  <c r="N57" i="12"/>
  <c r="K9" i="12"/>
  <c r="K13" i="12"/>
  <c r="N9" i="12"/>
  <c r="N13" i="12"/>
  <c r="K34" i="12"/>
  <c r="K38" i="12"/>
  <c r="K28" i="11"/>
  <c r="N32" i="11"/>
  <c r="K43" i="11"/>
  <c r="K20" i="11"/>
  <c r="N22" i="11"/>
  <c r="N26" i="11"/>
  <c r="K22" i="11"/>
  <c r="N23" i="11"/>
  <c r="K26" i="11"/>
  <c r="N27" i="11"/>
  <c r="N31" i="11"/>
  <c r="K16" i="10"/>
  <c r="K17" i="10"/>
  <c r="N8" i="10"/>
  <c r="N12" i="10"/>
  <c r="K15" i="9"/>
  <c r="K35" i="9"/>
  <c r="N23" i="9"/>
  <c r="N37" i="9"/>
  <c r="N10" i="9"/>
  <c r="K21" i="9"/>
  <c r="N22" i="9"/>
  <c r="N26" i="9"/>
  <c r="K37" i="9"/>
  <c r="N39" i="9"/>
  <c r="K43" i="9"/>
  <c r="N9" i="9"/>
  <c r="N13" i="9"/>
  <c r="K14" i="9"/>
  <c r="N27" i="9"/>
  <c r="K9" i="2"/>
  <c r="K21" i="2"/>
  <c r="K39" i="2"/>
  <c r="N33" i="2"/>
  <c r="N20" i="2"/>
  <c r="N30" i="2"/>
  <c r="N44" i="2"/>
  <c r="K40" i="2"/>
  <c r="K44" i="2"/>
  <c r="K48" i="2"/>
  <c r="K25" i="15"/>
  <c r="K29" i="15"/>
  <c r="K33" i="15"/>
  <c r="N34" i="15"/>
  <c r="K37" i="15"/>
  <c r="N38" i="15"/>
  <c r="N33" i="15"/>
  <c r="N37" i="15"/>
  <c r="K40" i="15"/>
  <c r="K26" i="15"/>
  <c r="K30" i="15"/>
  <c r="K34" i="15"/>
  <c r="L34" i="15" s="1"/>
  <c r="K38" i="15"/>
  <c r="K12" i="14"/>
  <c r="K16" i="14"/>
  <c r="N29" i="14"/>
  <c r="N12" i="14"/>
  <c r="K27" i="14"/>
  <c r="N9" i="14"/>
  <c r="K10" i="14"/>
  <c r="N11" i="14"/>
  <c r="N13" i="14"/>
  <c r="K14" i="14"/>
  <c r="N17" i="14"/>
  <c r="N21" i="14"/>
  <c r="N27" i="14"/>
  <c r="N31" i="14"/>
  <c r="N14" i="14"/>
  <c r="N15" i="14"/>
  <c r="N16" i="14"/>
  <c r="K18" i="14"/>
  <c r="K19" i="14"/>
  <c r="K20" i="14"/>
  <c r="K21" i="14"/>
  <c r="K8" i="14"/>
  <c r="K9" i="14"/>
  <c r="N18" i="14"/>
  <c r="N19" i="14"/>
  <c r="N20" i="14"/>
  <c r="K22" i="14"/>
  <c r="K23" i="14"/>
  <c r="K24" i="14"/>
  <c r="K25" i="14"/>
  <c r="N8" i="14"/>
  <c r="N23" i="14"/>
  <c r="N24" i="14"/>
  <c r="K12" i="13"/>
  <c r="K20" i="13"/>
  <c r="K24" i="13"/>
  <c r="K32" i="13"/>
  <c r="N41" i="13"/>
  <c r="K44" i="13"/>
  <c r="K48" i="13"/>
  <c r="K64" i="13"/>
  <c r="N10" i="13"/>
  <c r="N14" i="13"/>
  <c r="N20" i="13"/>
  <c r="N22" i="13"/>
  <c r="N26" i="13"/>
  <c r="N30" i="13"/>
  <c r="N34" i="13"/>
  <c r="K51" i="13"/>
  <c r="N64" i="13"/>
  <c r="N63" i="13"/>
  <c r="K9" i="13"/>
  <c r="K10" i="13"/>
  <c r="K17" i="13"/>
  <c r="N27" i="13"/>
  <c r="K29" i="13"/>
  <c r="K30" i="13"/>
  <c r="N35" i="13"/>
  <c r="K37" i="13"/>
  <c r="K38" i="13"/>
  <c r="K40" i="13"/>
  <c r="N51" i="13"/>
  <c r="N52" i="13"/>
  <c r="N53" i="13"/>
  <c r="N54" i="13"/>
  <c r="N55" i="13"/>
  <c r="K58" i="13"/>
  <c r="K59" i="13"/>
  <c r="K60" i="13"/>
  <c r="K61" i="13"/>
  <c r="N9" i="13"/>
  <c r="N17" i="13"/>
  <c r="N29" i="13"/>
  <c r="N37" i="13"/>
  <c r="N38" i="13"/>
  <c r="N58" i="13"/>
  <c r="N59" i="13"/>
  <c r="N60" i="13"/>
  <c r="N13" i="13"/>
  <c r="K16" i="13"/>
  <c r="N24" i="13"/>
  <c r="N25" i="13"/>
  <c r="K27" i="13"/>
  <c r="K28" i="13"/>
  <c r="N33" i="13"/>
  <c r="K35" i="13"/>
  <c r="K36" i="13"/>
  <c r="N45" i="13"/>
  <c r="N46" i="13"/>
  <c r="L46" i="13" s="1"/>
  <c r="N48" i="13"/>
  <c r="N49" i="13"/>
  <c r="K52" i="13"/>
  <c r="K53" i="13"/>
  <c r="K54" i="13"/>
  <c r="K55" i="13"/>
  <c r="K57" i="13"/>
  <c r="K10" i="12"/>
  <c r="N11" i="12"/>
  <c r="K14" i="12"/>
  <c r="N15" i="12"/>
  <c r="N27" i="12"/>
  <c r="K35" i="12"/>
  <c r="K39" i="12"/>
  <c r="N40" i="12"/>
  <c r="K43" i="12"/>
  <c r="N44" i="12"/>
  <c r="K47" i="12"/>
  <c r="K55" i="12"/>
  <c r="N56" i="12"/>
  <c r="K59" i="12"/>
  <c r="N60" i="12"/>
  <c r="N43" i="12"/>
  <c r="N55" i="12"/>
  <c r="K58" i="12"/>
  <c r="N59" i="12"/>
  <c r="K11" i="12"/>
  <c r="N12" i="12"/>
  <c r="L12" i="12" s="1"/>
  <c r="K15" i="12"/>
  <c r="K24" i="12"/>
  <c r="N25" i="12"/>
  <c r="N28" i="12"/>
  <c r="K32" i="12"/>
  <c r="K40" i="12"/>
  <c r="N41" i="12"/>
  <c r="K44" i="12"/>
  <c r="K60" i="12"/>
  <c r="N31" i="12"/>
  <c r="L31" i="12" s="1"/>
  <c r="N32" i="12"/>
  <c r="N33" i="12"/>
  <c r="N34" i="12"/>
  <c r="N35" i="12"/>
  <c r="N37" i="12"/>
  <c r="N38" i="12"/>
  <c r="K45" i="12"/>
  <c r="K46" i="12"/>
  <c r="K17" i="12"/>
  <c r="K18" i="12"/>
  <c r="K19" i="12"/>
  <c r="K20" i="12"/>
  <c r="K21" i="12"/>
  <c r="K22" i="12"/>
  <c r="K23" i="12"/>
  <c r="N39" i="12"/>
  <c r="K48" i="12"/>
  <c r="K49" i="12"/>
  <c r="K50" i="12"/>
  <c r="K51" i="12"/>
  <c r="K52" i="12"/>
  <c r="K54" i="12"/>
  <c r="N24" i="12"/>
  <c r="N16" i="12"/>
  <c r="L16" i="12" s="1"/>
  <c r="N17" i="12"/>
  <c r="N18" i="12"/>
  <c r="N19" i="12"/>
  <c r="N20" i="12"/>
  <c r="N21" i="12"/>
  <c r="N22" i="12"/>
  <c r="N23" i="12"/>
  <c r="K25" i="12"/>
  <c r="K26" i="12"/>
  <c r="K27" i="12"/>
  <c r="K28" i="12"/>
  <c r="K29" i="12"/>
  <c r="K30" i="12"/>
  <c r="N47" i="12"/>
  <c r="N48" i="12"/>
  <c r="N49" i="12"/>
  <c r="N50" i="12"/>
  <c r="N51" i="12"/>
  <c r="N52" i="12"/>
  <c r="N54" i="12"/>
  <c r="K56" i="12"/>
  <c r="K57" i="12"/>
  <c r="K21" i="11"/>
  <c r="K25" i="11"/>
  <c r="K30" i="11"/>
  <c r="K11" i="11"/>
  <c r="N21" i="11"/>
  <c r="K24" i="11"/>
  <c r="N25" i="11"/>
  <c r="K29" i="11"/>
  <c r="N30" i="11"/>
  <c r="N34" i="11"/>
  <c r="K34" i="11"/>
  <c r="N20" i="11"/>
  <c r="K23" i="11"/>
  <c r="N24" i="11"/>
  <c r="K27" i="11"/>
  <c r="N29" i="11"/>
  <c r="K32" i="11"/>
  <c r="N9" i="11"/>
  <c r="N10" i="11"/>
  <c r="K12" i="11"/>
  <c r="K13" i="11"/>
  <c r="K14" i="11"/>
  <c r="K15" i="11"/>
  <c r="K17" i="11"/>
  <c r="K18" i="11"/>
  <c r="K19" i="11"/>
  <c r="N35" i="11"/>
  <c r="N36" i="11"/>
  <c r="N37" i="11"/>
  <c r="N39" i="11"/>
  <c r="N40" i="11"/>
  <c r="N41" i="11"/>
  <c r="N42" i="11"/>
  <c r="K44" i="11"/>
  <c r="K45" i="11"/>
  <c r="K46" i="11"/>
  <c r="K47" i="11"/>
  <c r="K48" i="11"/>
  <c r="K49" i="11"/>
  <c r="N11" i="11"/>
  <c r="N12" i="11"/>
  <c r="N13" i="11"/>
  <c r="N14" i="11"/>
  <c r="N15" i="11"/>
  <c r="N17" i="11"/>
  <c r="N18" i="11"/>
  <c r="N19" i="11"/>
  <c r="N43" i="11"/>
  <c r="N44" i="11"/>
  <c r="N45" i="11"/>
  <c r="N46" i="11"/>
  <c r="N47" i="11"/>
  <c r="N48" i="11"/>
  <c r="N49" i="11"/>
  <c r="K9" i="11"/>
  <c r="K10" i="11"/>
  <c r="N28" i="11"/>
  <c r="K36" i="11"/>
  <c r="K37" i="11"/>
  <c r="K39" i="11"/>
  <c r="K40" i="11"/>
  <c r="K41" i="11"/>
  <c r="K42" i="11"/>
  <c r="K9" i="21"/>
  <c r="K10" i="21"/>
  <c r="N9" i="21"/>
  <c r="N10" i="21"/>
  <c r="N15" i="10"/>
  <c r="K19" i="10"/>
  <c r="K23" i="10"/>
  <c r="K20" i="10"/>
  <c r="N14" i="10"/>
  <c r="K18" i="10"/>
  <c r="K22" i="10"/>
  <c r="N16" i="10"/>
  <c r="N17" i="10"/>
  <c r="N18" i="10"/>
  <c r="N19" i="10"/>
  <c r="N20" i="10"/>
  <c r="N22" i="10"/>
  <c r="N23" i="10"/>
  <c r="K8" i="10"/>
  <c r="K12" i="10"/>
  <c r="K14" i="10"/>
  <c r="K15" i="10"/>
  <c r="N12" i="9"/>
  <c r="K16" i="9"/>
  <c r="K20" i="9"/>
  <c r="N21" i="9"/>
  <c r="K42" i="9"/>
  <c r="N43" i="9"/>
  <c r="N11" i="9"/>
  <c r="N24" i="9"/>
  <c r="N34" i="9"/>
  <c r="N36" i="9"/>
  <c r="K41" i="9"/>
  <c r="N42" i="9"/>
  <c r="K18" i="9"/>
  <c r="K29" i="9"/>
  <c r="N35" i="9"/>
  <c r="K39" i="9"/>
  <c r="N41" i="9"/>
  <c r="N14" i="9"/>
  <c r="N15" i="9"/>
  <c r="N16" i="9"/>
  <c r="N18" i="9"/>
  <c r="K22" i="9"/>
  <c r="K23" i="9"/>
  <c r="K24" i="9"/>
  <c r="K26" i="9"/>
  <c r="K27" i="9"/>
  <c r="K28" i="9"/>
  <c r="N20" i="9"/>
  <c r="N28" i="9"/>
  <c r="K30" i="9"/>
  <c r="K31" i="9"/>
  <c r="K32" i="9"/>
  <c r="K33" i="9"/>
  <c r="K34" i="9"/>
  <c r="K9" i="9"/>
  <c r="K10" i="9"/>
  <c r="K11" i="9"/>
  <c r="K12" i="9"/>
  <c r="K13" i="9"/>
  <c r="N29" i="9"/>
  <c r="N30" i="9"/>
  <c r="N31" i="9"/>
  <c r="N32" i="9"/>
  <c r="N33" i="9"/>
  <c r="K36" i="9"/>
  <c r="N9" i="3"/>
  <c r="K11" i="3"/>
  <c r="N11" i="3"/>
  <c r="K9" i="3"/>
  <c r="N22" i="2"/>
  <c r="N24" i="2"/>
  <c r="N34" i="2"/>
  <c r="N38" i="2"/>
  <c r="K42" i="2"/>
  <c r="N43" i="2"/>
  <c r="K10" i="2"/>
  <c r="K22" i="2"/>
  <c r="K28" i="2"/>
  <c r="K41" i="2"/>
  <c r="N42" i="2"/>
  <c r="K19" i="2"/>
  <c r="N23" i="2"/>
  <c r="K24" i="2"/>
  <c r="K26" i="2"/>
  <c r="K30" i="2"/>
  <c r="N35" i="2"/>
  <c r="N40" i="2"/>
  <c r="K43" i="2"/>
  <c r="K47" i="2"/>
  <c r="K51" i="2"/>
  <c r="K16" i="15"/>
  <c r="K28" i="15"/>
  <c r="K32" i="15"/>
  <c r="K36" i="15"/>
  <c r="K27" i="15"/>
  <c r="K31" i="15"/>
  <c r="N36" i="15"/>
  <c r="K39" i="15"/>
  <c r="K24" i="15"/>
  <c r="N39" i="15"/>
  <c r="K9" i="1"/>
  <c r="K10" i="1"/>
  <c r="K11" i="1"/>
  <c r="K12" i="1"/>
  <c r="K16" i="1"/>
  <c r="K56" i="1"/>
  <c r="K88" i="1"/>
  <c r="K89" i="1"/>
  <c r="K90" i="1"/>
  <c r="K91" i="1"/>
  <c r="K94" i="1"/>
  <c r="K96" i="1"/>
  <c r="K100" i="1"/>
  <c r="K104" i="1"/>
  <c r="K106" i="1"/>
  <c r="K108" i="1"/>
  <c r="K110" i="1"/>
  <c r="K111" i="1"/>
  <c r="K14" i="1"/>
  <c r="K92" i="1"/>
  <c r="N43" i="1"/>
  <c r="N55" i="1"/>
  <c r="N19" i="2"/>
  <c r="N9" i="2"/>
  <c r="N10" i="2"/>
  <c r="N21" i="2"/>
  <c r="N25" i="2"/>
  <c r="N26" i="2"/>
  <c r="N28" i="2"/>
  <c r="N29" i="2"/>
  <c r="K31" i="2"/>
  <c r="K32" i="2"/>
  <c r="K33" i="2"/>
  <c r="N47" i="2"/>
  <c r="N48" i="2"/>
  <c r="N50" i="2"/>
  <c r="N51" i="2"/>
  <c r="K20" i="2"/>
  <c r="K23" i="2"/>
  <c r="N31" i="2"/>
  <c r="N32" i="2"/>
  <c r="K34" i="2"/>
  <c r="K35" i="2"/>
  <c r="K37" i="2"/>
  <c r="K38" i="2"/>
  <c r="N39" i="2"/>
  <c r="K50" i="2"/>
  <c r="N17" i="15"/>
  <c r="N18" i="15"/>
  <c r="N19" i="15"/>
  <c r="N20" i="15"/>
  <c r="N21" i="15"/>
  <c r="N23" i="15"/>
  <c r="N16" i="15"/>
  <c r="N24" i="15"/>
  <c r="N25" i="15"/>
  <c r="N26" i="15"/>
  <c r="N27" i="15"/>
  <c r="N28" i="15"/>
  <c r="N29" i="15"/>
  <c r="N30" i="15"/>
  <c r="N31" i="15"/>
  <c r="K9" i="15"/>
  <c r="K10" i="15"/>
  <c r="K11" i="15"/>
  <c r="K12" i="15"/>
  <c r="K13" i="15"/>
  <c r="K14" i="15"/>
  <c r="K15" i="15"/>
  <c r="N32" i="15"/>
  <c r="K41" i="15"/>
  <c r="K42" i="15"/>
  <c r="K43" i="15"/>
  <c r="K44" i="15"/>
  <c r="K45" i="15"/>
  <c r="N9" i="15"/>
  <c r="N10" i="15"/>
  <c r="N11" i="15"/>
  <c r="N12" i="15"/>
  <c r="N13" i="15"/>
  <c r="N14" i="15"/>
  <c r="N15" i="15"/>
  <c r="K17" i="15"/>
  <c r="K18" i="15"/>
  <c r="K19" i="15"/>
  <c r="K20" i="15"/>
  <c r="K21" i="15"/>
  <c r="K23" i="15"/>
  <c r="N40" i="15"/>
  <c r="N41" i="15"/>
  <c r="N42" i="15"/>
  <c r="N43" i="15"/>
  <c r="N44" i="15"/>
  <c r="N45" i="15"/>
  <c r="N119" i="1"/>
  <c r="K19" i="4"/>
  <c r="K21" i="4"/>
  <c r="K22" i="4"/>
  <c r="K23" i="4"/>
  <c r="K25" i="4"/>
  <c r="K26" i="4"/>
  <c r="K27" i="4"/>
  <c r="K29" i="4"/>
  <c r="K30" i="4"/>
  <c r="K31" i="4"/>
  <c r="K34" i="4"/>
  <c r="K35" i="4"/>
  <c r="K37" i="4"/>
  <c r="K38" i="4"/>
  <c r="K39" i="4"/>
  <c r="K41" i="4"/>
  <c r="K42" i="4"/>
  <c r="K43" i="4"/>
  <c r="K45" i="4"/>
  <c r="K53" i="4"/>
  <c r="L53" i="4" s="1"/>
  <c r="K58" i="4"/>
  <c r="L58" i="4" s="1"/>
  <c r="K60" i="4"/>
  <c r="K9" i="4"/>
  <c r="K11" i="4"/>
  <c r="K18" i="4"/>
  <c r="N11" i="1"/>
  <c r="N23" i="1"/>
  <c r="K40" i="1"/>
  <c r="K42" i="1"/>
  <c r="K43" i="1"/>
  <c r="K44" i="1"/>
  <c r="K46" i="1"/>
  <c r="K48" i="1"/>
  <c r="K52" i="1"/>
  <c r="K72" i="1"/>
  <c r="K73" i="1"/>
  <c r="K74" i="1"/>
  <c r="K75" i="1"/>
  <c r="K76" i="1"/>
  <c r="K84" i="1"/>
  <c r="N75" i="1"/>
  <c r="K57" i="1"/>
  <c r="K58" i="1"/>
  <c r="K62" i="1"/>
  <c r="K63" i="1"/>
  <c r="K64" i="1"/>
  <c r="K68" i="1"/>
  <c r="K20" i="1"/>
  <c r="N59" i="1"/>
  <c r="N71" i="1"/>
  <c r="K78" i="1"/>
  <c r="K80" i="1"/>
  <c r="K25" i="1"/>
  <c r="K26" i="1"/>
  <c r="K28" i="1"/>
  <c r="K30" i="1"/>
  <c r="K32" i="1"/>
  <c r="K36" i="1"/>
  <c r="N39" i="1"/>
  <c r="N91" i="1"/>
  <c r="N103" i="1"/>
  <c r="K105" i="1"/>
  <c r="K116" i="1"/>
  <c r="N15" i="1"/>
  <c r="K17" i="1"/>
  <c r="K18" i="1"/>
  <c r="K19" i="1"/>
  <c r="N31" i="1"/>
  <c r="K33" i="1"/>
  <c r="K34" i="1"/>
  <c r="K35" i="1"/>
  <c r="N47" i="1"/>
  <c r="K49" i="1"/>
  <c r="K50" i="1"/>
  <c r="N63" i="1"/>
  <c r="K65" i="1"/>
  <c r="N79" i="1"/>
  <c r="K81" i="1"/>
  <c r="K83" i="1"/>
  <c r="N95" i="1"/>
  <c r="K98" i="1"/>
  <c r="K99" i="1"/>
  <c r="N111" i="1"/>
  <c r="K113" i="1"/>
  <c r="K114" i="1"/>
  <c r="N19" i="1"/>
  <c r="K22" i="1"/>
  <c r="N35" i="1"/>
  <c r="K38" i="1"/>
  <c r="K54" i="1"/>
  <c r="N67" i="1"/>
  <c r="N83" i="1"/>
  <c r="K86" i="1"/>
  <c r="N99" i="1"/>
  <c r="K102" i="1"/>
  <c r="K103" i="1"/>
  <c r="K118" i="1"/>
  <c r="K119" i="1"/>
  <c r="N14" i="1"/>
  <c r="N22" i="1"/>
  <c r="N30" i="1"/>
  <c r="N38" i="1"/>
  <c r="N46" i="1"/>
  <c r="N54" i="1"/>
  <c r="N62" i="1"/>
  <c r="N78" i="1"/>
  <c r="N86" i="1"/>
  <c r="N94" i="1"/>
  <c r="N102" i="1"/>
  <c r="N110" i="1"/>
  <c r="N118" i="1"/>
  <c r="N9" i="1"/>
  <c r="N16" i="1"/>
  <c r="N17" i="1"/>
  <c r="N25" i="1"/>
  <c r="N32" i="1"/>
  <c r="N33" i="1"/>
  <c r="N40" i="1"/>
  <c r="N48" i="1"/>
  <c r="N49" i="1"/>
  <c r="N56" i="1"/>
  <c r="N57" i="1"/>
  <c r="L57" i="1" s="1"/>
  <c r="K59" i="1"/>
  <c r="N64" i="1"/>
  <c r="N65" i="1"/>
  <c r="K67" i="1"/>
  <c r="N72" i="1"/>
  <c r="N73" i="1"/>
  <c r="N80" i="1"/>
  <c r="N81" i="1"/>
  <c r="N88" i="1"/>
  <c r="N89" i="1"/>
  <c r="N96" i="1"/>
  <c r="N104" i="1"/>
  <c r="N105" i="1"/>
  <c r="N113" i="1"/>
  <c r="N10" i="1"/>
  <c r="K13" i="1"/>
  <c r="N18" i="1"/>
  <c r="K21" i="1"/>
  <c r="N26" i="1"/>
  <c r="K29" i="1"/>
  <c r="N34" i="1"/>
  <c r="K37" i="1"/>
  <c r="N42" i="1"/>
  <c r="K45" i="1"/>
  <c r="N50" i="1"/>
  <c r="K53" i="1"/>
  <c r="N58" i="1"/>
  <c r="K61" i="1"/>
  <c r="K69" i="1"/>
  <c r="N74" i="1"/>
  <c r="K85" i="1"/>
  <c r="N90" i="1"/>
  <c r="K93" i="1"/>
  <c r="N98" i="1"/>
  <c r="K101" i="1"/>
  <c r="N106" i="1"/>
  <c r="K109" i="1"/>
  <c r="N114" i="1"/>
  <c r="K117" i="1"/>
  <c r="N12" i="1"/>
  <c r="N13" i="1"/>
  <c r="K15" i="1"/>
  <c r="N20" i="1"/>
  <c r="N21" i="1"/>
  <c r="K23" i="1"/>
  <c r="N28" i="1"/>
  <c r="N29" i="1"/>
  <c r="K31" i="1"/>
  <c r="N36" i="1"/>
  <c r="N37" i="1"/>
  <c r="K39" i="1"/>
  <c r="N44" i="1"/>
  <c r="N45" i="1"/>
  <c r="K47" i="1"/>
  <c r="N52" i="1"/>
  <c r="N53" i="1"/>
  <c r="K55" i="1"/>
  <c r="N61" i="1"/>
  <c r="N68" i="1"/>
  <c r="N69" i="1"/>
  <c r="K71" i="1"/>
  <c r="N76" i="1"/>
  <c r="K79" i="1"/>
  <c r="L79" i="1" s="1"/>
  <c r="N84" i="1"/>
  <c r="N85" i="1"/>
  <c r="N92" i="1"/>
  <c r="N93" i="1"/>
  <c r="K95" i="1"/>
  <c r="N100" i="1"/>
  <c r="N101" i="1"/>
  <c r="N108" i="1"/>
  <c r="N109" i="1"/>
  <c r="N116" i="1"/>
  <c r="N117" i="1"/>
  <c r="K44" i="4"/>
  <c r="L42" i="13"/>
  <c r="K20" i="4"/>
  <c r="K52" i="4"/>
  <c r="K28" i="4"/>
  <c r="K24" i="4"/>
  <c r="K40" i="4"/>
  <c r="K32" i="4"/>
  <c r="N12" i="8"/>
  <c r="N17" i="8"/>
  <c r="K14" i="8"/>
  <c r="K17" i="8"/>
  <c r="K12" i="8"/>
  <c r="N14" i="8"/>
  <c r="L16" i="1" l="1"/>
  <c r="L22" i="14"/>
  <c r="L9" i="14"/>
  <c r="L19" i="14"/>
  <c r="L27" i="13"/>
  <c r="L25" i="14"/>
  <c r="L31" i="14"/>
  <c r="L28" i="11"/>
  <c r="L56" i="12"/>
  <c r="AY17" i="8"/>
  <c r="Y14" i="8"/>
  <c r="Y17" i="8"/>
  <c r="AL14" i="8"/>
  <c r="AL17" i="8"/>
  <c r="AY14" i="8"/>
  <c r="AN2" i="8"/>
  <c r="BA2" i="8"/>
  <c r="AA2" i="8"/>
  <c r="AL9" i="21"/>
  <c r="Y9" i="21"/>
  <c r="AY9" i="21"/>
  <c r="L10" i="14"/>
  <c r="L21" i="14"/>
  <c r="L12" i="14"/>
  <c r="L15" i="14"/>
  <c r="L27" i="14"/>
  <c r="L25" i="13"/>
  <c r="L63" i="13"/>
  <c r="L38" i="12"/>
  <c r="L33" i="12"/>
  <c r="L20" i="2"/>
  <c r="L40" i="2"/>
  <c r="L24" i="2"/>
  <c r="L25" i="12"/>
  <c r="L40" i="12"/>
  <c r="L34" i="12"/>
  <c r="L24" i="14"/>
  <c r="L17" i="14"/>
  <c r="L23" i="14"/>
  <c r="L20" i="14"/>
  <c r="L13" i="14"/>
  <c r="L29" i="14"/>
  <c r="L8" i="14"/>
  <c r="L18" i="14"/>
  <c r="L14" i="14"/>
  <c r="L16" i="14"/>
  <c r="L11" i="14"/>
  <c r="L27" i="12"/>
  <c r="L37" i="11"/>
  <c r="L41" i="11"/>
  <c r="L36" i="11"/>
  <c r="L43" i="11"/>
  <c r="L22" i="11"/>
  <c r="L40" i="15"/>
  <c r="L37" i="2"/>
  <c r="L61" i="13"/>
  <c r="L60" i="12"/>
  <c r="L35" i="12"/>
  <c r="L26" i="12"/>
  <c r="L21" i="12"/>
  <c r="L17" i="12"/>
  <c r="L40" i="11"/>
  <c r="L31" i="11"/>
  <c r="L43" i="9"/>
  <c r="L38" i="2"/>
  <c r="L25" i="2"/>
  <c r="L9" i="2"/>
  <c r="L45" i="2"/>
  <c r="L29" i="2"/>
  <c r="L57" i="13"/>
  <c r="L36" i="13"/>
  <c r="L32" i="13"/>
  <c r="L12" i="13"/>
  <c r="L19" i="13"/>
  <c r="L24" i="12"/>
  <c r="L59" i="12"/>
  <c r="L39" i="12"/>
  <c r="L14" i="12"/>
  <c r="L14" i="10"/>
  <c r="L15" i="9"/>
  <c r="L22" i="9"/>
  <c r="L36" i="9"/>
  <c r="L13" i="9"/>
  <c r="L35" i="9"/>
  <c r="L44" i="2"/>
  <c r="L28" i="2"/>
  <c r="L41" i="2"/>
  <c r="L48" i="2"/>
  <c r="L30" i="2"/>
  <c r="L42" i="2"/>
  <c r="L34" i="2"/>
  <c r="L21" i="2"/>
  <c r="L47" i="2"/>
  <c r="L32" i="15"/>
  <c r="L88" i="1"/>
  <c r="L14" i="1"/>
  <c r="L104" i="1"/>
  <c r="L89" i="1"/>
  <c r="N2" i="14"/>
  <c r="O21" i="14" s="1"/>
  <c r="P21" i="14" s="1"/>
  <c r="K2" i="14"/>
  <c r="L54" i="12"/>
  <c r="L50" i="12"/>
  <c r="L58" i="12"/>
  <c r="L37" i="12"/>
  <c r="L29" i="12"/>
  <c r="L28" i="12"/>
  <c r="L41" i="12"/>
  <c r="L44" i="12"/>
  <c r="L9" i="11"/>
  <c r="L12" i="11"/>
  <c r="L26" i="11"/>
  <c r="L32" i="11"/>
  <c r="L11" i="11"/>
  <c r="L21" i="11"/>
  <c r="L35" i="11"/>
  <c r="N2" i="21"/>
  <c r="L10" i="21"/>
  <c r="L9" i="21"/>
  <c r="L12" i="10"/>
  <c r="L19" i="10"/>
  <c r="L8" i="10"/>
  <c r="L27" i="9"/>
  <c r="L33" i="9"/>
  <c r="L23" i="9"/>
  <c r="L9" i="9"/>
  <c r="L26" i="9"/>
  <c r="L16" i="9"/>
  <c r="L42" i="9"/>
  <c r="L30" i="9"/>
  <c r="L18" i="9"/>
  <c r="L14" i="9"/>
  <c r="L9" i="13"/>
  <c r="L11" i="13"/>
  <c r="L55" i="13"/>
  <c r="L51" i="13"/>
  <c r="L14" i="13"/>
  <c r="L44" i="13"/>
  <c r="L13" i="13"/>
  <c r="L16" i="13"/>
  <c r="L41" i="13"/>
  <c r="L26" i="13"/>
  <c r="L40" i="13"/>
  <c r="L48" i="13"/>
  <c r="L28" i="13"/>
  <c r="L37" i="13"/>
  <c r="L45" i="13"/>
  <c r="L49" i="13"/>
  <c r="L52" i="13"/>
  <c r="L54" i="13"/>
  <c r="L58" i="13"/>
  <c r="L33" i="13"/>
  <c r="L53" i="13"/>
  <c r="L60" i="13"/>
  <c r="L24" i="13"/>
  <c r="L30" i="13"/>
  <c r="L17" i="13"/>
  <c r="L34" i="13"/>
  <c r="L22" i="13"/>
  <c r="L64" i="13"/>
  <c r="L38" i="13"/>
  <c r="L59" i="13"/>
  <c r="L20" i="13"/>
  <c r="L46" i="12"/>
  <c r="L10" i="12"/>
  <c r="L30" i="12"/>
  <c r="L57" i="12"/>
  <c r="L52" i="12"/>
  <c r="L48" i="12"/>
  <c r="L20" i="12"/>
  <c r="L49" i="12"/>
  <c r="L45" i="12"/>
  <c r="L11" i="12"/>
  <c r="L43" i="12"/>
  <c r="L55" i="12"/>
  <c r="L13" i="12"/>
  <c r="L9" i="12"/>
  <c r="L47" i="12"/>
  <c r="L22" i="12"/>
  <c r="L18" i="12"/>
  <c r="L51" i="12"/>
  <c r="L32" i="12"/>
  <c r="L19" i="12"/>
  <c r="L23" i="11"/>
  <c r="L47" i="11"/>
  <c r="L14" i="11"/>
  <c r="L29" i="11"/>
  <c r="L20" i="11"/>
  <c r="L27" i="11"/>
  <c r="L30" i="11"/>
  <c r="L25" i="11"/>
  <c r="L46" i="11"/>
  <c r="L17" i="11"/>
  <c r="L24" i="11"/>
  <c r="L34" i="11"/>
  <c r="L48" i="11"/>
  <c r="L44" i="11"/>
  <c r="K2" i="11"/>
  <c r="L49" i="11"/>
  <c r="L45" i="11"/>
  <c r="L18" i="11"/>
  <c r="L13" i="11"/>
  <c r="L39" i="11"/>
  <c r="L15" i="11"/>
  <c r="N2" i="11"/>
  <c r="O16" i="11" s="1"/>
  <c r="P16" i="11" s="1"/>
  <c r="L18" i="10"/>
  <c r="L16" i="10"/>
  <c r="L17" i="10"/>
  <c r="L22" i="10"/>
  <c r="K2" i="10"/>
  <c r="L23" i="10"/>
  <c r="L15" i="10"/>
  <c r="L29" i="9"/>
  <c r="L28" i="9"/>
  <c r="L20" i="9"/>
  <c r="L39" i="9"/>
  <c r="L24" i="9"/>
  <c r="L10" i="9"/>
  <c r="L41" i="9"/>
  <c r="L21" i="9"/>
  <c r="L37" i="9"/>
  <c r="L32" i="9"/>
  <c r="L34" i="9"/>
  <c r="L12" i="9"/>
  <c r="L29" i="4"/>
  <c r="L37" i="4"/>
  <c r="L19" i="4"/>
  <c r="L21" i="4"/>
  <c r="L31" i="4"/>
  <c r="L9" i="4"/>
  <c r="L42" i="4"/>
  <c r="L26" i="4"/>
  <c r="L39" i="4"/>
  <c r="L35" i="4"/>
  <c r="L11" i="4"/>
  <c r="L45" i="4"/>
  <c r="L33" i="15"/>
  <c r="L20" i="15"/>
  <c r="L37" i="15"/>
  <c r="L31" i="15"/>
  <c r="L44" i="15"/>
  <c r="L18" i="15"/>
  <c r="L25" i="15"/>
  <c r="L29" i="15"/>
  <c r="L26" i="2"/>
  <c r="L39" i="2"/>
  <c r="L33" i="2"/>
  <c r="L10" i="2"/>
  <c r="L31" i="2"/>
  <c r="L19" i="2"/>
  <c r="L51" i="2"/>
  <c r="L35" i="2"/>
  <c r="L23" i="2"/>
  <c r="L22" i="2"/>
  <c r="L43" i="2"/>
  <c r="L11" i="3"/>
  <c r="L9" i="3"/>
  <c r="L38" i="15"/>
  <c r="L21" i="15"/>
  <c r="L17" i="15"/>
  <c r="L15" i="15"/>
  <c r="L45" i="15"/>
  <c r="L13" i="15"/>
  <c r="L9" i="15"/>
  <c r="L28" i="15"/>
  <c r="L24" i="15"/>
  <c r="L36" i="15"/>
  <c r="L23" i="15"/>
  <c r="L14" i="15"/>
  <c r="L30" i="15"/>
  <c r="L26" i="15"/>
  <c r="L41" i="15"/>
  <c r="L39" i="15"/>
  <c r="L27" i="15"/>
  <c r="L16" i="15"/>
  <c r="L19" i="15"/>
  <c r="L12" i="15"/>
  <c r="L68" i="1"/>
  <c r="L110" i="1"/>
  <c r="L43" i="1"/>
  <c r="L35" i="13"/>
  <c r="L29" i="13"/>
  <c r="K2" i="13"/>
  <c r="N2" i="13"/>
  <c r="O7" i="13" s="1"/>
  <c r="P7" i="13" s="1"/>
  <c r="L10" i="13"/>
  <c r="N2" i="12"/>
  <c r="L15" i="12"/>
  <c r="K2" i="12"/>
  <c r="L23" i="12"/>
  <c r="L42" i="11"/>
  <c r="L10" i="11"/>
  <c r="L19" i="11"/>
  <c r="K2" i="21"/>
  <c r="N2" i="10"/>
  <c r="O12" i="10" s="1"/>
  <c r="P12" i="10" s="1"/>
  <c r="L20" i="10"/>
  <c r="L31" i="9"/>
  <c r="L11" i="9"/>
  <c r="N2" i="9"/>
  <c r="K2" i="9"/>
  <c r="L17" i="8"/>
  <c r="L34" i="4"/>
  <c r="L23" i="4"/>
  <c r="L60" i="4"/>
  <c r="L18" i="4"/>
  <c r="L41" i="4"/>
  <c r="K2" i="3"/>
  <c r="N2" i="3"/>
  <c r="O7" i="3" s="1"/>
  <c r="P7" i="3" s="1"/>
  <c r="L50" i="2"/>
  <c r="N2" i="2"/>
  <c r="O51" i="2" s="1"/>
  <c r="P51" i="2" s="1"/>
  <c r="L32" i="2"/>
  <c r="K2" i="2"/>
  <c r="N2" i="15"/>
  <c r="L10" i="15"/>
  <c r="L9" i="1"/>
  <c r="L119" i="1"/>
  <c r="L100" i="1"/>
  <c r="L59" i="1"/>
  <c r="L94" i="1"/>
  <c r="L11" i="1"/>
  <c r="L93" i="1"/>
  <c r="L106" i="1"/>
  <c r="L40" i="1"/>
  <c r="L105" i="1"/>
  <c r="L55" i="1"/>
  <c r="L36" i="1"/>
  <c r="L23" i="1"/>
  <c r="L13" i="1"/>
  <c r="L49" i="1"/>
  <c r="L95" i="1"/>
  <c r="L47" i="1"/>
  <c r="L91" i="1"/>
  <c r="L30" i="1"/>
  <c r="L108" i="1"/>
  <c r="L78" i="1"/>
  <c r="L44" i="1"/>
  <c r="L12" i="1"/>
  <c r="L111" i="1"/>
  <c r="L10" i="1"/>
  <c r="L96" i="1"/>
  <c r="L56" i="1"/>
  <c r="L81" i="1"/>
  <c r="L92" i="1"/>
  <c r="L76" i="1"/>
  <c r="L64" i="1"/>
  <c r="L72" i="1"/>
  <c r="L102" i="1"/>
  <c r="L83" i="1"/>
  <c r="L63" i="1"/>
  <c r="L19" i="1"/>
  <c r="L35" i="1"/>
  <c r="L116" i="1"/>
  <c r="L39" i="1"/>
  <c r="L103" i="1"/>
  <c r="L37" i="1"/>
  <c r="L42" i="15"/>
  <c r="L43" i="15"/>
  <c r="L11" i="15"/>
  <c r="K2" i="15"/>
  <c r="L74" i="1"/>
  <c r="L42" i="1"/>
  <c r="L25" i="1"/>
  <c r="L21" i="1"/>
  <c r="L114" i="1"/>
  <c r="L65" i="1"/>
  <c r="L32" i="1"/>
  <c r="L75" i="1"/>
  <c r="L52" i="1"/>
  <c r="L61" i="1"/>
  <c r="L67" i="1"/>
  <c r="L48" i="1"/>
  <c r="L54" i="1"/>
  <c r="L34" i="1"/>
  <c r="L18" i="1"/>
  <c r="L73" i="1"/>
  <c r="L46" i="1"/>
  <c r="L38" i="4"/>
  <c r="L22" i="4"/>
  <c r="L44" i="4"/>
  <c r="L52" i="4"/>
  <c r="L43" i="4"/>
  <c r="L30" i="4"/>
  <c r="L25" i="4"/>
  <c r="L32" i="4"/>
  <c r="K2" i="4"/>
  <c r="L27" i="4"/>
  <c r="L40" i="4"/>
  <c r="L29" i="1"/>
  <c r="L20" i="1"/>
  <c r="L84" i="1"/>
  <c r="L45" i="1"/>
  <c r="L85" i="1"/>
  <c r="L69" i="1"/>
  <c r="L62" i="1"/>
  <c r="L117" i="1"/>
  <c r="L101" i="1"/>
  <c r="L53" i="1"/>
  <c r="L31" i="1"/>
  <c r="L98" i="1"/>
  <c r="L50" i="1"/>
  <c r="L118" i="1"/>
  <c r="L86" i="1"/>
  <c r="L22" i="1"/>
  <c r="L113" i="1"/>
  <c r="L71" i="1"/>
  <c r="L28" i="1"/>
  <c r="L15" i="1"/>
  <c r="L58" i="1"/>
  <c r="L80" i="1"/>
  <c r="L99" i="1"/>
  <c r="L17" i="1"/>
  <c r="K2" i="1"/>
  <c r="N2" i="1"/>
  <c r="L33" i="1"/>
  <c r="L38" i="1"/>
  <c r="L109" i="1"/>
  <c r="L90" i="1"/>
  <c r="L26" i="1"/>
  <c r="L24" i="4"/>
  <c r="L20" i="4"/>
  <c r="N2" i="4"/>
  <c r="O33" i="4" s="1"/>
  <c r="P33" i="4" s="1"/>
  <c r="L12" i="8"/>
  <c r="L28" i="4"/>
  <c r="L14" i="8"/>
  <c r="K2" i="8"/>
  <c r="N2" i="8"/>
  <c r="BB14" i="8" l="1"/>
  <c r="BC14" i="8" s="1"/>
  <c r="AO22" i="8"/>
  <c r="AP22" i="8" s="1"/>
  <c r="AB22" i="8"/>
  <c r="AC22" i="8" s="1"/>
  <c r="BB22" i="8"/>
  <c r="BC22" i="8" s="1"/>
  <c r="AO14" i="8"/>
  <c r="AP14" i="8" s="1"/>
  <c r="O7" i="8"/>
  <c r="P7" i="8" s="1"/>
  <c r="BB7" i="8"/>
  <c r="BC7" i="8" s="1"/>
  <c r="AB7" i="8"/>
  <c r="AC7" i="8" s="1"/>
  <c r="AO7" i="8"/>
  <c r="AP7" i="8" s="1"/>
  <c r="AB14" i="8"/>
  <c r="AC14" i="8" s="1"/>
  <c r="O9" i="8"/>
  <c r="P9" i="8" s="1"/>
  <c r="BB9" i="8"/>
  <c r="BC9" i="8" s="1"/>
  <c r="AO9" i="8"/>
  <c r="AP9" i="8" s="1"/>
  <c r="AB9" i="8"/>
  <c r="AC9" i="8" s="1"/>
  <c r="BB31" i="8"/>
  <c r="BC31" i="8" s="1"/>
  <c r="AO20" i="8"/>
  <c r="AP20" i="8" s="1"/>
  <c r="AB27" i="8"/>
  <c r="AC27" i="8" s="1"/>
  <c r="AB31" i="8"/>
  <c r="AC31" i="8" s="1"/>
  <c r="BB24" i="8"/>
  <c r="BC24" i="8" s="1"/>
  <c r="AO24" i="8"/>
  <c r="AP24" i="8" s="1"/>
  <c r="BB27" i="8"/>
  <c r="BC27" i="8" s="1"/>
  <c r="AO18" i="8"/>
  <c r="AP18" i="8" s="1"/>
  <c r="AB24" i="8"/>
  <c r="AC24" i="8" s="1"/>
  <c r="BB20" i="8"/>
  <c r="BC20" i="8" s="1"/>
  <c r="AB18" i="8"/>
  <c r="AC18" i="8" s="1"/>
  <c r="AB20" i="8"/>
  <c r="AC20" i="8" s="1"/>
  <c r="BB18" i="8"/>
  <c r="BC18" i="8" s="1"/>
  <c r="AO31" i="8"/>
  <c r="AP31" i="8" s="1"/>
  <c r="AO27" i="8"/>
  <c r="AP27" i="8" s="1"/>
  <c r="AB12" i="8"/>
  <c r="AC12" i="8" s="1"/>
  <c r="BB12" i="8"/>
  <c r="BC12" i="8" s="1"/>
  <c r="AO12" i="8"/>
  <c r="AP12" i="8" s="1"/>
  <c r="AO17" i="8"/>
  <c r="AP17" i="8" s="1"/>
  <c r="AB17" i="8"/>
  <c r="AC17" i="8" s="1"/>
  <c r="BB17" i="8"/>
  <c r="BC17" i="8" s="1"/>
  <c r="AB30" i="8"/>
  <c r="AC30" i="8" s="1"/>
  <c r="BB30" i="8"/>
  <c r="BC30" i="8" s="1"/>
  <c r="AO30" i="8"/>
  <c r="AP30" i="8" s="1"/>
  <c r="O11" i="8"/>
  <c r="P11" i="8" s="1"/>
  <c r="AO11" i="8"/>
  <c r="AP11" i="8" s="1"/>
  <c r="AB11" i="8"/>
  <c r="AC11" i="8" s="1"/>
  <c r="BB11" i="8"/>
  <c r="BC11" i="8" s="1"/>
  <c r="AB23" i="8"/>
  <c r="AC23" i="8" s="1"/>
  <c r="AO35" i="8"/>
  <c r="AP35" i="8" s="1"/>
  <c r="AO23" i="8"/>
  <c r="AP23" i="8" s="1"/>
  <c r="BB35" i="8"/>
  <c r="BC35" i="8" s="1"/>
  <c r="BB34" i="8"/>
  <c r="BC34" i="8" s="1"/>
  <c r="AO15" i="8"/>
  <c r="AP15" i="8" s="1"/>
  <c r="AB33" i="8"/>
  <c r="AC33" i="8" s="1"/>
  <c r="BB19" i="8"/>
  <c r="BC19" i="8" s="1"/>
  <c r="AB21" i="8"/>
  <c r="AC21" i="8" s="1"/>
  <c r="BB33" i="8"/>
  <c r="BC33" i="8" s="1"/>
  <c r="AO34" i="8"/>
  <c r="AP34" i="8" s="1"/>
  <c r="AB28" i="8"/>
  <c r="AC28" i="8" s="1"/>
  <c r="AO25" i="8"/>
  <c r="AP25" i="8" s="1"/>
  <c r="AB35" i="8"/>
  <c r="AC35" i="8" s="1"/>
  <c r="BB28" i="8"/>
  <c r="BC28" i="8" s="1"/>
  <c r="AO32" i="8"/>
  <c r="AP32" i="8" s="1"/>
  <c r="BB32" i="8"/>
  <c r="BC32" i="8" s="1"/>
  <c r="BB25" i="8"/>
  <c r="BC25" i="8" s="1"/>
  <c r="AO19" i="8"/>
  <c r="AP19" i="8" s="1"/>
  <c r="AO13" i="8"/>
  <c r="AP13" i="8" s="1"/>
  <c r="AB32" i="8"/>
  <c r="AC32" i="8" s="1"/>
  <c r="AB19" i="8"/>
  <c r="AC19" i="8" s="1"/>
  <c r="AB15" i="8"/>
  <c r="AC15" i="8" s="1"/>
  <c r="AB34" i="8"/>
  <c r="AC34" i="8" s="1"/>
  <c r="AB25" i="8"/>
  <c r="AC25" i="8" s="1"/>
  <c r="BB23" i="8"/>
  <c r="BC23" i="8" s="1"/>
  <c r="AO28" i="8"/>
  <c r="AP28" i="8" s="1"/>
  <c r="BB15" i="8"/>
  <c r="BC15" i="8" s="1"/>
  <c r="BB13" i="8"/>
  <c r="BC13" i="8" s="1"/>
  <c r="BB21" i="8"/>
  <c r="BC21" i="8" s="1"/>
  <c r="AO33" i="8"/>
  <c r="AP33" i="8" s="1"/>
  <c r="AO21" i="8"/>
  <c r="AP21" i="8" s="1"/>
  <c r="AB13" i="8"/>
  <c r="AC13" i="8" s="1"/>
  <c r="AO10" i="8"/>
  <c r="AP10" i="8" s="1"/>
  <c r="BB10" i="8"/>
  <c r="BC10" i="8" s="1"/>
  <c r="AB10" i="8"/>
  <c r="AC10" i="8" s="1"/>
  <c r="AO7" i="21"/>
  <c r="AB7" i="21"/>
  <c r="BB7" i="21"/>
  <c r="BB12" i="21"/>
  <c r="BC12" i="21" s="1"/>
  <c r="BB15" i="21"/>
  <c r="BC15" i="21" s="1"/>
  <c r="O46" i="4"/>
  <c r="P46" i="4" s="1"/>
  <c r="O50" i="4"/>
  <c r="P50" i="4" s="1"/>
  <c r="O47" i="4"/>
  <c r="P47" i="4" s="1"/>
  <c r="O51" i="4"/>
  <c r="P51" i="4" s="1"/>
  <c r="O48" i="4"/>
  <c r="P48" i="4" s="1"/>
  <c r="BB68" i="4"/>
  <c r="BC68" i="4" s="1"/>
  <c r="BB17" i="4"/>
  <c r="BC17" i="4" s="1"/>
  <c r="AO68" i="4"/>
  <c r="AP68" i="4" s="1"/>
  <c r="AO7" i="4"/>
  <c r="O49" i="4"/>
  <c r="P49" i="4" s="1"/>
  <c r="BB61" i="4"/>
  <c r="BC61" i="4" s="1"/>
  <c r="BB59" i="4"/>
  <c r="BC59" i="4" s="1"/>
  <c r="AO61" i="4"/>
  <c r="AP61" i="4" s="1"/>
  <c r="AO59" i="4"/>
  <c r="AP59" i="4" s="1"/>
  <c r="AO15" i="4"/>
  <c r="AP15" i="4" s="1"/>
  <c r="BB63" i="4"/>
  <c r="BC63" i="4" s="1"/>
  <c r="BB53" i="4"/>
  <c r="BC53" i="4" s="1"/>
  <c r="BB7" i="4"/>
  <c r="AO63" i="4"/>
  <c r="AP63" i="4" s="1"/>
  <c r="AO53" i="4"/>
  <c r="AP53" i="4" s="1"/>
  <c r="BB60" i="4"/>
  <c r="BC60" i="4" s="1"/>
  <c r="BB58" i="4"/>
  <c r="BC58" i="4" s="1"/>
  <c r="BB15" i="4"/>
  <c r="BC15" i="4" s="1"/>
  <c r="AO60" i="4"/>
  <c r="AP60" i="4" s="1"/>
  <c r="AO58" i="4"/>
  <c r="AP58" i="4" s="1"/>
  <c r="AO17" i="4"/>
  <c r="AP17" i="4" s="1"/>
  <c r="AO10" i="4"/>
  <c r="AP10" i="4" s="1"/>
  <c r="AO65" i="4"/>
  <c r="AP65" i="4" s="1"/>
  <c r="BB10" i="4"/>
  <c r="BC10" i="4" s="1"/>
  <c r="AO12" i="4"/>
  <c r="AP12" i="4" s="1"/>
  <c r="BB36" i="4"/>
  <c r="BC36" i="4" s="1"/>
  <c r="BB12" i="4"/>
  <c r="BC12" i="4" s="1"/>
  <c r="AO13" i="4"/>
  <c r="AP13" i="4" s="1"/>
  <c r="BB65" i="4"/>
  <c r="BC65" i="4" s="1"/>
  <c r="BB13" i="4"/>
  <c r="BC13" i="4" s="1"/>
  <c r="AO36" i="4"/>
  <c r="AP36" i="4" s="1"/>
  <c r="O17" i="4"/>
  <c r="O25" i="4"/>
  <c r="P25" i="4" s="1"/>
  <c r="O37" i="4"/>
  <c r="P37" i="4" s="1"/>
  <c r="O57" i="4"/>
  <c r="O65" i="4"/>
  <c r="O13" i="4"/>
  <c r="O21" i="4"/>
  <c r="P21" i="4" s="1"/>
  <c r="O29" i="4"/>
  <c r="P29" i="4" s="1"/>
  <c r="O41" i="4"/>
  <c r="P41" i="4" s="1"/>
  <c r="O45" i="4"/>
  <c r="P45" i="4" s="1"/>
  <c r="O53" i="4"/>
  <c r="O61" i="4"/>
  <c r="O18" i="4"/>
  <c r="P18" i="4" s="1"/>
  <c r="O54" i="4"/>
  <c r="O22" i="4"/>
  <c r="P22" i="4" s="1"/>
  <c r="O42" i="4"/>
  <c r="P42" i="4" s="1"/>
  <c r="O10" i="4"/>
  <c r="O14" i="4"/>
  <c r="O66" i="4"/>
  <c r="P66" i="4" s="1"/>
  <c r="O34" i="4"/>
  <c r="P34" i="4" s="1"/>
  <c r="O9" i="4"/>
  <c r="O38" i="4"/>
  <c r="P38" i="4" s="1"/>
  <c r="O58" i="4"/>
  <c r="P58" i="4" s="1"/>
  <c r="O26" i="4"/>
  <c r="P26" i="4" s="1"/>
  <c r="O62" i="4"/>
  <c r="O30" i="4"/>
  <c r="P30" i="4" s="1"/>
  <c r="O52" i="4"/>
  <c r="O55" i="4"/>
  <c r="O56" i="4"/>
  <c r="O59" i="4"/>
  <c r="P59" i="4" s="1"/>
  <c r="O60" i="4"/>
  <c r="O63" i="4"/>
  <c r="O64" i="4"/>
  <c r="O67" i="4"/>
  <c r="O68" i="4"/>
  <c r="P68" i="4" s="1"/>
  <c r="O8" i="4"/>
  <c r="P8" i="4" s="1"/>
  <c r="O11" i="4"/>
  <c r="O12" i="4"/>
  <c r="P12" i="4" s="1"/>
  <c r="O15" i="4"/>
  <c r="P15" i="4" s="1"/>
  <c r="O16" i="4"/>
  <c r="P16" i="4" s="1"/>
  <c r="O19" i="4"/>
  <c r="P19" i="4" s="1"/>
  <c r="O20" i="4"/>
  <c r="P20" i="4" s="1"/>
  <c r="O23" i="4"/>
  <c r="P23" i="4" s="1"/>
  <c r="O24" i="4"/>
  <c r="P24" i="4" s="1"/>
  <c r="O27" i="4"/>
  <c r="P27" i="4" s="1"/>
  <c r="O28" i="4"/>
  <c r="P28" i="4" s="1"/>
  <c r="O31" i="4"/>
  <c r="P31" i="4" s="1"/>
  <c r="O32" i="4"/>
  <c r="P32" i="4" s="1"/>
  <c r="O35" i="4"/>
  <c r="P35" i="4" s="1"/>
  <c r="O36" i="4"/>
  <c r="O39" i="4"/>
  <c r="P39" i="4" s="1"/>
  <c r="O40" i="4"/>
  <c r="P40" i="4" s="1"/>
  <c r="O43" i="4"/>
  <c r="P43" i="4" s="1"/>
  <c r="O44" i="4"/>
  <c r="P44" i="4" s="1"/>
  <c r="AB58" i="4"/>
  <c r="AC58" i="4" s="1"/>
  <c r="AB65" i="4"/>
  <c r="AC65" i="4" s="1"/>
  <c r="AB15" i="4"/>
  <c r="AC15" i="4" s="1"/>
  <c r="AB59" i="4"/>
  <c r="AC59" i="4" s="1"/>
  <c r="O7" i="4"/>
  <c r="O13" i="8"/>
  <c r="P13" i="8" s="1"/>
  <c r="O10" i="8"/>
  <c r="P10" i="8" s="1"/>
  <c r="O35" i="8"/>
  <c r="P35" i="8" s="1"/>
  <c r="O33" i="8"/>
  <c r="P33" i="8" s="1"/>
  <c r="O34" i="8"/>
  <c r="P34" i="8" s="1"/>
  <c r="O28" i="8"/>
  <c r="P28" i="8" s="1"/>
  <c r="O32" i="8"/>
  <c r="P32" i="8" s="1"/>
  <c r="O23" i="8"/>
  <c r="P23" i="8" s="1"/>
  <c r="O25" i="8"/>
  <c r="P25" i="8" s="1"/>
  <c r="O19" i="8"/>
  <c r="P19" i="8" s="1"/>
  <c r="O21" i="8"/>
  <c r="P21" i="8" s="1"/>
  <c r="O30" i="8"/>
  <c r="P30" i="8" s="1"/>
  <c r="O15" i="8"/>
  <c r="P15" i="8" s="1"/>
  <c r="O12" i="14"/>
  <c r="P12" i="14" s="1"/>
  <c r="O7" i="14"/>
  <c r="P7" i="14" s="1"/>
  <c r="O35" i="12"/>
  <c r="P35" i="12" s="1"/>
  <c r="O7" i="12"/>
  <c r="P7" i="12" s="1"/>
  <c r="O22" i="11"/>
  <c r="P22" i="11" s="1"/>
  <c r="O7" i="11"/>
  <c r="P7" i="11" s="1"/>
  <c r="O114" i="1"/>
  <c r="P114" i="1" s="1"/>
  <c r="O7" i="1"/>
  <c r="P7" i="1" s="1"/>
  <c r="O26" i="21"/>
  <c r="O7" i="21"/>
  <c r="P7" i="21" s="1"/>
  <c r="O28" i="9"/>
  <c r="P28" i="9" s="1"/>
  <c r="O7" i="9"/>
  <c r="P7" i="9" s="1"/>
  <c r="O23" i="2"/>
  <c r="P23" i="2" s="1"/>
  <c r="O7" i="2"/>
  <c r="P7" i="2" s="1"/>
  <c r="O14" i="10"/>
  <c r="P14" i="10" s="1"/>
  <c r="O7" i="10"/>
  <c r="P7" i="10" s="1"/>
  <c r="O24" i="15"/>
  <c r="P24" i="15" s="1"/>
  <c r="O7" i="15"/>
  <c r="P7" i="15" s="1"/>
  <c r="L2" i="14"/>
  <c r="O17" i="21"/>
  <c r="O13" i="21"/>
  <c r="L2" i="21"/>
  <c r="O11" i="21"/>
  <c r="O22" i="21"/>
  <c r="O10" i="21"/>
  <c r="O19" i="21"/>
  <c r="O24" i="21"/>
  <c r="O33" i="9"/>
  <c r="P33" i="9" s="1"/>
  <c r="O44" i="12"/>
  <c r="P44" i="12" s="1"/>
  <c r="O48" i="12"/>
  <c r="P48" i="12" s="1"/>
  <c r="O27" i="12"/>
  <c r="P27" i="12" s="1"/>
  <c r="O20" i="11"/>
  <c r="P20" i="11" s="1"/>
  <c r="O31" i="11"/>
  <c r="P31" i="11" s="1"/>
  <c r="O47" i="11"/>
  <c r="P47" i="11" s="1"/>
  <c r="O27" i="11"/>
  <c r="P27" i="11" s="1"/>
  <c r="O45" i="11"/>
  <c r="P45" i="11" s="1"/>
  <c r="L2" i="11"/>
  <c r="O37" i="9"/>
  <c r="P37" i="9" s="1"/>
  <c r="O23" i="9"/>
  <c r="P23" i="9" s="1"/>
  <c r="O24" i="9"/>
  <c r="P24" i="9" s="1"/>
  <c r="O26" i="9"/>
  <c r="P26" i="9" s="1"/>
  <c r="L2" i="9"/>
  <c r="O29" i="9"/>
  <c r="P29" i="9" s="1"/>
  <c r="O30" i="9"/>
  <c r="P30" i="9" s="1"/>
  <c r="O21" i="9"/>
  <c r="P21" i="9" s="1"/>
  <c r="O20" i="9"/>
  <c r="P20" i="9" s="1"/>
  <c r="O26" i="15"/>
  <c r="P26" i="15" s="1"/>
  <c r="L2" i="2"/>
  <c r="O18" i="3"/>
  <c r="P18" i="3" s="1"/>
  <c r="O19" i="3"/>
  <c r="P19" i="3" s="1"/>
  <c r="O17" i="3"/>
  <c r="P17" i="3" s="1"/>
  <c r="O16" i="3"/>
  <c r="P16" i="3" s="1"/>
  <c r="O13" i="3"/>
  <c r="P13" i="3" s="1"/>
  <c r="O15" i="3"/>
  <c r="P15" i="3" s="1"/>
  <c r="O42" i="15"/>
  <c r="P42" i="15" s="1"/>
  <c r="O19" i="13"/>
  <c r="P19" i="13" s="1"/>
  <c r="O42" i="13"/>
  <c r="P42" i="13" s="1"/>
  <c r="O55" i="13"/>
  <c r="P55" i="13" s="1"/>
  <c r="O60" i="13"/>
  <c r="P60" i="13" s="1"/>
  <c r="O62" i="13"/>
  <c r="P62" i="13" s="1"/>
  <c r="O37" i="13"/>
  <c r="P37" i="13" s="1"/>
  <c r="O16" i="13"/>
  <c r="P16" i="13" s="1"/>
  <c r="O64" i="13"/>
  <c r="P64" i="13" s="1"/>
  <c r="O34" i="13"/>
  <c r="P34" i="13" s="1"/>
  <c r="O53" i="13"/>
  <c r="P53" i="13" s="1"/>
  <c r="O46" i="13"/>
  <c r="P46" i="13" s="1"/>
  <c r="O27" i="13"/>
  <c r="P27" i="13" s="1"/>
  <c r="O58" i="13"/>
  <c r="P58" i="13" s="1"/>
  <c r="L2" i="13"/>
  <c r="O31" i="12"/>
  <c r="P31" i="12" s="1"/>
  <c r="L2" i="12"/>
  <c r="O60" i="12"/>
  <c r="P60" i="12" s="1"/>
  <c r="O46" i="12"/>
  <c r="P46" i="12" s="1"/>
  <c r="O51" i="12"/>
  <c r="P51" i="12" s="1"/>
  <c r="L2" i="10"/>
  <c r="O18" i="10"/>
  <c r="P18" i="10" s="1"/>
  <c r="O36" i="9"/>
  <c r="P36" i="9" s="1"/>
  <c r="O10" i="9"/>
  <c r="P10" i="9" s="1"/>
  <c r="O13" i="9"/>
  <c r="P13" i="9" s="1"/>
  <c r="O42" i="9"/>
  <c r="P42" i="9" s="1"/>
  <c r="O41" i="9"/>
  <c r="P41" i="9" s="1"/>
  <c r="O15" i="9"/>
  <c r="P15" i="9" s="1"/>
  <c r="O12" i="9"/>
  <c r="P12" i="9" s="1"/>
  <c r="O34" i="9"/>
  <c r="P34" i="9" s="1"/>
  <c r="O39" i="9"/>
  <c r="P39" i="9" s="1"/>
  <c r="O31" i="9"/>
  <c r="P31" i="9" s="1"/>
  <c r="O9" i="9"/>
  <c r="P9" i="9" s="1"/>
  <c r="O22" i="9"/>
  <c r="P22" i="9" s="1"/>
  <c r="O32" i="9"/>
  <c r="P32" i="9" s="1"/>
  <c r="O11" i="9"/>
  <c r="P11" i="9" s="1"/>
  <c r="O16" i="9"/>
  <c r="P16" i="9" s="1"/>
  <c r="O18" i="9"/>
  <c r="P18" i="9" s="1"/>
  <c r="O14" i="9"/>
  <c r="P14" i="9" s="1"/>
  <c r="O43" i="9"/>
  <c r="P43" i="9" s="1"/>
  <c r="O35" i="9"/>
  <c r="P35" i="9" s="1"/>
  <c r="O27" i="9"/>
  <c r="P27" i="9" s="1"/>
  <c r="L2" i="3"/>
  <c r="O11" i="3"/>
  <c r="P11" i="3" s="1"/>
  <c r="O9" i="3"/>
  <c r="P9" i="3" s="1"/>
  <c r="O43" i="2"/>
  <c r="P43" i="2" s="1"/>
  <c r="O39" i="2"/>
  <c r="P39" i="2" s="1"/>
  <c r="O26" i="2"/>
  <c r="P26" i="2" s="1"/>
  <c r="O34" i="2"/>
  <c r="P34" i="2" s="1"/>
  <c r="O31" i="2"/>
  <c r="P31" i="2" s="1"/>
  <c r="O34" i="15"/>
  <c r="P34" i="15" s="1"/>
  <c r="L2" i="15"/>
  <c r="O67" i="1"/>
  <c r="P67" i="1" s="1"/>
  <c r="O102" i="1"/>
  <c r="P102" i="1" s="1"/>
  <c r="O47" i="1"/>
  <c r="P47" i="1" s="1"/>
  <c r="O21" i="1"/>
  <c r="P21" i="1" s="1"/>
  <c r="O89" i="1"/>
  <c r="P89" i="1" s="1"/>
  <c r="L2" i="1"/>
  <c r="L2" i="4"/>
  <c r="O96" i="1"/>
  <c r="P96" i="1" s="1"/>
  <c r="O45" i="1"/>
  <c r="P45" i="1" s="1"/>
  <c r="O48" i="1"/>
  <c r="P48" i="1" s="1"/>
  <c r="O38" i="1"/>
  <c r="P38" i="1" s="1"/>
  <c r="O50" i="1"/>
  <c r="P50" i="1" s="1"/>
  <c r="O36" i="1"/>
  <c r="P36" i="1" s="1"/>
  <c r="O79" i="1"/>
  <c r="P79" i="1" s="1"/>
  <c r="O26" i="1"/>
  <c r="P26" i="1" s="1"/>
  <c r="O25" i="1"/>
  <c r="P25" i="1" s="1"/>
  <c r="O59" i="1"/>
  <c r="P59" i="1" s="1"/>
  <c r="O19" i="1"/>
  <c r="P19" i="1" s="1"/>
  <c r="O33" i="1"/>
  <c r="P33" i="1" s="1"/>
  <c r="O109" i="1"/>
  <c r="P109" i="1" s="1"/>
  <c r="O106" i="1"/>
  <c r="P106" i="1" s="1"/>
  <c r="O86" i="1"/>
  <c r="P86" i="1" s="1"/>
  <c r="O75" i="1"/>
  <c r="P75" i="1" s="1"/>
  <c r="O40" i="1"/>
  <c r="P40" i="1" s="1"/>
  <c r="O68" i="1"/>
  <c r="P68" i="1" s="1"/>
  <c r="O111" i="1"/>
  <c r="P111" i="1" s="1"/>
  <c r="O90" i="1"/>
  <c r="P90" i="1" s="1"/>
  <c r="L2" i="8"/>
  <c r="AO2" i="8" l="1"/>
  <c r="AX7" i="8" s="1"/>
  <c r="AY7" i="8" s="1"/>
  <c r="AP2" i="8"/>
  <c r="BC2" i="8"/>
  <c r="BB2" i="8"/>
  <c r="AC2" i="8"/>
  <c r="AB2" i="8"/>
  <c r="AK7" i="8" s="1"/>
  <c r="AL7" i="8" s="1"/>
  <c r="P22" i="21"/>
  <c r="AA22" i="21"/>
  <c r="P10" i="21"/>
  <c r="AA10" i="21"/>
  <c r="P13" i="21"/>
  <c r="AA13" i="21"/>
  <c r="P26" i="21"/>
  <c r="AA26" i="21"/>
  <c r="P17" i="21"/>
  <c r="AA17" i="21"/>
  <c r="P11" i="21"/>
  <c r="AA11" i="21"/>
  <c r="P19" i="21"/>
  <c r="AA19" i="21"/>
  <c r="P24" i="21"/>
  <c r="AA24" i="21"/>
  <c r="AP7" i="21"/>
  <c r="AC7" i="21"/>
  <c r="BC7" i="21"/>
  <c r="BC7" i="4"/>
  <c r="BC2" i="4" s="1"/>
  <c r="BB2" i="4"/>
  <c r="AO2" i="4"/>
  <c r="AW7" i="4" s="1"/>
  <c r="AX7" i="4" s="1"/>
  <c r="AP7" i="4"/>
  <c r="AP2" i="4" s="1"/>
  <c r="P67" i="4"/>
  <c r="P62" i="4"/>
  <c r="P9" i="4"/>
  <c r="P54" i="4"/>
  <c r="P57" i="4"/>
  <c r="P11" i="4"/>
  <c r="P64" i="4"/>
  <c r="P56" i="4"/>
  <c r="P52" i="4"/>
  <c r="P14" i="4"/>
  <c r="P55" i="4"/>
  <c r="P63" i="4"/>
  <c r="P53" i="4"/>
  <c r="AB7" i="4"/>
  <c r="AC7" i="4" s="1"/>
  <c r="P7" i="4"/>
  <c r="P65" i="4"/>
  <c r="P17" i="4"/>
  <c r="P10" i="4"/>
  <c r="P13" i="4"/>
  <c r="P60" i="4"/>
  <c r="P36" i="4"/>
  <c r="P61" i="4"/>
  <c r="P2" i="8"/>
  <c r="O2" i="8"/>
  <c r="X7" i="8" s="1"/>
  <c r="Y7" i="8" s="1"/>
  <c r="P2" i="14"/>
  <c r="P2" i="10"/>
  <c r="O2" i="14"/>
  <c r="O2" i="21"/>
  <c r="W7" i="21" s="1"/>
  <c r="X7" i="21" s="1"/>
  <c r="P2" i="12"/>
  <c r="P2" i="11"/>
  <c r="O2" i="11"/>
  <c r="O2" i="10"/>
  <c r="P2" i="2"/>
  <c r="P2" i="3"/>
  <c r="P2" i="15"/>
  <c r="O2" i="13"/>
  <c r="P2" i="13"/>
  <c r="O2" i="12"/>
  <c r="O2" i="9"/>
  <c r="P2" i="9"/>
  <c r="O2" i="3"/>
  <c r="O2" i="2"/>
  <c r="O2" i="15"/>
  <c r="P2" i="1"/>
  <c r="O2" i="1"/>
  <c r="O2" i="4"/>
  <c r="X2" i="8" l="1"/>
  <c r="Y2" i="8" s="1"/>
  <c r="AK2" i="8"/>
  <c r="AL2" i="8" s="1"/>
  <c r="AX2" i="8"/>
  <c r="AY2" i="8" s="1"/>
  <c r="Y7" i="21"/>
  <c r="X2" i="21"/>
  <c r="P2" i="21"/>
  <c r="AB19" i="21"/>
  <c r="Y19" i="21"/>
  <c r="AB17" i="21"/>
  <c r="Y17" i="21"/>
  <c r="AB13" i="21"/>
  <c r="Y13" i="21"/>
  <c r="AB22" i="21"/>
  <c r="Y22" i="21"/>
  <c r="AB11" i="21"/>
  <c r="Y11" i="21"/>
  <c r="AB10" i="21"/>
  <c r="Y10" i="21"/>
  <c r="AB26" i="21"/>
  <c r="Y26" i="21"/>
  <c r="AB24" i="21"/>
  <c r="Y24" i="21"/>
  <c r="AA2" i="21"/>
  <c r="AY7" i="4"/>
  <c r="AX2" i="4"/>
  <c r="AY2" i="4" s="1"/>
  <c r="W7" i="4"/>
  <c r="X7" i="4" s="1"/>
  <c r="Y53" i="4"/>
  <c r="AB53" i="4"/>
  <c r="AC53" i="4" s="1"/>
  <c r="AB63" i="4"/>
  <c r="AC63" i="4" s="1"/>
  <c r="Y63" i="4"/>
  <c r="AB36" i="4"/>
  <c r="AC36" i="4" s="1"/>
  <c r="Y36" i="4"/>
  <c r="AB13" i="4"/>
  <c r="AC13" i="4" s="1"/>
  <c r="Y13" i="4"/>
  <c r="AB68" i="4"/>
  <c r="AC68" i="4" s="1"/>
  <c r="Y68" i="4"/>
  <c r="AB12" i="4"/>
  <c r="AC12" i="4" s="1"/>
  <c r="Y12" i="4"/>
  <c r="AB10" i="4"/>
  <c r="AC10" i="4" s="1"/>
  <c r="Y10" i="4"/>
  <c r="AB61" i="4"/>
  <c r="AC61" i="4" s="1"/>
  <c r="Y61" i="4"/>
  <c r="AB60" i="4"/>
  <c r="AC60" i="4" s="1"/>
  <c r="Y60" i="4"/>
  <c r="Y17" i="4"/>
  <c r="AB17" i="4"/>
  <c r="AC17" i="4" s="1"/>
  <c r="AA2" i="4"/>
  <c r="P2" i="4"/>
  <c r="Y2" i="21" l="1"/>
  <c r="AC22" i="21"/>
  <c r="AM22" i="21"/>
  <c r="AN22" i="21" s="1"/>
  <c r="AC10" i="21"/>
  <c r="AM10" i="21"/>
  <c r="AN10" i="21" s="1"/>
  <c r="AC17" i="21"/>
  <c r="AM17" i="21"/>
  <c r="AN17" i="21" s="1"/>
  <c r="AC26" i="21"/>
  <c r="AM26" i="21"/>
  <c r="AN26" i="21" s="1"/>
  <c r="AC11" i="21"/>
  <c r="AM11" i="21"/>
  <c r="AN11" i="21" s="1"/>
  <c r="AC13" i="21"/>
  <c r="AM13" i="21"/>
  <c r="AN13" i="21" s="1"/>
  <c r="AC19" i="21"/>
  <c r="AM19" i="21"/>
  <c r="AN19" i="21" s="1"/>
  <c r="AC24" i="21"/>
  <c r="AM24" i="21"/>
  <c r="AN24" i="21" s="1"/>
  <c r="AB2" i="21"/>
  <c r="AJ7" i="21" s="1"/>
  <c r="AK7" i="21" s="1"/>
  <c r="X2" i="4"/>
  <c r="Y2" i="4" s="1"/>
  <c r="Y7" i="4"/>
  <c r="AC2" i="4"/>
  <c r="AB2" i="4"/>
  <c r="AJ7" i="4" s="1"/>
  <c r="AK7" i="4" s="1"/>
  <c r="AL7" i="21" l="1"/>
  <c r="AK2" i="21"/>
  <c r="AO26" i="21"/>
  <c r="AL26" i="21"/>
  <c r="AO10" i="21"/>
  <c r="AL10" i="21"/>
  <c r="AO19" i="21"/>
  <c r="AL19" i="21"/>
  <c r="AO11" i="21"/>
  <c r="AL11" i="21"/>
  <c r="AO17" i="21"/>
  <c r="AL17" i="21"/>
  <c r="AO22" i="21"/>
  <c r="AL22" i="21"/>
  <c r="AO13" i="21"/>
  <c r="AL13" i="21"/>
  <c r="AC2" i="21"/>
  <c r="AO24" i="21"/>
  <c r="AL24" i="21"/>
  <c r="AN2" i="21"/>
  <c r="AL7" i="4"/>
  <c r="AK2" i="4"/>
  <c r="AL2" i="4" s="1"/>
  <c r="AL2" i="21" l="1"/>
  <c r="AP22" i="21"/>
  <c r="BA22" i="21"/>
  <c r="AP11" i="21"/>
  <c r="BA11" i="21"/>
  <c r="AP10" i="21"/>
  <c r="BA10" i="21"/>
  <c r="AP13" i="21"/>
  <c r="BA13" i="21"/>
  <c r="AP17" i="21"/>
  <c r="BA17" i="21"/>
  <c r="AP19" i="21"/>
  <c r="BA19" i="21"/>
  <c r="AP26" i="21"/>
  <c r="BA26" i="21"/>
  <c r="AP24" i="21"/>
  <c r="BA24" i="21"/>
  <c r="AO2" i="21"/>
  <c r="AW7" i="21" s="1"/>
  <c r="AX7" i="21" s="1"/>
  <c r="AY7" i="21" l="1"/>
  <c r="AX2" i="21"/>
  <c r="AP2" i="21"/>
  <c r="BB17" i="21"/>
  <c r="BC17" i="21" s="1"/>
  <c r="AY17" i="21"/>
  <c r="BB10" i="21"/>
  <c r="BC10" i="21" s="1"/>
  <c r="AY10" i="21"/>
  <c r="BB19" i="21"/>
  <c r="BC19" i="21" s="1"/>
  <c r="AY19" i="21"/>
  <c r="BB13" i="21"/>
  <c r="BC13" i="21" s="1"/>
  <c r="AY13" i="21"/>
  <c r="BB11" i="21"/>
  <c r="BC11" i="21" s="1"/>
  <c r="AY11" i="21"/>
  <c r="BB26" i="21"/>
  <c r="BC26" i="21" s="1"/>
  <c r="AY26" i="21"/>
  <c r="BB22" i="21"/>
  <c r="BC22" i="21" s="1"/>
  <c r="AY22" i="21"/>
  <c r="BB24" i="21"/>
  <c r="AY24" i="21"/>
  <c r="BA2" i="21"/>
  <c r="AY2" i="21" l="1"/>
  <c r="BC24" i="21"/>
  <c r="BC2" i="21" s="1"/>
  <c r="BB2" i="21"/>
</calcChain>
</file>

<file path=xl/sharedStrings.xml><?xml version="1.0" encoding="utf-8"?>
<sst xmlns="http://schemas.openxmlformats.org/spreadsheetml/2006/main" count="6008" uniqueCount="1466">
  <si>
    <t>OFFICIAL SENSITIVE - COMMERCIAL</t>
  </si>
  <si>
    <t xml:space="preserve">Overall Score </t>
  </si>
  <si>
    <t>Document 5a - General</t>
  </si>
  <si>
    <t>Paragraph Numbering</t>
  </si>
  <si>
    <t>Specification Compliance or Adjudication</t>
  </si>
  <si>
    <t>Specification, Compliance or Adjudication Point</t>
  </si>
  <si>
    <t xml:space="preserve">Do  you comply with Specification?  Paragraph by paragraph </t>
  </si>
  <si>
    <t>Contractor's Answer (or file reference to separate document with answer / requested documentation)</t>
  </si>
  <si>
    <t>Adjudication Weighting</t>
  </si>
  <si>
    <t>Adjudication Weighting Score</t>
  </si>
  <si>
    <t>Evidence Level</t>
  </si>
  <si>
    <t>Evidence Level Score</t>
  </si>
  <si>
    <t>Adjudication of Contractors Response</t>
  </si>
  <si>
    <t>Adjudication Score</t>
  </si>
  <si>
    <t>Weighted Adjudication Result</t>
  </si>
  <si>
    <t>% Weighted Adjudication Result</t>
  </si>
  <si>
    <t>Maximum Adjudication Score</t>
  </si>
  <si>
    <t>Maximum possible Score for this item</t>
  </si>
  <si>
    <t>Max % score for individual section</t>
  </si>
  <si>
    <t>Max % score for entire offer</t>
  </si>
  <si>
    <t>Specification Compliance Summary</t>
  </si>
  <si>
    <t>n/a</t>
  </si>
  <si>
    <t>5a_c</t>
  </si>
  <si>
    <t>Compliance Yes/No</t>
  </si>
  <si>
    <t>Critical</t>
  </si>
  <si>
    <t>Evidence of Compliance</t>
  </si>
  <si>
    <t>enhanced</t>
  </si>
  <si>
    <t>5a_1</t>
  </si>
  <si>
    <t>Overall Service</t>
  </si>
  <si>
    <t>N/A</t>
  </si>
  <si>
    <t>Specification</t>
  </si>
  <si>
    <t xml:space="preserve">Normal working hours for the homecare service administration staff in the Purchasing Authority are Monday to Friday 09:00hrs - 17.00hrs excluding bank holidays. 
                             </t>
  </si>
  <si>
    <t>Adjudication Question</t>
  </si>
  <si>
    <t>Average</t>
  </si>
  <si>
    <t>Agreement / Policy Statement</t>
  </si>
  <si>
    <t>With reference to the Specification Point above, please provide the relevant information and details requested.</t>
  </si>
  <si>
    <t xml:space="preserve">Important </t>
  </si>
  <si>
    <t xml:space="preserve">The Contractor has understanding and experience of providing home parenteral nutrition homecare services either in the UK or abroad. If there is no current experience, the Contractor must explain how they will go about setting up this service. 
</t>
  </si>
  <si>
    <t xml:space="preserve">With reference to the Specification Point above, please provide details of your understanding / experience.
</t>
  </si>
  <si>
    <t>Processes implemented</t>
  </si>
  <si>
    <t>5a_2</t>
  </si>
  <si>
    <t>Quality Guidelines and Regulatory Compliance</t>
  </si>
  <si>
    <t>5a_3</t>
  </si>
  <si>
    <t>Selection, Registration of Patients and Service Activation</t>
  </si>
  <si>
    <t xml:space="preserve">The contractor will only accept new patients who have a Prior Approval number (currently Blueteq) from the Purchasing Authority.  </t>
  </si>
  <si>
    <t>With reference to the Specification Point above, please demonstrate your processes used to achieve this.</t>
  </si>
  <si>
    <t>With reference to the Specification Point above please demonstrate your processes used to achieve this.</t>
  </si>
  <si>
    <t>5a_4</t>
  </si>
  <si>
    <t>Communication</t>
  </si>
  <si>
    <r>
      <rPr>
        <b/>
        <sz val="10"/>
        <color indexed="8"/>
        <rFont val="Arial"/>
        <family val="2"/>
      </rPr>
      <t xml:space="preserve">With reference to the Specification Point above, please detail the Patient Services telephone helpline to be provided.  </t>
    </r>
    <r>
      <rPr>
        <sz val="10"/>
        <color indexed="8"/>
        <rFont val="Arial"/>
        <family val="2"/>
      </rPr>
      <t xml:space="preserve">
</t>
    </r>
  </si>
  <si>
    <t>5a_5</t>
  </si>
  <si>
    <t>Training and Education of Patients and Carers</t>
  </si>
  <si>
    <t>Less important</t>
  </si>
  <si>
    <t>5a_6</t>
  </si>
  <si>
    <t>Stock Management in the Home</t>
  </si>
  <si>
    <t xml:space="preserve">The Contractor will implement procedures to ensure the patient receives deliveries containing quantities of medicines and ancillaries for the expected treatment duration in accordance with the Medicine Pathway (Appendix B) and/or administration instructions detailed on the patient's prescription.  
      </t>
  </si>
  <si>
    <t>5a_7</t>
  </si>
  <si>
    <t xml:space="preserve">Returns and Clinical Waste Management </t>
  </si>
  <si>
    <r>
      <t xml:space="preserve">The Contractor will be responsible for the safe disposal of the patient’s clinical waste at intervals agreed with the Purchasing Authority and will provide approved sharps disposal boxes and appropriate clinical waste containers.  All current UK and EU law and regulations on clinical waste must be adhered to by the Contractor including the collection, transportation and disposal of clinical waste.  
Vehicles must be suitable for the collection and transportation of all types of medical waste. All clinical/medicinal waste relating to HPN  is the responsibility of the Contractor. It is preferable that all collections of returned items and waste are made at the same time as a scheduled product delivery.  If the collection is not taking place at the same time as the delivery, the Contractor must agree a convenient collection time with the patient or carer.
</t>
    </r>
    <r>
      <rPr>
        <b/>
        <sz val="10"/>
        <rFont val="Arial"/>
        <family val="2"/>
      </rPr>
      <t xml:space="preserve">Please indicate Yes / No as to if you comply.   Please note that the inability to comply may result in a bid being unsuccessful. </t>
    </r>
    <r>
      <rPr>
        <sz val="10"/>
        <rFont val="Arial"/>
        <family val="2"/>
      </rPr>
      <t xml:space="preserve">
</t>
    </r>
  </si>
  <si>
    <t>Authorisation / certificate / licence</t>
  </si>
  <si>
    <t>5a_8</t>
  </si>
  <si>
    <t>Care Away from Home</t>
  </si>
  <si>
    <r>
      <t>The Contractor will be required to provide supplies to cover patient holidays and travel away from home  to any address in the UK mainland including: islands accessible by road plus the Isle of Wight and the Isles of Scilly.</t>
    </r>
    <r>
      <rPr>
        <b/>
        <sz val="10"/>
        <rFont val="Arial"/>
        <family val="2"/>
      </rPr>
      <t xml:space="preserve">
</t>
    </r>
  </si>
  <si>
    <t>5a_9</t>
  </si>
  <si>
    <t>Termination or Interruption of the Homecare Service</t>
  </si>
  <si>
    <t>With reference to the above specification point, please provide details of how this process will be managed.</t>
  </si>
  <si>
    <t xml:space="preserve">Any instruction in writing from the Purchasing Authority to interrupt or terminate the homecare service for an individual patient must be implemented within 3 working days. The Purchasing Authority will not be responsible for any costs or losses incurred by the Contractor for products or services provided later than the 3rd working day after notification of interruption or termination of service. </t>
  </si>
  <si>
    <t xml:space="preserve">All equipment, ancillaries and unwanted medicines will be collected by the Contractor within 5 working days of the termination of the homecare service or as agreed with the patient or carer.  Please note that a maximum of 5 days "On Hold" Fee will be paid by the Purchasing Authority.
</t>
  </si>
  <si>
    <t>5a_10</t>
  </si>
  <si>
    <t xml:space="preserve">Communication with the Purchasing Authority </t>
  </si>
  <si>
    <t>All contact between the Contractor and the Purchasing Authority must be logged and records made available to the Purchasing Authority on request.  The Contractor must ensure robust communication processes are in place to support the provision of the homecare service</t>
  </si>
  <si>
    <t xml:space="preserve">With reference to the above specification point, please provide details of how this process will be managed.
</t>
  </si>
  <si>
    <t>Evidence of Good performance</t>
  </si>
  <si>
    <t>5a_11</t>
  </si>
  <si>
    <t>Performance Monitoring and Management Information</t>
  </si>
  <si>
    <t>Framework monitoring meetings will be held by the Contracting Authority with each of the successful Contractors, and with all relevant stakeholders at agreed intervals. As a minimum, this will be every 12 months as a joint group but each appointing Purchasing Authority may request a local meeting as above.</t>
  </si>
  <si>
    <t xml:space="preserve">A patient satisfaction questionnaire will be undertaken annually by the Purchasing Authority. The purpose of the questionnaire is to ascertain the quality of the level of service and review the patient experience. The Contractor will ensure the patient satisfaction questionnaire is delivered to each active patient on the homecare service free of charge. It is intended that the national standard patient satisfaction questions will be included in any questionnaire along with any service specific questions in order to facilitate contract management, benchmarking and sharing of best practice.
The questionnaire document will be supplied in an appropriate envelope by the Purchasing Authority with a reply envelope. Questionnaires will be returned by patients or carers to the Purchasing Authority's representative for analysis and reporting.  Findings from analysis of the questionnaire will be shared with the Contractor.  The contractor will also carry out an annual patient satisfaction survey, and these results will be shared with the appropriate Purchasing Authority.
</t>
  </si>
  <si>
    <t>5a_12</t>
  </si>
  <si>
    <t>Change Management</t>
  </si>
  <si>
    <t xml:space="preserve">Any changes to Contractor's facilities, processes, documents, medicines, ancillaries, equipment or staffing levels which may reasonably be expected to impact compliance with this specification must be approved by the Purchasing Authority as far in advance as responsibly possible and in any case at least 28 days prior to the change occurring. </t>
  </si>
  <si>
    <t>Where either the Purchasing Authority or Contractor requests approval for any change, approval is not to be unreasonably withheld or delayed by the other party.</t>
  </si>
  <si>
    <r>
      <t>Below is a list of all documents that must be subject to formal approval by the Contractor and Purchasing Authority and are subject to the change control provisions of this specification. Where national standard documents exist, or are developed during the life of this framework, these should be implemented and used. 
• Registration Form</t>
    </r>
    <r>
      <rPr>
        <sz val="10"/>
        <rFont val="Arial"/>
        <family val="2"/>
      </rPr>
      <t xml:space="preserve">
• Home visit protocols</t>
    </r>
    <r>
      <rPr>
        <sz val="10"/>
        <color indexed="8"/>
        <rFont val="Arial"/>
        <family val="2"/>
      </rPr>
      <t xml:space="preserve">
• Patient Information
• Approved Subcontractor List 
• Standardised formulation and prescription forms
This applies equally to any sub-contractors used for compounding, logistics or nursing services. 
</t>
    </r>
  </si>
  <si>
    <t xml:space="preserve">With reference to the above specification point, please provide details of your internal change control processes. </t>
  </si>
  <si>
    <t>Process Documents in place</t>
  </si>
  <si>
    <t>With reference to the above specification point, please provide details of your processes which ensure a smooth implementation of a new service and smooth transition of existing patients.</t>
  </si>
  <si>
    <t>5a_13</t>
  </si>
  <si>
    <t>Provision of Services Outside this Specification</t>
  </si>
  <si>
    <t>The Contractor and Purchasing Authority recognise that there may be a need for additional or specialised services for individual patients, such services will be agreed between the parties and the responsibilities of each of the parties documented in the Individual Patient Care Plan. 
These additional costs will be picked up by the Purchasing Authority and are outside the scope of this framework. Examples include phlebotomy and delivery of bloods to hospital / GP, extended nursing visits for additional services, e.g. antibiotic administration, other nursing care, other medication or ancillaries not on the ancillary or medication list.</t>
  </si>
  <si>
    <t>With reference to the above specification point, please provide details of how this will be managed.</t>
  </si>
  <si>
    <t>The Contractor and Purchasing Authority recognise that there may be a need for urgent or emergency services in exceptional circumstances.  The parties will work together in partnership to ensure patient safety, patient satisfaction and best possible clinical outcomes and to minimise any additional costs to the Purchasing Authority.  If urgent or emergency services that are outside the terms of this specification are to be provided by the Contractor to one of the Purchasing Authority's patients for the purposes of maintaining patient safety, the Contractor will make its best efforts to contact and agree its actions in advance with the Purchasing Authority.   These cases should be reported to the NHS England Supply Manager for that Purchasing Authority.</t>
  </si>
  <si>
    <t>With reference to the above specification point, please provide details on how this would be managed.</t>
  </si>
  <si>
    <t>5a_14</t>
  </si>
  <si>
    <t>Innovation</t>
  </si>
  <si>
    <t>5a_15</t>
  </si>
  <si>
    <t>Legal</t>
  </si>
  <si>
    <t xml:space="preserve">The Contractor will adopt and use the Purchasing Authority’s NHS patient number to identify each patient once the registration forms have been accepted. </t>
  </si>
  <si>
    <t>Document 5c - Delivery</t>
  </si>
  <si>
    <t>Specification, Compliance or Adjudication</t>
  </si>
  <si>
    <t>5c_c</t>
  </si>
  <si>
    <t>5c_1</t>
  </si>
  <si>
    <t>Routine Delivery Scheduling</t>
  </si>
  <si>
    <t xml:space="preserve">Contractors should specify if they can provide the service(s) outlined in this Framework procurement exercise in each of the geographical regions covered in this framework; please select 'Yes' for EACH geographical region you are able to supply from the following list:
</t>
  </si>
  <si>
    <t>Regions</t>
  </si>
  <si>
    <t>Select 'Yes' for EACH geographical region you are able to supply</t>
  </si>
  <si>
    <t>5c_1.2a</t>
  </si>
  <si>
    <t>London</t>
  </si>
  <si>
    <t>5c_1.2b</t>
  </si>
  <si>
    <t>5c_1.2c</t>
  </si>
  <si>
    <t>5c_1.2d</t>
  </si>
  <si>
    <t>5c_1.2e</t>
  </si>
  <si>
    <t>5c_1.2f</t>
  </si>
  <si>
    <t>5c_1.2g</t>
  </si>
  <si>
    <t xml:space="preserve">If the Contractor becomes aware that the confirmed delivery date and time will not be met, they must contact the patient at the earliest opportunity to advise them of the new anticipated time of arrival and/or arrange an alternative delivery date and time. Patient choice of innovative communication methods such as text reminders, online tracking are considered advantageous. </t>
  </si>
  <si>
    <t>5c_2</t>
  </si>
  <si>
    <t>Preparing for the Delivery</t>
  </si>
  <si>
    <t>The delivery transport must not bear any markings which would indicate the nature of the delivery.</t>
  </si>
  <si>
    <t xml:space="preserve">The Contractor must ensure that all product and/or medicine are stored, transported and delivered in a clean usable condition. </t>
  </si>
  <si>
    <t xml:space="preserve">The delivery personnel will carry photographic identification, to be shown and/or visible at all times, and be of smart appearance and fully conversant with the delivery system. </t>
  </si>
  <si>
    <t xml:space="preserve">Outer packaging and/or additional labelling for an individual homecare delivery that is added by delivery staff after handover from the pharmacy must be in compliance with processes approved by the Superintendent Pharmacist or, in exceptional circumstances only, approved on an ad hoc basis by the Responsible Registered Pharmacist.   </t>
  </si>
  <si>
    <t>5c_3</t>
  </si>
  <si>
    <t>Making the Delivery</t>
  </si>
  <si>
    <t xml:space="preserve">The delivery service is to be provided in a courteous, helpful and confidential manner. Drivers are to be flexible and respect patients' and carers' wishes and needs.  </t>
  </si>
  <si>
    <t xml:space="preserve">Consignments must only be delivered to the agreed address and signed for by a designated person approved by the patient or carer. Consignments must not be left unattended unless with prior agreement with the patient or carer in a designated safe place. </t>
  </si>
  <si>
    <t>With reference to the above specification point, please provide details of the processes that ensure consignments are delivered to designated persons including how the information is made available to the driver.</t>
  </si>
  <si>
    <t>All deliveries require a signature accompanied by the date and time of the delivery, from the person accepting the delivery as proof of delivery, unless otherwise agreed with the Purchasing Authority, i.e. if a Key Holding Service has been agreed.</t>
  </si>
  <si>
    <t xml:space="preserve">Delivery staff will unpack the delivery, rotate any existing stock ensuring a first in, first out basis, check storage conditions are appropriate and record the details of storage conditions including fridge temperatures where appropriate.  The Contractor must provide appropriate support and guidance for delivery staff who are unable to complete the service in accordance with their instructions.  Any issues must be recorded by the Contractor and reported to the Purchasing Authority in accordance with this specification. 
</t>
  </si>
  <si>
    <t>With reference to the above specification point, please provide details of the processes that ensure stock is rotated within the patients home.</t>
  </si>
  <si>
    <t xml:space="preserve">The patient or carer reserves the right to refuse to accept consignments or part consignments which are found, on receipt, to be damaged, faulty and/or otherwise incorrect.  Such events will be recorded by the Contractor and reported to the Purchasing Authority in accordance with this specification.   </t>
  </si>
  <si>
    <t>The delivery personnel must remove all outer delivery packaging from the patients' home if requested to do so by the patient or carer.</t>
  </si>
  <si>
    <t>5c_4</t>
  </si>
  <si>
    <t>Failed deliveries, collections and returns</t>
  </si>
  <si>
    <t xml:space="preserve">It is preferable that all collections of returned items are made at the same time as a scheduled product delivery.  If the collection is not taking place at the same time as the delivery, the Contractor must agree a convenient collection time with the patient or carer mirroring the specified delivery service level, and this must be at the Contractor's cost.  If there are exceptional circumstances, these must be agreed with and authorised by the Purchasing Authority. Where an item is returned as faulty there must be a robust tracking system to ensure it is returned and delivered to the appropriate department for investigation. Where an item is to be returned due to malfunction, the Contractor should have robust systems of collection, delivery to appropriate department for investigation and replenishment of stock to the patients home. </t>
  </si>
  <si>
    <t>5c_5</t>
  </si>
  <si>
    <t>Urgent and Out-of-hours Deliveries</t>
  </si>
  <si>
    <t>The Contractor shall operate an out of hours service and an urgent delivery service whereby delivery will be made within 24 hours of the request being made or authorised by the Purchasing Authority.</t>
  </si>
  <si>
    <t>With reference to the above specification point, please provide details of how this service will be managed.</t>
  </si>
  <si>
    <t>Document 5d Custom made meds (Specials)</t>
  </si>
  <si>
    <t>5d_c</t>
  </si>
  <si>
    <t>Custom made meds (Specials)</t>
  </si>
  <si>
    <t>5e_c</t>
  </si>
  <si>
    <t>5e_1</t>
  </si>
  <si>
    <t>Product specification</t>
  </si>
  <si>
    <t xml:space="preserve">Products relevant to HPN that become licensed during the life of the framework may be required by Purchasing Authorities. 
</t>
  </si>
  <si>
    <t>5e_2</t>
  </si>
  <si>
    <t>Stability</t>
  </si>
  <si>
    <t>5e_2.2a</t>
  </si>
  <si>
    <t>Name of product</t>
  </si>
  <si>
    <t xml:space="preserve">Labelling must be compliant with the principles of labelling for safety and the BP General specification on unlicensed medicines. </t>
  </si>
  <si>
    <t>Example certificate of analysis and/or certificate of conformity (if provided)</t>
  </si>
  <si>
    <t xml:space="preserve">Each syringe must be individually sealed in a plastic overwrap, light protective if required. Unless the light protective wrap allows the label on the syringe to be clearly read a duplicate label must be attached to the light protective wrap.
The individually wrapped syringes must be wrapped in a transparent secondary wrap in multiples of no more than 10. </t>
  </si>
  <si>
    <t>Summarise the chemical analytical methods used and provide a rationale if any of the methods recommended by the Standard Protocol were omitted. Include acceptance criteria and details of method validation.</t>
  </si>
  <si>
    <t xml:space="preserve">Provide the results obtained from all methods used. Sufficient data must be provided to demonstrate compliance with the Standard Protocol. </t>
  </si>
  <si>
    <t xml:space="preserve">State the shelf life and storage conditions assigned and provide the rationale for this. 
If the shelf life is extrapolated from other studies or from literature sources, explain your justification for applying this shelf life to the offered product. This must take into account the method of manufacture, all components including containers and closures, and storage and transportation where applicable.   </t>
  </si>
  <si>
    <t>Manufacturer details</t>
  </si>
  <si>
    <t>Provide a copy of your most recent NHS pharmaceutical QA audit</t>
  </si>
  <si>
    <t>Quality management</t>
  </si>
  <si>
    <t>Provide your Site Master File and Quality Policy.
These should include organogram(s), and descriptions of:
- the manufacturing site(s) 
- core manufacturing processes
- critical equipment
- arrangements for quality management within the organisation</t>
  </si>
  <si>
    <t>Quality system processes</t>
  </si>
  <si>
    <t xml:space="preserve">Provide a brief description of how quality incidents are managed. This should include
- deviations (non-conformances) and errors
- complaints
- recalls
- investigations
- risk assessment, including products already released
- CAPA
- trending of deviations and complaints
Provide the relevant SOPs and policies that provide evidence of all of the above.
</t>
  </si>
  <si>
    <t xml:space="preserve">Provide your change management policies and procedures.
This must include reference to 
- internal changes 
- changes which may impact on customers and other stakeholders
- risk assessment of the impact of proposed changes
- how the change is managed
- review of the change once implemented
If the policies and procedures do not describe all of the above, please provide other relevant documents or a supporting statement explaining how changes are managed.
</t>
  </si>
  <si>
    <t>Technical capability</t>
  </si>
  <si>
    <t>Provide a copy of your procedures and policies for assessment of:
- pharmaceutical quality of unlicensed medicines
- suitability of Medical Devices 
used in the preparation of products offered for this tender. This includes all materials, components and consumables that have direct product contact.</t>
  </si>
  <si>
    <t xml:space="preserve">Provide a description of your methods of preparation of all products offered for this tender, and a copy of:
- a sample batch manufacturing record for each product type
- relevant procedures or policies, including setting up and use of any automated compounding equipment. 
- policies and procedures for pooling and in-house manufactured intermediates (ref. 3.5.19 of MHRA Q&amp;As)
</t>
  </si>
  <si>
    <t xml:space="preserve">Contractors must provide a brief description of transfer sanitisation process. This must be supported with documentary evidence such as your transfer sanitisation procedure. </t>
  </si>
  <si>
    <t>Provide a copy of your Validation Master Plan or Policy that describes your programme of maintenance and validation. This should include: 
- The facility 
- Equipment
- People
- Aseptic preparation processes 
- Transfer sanitisation (including gas sanitisation) 
If the policies and procedures do not describe all of the above, please provide other relevant documents.</t>
  </si>
  <si>
    <t xml:space="preserve">Where gas sanitisation is used, provide evidence that the gassing process does not adversely affect the finished product in terms of 
- patient safety
- product stability. </t>
  </si>
  <si>
    <t xml:space="preserve">Provide your procedures and policies for on-going process verification to assure continuing compliance with relevant current BP Monographs and product specification. 
This should cover a programme of testing of samples representative of finished product for: 
- chemical content
- sterility
</t>
  </si>
  <si>
    <t>Provide details of your programme for: 
- physical environmental monitoring
- microbiological monitoring
This should include:
- sampling plans
- use of maintenance and testing sub-contractors where applicable
- trending and review of results</t>
  </si>
  <si>
    <t xml:space="preserve">Provide policies, procedures and reports for temperature controlled storage at the manufacturing site. 
These must include
- validation and temperature mapping of storage areas
- operating procedures for temperature monitoring 
- Out of specification results procedure
</t>
  </si>
  <si>
    <t>Provide policies, procedures and reports for temperature controlled distribution of finished product from the manufacturing site to the patient. 
These must include
- validation and temperature mapping of delivery vehicles
- validation and temperature mapping of insulated shippers (cool boxes)
- operating procedures for temperature monitoring during transport (if applicable)
- Out of specification results procedure
N.B. Depending on the relationships between the compounding unit, transport provider and main homecare contractor this information may have been provided on another tab. It is acceptable to clearly cross refer to this information.</t>
  </si>
  <si>
    <t>Audit</t>
  </si>
  <si>
    <t>Provide your internal audit policies and procedures. 
These must include the current populated internal audit programme that demonstrates adherence to the audit policies and procedures.</t>
  </si>
  <si>
    <t>Sub-contracting of compounding</t>
  </si>
  <si>
    <t>5k_c</t>
  </si>
  <si>
    <t>5k_1</t>
  </si>
  <si>
    <t>Cold Chain Storage</t>
  </si>
  <si>
    <t>The Contractor is responsible for assessing the risks associated with the storage, handling, delivery and administration of medicines products in accordance with their SmPC or Specials manufacturer's instructions. 
Equipment and/or ancillaries identified as necessary to manage risks are specified in the Equipment and Ancillaries tab along with any restrictions to be applied when supplying equipment to an individual patient.
Risk control measures to be implemented for specified categories of products are in the sections below.
- cold chain 
- healthcare waste</t>
  </si>
  <si>
    <t>5k_2</t>
  </si>
  <si>
    <r>
      <t>Cold chain Medicines requiring storage between 2-8</t>
    </r>
    <r>
      <rPr>
        <b/>
        <vertAlign val="superscript"/>
        <sz val="10"/>
        <color indexed="8"/>
        <rFont val="Arial"/>
        <family val="2"/>
      </rPr>
      <t>o</t>
    </r>
    <r>
      <rPr>
        <b/>
        <sz val="10"/>
        <color indexed="8"/>
        <rFont val="Arial"/>
        <family val="2"/>
      </rPr>
      <t>C</t>
    </r>
  </si>
  <si>
    <t>The Contractor will operate a validated cold chain from receipt of deliveries or manufacture through to delivery to the patient.</t>
  </si>
  <si>
    <t>Provide the specification(s) for the fridges that will be supplied under this framework</t>
  </si>
  <si>
    <t>The contractor will be responsible for training the patient or carer to undertake daily monitoring of the temperature of the refrigerator, knowledge of the minimum and maximum temperatures, and the action to take if found out of range.</t>
  </si>
  <si>
    <t>Patients will be responsible for keeping refrigerators socially clean.</t>
  </si>
  <si>
    <t xml:space="preserve">Where a temperature deviation occurs a decision about suitability for use will be made and documented by the Contractor.
Where a temperature deviation results in product being wasted and/or any interruption of treatment the Purchasing Authority will be notified without delay.
</t>
  </si>
  <si>
    <t xml:space="preserve">Maintenance, PAT testing and calibration of all refrigeration and temperature monitoring equipment will be the responsibility of the Contractor (refer to Equipment and Ancillaries section) </t>
  </si>
  <si>
    <t>Where the integrity of the product is compromised due to the failure of the fridge, the Contractor will be responsible for stock replenishment at no additional charge to the Purchasing Authority within a timescale that ensures the patient has the required product to continue treatment. The timescale for this is dependant on the clinical status of the patient and should be discussed with the Purchasing Authority to formulate a plan of action by the Contractor and the Purchasing Authority.</t>
  </si>
  <si>
    <t>Where the integrity of the product is compromised due to patient error, the Contractor will be responsible for stock replenishment within a timescale that ensures the patient has the required product to continue treatment. As this will carry an extra charge to the Purchasing Authority, the Contractor should inform and get authorisation from the Purchasing Authority. The timescale for this is dependant on the clinical status of the patient and should be discussed with the Purchasing Authority to formulate a plan of action by the Contractor and the Purchasing Authority.</t>
  </si>
  <si>
    <t xml:space="preserve">Repairs and or replacement of faulty fridges MUST be carried out within 6 working hours of the fault being reported at no charge to the Purchasing Authority. 
Records of equipment failure, the actions taken and time period for resolution MUST be kept by the Contractor and supplied to the Purchasing Authority on a yearly basis or more frequently on request. 
</t>
  </si>
  <si>
    <t>5k_3</t>
  </si>
  <si>
    <t>Healthcare Waste</t>
  </si>
  <si>
    <t>The Contractor should ensure that all appropriate waste regulations are followed by the patient, nursing and the drivers.   Any equipment required by the patients to follow this must be provided by the Contractor.</t>
  </si>
  <si>
    <t xml:space="preserve">All waste must be collected at the same time of medication delivery and transported in a separate area of the delivery van. </t>
  </si>
  <si>
    <t>5l_c</t>
  </si>
  <si>
    <t>5l_1</t>
  </si>
  <si>
    <t>Equipment</t>
  </si>
  <si>
    <t>The pump type issued to the patient will be agreed with the Purchasing Authority on discharge of the patient from hospital. 
Infusion pumps for infants, children and adults MUST be set to agreed default settings for pressure, time to occlude at low flow rates, air accumulation and maximum flow rates. Replacement pumps with these settings MUST be stocked to replace a faulty pump.</t>
  </si>
  <si>
    <t xml:space="preserve">On request the Contractor will provide the Purchasing Authority, pre patient discharge, with a portable infusion pump for training at the Trust, to facilitate the discharge plan. This should not be at any additional cost to the Purchasing Authority. The Purchasing Authority will be required to purchase giving sets for training. </t>
  </si>
  <si>
    <t>The Contractor may suggest alternatives, but the decision for which equipment to use rests with the Purchasing Authority in conjunction with the patient.</t>
  </si>
  <si>
    <t>With reference to the above specification point, please advise if a suggested alternative equipment list is being provided.</t>
  </si>
  <si>
    <t xml:space="preserve">Where there is choice of equipment as detailed in the equipment specification, processes must be in place to ensure patients understand the choices open to them; the benefits and constraints associated with each type of equipment and the patient's preference is implemented wherever clinically and reasonably practical.  Any case where the patient's preference cannot be accommodated or is subject to an adverse risk assessment by the Contractor, the equipment to be supplied should be agreed with the Purchasing Authority.   </t>
  </si>
  <si>
    <t>With regards to the specification point above, please provide details of the stands to be provided and evidence that it meets the relevant safety standards.</t>
  </si>
  <si>
    <t xml:space="preserve">The Contractor should maintain safety stocks of critical equipment and ancillaries to ensure continuity of patient treatment and/or allow new patient to be referred to the service in accordance with the timescales in this specification.
</t>
  </si>
  <si>
    <t xml:space="preserve">All equipment must be traceable.  Records must be kept of current location and/or installation, maintenance, next service or calibration due date.   Equipment records for individual patients are to be made available to the Purchasing Authority on request. </t>
  </si>
  <si>
    <t>Where latex is present in equipment used at any time during the homecare service the Contractor will inform the Purchasing Authority.  No equipment containing latex should be supplied to patients without a documented record of a lack of known latex allergy.</t>
  </si>
  <si>
    <t>5l_2</t>
  </si>
  <si>
    <t>Maintenance and Servicing</t>
  </si>
  <si>
    <t>A visit report must be provided to the Purchasing Authority for any service, maintenance or calibration of equipment which takes place in the patient's home.  This visit report must highlight any issues that were encountered.  Any visit for service maintenance must be in agreement with the patient/carer and clinical team.</t>
  </si>
  <si>
    <t>5l_3</t>
  </si>
  <si>
    <t>Ancillaries</t>
  </si>
  <si>
    <t xml:space="preserve">The Contractor must have a robust process for managing initial supplies and replenishment of ancillaries to ensure continuity of patient treatment.  It is the Contractor’s responsibility in conjunction with the patient to check stock levels and replenish the patient’s additional requirements for ancillary products on a regular basis.  </t>
  </si>
  <si>
    <t xml:space="preserve">Direct patient requests for exceptional supply of ancillaries (e.g. due to patient not having adequate stock) will be referred to the Purchasing Authority.  </t>
  </si>
  <si>
    <t>Where latex is present in ancillaries used at any time during the homecare service the Contractor will inform the Purchasing Authority.  No ancillary items containing latex should be supplied to patients without a documented record of a lack of known latex allergy.</t>
  </si>
  <si>
    <t>The Contractor in conjunction with the patient and Purchasing Authority will regularly review the ancillaries used for each patient to ensure they are appropriate and usage is within an acceptable range.</t>
  </si>
  <si>
    <t>The Contractor may administer other intravenous medications, not on the HPN framework, with the appropriate prescription and authorisation to administer. This needs to take place within the one hour nursing visit already taking place.
The prescribing Trust needs to supply all the medication, diluent, flushes and ancillaries in order that the Contractor can undertake the procedure. 
If the medication cannot be given within the one hour, then a separate clinical and financial agreement needs to be in place with the prescribing Trust as this is not part of the HPN framework.</t>
  </si>
  <si>
    <t xml:space="preserve">The Contractor will provide a 24 hours per day, 365 days a year answer phone service. This service is a manned telephone advice service, it is not a call out service. In circumstances where it is necessary for a nurse to speak with a patient, this conversation MUST take place within 45 minutes of the patient having made contact.  </t>
  </si>
  <si>
    <t xml:space="preserve">When Clinical Services include medicine administration, the Contractor will ensure a copy of the prescription or full patient specific administration instructions are on the dispensing label, at the point of administration.  </t>
  </si>
  <si>
    <t>The Contractor is responsible for scheduling clinical services in accordance with the Medicine Pathway (Appendix B) and Clinical Service Protocol.  The Contractor will ensure that any clinical services are performed at the times and venues agreed between the parties and shall give as much notice as reasonably practicable if for any reason they are unable to meet the agreed service level.   Wherever possible the Contractor will maintain continuity of staffing for an individual patient.</t>
  </si>
  <si>
    <t>With reference to the above specification point, please detail how these reports will be recorded and communicated to the Purchasing Authority.</t>
  </si>
  <si>
    <t>Additional Training and Competence provisions for Contractor's Staff who are providing Clinical Services</t>
  </si>
  <si>
    <t>With reference to the specification point above, please provide a copy of policies and staff hand book relating to the above points.</t>
  </si>
  <si>
    <t xml:space="preserve">Contractors must have policies on the following and must ensure that all clinical staff providing clinical services involving medication administration are trained and monitored for compliance. 
• Anaphylaxis Management Guidelines 
• Infection Control Manual
• Resuscitation Policy and Guidelines
• Lone Worker Policy (incorporating working alone care and chaperoning)
</t>
  </si>
  <si>
    <t xml:space="preserve">With reference to the above specification point, please provide a copy of policies and staff hand book relating to the above points.
</t>
  </si>
  <si>
    <t xml:space="preserve">With reference to the specification point above, please detail your transparent procedures for handling of concerns or complaints with full details on how to contact the Medical Director. </t>
  </si>
  <si>
    <t>Home Visits</t>
  </si>
  <si>
    <t xml:space="preserve">Non-clinical home visits will be provided during normal working hours or as otherwise specified as agreed with the Purchasing Authority and in agreement with the patient. 
</t>
  </si>
  <si>
    <r>
      <t>All staff visiting a patient's home</t>
    </r>
    <r>
      <rPr>
        <sz val="10"/>
        <color indexed="10"/>
        <rFont val="Arial"/>
        <family val="2"/>
      </rPr>
      <t xml:space="preserve"> </t>
    </r>
    <r>
      <rPr>
        <sz val="10"/>
        <rFont val="Arial"/>
        <family val="2"/>
      </rPr>
      <t xml:space="preserve">will carry photographic identification which will be shown on arrival.
</t>
    </r>
  </si>
  <si>
    <t xml:space="preserve">The Contractor will use its best endeavours to ensure that any non-clinical home visits are performed at the times and venues agreed between the parties and shall give as much notice as reasonably practicable if for any reason they are unable to meet the agreed service level.  </t>
  </si>
  <si>
    <t>Clinical Governance</t>
  </si>
  <si>
    <t xml:space="preserve">The Contractor must ensure that their staff know how to escalate clinical concerns and how to contact appropriate professionals from each Purchasing Authority at all times. </t>
  </si>
  <si>
    <t>Complaints</t>
  </si>
  <si>
    <t xml:space="preserve">Contractors must have in place robust procedures for receiving, recording, handling and reporting of complaints. </t>
  </si>
  <si>
    <t>Patient Safety Incidents</t>
  </si>
  <si>
    <t>The Contractor should operate a similar system for reporting and investigating Patient Safety Incidents as operated in the NHS and as specified in the two Patient Safety Alerts on Improving reporting and learning of medication errors and medical devices incidents issued in March 2014. The Contractor is responsible for reporting incidents and investigations to the Purchasing Authority and the national reporting and learning service as well as producing a written response to the patient/carer/advocate.</t>
  </si>
  <si>
    <t>Adverse Drug Reactions</t>
  </si>
  <si>
    <t>Medicine and Medical Device Defects and Recalls</t>
  </si>
  <si>
    <t>With reference to the above specification point, please provide details of how this is achieved, and provide a copy of your recall procedure.</t>
  </si>
  <si>
    <t>It is the responsibility of the Contractor to recover expenses associated with MHRA led product recalls from the manufacturer or marketing authorisation holder.</t>
  </si>
  <si>
    <t>If the medicine is spoiled by no fault of the patient, this should be replaced at no further cost to the Purchasing Authority.</t>
  </si>
  <si>
    <t>Information Governance</t>
  </si>
  <si>
    <t>In all clinical settings for patient safety, the Contractor will adopt and use the Purchasing Authority’s NHS patient number to identify each patient once the registration forms have been accepted. If local patient identifier numbers are used, these will be in addition to the NHS patient number.  In all other settings, Caldecott principles must apply.</t>
  </si>
  <si>
    <t>Where identifiable patient personal information must be transmitted via electronic means this will be by high level encryption.</t>
  </si>
  <si>
    <t>With reference to the above specification point, please provide the necessary evidence of agreements with relevant sub-contractors.</t>
  </si>
  <si>
    <t>Risk Management</t>
  </si>
  <si>
    <t xml:space="preserve">The Purchasing Authority and the Contractor must have a local risk management policy.  Risks are assessed by the Purchasing Authority and must be deemed to be of an acceptable risk score.  If the Contractor disagrees with the risk assessment of the Purchasing Authority, both parties will work together to reach a consensus view.  </t>
  </si>
  <si>
    <t>With reference to the above specification point, Contractors should provide a copy of their Risk Management Policy and describe how they manage risk assessments and the escalation procedure in case of disagreement.</t>
  </si>
  <si>
    <t>Business Continuity and Contingency Planning</t>
  </si>
  <si>
    <t xml:space="preserve">The Contractor will have business continuity and/or  contingency plans in place to adjust supplies for any patients in the event of a shortfall in the supply of medicines or ancillaries or equipment, vehicle breakdown, emergency planning, adverse weather, pandemic flu, major incident etc. </t>
  </si>
  <si>
    <t>With reference to the above specification point, please provide your  contingency plans, detailing the types of situations they cover.   Please also describe how these events would be monitored.</t>
  </si>
  <si>
    <t>Safeguarding</t>
  </si>
  <si>
    <t xml:space="preserve">Where relevant, the Purchasing Authority requires that all Contractor Staff  who have contact with vulnerable patients have undertaken mandatory safeguarding training, relevant to their role and undertake regular refresher training.  For those working with paediatric patients this will be child protection level 3.  The Contractor should provide the Purchasing Authority with details including the name of the organisation that delivers the training and a description of the training programme and the frequency of refresher training.  The Purchasing Authority may audit training records to ensure compliance with this provision. </t>
  </si>
  <si>
    <t>Training and Competence of all Contractor's staff including non-clinical staff</t>
  </si>
  <si>
    <t>The Contractor must ensure all staff are trained  to perform the activities requested of them by the Purchasing Authority and are competent to provide the services. 
All staff must have  
• job specifications
• orientation and induction
• evidence of training to perform the activities in their job specification
• training in their individual responsibility towards health &amp; safety, safeguarding and information governance.</t>
  </si>
  <si>
    <r>
      <rPr>
        <b/>
        <sz val="10"/>
        <color indexed="8"/>
        <rFont val="Arial"/>
        <family val="2"/>
      </rPr>
      <t>With reference to the above specification point, please provide a copy of policies and staff hand book relating to the above points.</t>
    </r>
    <r>
      <rPr>
        <sz val="10"/>
        <color indexed="8"/>
        <rFont val="Arial"/>
        <family val="2"/>
      </rPr>
      <t xml:space="preserve">
</t>
    </r>
  </si>
  <si>
    <t>Contractors must ensure all their staff have knowledge of clinical governance and be committed to clinical supervision, customer care and complaints handling.</t>
  </si>
  <si>
    <t>With reference to the above specification point, please provide evidence on how staff are trained to demonstrate the above.</t>
  </si>
  <si>
    <t xml:space="preserve">Contractors should supply information on the level of knowledge and expertise on the medicines and equipment used in the clinical specialities relevant to this tender for homecare services, including the methods and frequency of training and accreditation used as per the requirements in the clinical services and home visits.  </t>
  </si>
  <si>
    <t>With reference to the above specification point, please provide details.</t>
  </si>
  <si>
    <t>With reference to the above specification point, please provide evidence of this.</t>
  </si>
  <si>
    <t>Generation of Purchase Orders by the Purchasing Authority</t>
  </si>
  <si>
    <t>Receipt of Purchase Orders from Purchasing Authority by Contractor</t>
  </si>
  <si>
    <r>
      <rPr>
        <b/>
        <sz val="10"/>
        <rFont val="Arial"/>
        <family val="2"/>
      </rPr>
      <t>With reference to the above specification point, please provide details of how this process will be managed.</t>
    </r>
    <r>
      <rPr>
        <sz val="10"/>
        <color indexed="8"/>
        <rFont val="Arial"/>
        <family val="2"/>
      </rPr>
      <t xml:space="preserve">
</t>
    </r>
  </si>
  <si>
    <t xml:space="preserve">Purchasing of medicines by the Contractor </t>
  </si>
  <si>
    <t>Product and/or medicine provided by manufacturers or wholesalers to the Contractor for the use by patients of the Purchasing Authority under this framework are not for resale by the Contractor to any third party.</t>
  </si>
  <si>
    <t xml:space="preserve">The Contractor will be responsible for the ordering, receipt, control and payment for all medicinal products and ancillaries and will be responsible for the maintenance of adequate stock levels to satisfactorily meet the requirements of this framework. </t>
  </si>
  <si>
    <t>Invoicing</t>
  </si>
  <si>
    <t xml:space="preserve">All invoices will be supported by proof of delivery.  Acceptable proof should normally be provided by means of a signature of the patient or their carer/representative on either a paper document intended for the purpose or digital device.  Where an electronic signature is captured a mechanism shall exist such that a copy or facsimile thereof may be provided to the Trust. In order to reduce environmental impact Contractors may make electronic images available providing such systems meet acceptable NHS information security guidelines. Where a key holding service is provided, the driver should sign that the delivery has taken place. </t>
  </si>
  <si>
    <t xml:space="preserve">Where nursing services are used, the Contractor should ensure that proof of nursing visits are provided. These can be in either a paper format or a digital device. The length of nursing time spent with the patient should also be recorded. </t>
  </si>
  <si>
    <t>Statement of Accounts &amp; Payments</t>
  </si>
  <si>
    <t>Risk, Liability &amp; Insurance</t>
  </si>
  <si>
    <t xml:space="preserve">Where medicines or ancillaries or equipment are unusable due to action or inaction of the Contractor,  the unusable items will be collected and replaced at no expense to the Purchasing Authority or, if resupply is not clinically appropriate a credit note will be raised against the invoice for those unusable items.  Unusable items may only be resupplied at the cost of the Purchasing Authority when approved by the Purchasing Authority.
Where a fault, breakdown or damage to equipment is established as being due to the patient’s/carers negligence, misuse or failure to observe any instructions or training concerning the use of the equipment, the Contractor shall have the right to recover the cost of repair or replacement from the Purchasing Authority, provided that such negligence, misuse or failure was not caused or contributed to by any action of or failure to take action by the Contractor.  Equipment may only be resupplied or repaired at the cost of the Purchasing Authority when prior approval has been given by the Purchasing Authority.
</t>
  </si>
  <si>
    <t>Capital Equipment</t>
  </si>
  <si>
    <t>All equipment must be traceable.  The records relating to equipment owned by the Contractor must be made available on request by the Purchasing Authority.</t>
  </si>
  <si>
    <t>Document 5b Prescribing &amp; Dispensing</t>
  </si>
  <si>
    <t>5b_c</t>
  </si>
  <si>
    <t>5b_1</t>
  </si>
  <si>
    <t>The Prescribing process</t>
  </si>
  <si>
    <t>5b_2</t>
  </si>
  <si>
    <t>The dispensing process</t>
  </si>
  <si>
    <t>With reference to the above point, please describe your process for handling this.</t>
  </si>
  <si>
    <r>
      <t>All medicines supplied to patients by the Contractor will have a shelf life which is appropriate to the duration of treatm</t>
    </r>
    <r>
      <rPr>
        <sz val="10"/>
        <rFont val="Arial"/>
        <family val="2"/>
      </rPr>
      <t>ent or the delivery intervals.</t>
    </r>
  </si>
  <si>
    <t>The product and/or medicine will be dispensed and labelled in accordance with current legislation and GPhC and RPS best practice standards by the Contractor. Further information regarding the specifics of labelling is found in the individual product/compounding tabs.</t>
  </si>
  <si>
    <t>Licensed medicines will be supplied with their Patient Information Leaflets (PILs) in English. Where PILs exist for the unlicensed medicines and have been approved by the Purchasing Authority's pharmacist, these should also be supplied.</t>
  </si>
  <si>
    <t xml:space="preserve">The Contractor must ensure that all prescriptions undergo a final dispensing accuracy check by a registered pharmacist or registered accredited pharmacy technician, under the supervision of a registered responsible pharmacist, in accordance with current legislation.  </t>
  </si>
  <si>
    <t>5b_3</t>
  </si>
  <si>
    <t>Outer packaging</t>
  </si>
  <si>
    <r>
      <t>Where a bag is specified as the required presentation the bag must be:
• flexible
• latex free.
Multilayer to prevent oxygen permeation (for compounded products)</t>
    </r>
    <r>
      <rPr>
        <sz val="10"/>
        <color indexed="53"/>
        <rFont val="Arial"/>
        <family val="2"/>
      </rPr>
      <t xml:space="preserve">
</t>
    </r>
    <r>
      <rPr>
        <sz val="10"/>
        <rFont val="Arial"/>
        <family val="2"/>
      </rPr>
      <t xml:space="preserve">
</t>
    </r>
  </si>
  <si>
    <t>To facilitate efficient stock management and control, suppliers are encouraged to consider use of a label designed specifically for the outer wrapper.</t>
  </si>
  <si>
    <t>South West</t>
  </si>
  <si>
    <t>South East</t>
  </si>
  <si>
    <t>The Contractor should demonstrate that they have plans for on-going expansion in order to cover the future needs of the service.</t>
  </si>
  <si>
    <t xml:space="preserve">The Contractor will represent accurately and honestly their capability to deliver a homecare service at all times during the tendering process and throughout the life of the contract. They should also represent their capacity for compounding, delivery and nursing to the seven NHS England designated regions. </t>
  </si>
  <si>
    <t xml:space="preserve">The Contractor must communicate in writing to the Purchasing Authority's Chief Pharmacist, Patient's Lead Medical Clinician and Homecare Lead/s within 24 hours if it is unable to fulfil any contracted or otherwise agreed duties.  </t>
  </si>
  <si>
    <r>
      <t xml:space="preserve">The </t>
    </r>
    <r>
      <rPr>
        <sz val="10"/>
        <rFont val="Arial"/>
        <family val="2"/>
      </rPr>
      <t xml:space="preserve">Contractor will comply with the current Royal Pharmaceutical Society (RPS) Professional Standards for Homecare Services in England. 
</t>
    </r>
    <r>
      <rPr>
        <b/>
        <sz val="10"/>
        <rFont val="Arial"/>
        <family val="2"/>
      </rPr>
      <t>Please indicate Yes / No as to if you comply.  Please note that the inability to comply may result in a bid being unsuccessful.</t>
    </r>
  </si>
  <si>
    <t xml:space="preserve">The Contractor should liaise with the Purchasing Authority to confirm who will carry out an assessment of the patient’s home environment or other location where the services will be delivered. The visit is undertaken to identify any special needs relating to the home environment and captured in an individual patient care plan and should be carried out within 3 days of receiving the registration forms. This completed assessment must be shared between the Purchasing Authority or the Contractor. Any issues or additional special needs identified by the Contractor must be notified to the Purchasing Authority within 2 working days. 
The pre-discharge hospital visit by the Contractor, will review the patient needs assessment and  should be undertaken within 3 working days of receipt of registration documents. 
 If the Contractor becomes aware of any significant changes in the patient's home circumstances this information must be reported in writing to the Purchasing Authority's Chief Pharmacist, Patient's Lead Medical Clinician and Homecare Lead/s within 24 hours.  </t>
  </si>
  <si>
    <t xml:space="preserve">Subject to the patients or carers agreement, stock identified as past its expiry date or unusable for any other reason must be removed from the patient’s home at the earliest opportunity to ensure patient safety (within 3 working days at the latest).
The Contractor must log such events as incidents and report in writing to the Purchasing Authority's Chief Pharmacist, Patient's Lead Medical Clinician and Homecare Lead/s within 2 working days.  </t>
  </si>
  <si>
    <t xml:space="preserve">The Contractor will be required to provide deliveries to any address in the UK mainland including islands accessible by road plus the Isle of Wight and the Isles of Scilly. Please specify below which of the 7 regions in England that you can deliver to. </t>
  </si>
  <si>
    <t xml:space="preserve">Deliveries should be made to patients by the Contractor within the allocated specified two hour window. </t>
  </si>
  <si>
    <t xml:space="preserve">The Contractor should only supply equipment and ancillaries as stated in Appendix O. If a Purchasing Authority wishes the Contractor to supply other products, this cannot be done under the HPN framework and must be part of a separate agreement and finance. </t>
  </si>
  <si>
    <t xml:space="preserve">As and when new HPN appropriate products come to the market, the Contractor may submit the relevant information and pricing to the Commercial Medicines Unit for onward distribution to the HPN Stakeholder group which includes NHS England, for consideration. To note that new HPN products will not be commissioned until NHS England has confirmed in writing that they have been approved for addition to the specification.
</t>
  </si>
  <si>
    <t>Records of equipment failure, the actions taken and time period for resolution must be kept by the Contractor and a summary supplied to the Contracting Authority and Purchasing Authority on a quarterly basis, or more frequently on request.</t>
  </si>
  <si>
    <t xml:space="preserve">Contractors MUST only supply items that appear in Appendix O - Home Parenteral Nutrition Ancillary List under the HPN framework. Any items requested by the Purchasing Authority outside of the list MUST be processed and charged through a separate agreement outside of the Framework.
Requests for additional items will be subject to a separate clinical and financial agreement between the Purchasing Authority and the Trust and will not be funded by NHS England.  </t>
  </si>
  <si>
    <t>The Contract should supply the ancillaries selected from the list by the Purchasing Authority in consultation with the patient.  The ancillary list (Appendix O) will indicate if items are generic or product specific. For items listed as generic the Contractor may choose a supplier in order to streamline items being stocked by the Contractor and also reduce cost due to increased buying power.  For items listed as product specific the decision as to which item is used rests with the Purchasing Authority in conjunction with the patient.</t>
  </si>
  <si>
    <t>Prior to start of framework Contractors are expected to have all product specific items available to Purchasing Authorities at the beginning of the framework.</t>
  </si>
  <si>
    <t>Nursing services cannot be withdrawn without prior agreement of the Purchasing Authority, in the event that the Contractor / Nursing provider should feel unable to continue providing services for any reason. The Contractor must communicate in writing to the Purchasing Authority's Chief Pharmacist, Patient's Lead Medical Clinician and Homecare Lead/s within 24 hours if it is unable to fulfil any contracted or otherwise agreed duties.  
The exception to this is if concerns are on the grounds of staff safety in which case the Contracting Authority and the Purchasing Authority MUST be notified immediately verbally and in writing for actions to be agreed.</t>
  </si>
  <si>
    <t>The training of patients by the Contractor can take place in areas other than the patient's home. The areas that are included are: Contractor's Training Centre, nursing home, continuing care beds, hospice. Training of patients by the Contractor within an acute NHS Trust is not covered by this framework. If a Purchasing Authority wishes for this to take place, this would be paid for by the Purchasing Authority and not NHS England.</t>
  </si>
  <si>
    <t xml:space="preserve">The Purchasing Authority and Contractor MUST ensure that up to date written clinical escalation contacts for both organisations are available at all times that clinical services are being provided.  </t>
  </si>
  <si>
    <t xml:space="preserve">The Contractor MUST be assured that the Purchasing Authority has informed all patients'  that their personal information may be shared with other healthcare professionals and may be used to support clinical audit for the purpose of assuring and monitoring the quality of their treatment.
</t>
  </si>
  <si>
    <t>The Contractors clinical staff are expected to undergo initial training and at least 1 day refresher training per year.  
The Contractor MUST facilitate CPD for all employed nursing staff and MUST demonstrate for all staff:
• job specifications
• orientation and induction
• evidence of CPD and a robust mechanism to ensure that relevant professional registrations are maintained
In addition, the Contractor must support revalidation for all employed nursing, medical and pharmacy staff.</t>
  </si>
  <si>
    <t>All staff visiting the patient at home will be courteous, helpful and maintain patient confidentiality. Visiting staff are to be flexible and respect patients' and carers' needs and will comply with any reasonable conditions of entry laid down by the patient.  Staff should be especially mindful of entering the home of a sole female, especially their bedroom.  Visiting staff may only use the patient's lavatory with permission of the patient.  Visiting staff will be dressed appropriately.</t>
  </si>
  <si>
    <t>Following a home visit, a written report should be made to the Purchasing Authority within 5 working days or within 48 hours if the planned activity could not be completed. Any new or changed risks identified during a non-clinical home visit will be recorded and the Individual Patient Care Plan updated with new or changed risk control measures.</t>
  </si>
  <si>
    <t xml:space="preserve">The Contractor is responsible to the Purchasing Authority who retains clinical responsibility for the patient's care and their treatment.  </t>
  </si>
  <si>
    <t>The Contractor will communicate in writing with the Purchasing Authority in the event of any clinically relevant issues that could be reasonably expected to impact on patient safety or continuity of patient treatment, and will work in partnership to minimise additional costs to the Purchasing Authority whilst maintaining patient safety.</t>
  </si>
  <si>
    <t xml:space="preserve">The Contractor MUST provide an up to date contact list of staff that the Purchasing Authority can contact at all times. For out of hours, this should include nursing and pharmacy as a minimum. Furthermore, the Contractor MUST maintain an up to date list of the Purchasing Authorities appropriate clinical escalation contacts. 
</t>
  </si>
  <si>
    <t xml:space="preserve">All requirements of the Data Protection Act 1998 and GDPR must be met in full.  </t>
  </si>
  <si>
    <t>Contractors are required to advise both the Purchasing Authority and the Contracting Authority  as soon as they become aware that they are reaching capacity or the level of growth in patient numbers which has the potential to have a detrimental effect on patient service levels to existing patients on the homecare service.  The Contracting Authority will work with the Purchasing Authority and the Contractor to maintain service levels to patients at an acceptable level.</t>
  </si>
  <si>
    <t>Contractors should be able to receive orders transmitted electronically as detailed below:-
email or secure electronic means. Fax may be used where no other means available.</t>
  </si>
  <si>
    <t>Patients have responsibility to use equipment in accordance with the instructions provided.  The Contractor should provide written patient information outlining that the equipment is on loan to them, and as such remains the property of the Contractor, and that they are expected to treat the equipment respectfully and not damage or deface it. They should also include step by step instructions on how to use the equipment. Patient's have responsibility to allow access to the contractor to remove equipment when no longer required e.g. during periods of hold or pause which can be during inpatient stays)</t>
  </si>
  <si>
    <t xml:space="preserve">The Contractor should send a copy of the completed Competency documentation for a patient or carer self-administering medicines to the Purchasing Authority within 5 working days. The original should be kept in the patient record and a copy in the patient's home. </t>
  </si>
  <si>
    <t xml:space="preserve">There may be a range of situations where it is appropriate to arrange short notice delivery of product to addresses other than the patient's usual home address. Examples include patients needing to move at short notice due to damage to their property or visiting sick relatives.  The Contractor should work with the Purchasing Authority to achieve this. </t>
  </si>
  <si>
    <t>The patient may no longer require the Homecare Service due to cessation of treatment,  transfer to another therapy, admission into hospital or death.  The Contractor must have processes in place to manage termination or interruption of the homecare service for an individual patient.   The Purchasing Authority may request the Contractor to collect all new and un-used medicines, ancillaries and equipment and dispose or recycle them as appropriate.   In the event of a patient’s death the process described will be carried out with particular sensitivity at a time convenient to the patient’s family or carer.
If the Contractor is unable to retrieve the equipment within 10 working days then they must communicate in writing with the Purchasing Authority's Chief Pharmacist, Patient's Lead Medical Clinician and Homecare Lead/s within 48 hours.</t>
  </si>
  <si>
    <t xml:space="preserve">Contractors will work as a sub contractor to the Purchasing Authority to ensure patient safety and prescribed treatments are delivered in accordance with their Medicine Pathway (Appendix B), Individual Patient Care Plan if special needs have been identified, and written legal instructions from the clinician responsible for the patient's treatment. 
</t>
  </si>
  <si>
    <t>Contractors should only train patients and/or carers to self-administer medicines when authorised requested by the Purchasing Authority.  The training needs to cover all aspects required of the patient/carer (i.e. disconnection, connection, medication administration, dressing change) at the outset of the training, as opposed to patients learning each procedure separately before moving on to the next element.</t>
  </si>
  <si>
    <t>The training of patients by the Contractor can take place in other areas other than the patient's home. The areas that are included are: nursing home, continuing care beds, hospice, dedicated training facility, prison. 
Training of patients by the Contractor within an acute NHS Trust is not covered by this framework.  If a Purchasing Authority wishes for this to take place, this would be paid for by the Purchasing Authority and not NHS England.</t>
  </si>
  <si>
    <t>The Contractor's normal working hours must match the normal working hours of the Purchasing Authority homecare service administration staff as a minimum.  Extended hours are considered advantageous.</t>
  </si>
  <si>
    <t xml:space="preserve">Both the Contractor and the Purchasing Authority are responsible for providing and maintaining a named individual, deputy, contact telephone number and email address for the following categories and ensure this information is shared and kept up-to-date. 
• Account Manager / Sales Contact
• Address for Purchase Orders
• Queries on referrals
• Finance/invoice queries
• Emergency/out of hours
• Performance monitoring
• Contractual queries
• Management information
• Complaints and adverse incidents
• Customer Service - Primary Contact
• National Nursing Leads
• Regional Nursing Leads
• Pharmacy - prescription management, dispensary and aseptic services
</t>
  </si>
  <si>
    <t>East of England</t>
  </si>
  <si>
    <t>Midlands</t>
  </si>
  <si>
    <t>North East &amp; Yorkshire</t>
  </si>
  <si>
    <t>North West</t>
  </si>
  <si>
    <t>The Contractor will be required to provide Nursing to any address in the UK mainland including islands accessible by road plus the Isle of Wight and the Isles of Scilly. Please specify below which of the 7 regions in England that you can offer a nursing service for.</t>
  </si>
  <si>
    <t>Contractors must have policies on the following and must ensure that all clinical staff are trained and monitored for compliance. 
• Medicines Policy
• Policy for informed consent to clinical service/intervention
• Records Management Policy 
• Health and safety
• Confidentiality 
• Data protection (GDPR)
• Acceptance of gifts
• Adverse incident reporting policy
• Safeguarding (child and vulnerable adult)
• Zero tolerance and policy for the withdrawal of care 
• Detailed understanding of the Home Parenteral Nutrition Medicines Pathway (Appendix B)
• Escalation procedures</t>
  </si>
  <si>
    <t>Where a patient's homecare services is transferred between different contractors, all contractors must follow the Royal Pharmaceutical Society Homecare Handbook Appendix 12 - Procedure for transferring patients between homecare services and Appendix S</t>
  </si>
  <si>
    <r>
      <t xml:space="preserve">The  Contractor and the Purchasing Authority are jointly responsible for ensuring a smooth transition onto the service for new patients or from one Contractor to another.        </t>
    </r>
    <r>
      <rPr>
        <sz val="10"/>
        <color rgb="FF00B050"/>
        <rFont val="Arial"/>
        <family val="2"/>
      </rPr>
      <t/>
    </r>
  </si>
  <si>
    <t xml:space="preserve">When a patient's homecare services is transferred between one Purchasing Authority to another the existing Purchasing Authority and the new Purchasing Authority should follow Appendix R Transfer of patient from one Purchasing Authority to another in conjunction with the relevant Contractor(s).                                                                                                                                                                                                                                                      </t>
  </si>
  <si>
    <t>With reference to the above point, please detail and explain any developments which are anticipated during the framework period and how they may benefit the Purchasing Authority and patients.</t>
  </si>
  <si>
    <t xml:space="preserve">For the purpose of administering the National Framework Agreement, England has been sub-divided into 7 geographical regions by NHS England.  Potential contractors are able to specify which of these geographical regions they have the ability to operate in.  The number of regions potential contractors identify they would be able to operate in will have no bearing on the selection process, but would form the basis of a service agreement following any successful award and would be used for an assessment of national coverage.  Contractors are required to provide details of the maximum number of active patients they can support per region in the execution of this framework.   Please detail both current and future capacity.  Please confirm you have provided this information in Document 6c Commercial Schedule. </t>
  </si>
  <si>
    <r>
      <t xml:space="preserve">The requirements detailed in this specification are in addition to and complement the </t>
    </r>
    <r>
      <rPr>
        <i/>
        <sz val="10"/>
        <rFont val="Arial"/>
        <family val="2"/>
      </rPr>
      <t>Document No. 3 - NHS Framework agreement for the supply of goods and the provision of services (Homecare Medicines)</t>
    </r>
    <r>
      <rPr>
        <sz val="10"/>
        <rFont val="Arial"/>
        <family val="2"/>
      </rPr>
      <t xml:space="preserve"> within the ITO pack.</t>
    </r>
  </si>
  <si>
    <t>The Contractor will only accept prescriptions that have been signed by an authorised prescriber (medical or non-medical prescriber) at the Purchasing Authority.</t>
  </si>
  <si>
    <t>The Contractor will only accept valid and legal prescriptions from the Purchasing Authority in accordance with the prevailing regulations and in the agreed national format. See Appendix I, J, K, L and M for the national format for formulation requests and prescriptions for adults and paediatrics.</t>
  </si>
  <si>
    <t>The Contractor will only accept prescriptions that have been clinically screened, validated, contain a Prior Notification Number (currently Blueteq) and signed by an appropriate clinical pharmacist at the Purchasing Authority before submission to the Contractor for dispensing.</t>
  </si>
  <si>
    <t>The Contractor must only accept and charge to NHS England any requests from the Purchasing Authority that are part of the framework (Medicines in Appendix N and Ancillaries in Appendix O). 
Whilst prescriptions are routinely written generically, where it is important for a specific brand or manufacturer's product to be supplied the Purchasing Authority will issue a prescription detailing this. Details of which products can be prescribed by brand will be specified in the appendices above.
This will be accomplished by showing the brand manufacturer for each specified item for each prescription.</t>
  </si>
  <si>
    <r>
      <t xml:space="preserve">Any temporary change to the prescription must be made by an authorised prescriber at the Purchasing Authority.
</t>
    </r>
    <r>
      <rPr>
        <b/>
        <sz val="10"/>
        <rFont val="Arial"/>
        <family val="2"/>
      </rPr>
      <t/>
    </r>
  </si>
  <si>
    <t xml:space="preserve">The Contractor must not dispense unlicensed medicines (other than compounded medicines) unless specified in this tender or otherwise agreed with the Purchasing Authority on a case-by-case basis.   
</t>
  </si>
  <si>
    <t xml:space="preserve">The Contractor will have a robust process in place for receiving and acting on notifications from the Purchasing Authority of changes in prescribed medications and/or dosages for existing patients within 5 working days of receiving the new formulation request.  </t>
  </si>
  <si>
    <t>All medication on the framework, should have undergone internal quality control procedures, so that there are no delays once requested by a Purchasing Authority.</t>
  </si>
  <si>
    <t xml:space="preserve">Each patient will have a PN formulation request sent from the Purchasing Authority to the Contractor on initiation of a patient on HPN and at every change to the formulation or prescribable ancillary items. This request does not need to be signed by a legally authorised prescriber, however they MUST be part of the Purchasing Authority's Nutrition Team and been assessed competent by the Purchasing Authority who have supplied the Named Nutrition Team List to the Contractor. See sample document Appendix I (Adult) and Appendix L (Paediatric) Prescription formulation request. </t>
  </si>
  <si>
    <t xml:space="preserve">The Contractor will be responsible for producing a stable PN formulation or a commercially available PN formulation from the formulation request and sending the Purchasing Authority a prescription stating volumes of ingredients, the nutritional content, and the stability of the final solution. This will be done on the standardised template. See Appendix J and K, for (Adult) and Appendix M for (Paediatric) Prescription Templates.  </t>
  </si>
  <si>
    <t xml:space="preserve">It is the responsibility of the Contractor to put right any failure to dispense the full supply required, within a timescale that ensures the patient does not miss any doses.  The Contractor MUST show evidence of contingency arrangements and processes in the event of a short-fall in supplies. This will be monitored as part of the KPIs and the Purchasing Authority will not receive any additional delivery charges.
</t>
  </si>
  <si>
    <r>
      <t xml:space="preserve">Compounded parenteral nutrition and fluids are prepared in a facility with a Manufacturing Licence (Specials).
 </t>
    </r>
    <r>
      <rPr>
        <b/>
        <sz val="10"/>
        <rFont val="Arial"/>
        <family val="2"/>
      </rPr>
      <t xml:space="preserve">
Please indicate Yes / No as to if you comply.  Please note that the inability to comply will result in a bid being unsuccessful.</t>
    </r>
  </si>
  <si>
    <t xml:space="preserve">In the event of a manufacturing or supply problem beyond the control of the Contractor, the Contractor will notify the Purchasing Authority as soon as reasonably practical and both parties will work in partnership to minimise additional costs to the Purchasing Authority whilst maintaining patient safety.  Where this is a national problem the Contracting Authority (CMU at NHS England) should be notified.
</t>
  </si>
  <si>
    <t>Provide policies and procedures regarding management of temperature deviations covering the points above.</t>
  </si>
  <si>
    <t>The Contractor will comply with all reasonable requests by CMU, the Purchasing Authority, the Contracting Authority, Clinical Commissioning Groups and NHS England (or any future organisations they become part of) for management data to be provided in respect of the products and services supplied under this framework. This information is to be provided within 10 working days for ad hoc requests or at a time agreed between the parties.</t>
  </si>
  <si>
    <r>
      <t xml:space="preserve">On receipt of the registration form the Contractor will log the patient onto their systems identifying the service elements. </t>
    </r>
    <r>
      <rPr>
        <strike/>
        <sz val="10"/>
        <rFont val="Arial"/>
        <family val="2"/>
      </rPr>
      <t>A</t>
    </r>
    <r>
      <rPr>
        <sz val="10"/>
        <rFont val="Arial"/>
        <family val="2"/>
      </rPr>
      <t xml:space="preserve">ny initial patient concerns should be raised by the Contractor, to work with the Purchasing Authority to resolve.
The patient's details should be recorded on the Contractor's systems and be ready for service activation within 5 working days subject to the receipt of the initial PN formulation request and purchase order as detailed in the specification. 
Working Day - if the patient's information is received by the Contractor by 12.00pm, that day will count as day 1. If details are received after 12.00pm, the working day is calculated to start the next day.  Weekdays - Monday to Friday only.  </t>
    </r>
  </si>
  <si>
    <t xml:space="preserve">The Contractor will provide training utilising instruction manuals (adult and paediatric) developed by the HPN Stakeholder Committee in conjunction with the British Intestinal Failure Alliance (BIFA)”.  </t>
  </si>
  <si>
    <t>Patients are required to provide at least 6 weeks notice of travel plans within the UK in order that the Contractor can make necessary arrangements for service delivery. 
If patients are planning to travel abroad, and notify the Contractor, the Contractor will notify the Purchasing Authority at least 6  weeks in advance of the departure date.  Arrangements to administer the therapy whilst abroad are the responsibility of the patient. The Contractor may be asked to supply letters for airline transport or to arrange cold chain deliveries in some circumstances to UK ports or airports. They may also be asked to provide advice/assistance with the packaging of drugs for transportation or to deliver to UK airports and ports on request.
The patient is responsible for obtaining appropriate travel insurance which will allow them to seek appropriate medical advice and treatment locally and to cover issues in relation to insuring equipment, curtailment or any other unplanned events. The Contractor may be contacted to provide assistance, however there is no responsibility to get medicines or ancillaries to the patient should the patient not be able to return home as planned.
Where the Contractor contacts the Purchasing Authority with a query, the Purchasing Authority should aim to reply within 3 working days.</t>
  </si>
  <si>
    <t>The Contractor will carry out self-inspections of their quality system at regular intervals and record the results and raise corrective and preventative actions for any non-conformances found. This should be reported to the Contracting Authority and Purchasing Authority.</t>
  </si>
  <si>
    <t>The Contractor agrees to an annual audit by the Purchasing Authority if requested to assure itself of compliance with the terms of this specification by giving at least 28 days notice or at a time agreed between the parties. This report will be shared with NHS England.</t>
  </si>
  <si>
    <t xml:space="preserve">The Purchasing Authority and Contractor will work together to implement innovations in service which decrease the overall cost of service provision and/or increase patient satisfaction and/or improve clinical outcomes.
The Contractor should explain developments which they anticipate during the framework period and how they may benefit the Purchasing Authority and patients.    </t>
  </si>
  <si>
    <t>Where stability for a formulation cannot be obtained, the Contractor is responsible for informing the Purchasing Authority in order to resolve any issues within 24 hours of receipt of formulation request.  In situations where stability is shortened the Contractor and Purchasing Authority must review the formulation to see if a compromise can be reached which would permit the patient to receive less frequent deliveries.</t>
  </si>
  <si>
    <t xml:space="preserve">The Purchasing Authority is responsible for reviewing the patient's prescription at regular intervals.  The frequency of review will be dependent on the stability of the patient and determined by the Purchasing Authority.  </t>
  </si>
  <si>
    <r>
      <t xml:space="preserve">The Contractor will accept the prescriptions as being valid for up to a maximum of 12 months from the date of the signature of the authorised prescriber. The Contractor will give the Purchasing Authority a minimum of 2 weeks notice of any prescriptions due to expire. 
</t>
    </r>
    <r>
      <rPr>
        <b/>
        <sz val="10"/>
        <rFont val="Arial"/>
        <family val="2"/>
      </rPr>
      <t/>
    </r>
  </si>
  <si>
    <t>The Contractor must supply compounded parenteral nutrition in single chamber bags except where requested by the Purchasing Authority e.g. multi-chamber bags for the duration of a patient's travel if clinically appropriate and endorsed by the Purchasing Authority.</t>
  </si>
  <si>
    <t>The Contractor must ensure that the inner and outer wrapping and labelling allows easy and accurate identification of the contents of the product.  Batch numbers and expiry dates must be easily legible on the outer wrapper.</t>
  </si>
  <si>
    <r>
      <t xml:space="preserve">Final container is flexible multi-layer parenteral nutrition (PN) bag with EVA fluid contact layer. The final container must be a CE marked medical device. 
</t>
    </r>
    <r>
      <rPr>
        <b/>
        <sz val="10"/>
        <rFont val="Arial"/>
        <family val="2"/>
      </rPr>
      <t xml:space="preserve">Please indicate Yes / No as to if you comply.  Please note that the inability to comply will result in a bid being unsuccessful. </t>
    </r>
    <r>
      <rPr>
        <sz val="10"/>
        <rFont val="Arial"/>
        <family val="2"/>
      </rPr>
      <t xml:space="preserve">
</t>
    </r>
  </si>
  <si>
    <r>
      <t xml:space="preserve">Starting materials must be licensed sterile medicines, sterile Medical Devices or sterile Specials.
</t>
    </r>
    <r>
      <rPr>
        <b/>
        <sz val="10"/>
        <color indexed="8"/>
        <rFont val="Arial"/>
        <family val="2"/>
      </rPr>
      <t xml:space="preserve">Please indicate Yes / No as to if you comply.  Please note that the inability to comply will result in a bid being unsuccessful. </t>
    </r>
    <r>
      <rPr>
        <sz val="10"/>
        <color indexed="8"/>
        <rFont val="Arial"/>
        <family val="2"/>
      </rPr>
      <t xml:space="preserve">
 </t>
    </r>
  </si>
  <si>
    <t>Document 5f - PFS Flushes and Line Locks</t>
  </si>
  <si>
    <t>5f_c</t>
  </si>
  <si>
    <t>5f_1</t>
  </si>
  <si>
    <t>5f_2</t>
  </si>
  <si>
    <t>5g_c</t>
  </si>
  <si>
    <t>5g_1</t>
  </si>
  <si>
    <t>5g_2</t>
  </si>
  <si>
    <t>5g_3</t>
  </si>
  <si>
    <t>5g_4</t>
  </si>
  <si>
    <t>5g_5</t>
  </si>
  <si>
    <r>
      <t xml:space="preserve">Provide the name, address and MS number of the licence holder.
</t>
    </r>
    <r>
      <rPr>
        <b/>
        <sz val="10"/>
        <color indexed="8"/>
        <rFont val="Arial"/>
        <family val="2"/>
      </rPr>
      <t xml:space="preserve">Please indicate Yes / No as to if you comply.  Please note that the inability to comply will result in a bid being unsuccessful. </t>
    </r>
  </si>
  <si>
    <r>
      <t xml:space="preserve">State the date of the most recent MHRA inspection.
</t>
    </r>
    <r>
      <rPr>
        <b/>
        <sz val="10"/>
        <rFont val="Arial"/>
        <family val="2"/>
      </rPr>
      <t>Please indicate Yes / No as to if you comply.  Please note that the inability to comply will result in a bid being unsuccessful.</t>
    </r>
  </si>
  <si>
    <r>
      <t xml:space="preserve">Provide a copy of your most recent MHRA inspection report (with individuals' names redacted). 
</t>
    </r>
    <r>
      <rPr>
        <b/>
        <sz val="10"/>
        <rFont val="Arial"/>
        <family val="2"/>
      </rPr>
      <t xml:space="preserve">
Please indicate Yes / No as to if you comply.  Please note that the inability to comply will result in a bid being unsuccessful.</t>
    </r>
  </si>
  <si>
    <t xml:space="preserve">Provide policies and procedures for final checking and release for all products offered under this framework. 
These must include reference to:
- final Production reconciliation, inspection and checking
- how releasing officers are assured of finished product quality 
If the policies and procedures do not describe all of the above, please provide other relevant documents or a supporting statement explaining the final checking and release processes..
 </t>
  </si>
  <si>
    <r>
      <t xml:space="preserve">Starting materials used are licensed medicines where possible. Where unlicensed medicines or Medical Devices are used as starting materials, details of the products used must be provided in the individual product specification tabs.
</t>
    </r>
    <r>
      <rPr>
        <b/>
        <sz val="10"/>
        <rFont val="Arial"/>
        <family val="2"/>
      </rPr>
      <t>Please indicate Yes / No as to if you comply.  Please note that the inability to comply will result in a bid being unsuccessful.</t>
    </r>
  </si>
  <si>
    <t>5g_6</t>
  </si>
  <si>
    <r>
      <t xml:space="preserve">Preparation of parenteral nutrition for patients under this framework is not sub-contracted to any other manufacturer without prior approval from NHS England CMU.
</t>
    </r>
    <r>
      <rPr>
        <b/>
        <sz val="10"/>
        <rFont val="Arial"/>
        <family val="2"/>
      </rPr>
      <t xml:space="preserve">
Please indicate Yes / No as to if you comply.  Please note that the inability to comply will result in a bid being unsuccessful.</t>
    </r>
  </si>
  <si>
    <t xml:space="preserve">Provide a copy of your transfer sanitisation procedures. This should cover:
- transfer from unclassified (storage) areas to classified
- between classified support rooms and isolator/laminar air flow cabinet rooms
- into the Grade A zones
- gaseous decontamination (if relevant)
</t>
  </si>
  <si>
    <t xml:space="preserve">Provide  copies of training and competence policies for all levels of staff. This should cover
- the arrangements for ensuring that all activities are undertaken by staff members who are appropriately competent
- accreditation, where appropriate
- validation and re-validation of competence (this must include accuracy, behaviour and comportment in addition to microbiological validation)
</t>
  </si>
  <si>
    <r>
      <t xml:space="preserve">Compounding units must seek approval from the NHS England CMU for any proposed changes that may have impact on the product supplied to patients (specifications, products, preparation processes, packaging and labelling). 
N.B. In exceptional circumstances changes may need to be made to ensure continuity of supply. In this case NHS England CMU must be notified without delay.  
</t>
    </r>
    <r>
      <rPr>
        <b/>
        <sz val="10"/>
        <rFont val="Arial"/>
        <family val="2"/>
      </rPr>
      <t>Please indicate Yes / No as to if you comply.  Please note that the inability to comply will result in a bid being unsuccessful.</t>
    </r>
  </si>
  <si>
    <r>
      <t xml:space="preserve">State the date of your most recent NHS pharmaceutical QA audit
</t>
    </r>
    <r>
      <rPr>
        <b/>
        <sz val="10"/>
        <rFont val="Arial"/>
        <family val="2"/>
      </rPr>
      <t>Please indicate Yes / No as to if you comply.  Please note that the inability to comply will result in a bid being unsuccessful.</t>
    </r>
  </si>
  <si>
    <t>Document 5h - Cold Chain-Waste</t>
  </si>
  <si>
    <t>5h_c</t>
  </si>
  <si>
    <t>5h_1</t>
  </si>
  <si>
    <t>5h_2</t>
  </si>
  <si>
    <t>5h_3</t>
  </si>
  <si>
    <t>5i_c</t>
  </si>
  <si>
    <t>5i_1</t>
  </si>
  <si>
    <t>5i_2</t>
  </si>
  <si>
    <t>5i_3</t>
  </si>
  <si>
    <r>
      <rPr>
        <sz val="10"/>
        <rFont val="Arial"/>
        <family val="2"/>
      </rPr>
      <t xml:space="preserve">The Contractor is responsible for delivering a fridge to the patient’s primary residence. If a patient has a second residence they will be responsible for purchasing a domestic fridge for storage of the parenteral nutrition.   If a patient is not going to their primary residence on discharge then the Contractor should deliver the fridge and equipment to the location requested by the patient and will also be responsible for transferring the equipment to the patient’s primary residence when the patient is ready to return to their home address. </t>
    </r>
    <r>
      <rPr>
        <sz val="10"/>
        <color indexed="30"/>
        <rFont val="Arial"/>
        <family val="2"/>
      </rPr>
      <t xml:space="preserve">   
</t>
    </r>
    <r>
      <rPr>
        <sz val="10"/>
        <rFont val="Arial"/>
        <family val="2"/>
      </rPr>
      <t>On occasions, there may be a requirement for two fridges (e.g. students living away from home, children living between 2 parents). In these circumstances the Contractor should invoice the Purchasing Authority a band G.  
The requirement for two fridges does not apply to second homes or travel.</t>
    </r>
    <r>
      <rPr>
        <sz val="10"/>
        <color indexed="30"/>
        <rFont val="Arial"/>
        <family val="2"/>
      </rPr>
      <t xml:space="preserve">
</t>
    </r>
  </si>
  <si>
    <t xml:space="preserve">The Contactor will provide an installation visit for equipment (fridge, infusion pump, infusion stand) or as otherwise agreed between the Patient and the Contractor. As part of this, the Contractor needs to ensure the patient/carers feels informed and confident about the use and maintenance of the equipment, and knows all relevant contact details for assistance.  An installation visit report must be provided to the Purchasing Authority for any installation, service, maintenance or calibration of equipment. This visit report must highlight any issues that were encountered.  </t>
  </si>
  <si>
    <t>5j_c</t>
  </si>
  <si>
    <t>5j_1</t>
  </si>
  <si>
    <t>5j_2</t>
  </si>
  <si>
    <t>5j_3</t>
  </si>
  <si>
    <t>5k_4</t>
  </si>
  <si>
    <t>5l_4</t>
  </si>
  <si>
    <t>5l_5</t>
  </si>
  <si>
    <t>5l_6</t>
  </si>
  <si>
    <t>5l_7</t>
  </si>
  <si>
    <t>With reference to the above specification point, provide sample labels for Bands A - E of the Commercial Schedule
- primary label
- secondary label (if applicable)</t>
  </si>
  <si>
    <r>
      <t>Contractors must provide photos of Bands A - E</t>
    </r>
    <r>
      <rPr>
        <b/>
        <sz val="10"/>
        <color indexed="8"/>
        <rFont val="Arial"/>
        <family val="2"/>
      </rPr>
      <t xml:space="preserve"> PN bags showing exactly how they are sealed, labelled, wrapped and packaged for receipt by the patient. Photos at each stage may be required to show this.</t>
    </r>
  </si>
  <si>
    <r>
      <t xml:space="preserve">A refrigerator is supplied to each patient to store parenteral nutrition or compounded fluids between 2°C and 8°C.  The fridge will meet the following minimum specification:
• constructed of impervious, cleanable materials both internally and externally; 
• single cooler panel without a freezer box; 
• maintains the temperature between 2ºC and 8ºC; 
• automatic defrost; 
• grille-type shelving; 
• integral air circulating fan; 
• permanent external display of current fridge temperature; 
• capacity minimum 100 litres;
• audible or visible alarm when temperature is out of range;
• child resistant closure and/or lockable with removable key
- maximum operating noise &lt;50 decibels
</t>
    </r>
    <r>
      <rPr>
        <b/>
        <sz val="10"/>
        <rFont val="Arial"/>
        <family val="2"/>
      </rPr>
      <t>Please indicate Yes / No as to if you comply.  Please note that the inability to comply will result in a bid being unsuccessful.</t>
    </r>
    <r>
      <rPr>
        <sz val="10"/>
        <rFont val="Arial"/>
        <family val="2"/>
      </rPr>
      <t xml:space="preserve">
</t>
    </r>
  </si>
  <si>
    <r>
      <t xml:space="preserve">A dedicated domestic fridge must be supplied where patients decline to have a fridge meeting the above specification. 
In these cases 
- the purchasing authority must be informed
- a calibrated fridge thermometer must be provided, along with instructions for use. 
</t>
    </r>
    <r>
      <rPr>
        <b/>
        <sz val="10"/>
        <rFont val="Arial"/>
        <family val="2"/>
      </rPr>
      <t xml:space="preserve">
Please indicate Yes / No as to if you comply.  Please note that the inability to comply will result in a bid being unsuccessful.</t>
    </r>
  </si>
  <si>
    <r>
      <t>The Contractor must ensure the clinical staff providing Intravenous infusion services to patient receiving Home Parenteral Nutrition have achieved the following competencies. Where staff are in training, it is anticipated that they will be supervised until they have been formally assessed and deemed competent.
• Phlebotomy 
• Cannulation, including cannulation of totally implanted vascular access devices 
• Intravenous therapy in line with RCN guidelines including management of intravenous indwelling devices 
• British Intestinal Failure Alliance (BIFA) Guidance 
• Anaphylaxis management/ basic life-support relevant to area of clinical practice
• Use of all ambulatory pumps on the Home Parenteral Nutrition Framework
• Aseptic Non Touch Technique (ANTT)
• Side effect management, including the management of infusion related reactions, including recognising including hyper and hypoglycaemia, suspected catheter related bloodstream infection
• Detailed knowledge of parenteral nutrition 
• Extravasation
• Identification of suspected catheter related thrombosis
• Identification of occluded catheters and simple (non-pharmaceutical methods) troubleshooting measures to restore patency
• Identification of catheter fracture and appropriate first aid measures
• Care of venting gastrostomy tubes
• RPS Homecare standards
Further information can be found in the nursing competency document in A</t>
    </r>
    <r>
      <rPr>
        <sz val="10"/>
        <rFont val="Arial"/>
        <family val="2"/>
      </rPr>
      <t>ppendix P</t>
    </r>
  </si>
  <si>
    <t>Please describe the process for the separation of medicine waste and medicines to be delivered. In addition, please provide a copy of the applicable waste management licence.</t>
  </si>
  <si>
    <t>Returned medicines which have been outside the control of the Contractor or an approved sub-contractor (e.g. delivered to a patient) must not be reissued to another patient by the Contractor.</t>
  </si>
  <si>
    <t>The Contractor MUST accept transition requests from the Purchasing Authority providing the paediatric care when the patient is moving to an adult service. Transitions will take place at a mutually agreed time between the ages of 16-18, following consultation with the patient and family. Contractors will adhere to the relevant Transition Protocol employed by the Purchasing Authority (Appendix R). The point of transfer will be decided by the Purchasing Authority.</t>
  </si>
  <si>
    <r>
      <t xml:space="preserve">The Contractors should have in place robust procedures for receiving, recording, handling and reporting of adverse drug reactions in line with the MHRA legislation on drug reporting (www.MHRA.gov.uk) and RPS Handbook for Homecare Services </t>
    </r>
    <r>
      <rPr>
        <i/>
        <sz val="10"/>
        <rFont val="Arial"/>
        <family val="2"/>
      </rPr>
      <t>Appendix 19: Further Guidance on the Managing of Complaints and Incidents within Homecare Services</t>
    </r>
    <r>
      <rPr>
        <sz val="10"/>
        <rFont val="Arial"/>
        <family val="2"/>
      </rPr>
      <t xml:space="preserve"> and associated legislation.
Any adverse drug reactions reports received from patients or carers or advocates by the Contractor must be reported to the Purchasing Authority and the marketing authorisation holder, at the earliest opportunity and in any case within 1 working day of the report. </t>
    </r>
  </si>
  <si>
    <t xml:space="preserve">Aminoplasmal </t>
  </si>
  <si>
    <t>Aminoven</t>
  </si>
  <si>
    <t>Vamin</t>
  </si>
  <si>
    <t>Synthamin</t>
  </si>
  <si>
    <t>Vaminolact</t>
  </si>
  <si>
    <t>Primene</t>
  </si>
  <si>
    <t>Intralipid 10% &amp; 20%</t>
  </si>
  <si>
    <t>Clinoleic</t>
  </si>
  <si>
    <t>SMOFlipid</t>
  </si>
  <si>
    <t>Lipofundin 10 &amp; 20%</t>
  </si>
  <si>
    <t>Lipidem</t>
  </si>
  <si>
    <t>Additrace</t>
  </si>
  <si>
    <t>Peditrace</t>
  </si>
  <si>
    <t>Nutryelt</t>
  </si>
  <si>
    <t xml:space="preserve">Solivito </t>
  </si>
  <si>
    <t>Vitlipid Adult</t>
  </si>
  <si>
    <t>Vitlipid Infant</t>
  </si>
  <si>
    <t>Cernevit</t>
  </si>
  <si>
    <t>Glucose - 5 - 70%</t>
  </si>
  <si>
    <t>Water for Injection</t>
  </si>
  <si>
    <t>Sodium Chloride 0.9% and 0.45%</t>
  </si>
  <si>
    <t>Sodium</t>
  </si>
  <si>
    <t>Potassium</t>
  </si>
  <si>
    <t>Calcium</t>
  </si>
  <si>
    <t>Magnesium</t>
  </si>
  <si>
    <t>Phosphate</t>
  </si>
  <si>
    <t>Zinc</t>
  </si>
  <si>
    <t>Selenium</t>
  </si>
  <si>
    <t>Copper</t>
  </si>
  <si>
    <t>Iron</t>
  </si>
  <si>
    <t>Folic Acid</t>
  </si>
  <si>
    <t>Phytomenadione</t>
  </si>
  <si>
    <t>Ranitidine</t>
  </si>
  <si>
    <r>
      <t xml:space="preserve">The Contractor must have a complaints and incidents reporting procedure that differentiates patient safety incidents from other types of complaints and incidents in accordance with Professional Standards for Homecare Services Appendix 19: Further guidance on managing complaints and incidents within homecare services
</t>
    </r>
    <r>
      <rPr>
        <b/>
        <sz val="10"/>
        <color indexed="8"/>
        <rFont val="Arial"/>
        <family val="2"/>
      </rPr>
      <t>Please indicate Yes / No as to if you comply.  Please note that the inability to comply, may result in not being successful in your bid.</t>
    </r>
  </si>
  <si>
    <r>
      <t xml:space="preserve">The Contractor must have in place robust procedures for receiving, recording, handling and reporting of patient safety incidents in line with the RPS Handbook for Homecare Services </t>
    </r>
    <r>
      <rPr>
        <i/>
        <sz val="10"/>
        <color indexed="8"/>
        <rFont val="Arial"/>
        <family val="2"/>
      </rPr>
      <t>Appendix 19: Further Guidance on the Managing of Complaints and Incidents within Homecare Services</t>
    </r>
    <r>
      <rPr>
        <sz val="10"/>
        <color indexed="8"/>
        <rFont val="Arial"/>
        <family val="2"/>
      </rPr>
      <t xml:space="preserve"> and associated legislation.
</t>
    </r>
    <r>
      <rPr>
        <b/>
        <sz val="10"/>
        <color indexed="8"/>
        <rFont val="Arial"/>
        <family val="2"/>
      </rPr>
      <t>Please indicate Yes / No as to if you comply.  Please note that the inability to comply, may result in not being successful in your bid</t>
    </r>
    <r>
      <rPr>
        <sz val="10"/>
        <color indexed="8"/>
        <rFont val="Arial"/>
        <family val="2"/>
      </rPr>
      <t>.</t>
    </r>
  </si>
  <si>
    <t>The Contractor must have a robust process in line with current MHRA guidance must be in place for responding and acting upon recalls initiated by the MHRA or manufacturer of the product. This must cover liaison with the patient and Purchasing Authority, and timely replacement of stock to facilitate continuity of patient treatment wherever possible.</t>
  </si>
  <si>
    <t xml:space="preserve">Any product and/or medicine spoiled, will be collected with both the Purchasing Authority and patient consent, from their home, by the Contractor prior to the next delivery and at patient convenience. The Contractor must liaise with the Purchasing Authority to determine if the unusable product and/or medicine should be delivered back to the Purchasing Authority or destroyed. </t>
  </si>
  <si>
    <r>
      <t>In addition to the Section on confidentiality in the</t>
    </r>
    <r>
      <rPr>
        <sz val="10"/>
        <rFont val="Arial"/>
        <family val="2"/>
      </rPr>
      <t xml:space="preserve"> NHS Framework agreement for the supply of goods and the provision of services (Homecare Medicines) </t>
    </r>
    <r>
      <rPr>
        <sz val="10"/>
        <color indexed="8"/>
        <rFont val="Arial"/>
        <family val="2"/>
      </rPr>
      <t>where the Contractor is given access to NHS contract price information from the Purchasing Authority in order to procure medicines on behalf of the NHS, this information is commercially confidential.  Contractors will not pass prices on to any third party including other companies within their group without the express permission of the Purchasing Authority</t>
    </r>
  </si>
  <si>
    <t>The Contractor may refuse to provide services which it deems to be unsafe or which represent unacceptable risk to staff under its local Risk Management Policy.  In such a case the Contractor raise their concerns in writing to the Purchasing Authority's Chief Pharmacist, Patient's Lead Medical Clinician and Homecare Lead as soon as possible, but within 24 hours. In such a case the Contractor will work with the Purchasing Authority to find an acceptable alternative to facilitate the patient's care. If the service is to be withdrawn then the Contractor MUST inform the Contracting Authority in writing before this occurs.</t>
  </si>
  <si>
    <t xml:space="preserve">Where services are delivered in England, the Contractor must ensure that all staff, including all sub-contractors and couriers, having contact with patients in person, have undergone Disclosure and Barring Service (DBS) clearance in accordance with the prevailing regulations. </t>
  </si>
  <si>
    <t>The Contractor will have processes and procedures in place to ensure these are regularly updated.  Contracts must include an ability to identify those staff which require review.</t>
  </si>
  <si>
    <r>
      <t xml:space="preserve">With reference to the above specification point, please describe how you will do this.
</t>
    </r>
    <r>
      <rPr>
        <sz val="10"/>
        <color indexed="8"/>
        <rFont val="Arial"/>
        <family val="2"/>
      </rPr>
      <t>The</t>
    </r>
    <r>
      <rPr>
        <b/>
        <sz val="10"/>
        <color indexed="8"/>
        <rFont val="Arial"/>
        <family val="2"/>
      </rPr>
      <t xml:space="preserve"> </t>
    </r>
    <r>
      <rPr>
        <sz val="10"/>
        <rFont val="Arial"/>
        <family val="2"/>
      </rPr>
      <t>Contractor should provide copies of their staff training and competency assessments, including details on how the Contractor ensures these are completed and kept up to date.</t>
    </r>
  </si>
  <si>
    <t xml:space="preserve">The Contractor must ensure any new staff or staff moving between roles are trained accordingly prior to taking responsibility for delivery of the homecare services.  Where staff  are in training, it is anticipated that they will be supervised until they have been formally assessed and deemed competent.   </t>
  </si>
  <si>
    <t>The frequency of deliveries depends on the stability of PN product. PN stability usually enables a 2 weekly delivery but could be monthly for individual patients. If a delivery is required more than 2 weekly the Contractor will be notified by the Purchasing Authority based on the PN stability data or exceptional circumstances.</t>
  </si>
  <si>
    <t>Where the contractor uses sub-contractors either routinely or for contingencies for the provision of products and service, all requirements within this specification will be extended to the sub-contractor's organisation and staff.  The only exception to this is couriers used for emergency deliveries. In these circumstances, the couriers must not enter a patients home.</t>
  </si>
  <si>
    <t xml:space="preserve">Purchasing Authority will complete and securely transmit to the Contractor the formulation request and purchase order will be provided at the same time as the registration form or at least 5 working days for new patients and 3 working days for current patients before the confirmed service activation date.  This is for the delivery of feed and the starting of a nursing service. 
</t>
  </si>
  <si>
    <t xml:space="preserve">With reference to the Specification Point above, please provide an example of your pre-travel patient action check-list.
</t>
  </si>
  <si>
    <t xml:space="preserve">The Contractor should only deliver to different UK addresses when authorised by the Purchasing Authority e.g. students with home and term time addresses or children living between two parents.  </t>
  </si>
  <si>
    <t xml:space="preserve">The Contractor will ensure that records of all sales and prices for patients within this tender are provided monthly electronically to the nominated person at the Purchasing Authority and the Contracting Authority. This will include data for each patient, as well as consolidated volumes for individual medicines and expenditure, by the Purchasing Authority. 
Medicine usage should be presented in an Excel spreadsheet format showing individual drugs both monthly and as an accumulated total with references to medicines supplied. Separate reports are required for adults and paediatrics.
The Contractor must meet with the Purchasing Authority as a minimum every 3 months where the Key Performance Indicators (KPIs) will be reviewed. Monthly KPI reports will adhere to the nationally agreed template. Monthly KPI reports should be completed and sent to the Purchasing Authority and the Contracting Authority for the previous calendar month by the 10th day of the next calendar month. 
          </t>
  </si>
  <si>
    <t>The Contractor shall respond to any relevant national quality standards and general guidance recommended by the  British Association for Parenteral and Enteral Nutrition (BAPEN), British Intestinal Failure Alliance (BIFA), National Pharmaceuticals Supply Group (NPSG), the Pharmaceuticals Market Support Group (PMSG) or the National Home Care Medicines Committee (NHMC), Royal Pharmaceutical Society(RPS) or subsequent bodies.</t>
  </si>
  <si>
    <t xml:space="preserve">Outer packaging of homecare deliveries will comply with the General Pharmaceutical Council (GPhC) Standards for home delivery of medicines and medical devices including special storage and health and safety requirements for special handling.  Outer packaging should not have any unnecessary markings likely to indicate the nature of the delivery in order to maintain patient confidentiality.
</t>
  </si>
  <si>
    <t xml:space="preserve">Outer packaging will ensure the integrity of the products are maintained throughout the delivery process.  This will include, but is not limited to maintaining appropriate temperatures, protection from light and contamination; reasonable protection from mechanical damage.  </t>
  </si>
  <si>
    <t xml:space="preserve">The Contractor will ensure that medicines are packed in a way that does not put the person delivering or unpacking products at risk from exposure to hazardous products if the delivery is subject to mechanical damage.  </t>
  </si>
  <si>
    <t xml:space="preserve">Deliveries should be at the clinically and patient appropriate frequency meeting the needs of the Medicines Pathway (Appendix B) and/or Individual Care Plan.  
The frequency of deliveries depends on the stability of PN product. PN stability usually enables a 2 weekly delivery but could be monthly for individual patients. If a delivery is required more than 2 weekly the Contractor will be notified by the Purchasing Authority based on the PN stability data or exceptional circumstances.  
The Contractor will therefore schedule routine deliveries to each patient at regular intervals or as stated in the individual care plan. 
</t>
  </si>
  <si>
    <t>All deliveries should be made under appropriately controlled conditions to suit the nature of the consignments being delivered.
Suitable delivery methods include
- via specially trained homecare delivery drivers (Note: this is essential if the driver enters the patient's home as a standard element of the homecare service)
- vehicles with validated temperature controlled chamber(s) or validated cold chain packaging 
- courier
Delivery networks which minimise the risk of product loss and provide audit trail of pharmaceutical storage conditions being maintained throughout are preferred.</t>
  </si>
  <si>
    <t xml:space="preserve">The Contractor MUST supply a Monthly Statement of Accounts to the Purchasing Authority no later than the 3rd working day of each month.  The Purchasing Authority will pay undisputed invoices 30 days from the date of receipt in line with public sector prompt payment policies. Invoice disputes should be resolved within 30 days of the Purchasing Authority reporting them. Where invoices are held in dispute, interest must not be charged.
</t>
  </si>
  <si>
    <t xml:space="preserve">Under sections 3 and 6 of the Health and Safety at Work Act 1974 there is a duty to protect people not in a company's employment who may be affected by handling loads they have supplied.
Therefore it is good practice for manufacturers and suppliers to mark weights (and, if relevant, information about the heaviest side) on loads if this can be done easily.   
</t>
  </si>
  <si>
    <t xml:space="preserve">Non-clinical home visits are undertaken by the Contractor only where necessary to meet the terms of this specification.  Examples of these include:
• Equipment installation visit
• Delivery and storage of medication and ancillary items
• Delivery of heavy items into the patient home
• Delivery of replacement equipment
• Unattended delivery via a Key holding service
</t>
  </si>
  <si>
    <t>The Contractor will primarily follow the British Intestinal Failure Alliance (BIFA) Guidance Standardised Parenteral Support Catheter Guidelines, with additional recommendations from the Purchasing Authority where indicated.
If other procedures to be used the Contractor must go back to NHSE for approval.</t>
  </si>
  <si>
    <t xml:space="preserve">Other clinical duties are not approved as part of the HPN framework and should be part of a separate clinical and financial agreement between the Contractor and the Purchasing Authority. Examples include:
• Distal limb feeding
• Stoma care
• Extra visits
The Purchasing Authority will specify the HPN clinical services to be provided for each patient on the registration form.  </t>
  </si>
  <si>
    <t>In exceptional cases where the original proof of delivery or nursing care is lost, damaged or unavailable for some other substantive reason the Contractor may provide a declaration of delivery providing the following information:-
- Dispensing &amp; Despatch date 
- Delivery Date and Route or Carrier information and evidence
- How the delivery was confirmed, by who, and when
The Contractor's declaration must be made by an authorised person and such declarations found to be false will be considered as a breach of this agreement.
In cases where the contractor does not have the means to provide one or more pieces of information listed above the purchasing authority has the right to refuse payment for the invoices charges in question.</t>
  </si>
  <si>
    <t>Packaging and labelling</t>
  </si>
  <si>
    <t>Stability and shelf life</t>
  </si>
  <si>
    <t>Provide 
- name and MS number of compounding sub-contractors used
- a copy of your SLA or technical agreement, unless this has already been provided on tab d.</t>
  </si>
  <si>
    <t xml:space="preserve">Provide your policies and procedures for receipt of bona fide orders or prescriptions.
These must fully explain the responsibilities of the compounding site and the main homecare contractor.
</t>
  </si>
  <si>
    <r>
      <t xml:space="preserve">From the point of tender submission and during the life of the contract, contractors agree to provide the NHS England CMU with:
- the dates of forthcoming MHRA inspections, as soon as they are known to the Contractor
- a copy of the inspection report </t>
    </r>
    <r>
      <rPr>
        <b/>
        <sz val="10"/>
        <rFont val="Arial"/>
        <family val="2"/>
      </rPr>
      <t xml:space="preserve">(see 5g_1.5) </t>
    </r>
    <r>
      <rPr>
        <sz val="10"/>
        <rFont val="Arial"/>
        <family val="2"/>
      </rPr>
      <t xml:space="preserve">
- evidence of closure of all MHRA inspections </t>
    </r>
    <r>
      <rPr>
        <b/>
        <sz val="10"/>
        <rFont val="Arial"/>
        <family val="2"/>
      </rPr>
      <t>(see 5g_1.5a)</t>
    </r>
    <r>
      <rPr>
        <sz val="10"/>
        <rFont val="Arial"/>
        <family val="2"/>
      </rPr>
      <t xml:space="preserve">
- the anticipated date of the next planed MHRA inspection as indicated by the inspection report.
</t>
    </r>
    <r>
      <rPr>
        <b/>
        <sz val="10"/>
        <rFont val="Arial"/>
        <family val="2"/>
      </rPr>
      <t>Please indicate Yes / No as to if you comply.  Please note that the inability to comply will result in a bid being unsuccessful.</t>
    </r>
  </si>
  <si>
    <r>
      <t xml:space="preserve">Attach a copy of your valid current MS licence for this site. This must cover the scope of tendered activity.
</t>
    </r>
    <r>
      <rPr>
        <b/>
        <sz val="10"/>
        <rFont val="Arial"/>
        <family val="2"/>
      </rPr>
      <t>Please indicate Yes / No as to if you comply.  Please note that the inability to comply will result in a bid being unsuccessful.</t>
    </r>
  </si>
  <si>
    <t xml:space="preserve">Subject to the consent of patient or carer, Contractor's staff must undertake a stock check of medicines, ancillaries and equipment in the patients home (or location of service provision) at the time of nurse visits or at the request of the Purchasing Authority. Or, in the case of self administering patients, must be completed as a minimum 3 monthly at the time of medication deliveries, by the delivery driver.
Evidence of suspected over or under use must be reported in writing to the Purchasing Authority's Chief Pharmacist, Patient's Lead Medical Clinician and Homecare Lead/s within 2 working days.  
</t>
  </si>
  <si>
    <t>Any planned changes to the Contractor's facilities, processes, documents, medicines, ancillaries, equipment or staffing levels which may reasonably be expected to impact on the quality of the service must be notified in writing to the Purchasing Authority's Chief Pharmacist NHSE CMU and Homecare Lead/s as far in advance as responsibly possible and in any case prior to the change occurring. Any changes to the compounding facilities must be approved by National QA before the introduction of any changes, please also see the tab 5g on Manuf Sites (Specials).</t>
  </si>
  <si>
    <t>A spare pump may be prescribed by clinicians for vulnerable patients, (for example unstable diabetics, patients with infusion volumes which do not permit a single infusion without plugging pump into the mains and some paediatrics). Contractors must enter pricing for a spare pump in band G of the Commercial Schedule Document 6.</t>
  </si>
  <si>
    <t xml:space="preserve">The Purchasing Authority will provide the patient with appropriate information about the homecare service and use of their personal data in accordance with the Data Protection Protocol, prior to referring the patient onto the service.
The Contractor will provide the patient further with information about the homecare service and use of their personal data in accordance with the Data Protection Protocol, during the welcome call and prior to establishment of the service. 
</t>
  </si>
  <si>
    <t>5f_3</t>
  </si>
  <si>
    <t xml:space="preserve">Patient/carer training </t>
  </si>
  <si>
    <t>Each patient/carer assessed as being able to train to independence will be allocated 28 hours for training.  Contractors must indicate the number of training hours a patient has received on Appendix F (Weekly Nursing Report) alongside reasons why a patient/carer is not progressing as predicted.</t>
  </si>
  <si>
    <t>Once a patient has demonstrated the necessary competencies for a particular task as outlined in Appendix D Patient Competencies the nursing will be withdrawn unless there is a clear clinical indication why it needs to continue.  This must be communicated to and agreed by the Purchasing Authority.</t>
  </si>
  <si>
    <t>If the Contractor and/or Purchasing Authority identify a need for 2 nurses to be in attendance for nursing visits this needs to be reported to the Contracting Authority and NHS England.  Consideration for funding approval for 2 nurse visits will be on a case by case basis by the Contracting Authority and NHS England.</t>
  </si>
  <si>
    <t>Contract Review Meetings will be held with each of the successful Contractors a minimum of 4 times each year, 2 at a local level with the Purchasing Authority and 2 at a National level with all relevant stakeholders.  Framework Monitoring Meetings may be held in place of local Contract Review Meetings.</t>
  </si>
  <si>
    <t xml:space="preserve">It is expected that patients will maintain buffer stock in the home sufficient for 14 days treatment for ancillaries and a minimum of 2 days buffer stock for Parenteral Nutrition medicines, in addition to that calculated as normal as designated within the Medicine Pathway (Appendix B)  </t>
  </si>
  <si>
    <t xml:space="preserve">The Contractor must have processes in place to undertake regular reviews of the Home Assessment within a scheduled visit to confirm any alteration in the patient's status, and have processes in place to identify and respond to any change in the patient's circumstances that impact on the patient assessment form. (Appendix C)
</t>
  </si>
  <si>
    <t xml:space="preserve">The Contractor must have processes in place to ensure the Purchasing Authority's Chief Pharmacist, Patient's Lead Medical Clinician and Homecare Lead/s  are informed in writing at least 48 hours before the agreed service activation date of any issue preventing the service activation for a patient on the confirmed activation date.
</t>
  </si>
  <si>
    <r>
      <t>The Contractor</t>
    </r>
    <r>
      <rPr>
        <i/>
        <sz val="10"/>
        <rFont val="Arial"/>
        <family val="2"/>
      </rPr>
      <t xml:space="preserve"> </t>
    </r>
    <r>
      <rPr>
        <sz val="10"/>
        <rFont val="Arial"/>
        <family val="2"/>
      </rPr>
      <t xml:space="preserve">is responsible for providing each patient with a homecare service "welcome pack"  prior to the patient going home or on installation of the service. The welcome pack needs to consider the needs of the following users;                                                                                                                                      - Adult patients                                                                                                                          - Paediatric patients and parents                                                                                             - Adolescents transitioning from paediatric to adult services  </t>
    </r>
  </si>
  <si>
    <t xml:space="preserve">With reference to the Specification Point above, please provide an example of your welcome pack(s) which clearly demonstrate they cover the needs of patients of all ages .
</t>
  </si>
  <si>
    <t xml:space="preserve">Any change to pump types used MUST be agreed with the Purchasing Authority and appropriate training should be provided by the Contractor to the patient/ carer in the use of the pumps. The Contractor will work with the Purchasing Authority, PINNT and the infusion pump manufacturer to evaluate new infusion pumps that come to the market.  Please refer to PINNT's website for further information from the LITRE sub-group who have reviewed pumps.
</t>
  </si>
  <si>
    <t>Clinical Nursing Services</t>
  </si>
  <si>
    <r>
      <t xml:space="preserve">The contractor's approach to assigning shelf lives to parenteral nutrition should conform to the relevant Standard Protocol for derivation and assessment of stability Part 4 - Parenteral Nutrition 1st Edition 2016 published by the NHS Pharmaceutical QA Committee see Appendix E
</t>
    </r>
    <r>
      <rPr>
        <b/>
        <sz val="10"/>
        <rFont val="Arial"/>
        <family val="2"/>
      </rPr>
      <t xml:space="preserve">
Please indicate Yes / No as to if you comply.  Please note that the inability to comply will result in a bid being unsuccessful. </t>
    </r>
  </si>
  <si>
    <t>Instructions for completing this Specification</t>
  </si>
  <si>
    <t>There are Specification Points, Compliance Questions and Adjudication Questions in the Specification - please see definitions below.</t>
  </si>
  <si>
    <r>
      <rPr>
        <b/>
        <sz val="10"/>
        <rFont val="Arial"/>
        <family val="2"/>
      </rPr>
      <t>Loading PDF Attachments onto Bravo</t>
    </r>
    <r>
      <rPr>
        <b/>
        <sz val="10"/>
        <color indexed="10"/>
        <rFont val="Arial"/>
        <family val="2"/>
      </rPr>
      <t xml:space="preserve">
</t>
    </r>
  </si>
  <si>
    <t>Only the first 1000 characters entered into text boxes will be taken into consideration during evaluation; for anything longer please submit a PDF file onto Bravo. However to help with the evaluation process please avoid answering questions by repeatedly referencing PDF attachments.  When answering by PDF, please put the filename(s) reference in the answer box relating to that point in the specification.  It also helps, where applicable,  if you can advise which page/section of the uploaded document is relevant to your answer.</t>
  </si>
  <si>
    <t xml:space="preserve">PDF documents submitted must not be locked i.e. so they can be searched. These documents will be held securely such that the master copy cannot be changed.
</t>
  </si>
  <si>
    <t>Description and/or Examples</t>
  </si>
  <si>
    <t>not applicable</t>
  </si>
  <si>
    <t>Not important</t>
  </si>
  <si>
    <t>Does not impact patient satisfaction, risk or cost of service</t>
  </si>
  <si>
    <t>Has a minimal impact patient satisfaction for most patients, may impact a small number of patients without increasing patient safety risks.</t>
  </si>
  <si>
    <t>Moderate Impact on patient satisfaction for  more than half the patients or has potential to increase patient safety risk requiring mitigation measures.</t>
  </si>
  <si>
    <t>Impacts patient satisfaction for most patients</t>
  </si>
  <si>
    <t>Significant Impact on patient safety or patient satisfaction and/or clinical outcomes for the majority of patients.</t>
  </si>
  <si>
    <t>none</t>
  </si>
  <si>
    <t>no evidence is requested just a answer "Yes" will suffice</t>
  </si>
  <si>
    <t>Shows the intention to purchase equipment, extend facilities, apply for a pharmacy licence if the contract is won</t>
  </si>
  <si>
    <t>Has defined and documented the processes, but resources not yet in place to implement.</t>
  </si>
  <si>
    <t>Has been approved to perform a regulated activity e.g. Has a pharmacy licence but pharmacy is not yet fully operational</t>
  </si>
  <si>
    <t>Service is operational in practice, usually on a small scale or for a limited time, so evidence of compliance is not yet available.  E.g. has an established nursing service and has developed protocols for this therapy.</t>
  </si>
  <si>
    <t>KPI results or external audit showing services provided to acceptable standard, external audit shows compliance with documented processes and/or contract.  Good references from existing customers</t>
  </si>
  <si>
    <t>KPI results or external audit showing services provided to good standard supported by patient survey results. Recommendations from existing customers.</t>
  </si>
  <si>
    <t>Adjudication Level</t>
  </si>
  <si>
    <t>Adjudication Level Score</t>
  </si>
  <si>
    <t>below minimum</t>
  </si>
  <si>
    <t>minimum</t>
  </si>
  <si>
    <t xml:space="preserve">Evidence below the level requested but still able to deliver the service e.g. requested evidence of compliance, received evidence of process implementation. </t>
  </si>
  <si>
    <t>average</t>
  </si>
  <si>
    <t>Evidence provided as requested</t>
  </si>
  <si>
    <t>good</t>
  </si>
  <si>
    <t>Evidence provided one level higher than requested e.g. requested evidence of compliance, received evidence of good performance</t>
  </si>
  <si>
    <t>Evidence provided two levels higher than requested e.g. requested evidence of compliance, received evidence of excellent performance</t>
  </si>
  <si>
    <t>It is recommended this tab is locked and hidden before issuing to Contractors.</t>
  </si>
  <si>
    <t xml:space="preserve">Please note that this function for applying weightings and scoring the answers, has not as yet been thoroughly tested and is in this document for example purposes only, e.g. scoring levels, weighting levels, plus the type of answer required (e.g. evidence level column)   It is recommended that each Contracting Authority satisfies itself that the scoring and weighting system they apply calculates appropriately.   </t>
  </si>
  <si>
    <t xml:space="preserve">These lists are the source sheets (behind the scenes workings) for the drop down boxes in Columns F to O.  </t>
  </si>
  <si>
    <t>There is no need to change these Lists at all, unless there is a specific need to re-word the options.</t>
  </si>
  <si>
    <t>Please refer to the Notes for Contracting Authorities for  an explanation as to how Columns F to O are designed to be used.</t>
  </si>
  <si>
    <t xml:space="preserve">Examples have been inserted into the specific Specification Tabs (i.e., General, Delivery etc.) as a pre-selected guide, but must be checked for their suitability with each tendering exercise.   Please ensure that the individual Tab is changed, and not this "Lists" Tab. </t>
  </si>
  <si>
    <t>Please note changes made here could interfere with the workings of the document.  
The Evidence Level scores have been left unlocked in case you wish to adjust, but we recommend it is locked before issuing, if the scoring element of the framework is being used.</t>
  </si>
  <si>
    <t>* Lists - this tab provides the 'Lists' for the drop down boxes used in the specification, and only needs amending if a Contracting Authority requires changes to be made.  It is recommended this tab is locked and hidden before issuing to Contractors.</t>
  </si>
  <si>
    <t>This table must be sorted by column A for vlookup formulas</t>
  </si>
  <si>
    <t>This table must be sorted by Column E for drop down lists</t>
  </si>
  <si>
    <t>Evidence of excellent performance and continuous improvement</t>
  </si>
  <si>
    <t>Case study showing quality improvement or service innovation. Benchmark results showing "best in class" or  high level performance.</t>
  </si>
  <si>
    <t xml:space="preserve">If a contactor is below minimum on several specification points, consider if they are suitable </t>
  </si>
  <si>
    <t>DEFINITIONS AND ABBREVIATIONS</t>
  </si>
  <si>
    <t>Abbreviations</t>
  </si>
  <si>
    <t>ABPI</t>
  </si>
  <si>
    <t>Association of the British Pharmaceutical Industry</t>
  </si>
  <si>
    <t xml:space="preserve">
BGMA </t>
  </si>
  <si>
    <t>British Generic Manufacturers Association</t>
  </si>
  <si>
    <t xml:space="preserve">CCG </t>
  </si>
  <si>
    <t>Clinical Commissioning Group</t>
  </si>
  <si>
    <t>CMU</t>
  </si>
  <si>
    <t xml:space="preserve">CRG </t>
  </si>
  <si>
    <t>NHS England Clinical Reference Group</t>
  </si>
  <si>
    <t>CPD</t>
  </si>
  <si>
    <t>Continuous Professional Development</t>
  </si>
  <si>
    <t>cGDP</t>
  </si>
  <si>
    <t>cGMP</t>
  </si>
  <si>
    <t>DBS</t>
  </si>
  <si>
    <t>Disclosure and Barring Service</t>
  </si>
  <si>
    <t>cGCP</t>
  </si>
  <si>
    <t>current Good Clinical Practice guidelines
issued by MHRA.</t>
  </si>
  <si>
    <t>GPhC</t>
  </si>
  <si>
    <t>General Pharmaceutical Council</t>
  </si>
  <si>
    <t>HCP</t>
  </si>
  <si>
    <t>Health Care Professional</t>
  </si>
  <si>
    <t>NRLS</t>
  </si>
  <si>
    <t>National Reporting and Learning System</t>
  </si>
  <si>
    <t>NHMC</t>
  </si>
  <si>
    <t>National Homecare Medicines Committee</t>
  </si>
  <si>
    <t>NHS</t>
  </si>
  <si>
    <t>National Health Service</t>
  </si>
  <si>
    <t xml:space="preserve">NPSA </t>
  </si>
  <si>
    <t>National Patient Safety Agency</t>
  </si>
  <si>
    <t>PIL</t>
  </si>
  <si>
    <t>Patient Information Leaflet</t>
  </si>
  <si>
    <t>RCN</t>
  </si>
  <si>
    <t>Royal College of Nursing</t>
  </si>
  <si>
    <t>Definitions</t>
  </si>
  <si>
    <t xml:space="preserve">Adverse Drug Reaction </t>
  </si>
  <si>
    <t xml:space="preserve">Is a response to a medicinal
product that is noxious and unintended effects resulting
not only from the authorised use of a medicinal product
at normal doses, but also from medication errors and
uses outside the terms of the marketing authorisation,
including the misuse, off-label use and abuse of the
medicinal product. The definition of Adverse Drug
Reaction would also normally include incidents of
noxious and unintended effects arising from unlicensed
use, misuse and abuse of medicines.
</t>
  </si>
  <si>
    <t>Caldicott principles</t>
  </si>
  <si>
    <t xml:space="preserve">Principles for sharing of patient information.  Caldicott review: information governance in the health and care system - a report published by Department of Health 26 April 2013.  Following a request from the Secretary of State for Health, Dame Fiona Caldicott carried out this independent review of information sharing to ensure that there is an appropriate balance between the protection of patient information and the use and sharing of information to improve patient care.
</t>
  </si>
  <si>
    <t xml:space="preserve">Chief Pharmacist or equivalent </t>
  </si>
  <si>
    <t xml:space="preserve">For the purposes of
this specification this term is used to describe the senior
pharmacist responsible for the provision of professional
pharmacy services within the homecare organisation
for example the Chief Pharmacist of an NHS Foundation
Trust, or the Superintendent Pharmacist in a third party
homecare service provider, or the lead Pharmacist in
a commissioning organisation.
</t>
  </si>
  <si>
    <t xml:space="preserve">Clinical Outcome </t>
  </si>
  <si>
    <t xml:space="preserve">An objective measure of the
health, wellbeing or quality of life of a patient following
a clinical intervention.
</t>
  </si>
  <si>
    <t xml:space="preserve">Clinical Responsibility </t>
  </si>
  <si>
    <t xml:space="preserve">Responsibility for a particular
aspect of a patient's healthcare.
</t>
  </si>
  <si>
    <t>Clinical Service Protocol</t>
  </si>
  <si>
    <t xml:space="preserve">– the Clinical Service Protocol
indicates the actions to be undertaken and the records
to be kept during the provision of a clinical service and
is equivalent to a Standard Operating Procedure for that
clinical element of the service.
Please refer to page 16 and 17 of the "Handbook for Homecare Services in England, May 2014"  
</t>
  </si>
  <si>
    <t xml:space="preserve">Clinically Screened </t>
  </si>
  <si>
    <t xml:space="preserve">Screening using clinical knowledge
and professional judgement, for the purposes of this
handbook the term is also used to indicate the provision
of a 'second pair of eyes check' by a suitably qualified
healthcare professional who has access to the patients
clinical record.
</t>
  </si>
  <si>
    <t>Complaint</t>
  </si>
  <si>
    <t xml:space="preserve">Formal complaint with reference number raised by the Purchasing Authority in their local complaints system and/or NRLS.  </t>
  </si>
  <si>
    <t xml:space="preserve">Contractor </t>
  </si>
  <si>
    <t xml:space="preserve">The primary contractor who enters into
an agreement with the purchasing authority to supply
goods and/or services.
Homecare organisation or provider – any organisation
providing homecare services e.g. company or legal
entity providing homecare service, pharmaceutical
manufacturers, NHS Foundation Trust, Health Board,
nursing agency, social enterprise, NHS England,
Clinical Commissioning Group (CCG), other
clinical commissioners.
</t>
  </si>
  <si>
    <t>Contracting Authority</t>
  </si>
  <si>
    <t xml:space="preserve">Homecare pharmacist </t>
  </si>
  <si>
    <t xml:space="preserve">A pharmacist with appropriate
competence in provision and administration of
homecare services.
</t>
  </si>
  <si>
    <t xml:space="preserve">Homecare team </t>
  </si>
  <si>
    <t>Individual care plan</t>
  </si>
  <si>
    <t xml:space="preserve">The medicines pathway defined
for a specific individual patient giving chosen options from
the medicines pathway and additional tests, reviews and
services to be provided and any risk control measures
or special instructions to be implemented due to the
patient's individual circumstances.
Please refer to page 14 of the "Handbook for Homecare Services in England, May 2014"  
</t>
  </si>
  <si>
    <t>Key Performance Indicators (KPI's)</t>
  </si>
  <si>
    <t xml:space="preserve">Marketing Authorisation </t>
  </si>
  <si>
    <t xml:space="preserve">Medicines which meet the
standards of safety, quality and efficacy are granted a
marketing authorisation (previously a product licence),
which is normally necessary before they can be prescribed
or sold. This authorisation covers all the main activities
associated with the marketing of a medicinal product.
</t>
  </si>
  <si>
    <t xml:space="preserve">Medication Errors </t>
  </si>
  <si>
    <t xml:space="preserve">Any Patient Safety Incident where
there has been an error in the process of prescribing,
preparing, dispensing, administering, monitoring or
providing advice on medicines. These Patient Safety
Incidents can be divided into two categories; errors of
commission or errors of omission. The former include,
for example, wrong medicine or wrong dose. The latter
include, for example, omitted dose or a failure to monitor,
such as international normalised ratio for anticoagulant
therapy. The definition of medication errors would also
normally include Patient Safety Incidents arising from
unlicensed use, misuse and abuse of medicines.
</t>
  </si>
  <si>
    <t xml:space="preserve">Medicines Pathway </t>
  </si>
  <si>
    <t xml:space="preserve">The expected treatment to be
provided within the homecare service including diagnosis,
referral, dosage routes and frequencies, routine tests,
decision points, treatment end points and interventions
and service options available at the different stages of
the medicines pathway.   
Please refer to the "Handbook for Homecare Services in England, May 2014", and the example at Appendix 6.
</t>
  </si>
  <si>
    <t>National Clinical Homecare Association (NCHA)</t>
  </si>
  <si>
    <t xml:space="preserve">Represents and promotes the patient-led interests of
specific organisations whose primary activity is to provide
medical supplies, support and clinical services to patients
in the community.
</t>
  </si>
  <si>
    <t>National Reporting and Learning System (NRLS)</t>
  </si>
  <si>
    <t xml:space="preserve">Central database of patient safety information held by
the NHS Commissioning Board Special Health Authority
(the NRLS was previously developed by the National
Patient Safety Agency or NPSA).
</t>
  </si>
  <si>
    <t>Non-clinical Home Visit Protocol</t>
  </si>
  <si>
    <t xml:space="preserve">Is the set of instructions describing a non-clinical activity involving
entry into the patient's home equivalent to a standard
operating procedure for that activity.
</t>
  </si>
  <si>
    <t>Normal Service Hours</t>
  </si>
  <si>
    <t>As specified under each activity e.g. Patient service helpline, delivery, clinical service protocol, home visit protocol.</t>
  </si>
  <si>
    <t>Normal Working Hours</t>
  </si>
  <si>
    <t>As specified in the General Tab for Homecare Administration Staff</t>
  </si>
  <si>
    <t xml:space="preserve">Off label use </t>
  </si>
  <si>
    <t>Use of a licensed medicine outside the terms of its marketing authorisation (product licence)</t>
  </si>
  <si>
    <t xml:space="preserve">Out of hours </t>
  </si>
  <si>
    <t>Any time not specified as normal service hours for the relevant activity</t>
  </si>
  <si>
    <t xml:space="preserve">Patient Safety Incidents </t>
  </si>
  <si>
    <t xml:space="preserve">NRLS defines Patient Safety
Incidents as any unintended or unexpected incident which
could have, or did, lead to harm for one or more patients
receiving NHS-funded healthcare. For the purposes
of this specification, this definition is extended to also
cover non-NHS funded healthcare received as part
of homecare services in England.
</t>
  </si>
  <si>
    <t xml:space="preserve">Patient’s home </t>
  </si>
  <si>
    <t xml:space="preserve">The patient’s normal place of residence or other community location.
</t>
  </si>
  <si>
    <t xml:space="preserve">Purchasing Authority </t>
  </si>
  <si>
    <t xml:space="preserve">The Trust or other organisation
that is purchasing the homecare service for its patients.
</t>
  </si>
  <si>
    <t xml:space="preserve">Serious Adverse Drug Reaction </t>
  </si>
  <si>
    <t xml:space="preserve">An adverse drug
reaction that is fatal, life-threatening, disabling,
incapacitating, result in congenital abnormalities;
and results in or prolong hospitalisation.
</t>
  </si>
  <si>
    <t xml:space="preserve">Service Level Summary </t>
  </si>
  <si>
    <t xml:space="preserve">Document outlining the services
and service levels a contractor has agreed to provide for
a purchasing authority during a formal tender process. This document is for information only and does not form
part of the contractual relationship between the parties.
</t>
  </si>
  <si>
    <t>Shared Care</t>
  </si>
  <si>
    <t xml:space="preserve">For the purposes of this specification this
term is used to describe the joint participation of multiple
organisations in the planned delivery of care for patients
informed by an enhanced information exchange over
and above routine discharge and referral letters. The
lead HCP with clinical responsibility for the patient is
defined, normally within the Individual Patient Care Plan,
and understood by each HCP involved in the provision
of the shared care. Each healthcare professional involved
in delivering the care has a professional duty of care
to the patient. This involves taking responsibility for
their own actions, ensuring relevant information arising
from their actions is shared with other healthcare
professionals involved in the patient’s care, and ensuring
they have access to relevant clinical information shared
by other HCPs and using that information to inform their
professional decisions about the patient’s care.
</t>
  </si>
  <si>
    <t>Specified Medicines Ancillaries and Equipment</t>
  </si>
  <si>
    <t>Any product included in the relevant medicines, ancillary or equipment lists</t>
  </si>
  <si>
    <t>Technical Agreement</t>
  </si>
  <si>
    <t xml:space="preserve">There is a template in the Homecare Handbook. (see page 24).  The technical agreement defines all parties’ professional
responsibilities with regard to delivery of the service.
It is imperative that it does not contain commercial terms, which are
defined separately in the specification or commercial contract. 
Please refer to page 24 of the "Handbook for Homecare Services in England, May 2014"  
</t>
  </si>
  <si>
    <t>The agreement</t>
  </si>
  <si>
    <t>Unlicensed medicine</t>
  </si>
  <si>
    <t xml:space="preserve">Is a medicinal product that does not hold a valid marketing authorisation or licence for supply to the UK market and is exempt from the requirement to hold a marketing authorisation in the UK because it is supplied to fulfil the special clinical need of an individual patient.
</t>
  </si>
  <si>
    <t>Unspecified Medicines Ancillaries and Equipment</t>
  </si>
  <si>
    <t>Any product not included in the relevant medicines, ancillary or equipment lists</t>
  </si>
  <si>
    <t>Wholesale Dealers Licence</t>
  </si>
  <si>
    <t xml:space="preserve">Any company or individual wishing to wholesale deal (defined as selling, supplying or procuring to anyone other than the end-user) medicinal products within the EU must hold a wholesale dealer's licence (WL). </t>
  </si>
  <si>
    <t>Name</t>
  </si>
  <si>
    <t>Description</t>
  </si>
  <si>
    <t>Accredited checking Technician</t>
  </si>
  <si>
    <t>ACT</t>
  </si>
  <si>
    <t>Accredited checking technician jobs are similar to pharmacy technician jobs.  While the latter receives the prescription, takes out the drugs from shelves and packs them, the former checks the dispensed prescription for its accuracy.  Checking, labelling and packing have all become formal procedures and the accredited checking technician will be trained in all these in a pharmacy context.</t>
  </si>
  <si>
    <t>Benefits Tracking Tool</t>
  </si>
  <si>
    <t>BTT</t>
  </si>
  <si>
    <t>BTT is an integrated data warehouse and reporting tool providing our stakeholders with a single point of access for their management information.</t>
  </si>
  <si>
    <t>British Pharmacopoeia</t>
  </si>
  <si>
    <t>BP</t>
  </si>
  <si>
    <t>The British Pharmacopoeia (BP) is the authoritative collection of standards for UK medicines</t>
  </si>
  <si>
    <t>British Standard</t>
  </si>
  <si>
    <t>BS</t>
  </si>
  <si>
    <t>British Standards are produced by BSI British Standards, a division of BSI Group that is incorporated under a Royal Charter and is formally designated as the National Standards Body (NSB) for the UK.</t>
  </si>
  <si>
    <t>British Standards 7320</t>
  </si>
  <si>
    <t>BS 7320</t>
  </si>
  <si>
    <t>British standard specification for sharps containers</t>
  </si>
  <si>
    <t>CE Accreditation</t>
  </si>
  <si>
    <t>Declaration of conformity</t>
  </si>
  <si>
    <t>CE Mark</t>
  </si>
  <si>
    <t>CE marking when applied to any product or equipment indicates that the manufacturer or its authorised representative has declared that the product or equipment complies with all applicable European Directives. The principal function of the EU directives is to ensure free trade of goods within the European Community</t>
  </si>
  <si>
    <t>Compliance</t>
  </si>
  <si>
    <t>Compliance (or Adherence) is a medical term that is used to indicate a patient's correct following of medical advice. Most commonly it is a patient taking medication (drug compliance)</t>
  </si>
  <si>
    <t>Delivery packaging</t>
  </si>
  <si>
    <t>Is any additional packaging that is not required by the patient following a treatment.</t>
  </si>
  <si>
    <t>Designated Providers</t>
  </si>
  <si>
    <t>Term used by some areas of the NHS for a particular provider of secondary medical care (usually an NHS trust or an NHS Foundation trust) which has agreed with commissioners to provide a particular specialised service and whose services have been assessed by commissioners (or on behalf of commissioners) against known capacity requirements and quality standards.</t>
  </si>
  <si>
    <t>European Medicines Agency</t>
  </si>
  <si>
    <t>European Pharmacopoeia</t>
  </si>
  <si>
    <t>EP</t>
  </si>
  <si>
    <t>The European Pharmacopoeia (Ph. Eur.) of the Council of Europe is a pharmacopoeia, listing a wide range of active substances and excipients used to prepare pharmaceutical products in Europe</t>
  </si>
  <si>
    <t>General Practitioner</t>
  </si>
  <si>
    <t>GP</t>
  </si>
  <si>
    <t>Good Manufacturing Practice</t>
  </si>
  <si>
    <t>GMP</t>
  </si>
  <si>
    <t>Good Manufacturing Practice (GMP) is defined as “That part of Quality Assurance which ensures that products are consistently produced and controlled to the quality standards appropriate to their intended use.”  The principles and guidelines for GMP are stated in the Directive 2003/94/EC for medicinal products.</t>
  </si>
  <si>
    <t>HIFNET</t>
  </si>
  <si>
    <t>Health Information Network</t>
  </si>
  <si>
    <t>Home Parenteral Nutrition</t>
  </si>
  <si>
    <t>HPN</t>
  </si>
  <si>
    <t>ISO</t>
  </si>
  <si>
    <t>Medicines and Healthcare Products Regulatory Agency</t>
  </si>
  <si>
    <t>MHRA</t>
  </si>
  <si>
    <t>Multi disciplinary team</t>
  </si>
  <si>
    <t>National Clinical Homecare Association</t>
  </si>
  <si>
    <t>NCHA</t>
  </si>
  <si>
    <t>Represents and promotes the interests of industries whose business is substantially to provide medical supplies and/or clinical services directly to patients in the community within an appropriate quality framework. Provide a forum for lobbying on issues that affect homecare. Set and debate policy decisions with the National Homecare Medicine Supply Committee and other relevant government bodies.</t>
  </si>
  <si>
    <t>Facilitated and managed by Commercial Medicine Unit. NHMC formed to develop appropriate systems, policies and procedures in order to assist service users, service providers and patients.</t>
  </si>
  <si>
    <t>National Institute for Biological Standards and Control</t>
  </si>
  <si>
    <t>NIBSC</t>
  </si>
  <si>
    <t>The National Biological Standards Board (NBSB) is a non-departmental public body (NDPB) of the UK government.  NIBSC provides independent testing of biological medicines for the UK market</t>
  </si>
  <si>
    <t>National Pharmaceutical Supply Group</t>
  </si>
  <si>
    <t>NPSG</t>
  </si>
  <si>
    <t>Nursing and Midwifery Council</t>
  </si>
  <si>
    <t>NMC</t>
  </si>
  <si>
    <t>The Nursing and Midwifery Council regulates nurses and midwives in England, Wales, Scotland, Northern Ireland and the Islands</t>
  </si>
  <si>
    <t>PMSG</t>
  </si>
  <si>
    <t>Committee of pharmacists from England, Wales, Northern Ireland and Scotland. A representative from each purchasing group or division makes up the English representation. Provide strategic advice to the pharmaceutical industry and contracting groups.  The PMSG use market intelligence including Phate analyses and licence and patent information</t>
  </si>
  <si>
    <t>Portable Appliance Testing</t>
  </si>
  <si>
    <t>PAT</t>
  </si>
  <si>
    <t>There is a legal obligation for many businesses and organisations to take precautions to ensure any electrical equipment is safe, maintained and fit for purpose.  It has become common practice for PAT testing to be carried out as part of a regular system of maintenance and inspection.  </t>
  </si>
  <si>
    <t>Purchasing Authority</t>
  </si>
  <si>
    <t>NHS Trust, designated HPN Centres, Comprehensive Care Centres and any other organisations providing care on behalf of the NHS.</t>
  </si>
  <si>
    <t xml:space="preserve">Royal Pharmaceutical Society </t>
  </si>
  <si>
    <t>RPS</t>
  </si>
  <si>
    <t>Serious Untoward incidents</t>
  </si>
  <si>
    <t>SUI’s</t>
  </si>
  <si>
    <t>An SUI is in general terms something out of the ordinary or unexpected, with the potential to cause serious harm and/or likely to attract public and media interest that occurs on NHS premises or in the provision of an NHS or a commissioned service</t>
  </si>
  <si>
    <t>Service Level Agreement</t>
  </si>
  <si>
    <t>SLA</t>
  </si>
  <si>
    <t>A service level agreement (frequently abbreviated as SLA) is a part of a service contract where the level of service is formally defined. In practice, the term SLA is sometimes used to refer to the contracted delivery time (of the service) or performance.</t>
  </si>
  <si>
    <t>Sub-contractor</t>
  </si>
  <si>
    <t>A subcontractor is an individual or in many cases a business that signs a contract to perform part or all of the obligations of another's contract.  A subcontractor is hired by a general contactor (or prime contractor) to perform a specific takes as part of the overall project.</t>
  </si>
  <si>
    <t>SUPPLIER NAME:</t>
  </si>
  <si>
    <t>(*) Please ensure Supplier Name is entered correctly; this will then appear at the top of each worksheet</t>
  </si>
  <si>
    <t>Please confirm if you are tendering for:</t>
  </si>
  <si>
    <t>Products &amp; Delivery</t>
  </si>
  <si>
    <t>Please provide details relating to the person completing this Specification:</t>
  </si>
  <si>
    <t>Contact name:</t>
  </si>
  <si>
    <t>Job Title:</t>
  </si>
  <si>
    <t>Telephone:</t>
  </si>
  <si>
    <t>Mobile:</t>
  </si>
  <si>
    <t>Email:</t>
  </si>
  <si>
    <t>[1] Introduction</t>
  </si>
  <si>
    <t>This specification outlines the general requirements for this framework agreement for a Homecare Delivery Service for Home Parenteral Nutrition (HPN) products and service purchased by the NHS in England. This Home Delivery service will be for the delivery of HPN product via an auditable cold chain logistics process. There are further supplementary specifications (in the relevant tabs) which outline the specific requirements with regard to:</t>
  </si>
  <si>
    <t>[2] Scope</t>
  </si>
  <si>
    <t>[3] Opening Strategy</t>
  </si>
  <si>
    <t xml:space="preserve">
The NHS has recognised that it needs to be a more co-ordinated customer to maximise the potential of homecare. The vision is that nationally procuring HPN services will ensure all Intestinal Failure patients receive highest quality homecare services regardless of where in England they may reside. National procurement will ensure that homecare companies deliver services to clearly defined quality standards that reflect contemporary expectations both of patients and the NHS. 
In addition guidance, to provide greater clarity,  will be shared with all NHS HPN prescribing centres to define what is in scope in respect of prescribers and patients expectations of the products and services which will be included to form this framework.</t>
  </si>
  <si>
    <t xml:space="preserve">This national tender exercise will procure HPN services for adults and children across England.
The renewal arrangements will:-
- Improve equity of service provision across England.
- Implement consistent service standards and performance monitoring arrangements nationally. This will deliver consistent high quality services across England with improved clinical governance assurance processes. Future commissioning process and relationships are described in Appendix A
- Provide stable contractual frameworks of sufficient duration to secure best value for patients and taxpayers.
- Require commissioners and providers of specialised intestinal failure services to work more closely together and work to guidelines so that all prescribing centres are aware of what products and services are in scope within this HPN framework. 
- Enable patients to be discharged from hospital earlier through speeding up the process for patients to be initiated on HPN. 
- Provide more stability for homecare providers by collaborative purchasing and longer term contracts.
- Reduce the transaction costs associated with the supply of HPN for both the NHS and Suppliers.
</t>
  </si>
  <si>
    <t>[4] Contracting Authorities</t>
  </si>
  <si>
    <t>[5] Duration of Framework</t>
  </si>
  <si>
    <t>[6] List of Appendices Documents</t>
  </si>
  <si>
    <t>The following documents are included as an Appendix in the ITO pack:</t>
  </si>
  <si>
    <t>Appendix B - HPN Framework Medicine Pathway</t>
  </si>
  <si>
    <t>Appendix C - HPN Patient Assessment Form</t>
  </si>
  <si>
    <t>Appendix I - Adult HPN formulation request form</t>
  </si>
  <si>
    <t>Appendix L - Paediatric HPN formulation request form</t>
  </si>
  <si>
    <t xml:space="preserve">Appendix N - HPN Medications </t>
  </si>
  <si>
    <t>Appendix O - HPN Ancillary stock list - (Adult and Paediatric)</t>
  </si>
  <si>
    <t>The following example documents can be found in the Homecare Handbook:</t>
  </si>
  <si>
    <t>Appendix 4 - Patient Registration Form</t>
  </si>
  <si>
    <t>Appendix 5 - Template homecare patient satisfaction questionnaire</t>
  </si>
  <si>
    <t>Appendix 7 - Home suitability and needs assessment checklist</t>
  </si>
  <si>
    <t>Appendix 8 - Example of Simplified Homecare Suitability and Needs Assessment</t>
  </si>
  <si>
    <t>Appendix 12 - Change Management Document(Procedure for transferring patients between services)</t>
  </si>
  <si>
    <t>Sterile unlicensed electrolytes</t>
  </si>
  <si>
    <t>Product details</t>
  </si>
  <si>
    <t xml:space="preserve">State the shelf life and storage conditions assigned and provide the rationale for this. 
If the shelf life is extrapolated from other studies or from literature sources, explain your justification for applying this shelf life to the offered product. This must take into account the method of manufacture, all components including containers and closures, and storage and transportation where applicable.   </t>
  </si>
  <si>
    <t xml:space="preserve">The Purchasing Authority authorises the Contractor to purchase specified medicines, ancillaries and equipment for use in the homecare services at Purchasing Authority framework prices where they exist, or at the manufacturers NHS Hospital purchase price, subject to the agreement of the relevant manufacturers and/or wholesaler.  The Purchasing Authority is responsible for notifying the Contractor of such contract or framework or NHS hospital prices.  The Contractor will make reasonable efforts to secure agreement for the framework, contract or NHS hospital prices and the Purchasing Authority will provide every assistance possible to ensure the Contractor is successful in gaining that agreement. </t>
  </si>
  <si>
    <t>The contractor should explore using the NHS Supply Chain</t>
  </si>
  <si>
    <t xml:space="preserve">©NHS England 2019 </t>
  </si>
  <si>
    <t>Commercial Medicines Unit</t>
  </si>
  <si>
    <r>
      <rPr>
        <b/>
        <sz val="10"/>
        <rFont val="Arial"/>
        <family val="2"/>
      </rPr>
      <t>Clarification for Suppliers</t>
    </r>
    <r>
      <rPr>
        <sz val="10"/>
        <rFont val="Arial"/>
        <family val="2"/>
      </rPr>
      <t xml:space="preserve">
Specification and Compliance questions (other than the overall compliance question) will contribute to the percentage for your compliance; in the column heading "Do you comply with Specification?  Paragraph by paragraph".   These are purely to act as an aide for yourselves so that you know you have completed each question.  They do not form any part of the overall scoring.
</t>
    </r>
  </si>
  <si>
    <r>
      <rPr>
        <b/>
        <sz val="10"/>
        <rFont val="Arial"/>
        <family val="2"/>
      </rPr>
      <t>Naming Protocol</t>
    </r>
    <r>
      <rPr>
        <sz val="10"/>
        <rFont val="Arial"/>
        <family val="2"/>
      </rPr>
      <t xml:space="preserve">
When providing PDF attachments, it is mandatory to follow the naming protocol below:
SupplierName_[QuestionRef]_Subject.pdf
Offeror's should name each attachment commencing with their Supplier name and the Specification Reference, replacing the full stop with an underscore. e.g. SupplierName_5a_4_3a_Welcome Pack.pdf
The subject is not mandatory, but can be useful.
</t>
    </r>
  </si>
  <si>
    <t>©NHS England 2019   OFFICIAL SENSITIVE - COMMERCIAL</t>
  </si>
  <si>
    <t>NHS England Commercial Medicines Unit</t>
  </si>
  <si>
    <t xml:space="preserve">Current Good Distribution Practice guidelines
issued by MHRA.
</t>
  </si>
  <si>
    <t xml:space="preserve">Current Good Manufacturing Practice guidelines
issued by MHRA.
</t>
  </si>
  <si>
    <t>NHSE</t>
  </si>
  <si>
    <t>NHS England</t>
  </si>
  <si>
    <t xml:space="preserve">Means the NHS England Commercial Medicines Unit </t>
  </si>
  <si>
    <t xml:space="preserve">Multidisciplinary and cross organisational team involved in the management and delivery of a homecare service.
</t>
  </si>
  <si>
    <t>Means the framework</t>
  </si>
  <si>
    <t>Abbreviation</t>
  </si>
  <si>
    <t>EMA</t>
  </si>
  <si>
    <t>European Union agency for the evaluation of medicinal products</t>
  </si>
  <si>
    <t xml:space="preserve">General Pharmaceutical Council </t>
  </si>
  <si>
    <r>
      <t xml:space="preserve">The General Pharmaceutical Council </t>
    </r>
    <r>
      <rPr>
        <sz val="10"/>
        <rFont val="Arial"/>
        <family val="2"/>
      </rPr>
      <t>(GPhC) is the independent regulator for pharmacists, pharmacy technicians and pharmacy premises in Great Britain.</t>
    </r>
  </si>
  <si>
    <t>International standards organisation</t>
  </si>
  <si>
    <t>Example - ISO 9001: 2008  - Quality management system</t>
  </si>
  <si>
    <t>Manufacturing “Specials” Licence</t>
  </si>
  <si>
    <t>MS Licence</t>
  </si>
  <si>
    <t>Licence granted by the MHRA for the manufacturing and sale of unlicensed medicines (“Specials”)</t>
  </si>
  <si>
    <t>The Medicines and Healthcare products Regulatory Agency regulates medicines, medical devices and blood components for transfusion in the UK.</t>
  </si>
  <si>
    <t>MDT</t>
  </si>
  <si>
    <t>Collaborative efforts of professionals from different disciplines toward a common goal. Can be made up of Consultants, Clinicians, Nurses, Pharmacists and Healthcare Workers.</t>
  </si>
  <si>
    <t xml:space="preserve">National Health Service Regional Quality Assurance </t>
  </si>
  <si>
    <t>NHS Regional QA</t>
  </si>
  <si>
    <t>The NHS’s Regional Pharmaceutical Quality Assurance specialist teams, part of NHS England’s Specialist Pharmacy Services</t>
  </si>
  <si>
    <t>Provide advice to Chief Executive, CMU, concerning the cost effective purchasing and distribution of pharmaceutical products to the NHS in England. Acts as a focal point for the NHS for pharmaceutical issues of a national nature and provide pharmaceutical advice accordingly. Acts as a link between pharmacists and CMU at national level. Advise the DHSC (Department of Health and Social Care) and pharmaceutical industry on significant commercial matters.</t>
  </si>
  <si>
    <t>Pharmaceutical Market Support Group</t>
  </si>
  <si>
    <t>The Royal Pharmaceutical Society (RPS) is the professional body for pharmacists and Pharmaceutical Scientists.</t>
  </si>
  <si>
    <t xml:space="preserve">Service agreements awarded under this National Framework procurement exercise will either be for:
(a) The production and delivery of Home Parenteral Nutrition products;
(b) Home nursing support relating to the administration of Home Parenteral Nutrition;
(c) Both production and delivery; and home nursing support of Home Parenteral Nutrition.
In order to effectively administer this National Framework, England has been sub-divided into 7 geographical regions based on NHS England mapping. 
</t>
  </si>
  <si>
    <t xml:space="preserve">All patients receiving HPN will be registered on Blueteq using the agreed form and this will generate a unique Blueteq number (approximately 6 digits long) which must be quoted on information such as purchase order and invoices, which will also include the patients NHS number.
This framework is for HPN and the limited number of drugs shared in the HPN Medications List in the Specification, relating specifically to this therapy area.  
 Any drugs, ancillaries and/or treatment required for other reasons are not part of this framework and must be procured through different mechanisms.
Link attached below to NHS England website – for specialised Colorectal Services
</t>
  </si>
  <si>
    <r>
      <rPr>
        <b/>
        <sz val="10"/>
        <rFont val="Arial"/>
        <family val="2"/>
      </rPr>
      <t xml:space="preserve">The Home Parenteral Nutrition Stakeholder group includes Adult and Paediatric Specialists from a wide range of stakeholders:-
</t>
    </r>
    <r>
      <rPr>
        <sz val="10"/>
        <rFont val="Arial"/>
        <family val="2"/>
      </rPr>
      <t xml:space="preserve">
Specialist Pharmacist
Procurement Pharmacist
Patient representative
Clinician and Nursing Specialists
NHS England Commissioners
NHS England Commercial Medicines Unit</t>
    </r>
  </si>
  <si>
    <t>This framework is intended for the use of commissioned HPN Prescribing Centres based in England treating patients requiring Home Parenteral Nutrition. The final list of designated HPN Centres will be shared once NHS England have undertaken their procurement exercise to identify and award the specialist centres.  It is anticipated that this will be made available from late 2019.  Until then, the full list of Contracting Authorities can be found in section VI.3 Additional Information, 'Other Contracting Authorities' of the OJEU notice as well as Document 10 - Contracting Authorities in the ITO documents.</t>
  </si>
  <si>
    <r>
      <t>Subject to the provision of the Terms and Conditions, this framework shall remain in force for the period of 24 months commencing</t>
    </r>
    <r>
      <rPr>
        <sz val="10"/>
        <color indexed="10"/>
        <rFont val="Arial"/>
        <family val="2"/>
      </rPr>
      <t xml:space="preserve"> </t>
    </r>
    <r>
      <rPr>
        <sz val="10"/>
        <rFont val="Arial"/>
        <family val="2"/>
      </rPr>
      <t xml:space="preserve">1 April 2020 until 31 March 2022. In addition there will be an option to extend the framework for up to a further 24 months.
</t>
    </r>
  </si>
  <si>
    <t>Appendix E - Standard Protocol for Deriving and Assessment of Stability Part 4 - Parenteral Nutrition</t>
  </si>
  <si>
    <t>Appendix F - HPN Weekly Nursing Report</t>
  </si>
  <si>
    <t>Appendix H - Example HPN KPI Collection Template</t>
  </si>
  <si>
    <t>Appendix J - Adult HPN Prescription 1 or 2 bags</t>
  </si>
  <si>
    <t>Appendix K - Adult HPN Prescription 3 or 4 bags</t>
  </si>
  <si>
    <t>Appendix M - Paediatric HPN prescription 1 or 2 bags</t>
  </si>
  <si>
    <t>Appendix Q - Standard Protocol for Deriving and Assessment of Stability Part 1 Aseptic Preparations (Small Molecules) v4 April 17</t>
  </si>
  <si>
    <t>Appendix R - Transfer of patient from one Purchasing Authority to another</t>
  </si>
  <si>
    <t>Appendix S - Transfer of patient from one Contractor to another</t>
  </si>
  <si>
    <t xml:space="preserve">Key Performance Indicators are quantifiable measurements, agreed to beforehand, that reflect the critical success factors of an organisation.
Please refer to page 24 and 25 of the "Handbook for Homecare Services in England, May 2014"  This refers to Appendix 10, but a more up to date copy can be obtained by emailing a request to:
</t>
  </si>
  <si>
    <t>Please Note:
Some specification points within the various tabs require a written response or documentary evidence; the supplier's name, followed by the specification reference number must be referenced in any documentary evidence uploaded.   The uploaded document must also be named following the Naming Protocol below.  If you are attaching a larger document of which the answer is only on 1 or 2 pages (for example) please mark clearly what page numbers or relevant text within the document with regards to your answer.</t>
  </si>
  <si>
    <t>Contractors MUST outline transparent procedures for handling of concerns or complaints with full details on how to contact their Medical Director.
Contractors MUST ensure Nursing staff are responsible to the Purchasing Authorities lead nutrition nurse or pharmacist in respect of clinical matters.  Contractors are required to undertake a root cause analysis and submit a report to the Purchasing Authority if a nursed patient develops any of the following catheter related complications;                                                                               
 - Catheter Related Blood Stream Infection                                                                                                                                                     - Catheter occlusion                                                                                                                                                                                            - PICC migration                                                                                                                                                                                                   - Rapid over infusion of prescribed parenteral support</t>
  </si>
  <si>
    <t xml:space="preserve">The Purchasing Authority authorises the Contractor to purchase specified medicines, ancillaries and equipment for use in the homecare service. The Purchasing Authority expects that the Contractor will ensure goods are purchased at market competitive rates.  Should NHS contracted prices be made available from the Purchasing authority for use by the Contractors these should be implemented accordingly, and these prices should be used.
</t>
  </si>
  <si>
    <t>Document 5j - Equipment and Ancils</t>
  </si>
  <si>
    <t>Document 5k- Clinical Services-Home Visit</t>
  </si>
  <si>
    <t>5k_1.3a</t>
  </si>
  <si>
    <t>5k_1.3b</t>
  </si>
  <si>
    <t>5k_1.3c</t>
  </si>
  <si>
    <t>5k_1.3d</t>
  </si>
  <si>
    <t>5k_1.3e</t>
  </si>
  <si>
    <t>5k_1.3f</t>
  </si>
  <si>
    <t>5k_1.3g</t>
  </si>
  <si>
    <t xml:space="preserve">Document 5l - Governance </t>
  </si>
  <si>
    <t>5l_8</t>
  </si>
  <si>
    <t>5l_9</t>
  </si>
  <si>
    <t>5l_10</t>
  </si>
  <si>
    <t>5l_11</t>
  </si>
  <si>
    <t>Document 5m - Finance</t>
  </si>
  <si>
    <t>5m_c</t>
  </si>
  <si>
    <t>5m_1</t>
  </si>
  <si>
    <t>5m_2</t>
  </si>
  <si>
    <t>5m_3</t>
  </si>
  <si>
    <t>5m_4</t>
  </si>
  <si>
    <t>5m_5</t>
  </si>
  <si>
    <t>5m_6</t>
  </si>
  <si>
    <t>5m_7</t>
  </si>
  <si>
    <t>Document 5i - Terminally sterilised unlicensed electrolyte infusions</t>
  </si>
  <si>
    <t>5i_4</t>
  </si>
  <si>
    <t>5i_4.1c</t>
  </si>
  <si>
    <t>The contractor should move to any new or changed contract or framework pricing that they may have been granted access to use on behalf of the NHS to deliver the service when notified with the Purchasing Authority aiming to give 28 days' notice.</t>
  </si>
  <si>
    <t>Contractors should only train patients and/or carers to self-administer medicines when authorised requested by the Purchasing Authority.  The training needs to cover all aspects required of the patient/carer (i.e. disconnection, connection, medication administration, dressing change) at the outset of the training, as opposed to patients learning each procedure separately before moving on to the next element. 
Note: as long as the total number of hours billed for training does not exceed 28 hours then the Contractor can deliver this either as 2 x 1 hour visit per day, 1 x 2 hour visit per day (i.e. to encompass disconnection and connection) or condensed training (also known as accelerated learning) either at a residential training centre or in the patient's home.</t>
  </si>
  <si>
    <t>Document 5g - Manufacturing Sites (Specials)</t>
  </si>
  <si>
    <t>5a_1.10s</t>
  </si>
  <si>
    <t>5a_1.10aq</t>
  </si>
  <si>
    <t>5a_1.11s</t>
  </si>
  <si>
    <t>5a_1.11aq</t>
  </si>
  <si>
    <t>5a_3.8s</t>
  </si>
  <si>
    <t>5a_3.8aq</t>
  </si>
  <si>
    <t>5a_3.9s</t>
  </si>
  <si>
    <t>5a_3.9aq</t>
  </si>
  <si>
    <t>5a_3.10s</t>
  </si>
  <si>
    <t>5a_3.10aq</t>
  </si>
  <si>
    <t>5a_4.3s</t>
  </si>
  <si>
    <t>5a_4.3aq</t>
  </si>
  <si>
    <t>5a_4.4s</t>
  </si>
  <si>
    <t>5a_4.4aq</t>
  </si>
  <si>
    <t>5a_4.5c</t>
  </si>
  <si>
    <t>5a_3.6c</t>
  </si>
  <si>
    <t>5a_4.6s</t>
  </si>
  <si>
    <t>5a_4.6aq</t>
  </si>
  <si>
    <t>5a_5.7s</t>
  </si>
  <si>
    <t>5a_5.7aq</t>
  </si>
  <si>
    <t>5a_7.1c</t>
  </si>
  <si>
    <t>5a_7.1aq</t>
  </si>
  <si>
    <t>5a_8.4s</t>
  </si>
  <si>
    <t>5a_8.4aq</t>
  </si>
  <si>
    <t>5a_9.1s</t>
  </si>
  <si>
    <t>5a_9.1aq</t>
  </si>
  <si>
    <t>5a_10.3s</t>
  </si>
  <si>
    <t>5a_10.3aq</t>
  </si>
  <si>
    <t>5a_11.2c</t>
  </si>
  <si>
    <t>5a_11.3c</t>
  </si>
  <si>
    <t>5a_12.4s</t>
  </si>
  <si>
    <t>5a_12.4aq</t>
  </si>
  <si>
    <t>5a_12.7s</t>
  </si>
  <si>
    <t>5a_12.7aq</t>
  </si>
  <si>
    <t>5a_13.1s</t>
  </si>
  <si>
    <t>5a_13.1aq</t>
  </si>
  <si>
    <t>5a_13.2s</t>
  </si>
  <si>
    <t>5a_13.2aq</t>
  </si>
  <si>
    <t>5a_14.1s</t>
  </si>
  <si>
    <t>5a_14.1aq</t>
  </si>
  <si>
    <t>5b_2.1s</t>
  </si>
  <si>
    <t>5b_2.1aq</t>
  </si>
  <si>
    <t>5b_2.2s</t>
  </si>
  <si>
    <t>5b_2.2aq</t>
  </si>
  <si>
    <t>5b_2.9s</t>
  </si>
  <si>
    <t>5b_2.9aq</t>
  </si>
  <si>
    <t>5b_3.6s</t>
  </si>
  <si>
    <t>5b_3.6aq</t>
  </si>
  <si>
    <t>5c_1.6s</t>
  </si>
  <si>
    <t>5c_1.6aq</t>
  </si>
  <si>
    <t>5c_1.8s</t>
  </si>
  <si>
    <t>5c_1.8aq</t>
  </si>
  <si>
    <t>5c_2.3s</t>
  </si>
  <si>
    <t>5c_2.3aq</t>
  </si>
  <si>
    <t>5c_2.5aq</t>
  </si>
  <si>
    <t>5c_3.2s</t>
  </si>
  <si>
    <t>5c_3.2aq</t>
  </si>
  <si>
    <t>5c_3.5s</t>
  </si>
  <si>
    <t>5c_3.5aq</t>
  </si>
  <si>
    <t>5c_5.1s</t>
  </si>
  <si>
    <t>5c_5.1aq</t>
  </si>
  <si>
    <t>5j_1.10s</t>
  </si>
  <si>
    <t>5j_1.10aq</t>
  </si>
  <si>
    <t>5j_1.11s</t>
  </si>
  <si>
    <t>5j_1.11aq</t>
  </si>
  <si>
    <t>5j_1.15s</t>
  </si>
  <si>
    <t>5j_1.15aq</t>
  </si>
  <si>
    <t>5j_1.18s</t>
  </si>
  <si>
    <t>5j_1.18aq</t>
  </si>
  <si>
    <t>5j_3.6s</t>
  </si>
  <si>
    <t>5j_3.6aq</t>
  </si>
  <si>
    <t>5j_3.7s</t>
  </si>
  <si>
    <t>5j_3.7aq</t>
  </si>
  <si>
    <t xml:space="preserve">With reference to the above specification point, please demonstrate how you will comply with British Intestinal Failure Alliance (BIFA) Guidance Standardised Parenteral Support Catheter Guidelines, https://www.bapen.org.uk/pdfs/bifa/standardised-parenteral-support-catheter-guidelines.pdf.  </t>
  </si>
  <si>
    <t xml:space="preserve">with reference to the above specification point contractors MUST submit the internal escalation procedures available to the Healthcare Professional providing Clinical Services if for whatever reason they are unable to follow the procedures laid down in the Clinical Service Protocol. </t>
  </si>
  <si>
    <t>5k_3.1s</t>
  </si>
  <si>
    <t>5k_3.1aq</t>
  </si>
  <si>
    <t>5k_3.2s</t>
  </si>
  <si>
    <t>5k_3.2aq</t>
  </si>
  <si>
    <t>5k_3.3s</t>
  </si>
  <si>
    <t>5k_3.3aq</t>
  </si>
  <si>
    <t>5k_3.5s</t>
  </si>
  <si>
    <t>5k_3.5aq</t>
  </si>
  <si>
    <t>5k_4.6s</t>
  </si>
  <si>
    <t>5k_4.6aq</t>
  </si>
  <si>
    <t>5l_2.1c</t>
  </si>
  <si>
    <t>5l_3.1c</t>
  </si>
  <si>
    <t>5l_5.3s</t>
  </si>
  <si>
    <t>5l_5.3aq</t>
  </si>
  <si>
    <t>5l_6.3c</t>
  </si>
  <si>
    <t>5l_6.5s</t>
  </si>
  <si>
    <t>5l_6.5aq</t>
  </si>
  <si>
    <t>5l_7.2s</t>
  </si>
  <si>
    <t>5l_7.2aq</t>
  </si>
  <si>
    <t>5l_8.2s</t>
  </si>
  <si>
    <t>5l_8.2aq</t>
  </si>
  <si>
    <t>5l_10.2s</t>
  </si>
  <si>
    <t>5l_10.2aq</t>
  </si>
  <si>
    <t>5l_10.3s</t>
  </si>
  <si>
    <t>5l_10.3aq</t>
  </si>
  <si>
    <t>5l_11.1s</t>
  </si>
  <si>
    <t>5l_11.1aq</t>
  </si>
  <si>
    <t>5l_11.2s</t>
  </si>
  <si>
    <t>5l_11.2aq</t>
  </si>
  <si>
    <t>5l_11.3s</t>
  </si>
  <si>
    <t>5l_11.3aq</t>
  </si>
  <si>
    <t>5l_11.4s</t>
  </si>
  <si>
    <t>5l_11.4aq</t>
  </si>
  <si>
    <t>5m_2.1s</t>
  </si>
  <si>
    <t>5m_2.1aq</t>
  </si>
  <si>
    <t>5m_4.1s</t>
  </si>
  <si>
    <t>5m_4.1aq</t>
  </si>
  <si>
    <t>5a_2.1c</t>
  </si>
  <si>
    <t>5a_2.2c</t>
  </si>
  <si>
    <t>It is the responsibility of the Contractor to provide evidence that all sub-contractors (with the exception of Compounding Sub-contractors as this is covered under the tab 5g Manuf Sites (Specials) meet these requirements and to inform NHS England CMU and the Purchasing Authority of any and all intended subcontracted parts of the service. Contractors must provide a list of sub-contractors and detail any aspects of the tender intended to be sub-contracted for the Purchasing Authority to approve - see Manuf Sites (Specials) tab 5g for further information.  The list of sub-contractors is subject to change control provisions of this specification including gaining approval from NHS England CMU and Purchasing Authority for any changes.</t>
  </si>
  <si>
    <t>With reference to the above specification point, please provide details of this service to patients, when they are on holiday or travel away from home in the UK, will be managed.</t>
  </si>
  <si>
    <t xml:space="preserve">The Contractor will work as a sub contractor to the Purchasing Authority and will work together in partnership to ensure patient safety, patient satisfaction and best possible clinical outcomes and to minimise any additional costs to the Purchasing Authority. This will include adhering to the nursing and additional services acceptable to deliver within the cost envelope.  </t>
  </si>
  <si>
    <t xml:space="preserve">Communication with the patient should be initiated by the Contractor only as needed to deliver the homecare service. All contact between the Contractor and the patient must be logged with a full audit trail and made available to the Purchasing Authority upon request. The Contractor must ensure robust communication processes are in place to support the provision of the homecare service. </t>
  </si>
  <si>
    <t xml:space="preserve">Standardised Patient Competencies (Appendix D) should be used by the Contractor so that the patient and/or carer can self-evaluate whether he or she has been appropriately trained. A copy of this will be placed in the patient's notes when completed. The training needs to cover all aspects required of the patient/carer (i.e. disconnection, connection, medication administration, dressing change) at the outset of the training, as opposed to patients learning each procedure separately before moving on to the next element.
</t>
  </si>
  <si>
    <t xml:space="preserve">Should a patient and/or carer not be fluent in English, training information should be provided in their own language. Where appropriate this should also be available in pictorial format, and large print. Contractors should indicate which languages they are able to provide for this service at no extra cost.  </t>
  </si>
  <si>
    <t>With reference to the Specification Point above, please provide details or an example of this.</t>
  </si>
  <si>
    <r>
      <t xml:space="preserve">The travel service to be provided by the Contractor should include:
• Delivery of the product and ancillaries to a mainland UK destination, this can include ports and airports.
• Provision of packaging to ensure cold chain where appropriate.
• Provision of letters of travel, explaining what the medication is. These should be translated into the language of the destination where possible.
• Nursing where there is a Contractor nursing team available and it has capacity to take on the extra patients with no extra cost to the Purchasing Authority.
• Provision of a maximum / minimum thermometer while a domestic fridge is being used.
• Collection of waste (UK only).
</t>
    </r>
    <r>
      <rPr>
        <b/>
        <sz val="10"/>
        <rFont val="Arial"/>
        <family val="2"/>
      </rPr>
      <t>The travel service should not include:</t>
    </r>
    <r>
      <rPr>
        <sz val="10"/>
        <rFont val="Arial"/>
        <family val="2"/>
      </rPr>
      <t xml:space="preserve">
• Transportation of feed or ancillaries to destinations abroad.
• Compounding of PN abroad.
• Delivery and collection of a refrigerator.
</t>
    </r>
  </si>
  <si>
    <t>Contractor prescriptions will have been signed by Contractor Pharmacist before sending to Purchasing Authority. This is a legal requirement so prescriptions should not be dispensed without all 3 signatures.</t>
  </si>
  <si>
    <t xml:space="preserve">The Contractor is responsible for informing the Purchasing Authority when an unlicensed medicine needs to substituted in place of a licensed product. The Purchasing Authority is responsible for ensuring that the prescriber and patient are aware that the medicines being prescribed/administered is unlicensed and both have given informed consent.  </t>
  </si>
  <si>
    <t>The Contractor must have robust systems in place to re-deliver and/or return failed deliveries and follow through in a timely manner to ensure the patient receives a replacement consignment within 24 hours or as agreed with the Purchasing Authority.  All incidents of this type must be reported in writing to the Purchasing Authority's Chief Pharmacist, Patient's Lead Medical Clinician and Homecare Lead/s within 24 hours.</t>
  </si>
  <si>
    <t>5d_1.2s</t>
  </si>
  <si>
    <t xml:space="preserve">Specification Point </t>
  </si>
  <si>
    <t xml:space="preserve">Contractors must describe the supply chain for the manufacturing and distribution of homecare parenteral nutrition and associated compounded medicines </t>
  </si>
  <si>
    <t>5d_1.2aq</t>
  </si>
  <si>
    <t>5d_1.3s</t>
  </si>
  <si>
    <t>5d_1.3aq</t>
  </si>
  <si>
    <t>In reference to the above Contractors must provide a list of sub contractors including the names and addresses of all sub-contractors and contingency partners.</t>
  </si>
  <si>
    <t>5d_1.4s</t>
  </si>
  <si>
    <t>Technical or Service Level Agreements must be in place between the homecare provider and all sub-contractors or contingency partners for: 
- manufacturing 
- distribution 
of homecare parenteral nutrition and associated compounded medicines.</t>
  </si>
  <si>
    <t>5d_1.4aq</t>
  </si>
  <si>
    <t>With reference to the above Specification point, please provide a copy of the SLA and/or technical agreement between the relevant parties.</t>
  </si>
  <si>
    <r>
      <t xml:space="preserve">Medicines must be manufactured to the product specifications </t>
    </r>
    <r>
      <rPr>
        <b/>
        <sz val="10"/>
        <rFont val="Arial"/>
        <family val="2"/>
      </rPr>
      <t>(tabs 5e and f)</t>
    </r>
    <r>
      <rPr>
        <sz val="10"/>
        <rFont val="Arial"/>
        <family val="2"/>
      </rPr>
      <t xml:space="preserve"> to provide consistent products, supported by robust stability data. 
</t>
    </r>
    <r>
      <rPr>
        <b/>
        <sz val="10"/>
        <rFont val="Arial"/>
        <family val="2"/>
      </rPr>
      <t>Please indicate Yes / No as to if you comply.  Please note that the inability to comply may result in a bid being unsuccessful.</t>
    </r>
  </si>
  <si>
    <r>
      <t xml:space="preserve">Any sub-contractors used must procure and manufacture these medicines to the same specifications and quality standards.  
</t>
    </r>
    <r>
      <rPr>
        <b/>
        <sz val="10"/>
        <color indexed="8"/>
        <rFont val="Arial"/>
        <family val="2"/>
      </rPr>
      <t>Please indicate Yes / No as to if you comply.  Please note that the inability to comply may result in a bid being unsuccessful.</t>
    </r>
  </si>
  <si>
    <t xml:space="preserve">Specification </t>
  </si>
  <si>
    <t>5e_1.3s</t>
  </si>
  <si>
    <t xml:space="preserve">The Contractor must ensure bags state a maximum and minimum fill volumes for all bag sizes used. 
The fill volume must not exceed the bag manufacturer's stated maximum, and the bag size must be selected to keep the head space within the filled bag to a minimum.  
</t>
  </si>
  <si>
    <t>5e_1.3aq</t>
  </si>
  <si>
    <t>With reference to the above Specification point please confirm that you comply with the principles above and examples stating maximum and minimum fill volumes for all bag sizes used.</t>
  </si>
  <si>
    <r>
      <t xml:space="preserve">The Contractor must ensure additive ports must be covered with a tamper-evident device.
</t>
    </r>
    <r>
      <rPr>
        <b/>
        <sz val="10"/>
        <rFont val="Arial"/>
        <family val="2"/>
      </rPr>
      <t xml:space="preserve">Please indicate Yes / No as to if you comply.  Please note that the inability to comply will result in a bid being unsuccessful. </t>
    </r>
  </si>
  <si>
    <t>5e_1.5s</t>
  </si>
  <si>
    <t>5e_1.5aq</t>
  </si>
  <si>
    <t>With reference to the above specification point, please state how light protection is achieved. If the PN bag itself provides protection from UV light the contractor must provide the technical specification for the bag.</t>
  </si>
  <si>
    <t>Branded licensed starting Materials</t>
  </si>
  <si>
    <t>5e_2.2b</t>
  </si>
  <si>
    <t>5e_2.2c</t>
  </si>
  <si>
    <t>5e_2.2d</t>
  </si>
  <si>
    <t>5e_2.2e</t>
  </si>
  <si>
    <t>5e_2.2f</t>
  </si>
  <si>
    <t>5e_2.2g</t>
  </si>
  <si>
    <t>5e_2.2h</t>
  </si>
  <si>
    <t>5e_2.2i</t>
  </si>
  <si>
    <t>5e_2.2j</t>
  </si>
  <si>
    <t>5e_2.2k</t>
  </si>
  <si>
    <t>5e_2.2l</t>
  </si>
  <si>
    <t>5e_2.2m</t>
  </si>
  <si>
    <t>5e_2.2n</t>
  </si>
  <si>
    <t>5e_2.2o</t>
  </si>
  <si>
    <t>5e_2.2p</t>
  </si>
  <si>
    <t>5e_2.2q</t>
  </si>
  <si>
    <t>5e_2.2r</t>
  </si>
  <si>
    <t>5e_2.4a</t>
  </si>
  <si>
    <t>5e_2.4b</t>
  </si>
  <si>
    <t>5e_2.4c</t>
  </si>
  <si>
    <t>5e_2.4d</t>
  </si>
  <si>
    <t>5e_2.4e</t>
  </si>
  <si>
    <t>5e_2.4f</t>
  </si>
  <si>
    <t>5e_2.4g</t>
  </si>
  <si>
    <t>5e_2.4h</t>
  </si>
  <si>
    <t>5e_2.4i</t>
  </si>
  <si>
    <t>5e_2.4j</t>
  </si>
  <si>
    <t>5e_2.4k</t>
  </si>
  <si>
    <t>5e_2.4l</t>
  </si>
  <si>
    <t>5e_2.4m</t>
  </si>
  <si>
    <t>5e_2.4n</t>
  </si>
  <si>
    <t>5e_2.4o</t>
  </si>
  <si>
    <t>5e_2.5s</t>
  </si>
  <si>
    <t>Contractors must provide evidence of pharmaceutical quality If unlicensed starting materials are used.</t>
  </si>
  <si>
    <t>5e_2.5aq</t>
  </si>
  <si>
    <t xml:space="preserve"> In reference to the above specification point contractor must provide details of 
- the manufacturer MS holder and/or importer (as relevant), 
- the product specification
- an assessment of its pharmaceutical quality</t>
  </si>
  <si>
    <r>
      <t xml:space="preserve">Requests made by Purchasing Authorities for new products are subject to change control </t>
    </r>
    <r>
      <rPr>
        <b/>
        <sz val="10"/>
        <rFont val="Arial"/>
        <family val="2"/>
      </rPr>
      <t xml:space="preserve">[see 5a_12.1] </t>
    </r>
    <r>
      <rPr>
        <sz val="10"/>
        <rFont val="Arial"/>
        <family val="2"/>
      </rPr>
      <t xml:space="preserve">and cost assessment and must be notified to  the Contracting Authority NHS England CMU.
</t>
    </r>
  </si>
  <si>
    <t>5e_3</t>
  </si>
  <si>
    <t>Labelling</t>
  </si>
  <si>
    <t>5e_3.1s</t>
  </si>
  <si>
    <r>
      <t xml:space="preserve">All individual PN bags must be labelled with the following critical information: 
-patient's name, date of birth and NHS number
- total volume of bag
- volume of individual ingredients
- content of bag mmol, g, kcal. For paediatrics, this should also be expressed per kg
- maximum infusion rate (to allow flexibility for nursing teams)
</t>
    </r>
    <r>
      <rPr>
        <sz val="10"/>
        <rFont val="Arial"/>
        <family val="2"/>
      </rPr>
      <t>- route of administration (central or peripheral)</t>
    </r>
    <r>
      <rPr>
        <sz val="10"/>
        <color indexed="8"/>
        <rFont val="Arial"/>
        <family val="2"/>
      </rPr>
      <t xml:space="preserve">
- storage conditions
- Batch number
- expiry date, unambiguously expressed as use before date
-  total volume to be infused
- name and MS licence number of the compounding unit</t>
    </r>
  </si>
  <si>
    <t>5e_3.1aq</t>
  </si>
  <si>
    <t>5e_3.2aq</t>
  </si>
  <si>
    <t>5e_3.5s</t>
  </si>
  <si>
    <t xml:space="preserve">specification </t>
  </si>
  <si>
    <t xml:space="preserve">Contractors must provide a certificate of conformity for the product when requested by the Purchasing Authority. </t>
  </si>
  <si>
    <t>5e_3.5aq</t>
  </si>
  <si>
    <t>5e_3.6s</t>
  </si>
  <si>
    <t xml:space="preserve">The latex status of the product and its manufacturing process must be shared with the Purchasing Authority. 
N.B. it is not essential that the product and process is latex-free, but the latex status must be known. </t>
  </si>
  <si>
    <t>5e_3.6aq</t>
  </si>
  <si>
    <t xml:space="preserve">With reference to the above specification point, please state the latex status of the starting materials and manufacturing process, including the wearing of latex gloves at any stage of the process. </t>
  </si>
  <si>
    <t>5e_4</t>
  </si>
  <si>
    <t>5e_4.1s</t>
  </si>
  <si>
    <t>5e_4.1aq</t>
  </si>
  <si>
    <t>with reference to the above, please provide policies and SOPs for assigning stability to all formulations. 
These must include details of
- source(s) of stability information e.g. manufacturers' stability matrices, in-house studies, specialist opinion.
- assigning stability to all formulations, including those that do not fall within standard stability matrices.
- details of how the data used is interpreted to reach the assigned shelf life, including where data are conflicting
- how it is assured that all persons making professional judgments are suitably qualified and experienced.</t>
  </si>
  <si>
    <r>
      <t xml:space="preserve">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
 </t>
    </r>
    <r>
      <rPr>
        <sz val="10"/>
        <color rgb="FFFF0000"/>
        <rFont val="Arial"/>
        <family val="2"/>
      </rPr>
      <t xml:space="preserve">Please note some compliance and  specification points within this tab require a written response or documentary evidence; Please see instructions tab for any documentary evidence uploaded. </t>
    </r>
  </si>
  <si>
    <t>5f_1.1s</t>
  </si>
  <si>
    <t>5f_1.1aq</t>
  </si>
  <si>
    <t>5f_1.3s</t>
  </si>
  <si>
    <t>5f_1.3aq</t>
  </si>
  <si>
    <t>5f_1.4s</t>
  </si>
  <si>
    <r>
      <t xml:space="preserve">If medical devices are used as starting materials (i.e. CE marked ampoules of line locks/flushes), contractors must provide evidence of their suitability. 
</t>
    </r>
    <r>
      <rPr>
        <sz val="10"/>
        <color indexed="8"/>
        <rFont val="Arial"/>
        <family val="2"/>
      </rPr>
      <t xml:space="preserve">
 </t>
    </r>
  </si>
  <si>
    <t>5f_1.4aq</t>
  </si>
  <si>
    <t>5f_2.1s</t>
  </si>
  <si>
    <t>5f_2.2s</t>
  </si>
  <si>
    <t xml:space="preserve">Syringe and syringe cap/hub integrity must be validated. </t>
  </si>
  <si>
    <t>5f_2.2aq</t>
  </si>
  <si>
    <t>With reference to the specification point above, please provide a validation report that conforms to the Protocols for the integrity testing of syringes published by the NHS Pharmaceutical QA Committee (2nd Edition 2013), or its equivalent.</t>
  </si>
  <si>
    <t>5f_2.3s</t>
  </si>
  <si>
    <t>5f_2.3aq</t>
  </si>
  <si>
    <t>With reference to the above specification point, please provide a sample label for each offered product. 
If separate batch and dispensing labels are used, provide a sample of both.</t>
  </si>
  <si>
    <t>5f_2.5aq</t>
  </si>
  <si>
    <t>5f_3.1s</t>
  </si>
  <si>
    <t>5f_3.1aq</t>
  </si>
  <si>
    <t>5f_4</t>
  </si>
  <si>
    <r>
      <t>State the shelf life and storage conditions for each offered product listed (list)</t>
    </r>
    <r>
      <rPr>
        <b/>
        <sz val="10"/>
        <color rgb="FF00B0F0"/>
        <rFont val="Arial"/>
        <family val="2"/>
      </rPr>
      <t xml:space="preserve">
</t>
    </r>
    <r>
      <rPr>
        <b/>
        <sz val="10"/>
        <rFont val="Arial"/>
        <family val="2"/>
      </rPr>
      <t xml:space="preserve">
Please indicate Yes / No as to if you comply.  Please note that the inability to comply will result in a bid being unsuccessful. </t>
    </r>
  </si>
  <si>
    <t>5f_4.2s</t>
  </si>
  <si>
    <t>5f_4.2aq</t>
  </si>
  <si>
    <t>5h_2.3s</t>
  </si>
  <si>
    <t>5h_2.3aq</t>
  </si>
  <si>
    <t>5h_2.6s</t>
  </si>
  <si>
    <t>5h_2.6aq</t>
  </si>
  <si>
    <t>5i_1.2aq</t>
  </si>
  <si>
    <t>5i_1.3aq</t>
  </si>
  <si>
    <t>5i_1.4s</t>
  </si>
  <si>
    <t>Where a product is not manufactured by the homecare provider themselves but by a third party manufacturer/sub-contractor, the homecare provider must provide evidence that they have assessed the product as fit for purpose.</t>
  </si>
  <si>
    <t>5i_1.4aq</t>
  </si>
  <si>
    <t>With reference to the above specification point please provide a pharmaceutical quality assessment for each product prepared by third party manufacturers.</t>
  </si>
  <si>
    <t>The primary container must be PVC or non-PVC infusion bag with additive and giving port, overwrapped in plastic pouch.</t>
  </si>
  <si>
    <t>5i_2.2s</t>
  </si>
  <si>
    <t>5i_2.2aq</t>
  </si>
  <si>
    <t>Contractors must provide photos of each infusion bag size offered showing exactly how they are sealed, labelled, wrapped and packaged for receipt by the patient. 
Photos at each stage of the packing process may be required to show this. (List above)
If separate batch and dispensing labels are used, provide a sample of both.</t>
  </si>
  <si>
    <t>5i_2.3s</t>
  </si>
  <si>
    <t>5i_2.3aq</t>
  </si>
  <si>
    <t>5i_3.1s</t>
  </si>
  <si>
    <t xml:space="preserve">Contractors must provide a certificate of analysis for the product when requested by the Purchasing Authority. </t>
  </si>
  <si>
    <t>5i_3.1aq</t>
  </si>
  <si>
    <t>5i_4.2s</t>
  </si>
  <si>
    <t xml:space="preserve">Contractors must be able to justify the assigned shelf life. </t>
  </si>
  <si>
    <t>5i_4.2aq</t>
  </si>
  <si>
    <t>For Information = scores for  compliance %  of positive responses</t>
  </si>
  <si>
    <t>Below 70%</t>
  </si>
  <si>
    <t>70 - 79%</t>
  </si>
  <si>
    <t>80 - 89%</t>
  </si>
  <si>
    <t>90 - 96%</t>
  </si>
  <si>
    <t>97 - 100%</t>
  </si>
  <si>
    <t>Scores updated using new LSD tendrr doc</t>
  </si>
  <si>
    <t>Line added using new LSD tender doc</t>
  </si>
  <si>
    <t xml:space="preserve">Paragraph </t>
  </si>
  <si>
    <t xml:space="preserve">Calculation of  percentage of  positive compliance responses  </t>
  </si>
  <si>
    <t>5d_1.1c</t>
  </si>
  <si>
    <t>5d_1.5c</t>
  </si>
  <si>
    <t>5d_1.6c</t>
  </si>
  <si>
    <t>5d_1.7c</t>
  </si>
  <si>
    <t>5d_1.8c</t>
  </si>
  <si>
    <t>5c_2.6s</t>
  </si>
  <si>
    <t>5b_1.8s</t>
  </si>
  <si>
    <t>5b_1.9s</t>
  </si>
  <si>
    <t>5a_11.6s</t>
  </si>
  <si>
    <t>5e_1.2c</t>
  </si>
  <si>
    <t>5e_1.4c</t>
  </si>
  <si>
    <t>5e_2.1c</t>
  </si>
  <si>
    <t>5e_2.3c</t>
  </si>
  <si>
    <t>5e_3.3c</t>
  </si>
  <si>
    <t>5e_3.4c</t>
  </si>
  <si>
    <t>5e_1.1s</t>
  </si>
  <si>
    <t>5g_1.4c</t>
  </si>
  <si>
    <t>5g_1.5c</t>
  </si>
  <si>
    <t>5g_1.6c</t>
  </si>
  <si>
    <t>5g_3.2c</t>
  </si>
  <si>
    <t>5g_4.1c</t>
  </si>
  <si>
    <t>5g_6.1c</t>
  </si>
  <si>
    <t>5g_6.2c</t>
  </si>
  <si>
    <t>5g_1.3aq</t>
  </si>
  <si>
    <t>5g_1.5aq</t>
  </si>
  <si>
    <t>5g_2.1aq</t>
  </si>
  <si>
    <t>5g_3.1aq</t>
  </si>
  <si>
    <t>5g_3.3aq</t>
  </si>
  <si>
    <t>5g_3.4aq</t>
  </si>
  <si>
    <t>5g_4.1aq</t>
  </si>
  <si>
    <t>5g_4.2aq</t>
  </si>
  <si>
    <t>5g_4.3aq</t>
  </si>
  <si>
    <t>5g_4.4aq</t>
  </si>
  <si>
    <t>5g_4.5aq</t>
  </si>
  <si>
    <t>5g_4.6aq</t>
  </si>
  <si>
    <t>5g_4.7aq</t>
  </si>
  <si>
    <t>5g_4.8aq</t>
  </si>
  <si>
    <t>5g_4.9aq</t>
  </si>
  <si>
    <t>5g_4.10aq</t>
  </si>
  <si>
    <t>5g_4.11aq</t>
  </si>
  <si>
    <t>5g_5.1aq</t>
  </si>
  <si>
    <t>5g_6.2aq</t>
  </si>
  <si>
    <t>5g_1.1c</t>
  </si>
  <si>
    <t>5g_1.2c</t>
  </si>
  <si>
    <t>5g_1.3c</t>
  </si>
  <si>
    <t>5h_2.2c</t>
  </si>
  <si>
    <t>5j_1.7s</t>
  </si>
  <si>
    <t>5j_1.17s</t>
  </si>
  <si>
    <t>5j_3.3s</t>
  </si>
  <si>
    <t>5k_1.10s</t>
  </si>
  <si>
    <t>5k_1.13s</t>
  </si>
  <si>
    <t>5k_1.16s</t>
  </si>
  <si>
    <t xml:space="preserve">Calculation of  percentage of positive compliance responses  </t>
  </si>
  <si>
    <t>The Medicine Pathway(s) is/are shown in Appendix B</t>
  </si>
  <si>
    <t>COMPOUNDING SITE 1</t>
  </si>
  <si>
    <t>COMPOUNDING SITE 2</t>
  </si>
  <si>
    <t>COMPOUNDING SITE 3</t>
  </si>
  <si>
    <r>
      <t xml:space="preserve">Alcohol 20% PFS
Alcohol 70% PFS 
Taurolock PFS 
Taurosept PFS 
Nutrilock PFS 
</t>
    </r>
    <r>
      <rPr>
        <b/>
        <sz val="10"/>
        <color rgb="FF00B0F0"/>
        <rFont val="Arial"/>
        <family val="2"/>
      </rPr>
      <t xml:space="preserve">
</t>
    </r>
  </si>
  <si>
    <t>State the name, address and the MS licence number of the manufacturer of any offered product.</t>
  </si>
  <si>
    <t xml:space="preserve">This project is a re-tender for the procurement of a National Service Framework agreement for the home delivery of compounded products, drugs and the treatment, including in some cases nursing services of patients requiring Home Parenteral Nutrition (HPN), as the current National HPN Framework, which has been operating for the last four years, finishes on the 31st March 2020.
NHS England commissions severe intestinal failure and hence home parenteral nutrition, for all patients registered with a GP in England.
NHS England is one organisation but internally specialised commissioning teams are divided into seven regions – 
North East and Yorkshire,
North West,
Midlands, 
East of England,
London, 
South East,
South West
The regional specialised commissioning teams have pharmacy leads and programme of care leads who will be working, as appropriate, with successful  homecare providers and hospital trusts supporting the implementation of the HPN contract.
There is currently a procurement exercise being undertaken by NHS England for Adult severe intestinal failure hospital centres, and once the tender has been adjudicated, and awards made, the Adult centres that are successful and commissioned to provide HPN will be shared with all potential suppliers of HPN. It is anticipated that the procurement will be in 2 phases with Integrated Centres tendered first and then upon contract award then the procurement of Home PN centres. The conclusion of the first phase is expected to be announced in late 2019.  
For children there is no change to the current provision - the hospitals currently commissioned to provide HPN, are those commissioned to provide a paediatric gastroenterology service as part of the paediatric medicine service.
</t>
  </si>
  <si>
    <t>Appendix A - HPN Commissioning Process</t>
  </si>
  <si>
    <t>Appendix D - HPN Patient Competencies</t>
  </si>
  <si>
    <t>Appendix G - Example HPN Monthly MI (Management Information) Template</t>
  </si>
  <si>
    <t>Appendix P - HPN Nurse Competencies</t>
  </si>
  <si>
    <t>• General
• Prescribing and dispensing
• Delivery
• Custom made Meds (Specials)
• PN &amp; Electrolytes only bags
• Flushes and Line Locks
• Manufacture sites (Specials)
• Cold Chain Waste
• Sterile unlicensed electrolytes
• Equipment and Ancillaries
• Clinical Services - Home visits
• Governance
• Finance</t>
  </si>
  <si>
    <r>
      <rPr>
        <b/>
        <sz val="10"/>
        <rFont val="Arial"/>
        <family val="2"/>
      </rPr>
      <t>NHS National Framework Agreement</t>
    </r>
    <r>
      <rPr>
        <b/>
        <sz val="10"/>
        <color rgb="FFFF0000"/>
        <rFont val="Arial"/>
        <family val="2"/>
      </rPr>
      <t xml:space="preserve"> </t>
    </r>
    <r>
      <rPr>
        <b/>
        <sz val="10"/>
        <color theme="1"/>
        <rFont val="Arial"/>
        <family val="2"/>
      </rPr>
      <t>for the supply of the home parenteral nutrition &amp; intravenous fluid support for patients with severe intestinal failure.
Offer reference number : CM/MSR/17/5541
Period of framework: 1 April 2020 to 31 March 2022 with an option to extend for up to an additional 24 months.</t>
    </r>
  </si>
  <si>
    <t>5d_1</t>
  </si>
  <si>
    <t>HIDE</t>
  </si>
  <si>
    <t xml:space="preserve">The Purchasing Authority and the Contractor are responsible for assessing the risks associated with clinical services. Please see Risk Management section on the Governance Tab 5l.
</t>
  </si>
  <si>
    <t xml:space="preserve">The Purchasing Authority is responsible for performing all diagnostic tests and most interventions specified in the Medicine Pathway (Appendix B) and monitoring of patient outcomes with respect to efficacy and toxicity. The Contractor may be asked to undertake these on behalf of the Purchasing Authority, but only interventions as specified by the framework.
</t>
  </si>
  <si>
    <t>The Contractor must operate a system of product and batch traceability to facilitate recall of medicines, sterile ancillaries and critical equipment to patient level.</t>
  </si>
  <si>
    <r>
      <t xml:space="preserve">The supplier will be registered with The Data Security and Protection Toolkit Standard (DSPT) and will provide evidence of accreditation to the toolkit. 
</t>
    </r>
    <r>
      <rPr>
        <b/>
        <sz val="10"/>
        <rFont val="Arial"/>
        <family val="2"/>
      </rPr>
      <t>Please indicate Yes / No as to if you comply.  Please note that the inability to comply may result in a bid being unsuccessful.</t>
    </r>
  </si>
  <si>
    <r>
      <t xml:space="preserve">Where patient data is transferred between the Contractor and any sub-contractor, data processing or </t>
    </r>
    <r>
      <rPr>
        <sz val="10"/>
        <rFont val="Arial"/>
        <family val="2"/>
      </rPr>
      <t>data sharing agreements</t>
    </r>
    <r>
      <rPr>
        <sz val="10"/>
        <color indexed="36"/>
        <rFont val="Arial"/>
        <family val="2"/>
      </rPr>
      <t xml:space="preserve"> </t>
    </r>
    <r>
      <rPr>
        <sz val="10"/>
        <color indexed="8"/>
        <rFont val="Arial"/>
        <family val="2"/>
      </rPr>
      <t xml:space="preserve">must be in place between the parties unless that sub-contractor also can provide evidence of accreditation to The Data Security and Protection Toolkit Standard (DSPT).  
Evidence of agreements with relevant sub-contractors must be provided by the Contractor.
</t>
    </r>
    <r>
      <rPr>
        <sz val="10"/>
        <color indexed="8"/>
        <rFont val="Arial"/>
        <family val="2"/>
      </rPr>
      <t xml:space="preserve"> </t>
    </r>
  </si>
  <si>
    <r>
      <t xml:space="preserve">The Contractor will accept the transmission or transfer of prescriptions from the Purchasing Authority via approved methods that are compliant with The Data Security and Protection Toolkit Standard (DSPT), for example nhs.net,  or documented and controlled via data processing or data sharing agreements between parties. 
</t>
    </r>
    <r>
      <rPr>
        <b/>
        <sz val="10"/>
        <rFont val="Arial"/>
        <family val="2"/>
      </rPr>
      <t/>
    </r>
  </si>
  <si>
    <t>5k_1.10aq</t>
  </si>
  <si>
    <t>5k_1.13aq</t>
  </si>
  <si>
    <t>5k_1.16aq</t>
  </si>
  <si>
    <t xml:space="preserve">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
</t>
  </si>
  <si>
    <r>
      <rPr>
        <b/>
        <sz val="10"/>
        <rFont val="Arial"/>
        <family val="2"/>
      </rPr>
      <t>IMPORTANT</t>
    </r>
    <r>
      <rPr>
        <sz val="10"/>
        <rFont val="Arial"/>
        <family val="2"/>
      </rPr>
      <t xml:space="preserve">
The first question in each of these tabs is a Compliance question, asking the Contractor to confirm that they can comply with all the specification points that do not have specific adjudication questions attached to them.  Please indicate</t>
    </r>
    <r>
      <rPr>
        <b/>
        <sz val="10"/>
        <rFont val="Arial"/>
        <family val="2"/>
      </rPr>
      <t xml:space="preserve"> 'Yes'</t>
    </r>
    <r>
      <rPr>
        <sz val="10"/>
        <rFont val="Arial"/>
        <family val="2"/>
      </rPr>
      <t xml:space="preserve"> in the Contractor response box if you can meet these points.    
Please be aware that all adjudication question responses in this Specification will be referenced during evaluation against the Award Criteria detailed in </t>
    </r>
    <r>
      <rPr>
        <b/>
        <sz val="10"/>
        <rFont val="Arial"/>
        <family val="2"/>
      </rPr>
      <t xml:space="preserve">Document 02a Award Criteria. 
Debrief feedback will only be provided for below average scoring. </t>
    </r>
  </si>
  <si>
    <r>
      <t xml:space="preserve">Complete each of the relevant compounded product tabs [5e and f]. 
Where the product may be manufactured by more than one manufacturing site, insert information in individual columns for each site, headed "Compounding site 1", "Compounding site 2", "Compounding site 3"  as applicable 
</t>
    </r>
    <r>
      <rPr>
        <b/>
        <sz val="10"/>
        <rFont val="Arial"/>
        <family val="2"/>
      </rPr>
      <t>Please indicate Yes / No as to if you comply.  Please note that the inability to comply may result in a bid being unsuccessful.</t>
    </r>
  </si>
  <si>
    <r>
      <t>If able, the Purchasing Authority will generate Purchase Orders as detailed below and transmit them to the Contractor.  Where patient identifiable information is included in the purchase order, the transmission will be via approved methods that are compliant with The Data Security and Protection Toolkit Standard (DSPT)  or otherwise specified in the Data Sharing or Data Processing agreement.</t>
    </r>
    <r>
      <rPr>
        <i/>
        <sz val="10"/>
        <rFont val="Arial"/>
        <family val="2"/>
      </rPr>
      <t xml:space="preserve">
</t>
    </r>
    <r>
      <rPr>
        <sz val="10"/>
        <rFont val="Arial"/>
        <family val="2"/>
      </rPr>
      <t xml:space="preserve">
For some Purchasing Authorities, prescriptions will be sent without purchase orders. Contractors should liaise with Trusts regarding the methods to be used. These Purchase Orders will be recognisable via Contract Aggregate Monitoring Report (SLAM) as relating to the HPN Service and for monitoring by NHS England.
</t>
    </r>
  </si>
  <si>
    <t>The Contractor should submit Invoices, to the named person within Pharmacy, either by electronically secure means via the Pharmacy Messaging Service or paper copies by registered post.  Where patient identifiable data is included transmission must be via approved methods that are compliant with The Data Security and Protection Toolkit Standard (DSPT).</t>
  </si>
  <si>
    <r>
      <t xml:space="preserve">Invoices should contain a patient unique identifier, include the Prior Approval System number (currently Blueteq), and purchase order number where possible, and should match the pricing schedule in accordance with this specification.  Some Purchasing Authorities will require patient details; if this is the case then this must be compliant with The Data Security and Protection Toolkit Standard (DSPT)  or documented and controlled via data processing or data sharing agreements between parties. </t>
    </r>
    <r>
      <rPr>
        <sz val="10"/>
        <rFont val="Arial"/>
        <family val="2"/>
      </rPr>
      <t xml:space="preserve">
</t>
    </r>
  </si>
  <si>
    <r>
      <t>The following reports should be sent directly to the Purchasing Authority by the 10th day of the next calendar month (or weekly in the case of weekly clinical nurse updates):
• Monthly Management Information Report (Appendix G)
• KPI Report (document 2b)
• Weekly Clinical Nurse Update (Appendix F)</t>
    </r>
    <r>
      <rPr>
        <sz val="10"/>
        <color rgb="FF00B050"/>
        <rFont val="Arial"/>
        <family val="2"/>
      </rPr>
      <t xml:space="preserve">
</t>
    </r>
    <r>
      <rPr>
        <sz val="10"/>
        <rFont val="Arial"/>
        <family val="2"/>
      </rPr>
      <t xml:space="preserve">
</t>
    </r>
    <r>
      <rPr>
        <b/>
        <sz val="10"/>
        <rFont val="Arial"/>
        <family val="2"/>
      </rPr>
      <t xml:space="preserve">Please indicate Yes / No as to if you comply.   Please note that the inability to comply may result in a bid being unsuccessful.
</t>
    </r>
  </si>
  <si>
    <r>
      <t>The following reports should be sent directly to the Contracting Authority NHS England CMU by the 10th day of the next calendar month:
• Monthly Management Information Report (Appendix G)
• KPI Report (document 2b)</t>
    </r>
    <r>
      <rPr>
        <b/>
        <sz val="10"/>
        <rFont val="Arial"/>
        <family val="2"/>
      </rPr>
      <t xml:space="preserve">
Please indicate Yes / No as to if you comply.   Please note that the inability to comply may result in a bid being unsuccessful.</t>
    </r>
  </si>
  <si>
    <t xml:space="preserve">The Contractor will provide adequate facilities and resources to provide the services to the level described within this specification. There must also be an ongoing commitment to increasing the ability to provide the service as required in a timely manner.  Contingency planning is covered within the Governance Section. The Contractor should not provide an enhanced level of service outwith that stated within the framework to any Purchasing Authority or individual patient. </t>
  </si>
  <si>
    <t xml:space="preserve">©NHS England 2019   </t>
  </si>
  <si>
    <t xml:space="preserve">The Contractor will provide general details of the travel service that may be available within patient "welcome packs". This will include:
• Instructions regarding how patients are responsible for working jointly with Contractors and Purchasing Authorities to make arrangements for travel, including a pre-travel patient action check-list
• Advice regarding any travel destinations where there are known restrictions or difficulties
• Details of notice period required by the Contractor of travel plans
• Advice on packaging HPN, medicines and ancillaries for transportation
</t>
  </si>
  <si>
    <t xml:space="preserve">Patient Services telephone helpline to be provided.  The minimum requirements are;
• Available between 08:00hrs and 18:00hrs weekdays and 09:00 to 12:00 on Saturdays with answer phone outside those hours
• Freephone number  (from landline.)
• Alternative Freephone phone number for Mobiles to call (if it's not the same as the landline number)
• Secure e-mail for exchange of patient identifiable information for example nhs.net
• Working hours telephone calls must be answered within 3 minutes
• Messages left on the Contractor's answered machine should be responded to by 10am on the next working day
The Contractor will provide contact details to patients for out of hours assistance and should make patients aware of free Apps they can download which gives free mobile access to an 0800 number.
</t>
  </si>
  <si>
    <t xml:space="preserve">Contractor's to provide a service for resolution of service queries, complaints and contract management.  The following attributes are the minimum requirements;
• available by telephone between 08:00hrs and 18:00hrs weekdays and 09:00 to 12:00 on Saturdays with answer phone outside those hours
• Standard line number - not a Premium rate line
• secure e-mail for exchange of patient identifiable information using NHS.net preferably
• named contract manager and deputy
• working hours telephone calls should be answered within 3 minutes
</t>
  </si>
  <si>
    <t xml:space="preserve">The service is to be delivered to their home or a regular place convenient to the patient. Contractors may be asked to deliver to different UK addresses. e.g.
students with home and term time addresses
children living between two parents.  </t>
  </si>
  <si>
    <t xml:space="preserve">With reference to the above specification point, describe the supply chain for the manufacturing and distribution of homecare parenteral nutrition and associated compounded medicines 
This should include the interrelationships between the Homecare Provider, the compounding unit(s) and any transport and distribution contractor. </t>
  </si>
  <si>
    <r>
      <t>Contractors must provide a list of sub contractors that will be used or potentially used under this framework agreement.</t>
    </r>
    <r>
      <rPr>
        <sz val="10"/>
        <color indexed="8"/>
        <rFont val="Arial"/>
        <family val="2"/>
      </rPr>
      <t xml:space="preserve">
</t>
    </r>
  </si>
  <si>
    <t xml:space="preserve">The contractor must ensure that, where the product is light sensitive, UV protection is ensured. </t>
  </si>
  <si>
    <t>The following flushes and line locks listed below may be required under this framework
Alcohol 20% PFS - Aseptically compounded unlicensed medicine
Alcohol 70% PFS - Aseptically compounded unlicensed medicine
Taurolock PFS - Aseptically compounded unlicensed medicine
Taurosept PFS - Aseptically compounded from Medical Device
Nutrilock PFS - Aseptically compounded from Medical Device</t>
  </si>
  <si>
    <t>With reference to the offered products above please provide the product specification for each finished product. 
This should include
- product description
- method of manufacture</t>
  </si>
  <si>
    <r>
      <t xml:space="preserve">The primary container must be polypropylene </t>
    </r>
    <r>
      <rPr>
        <sz val="10"/>
        <rFont val="Arial"/>
        <family val="2"/>
      </rPr>
      <t xml:space="preserve">three piece </t>
    </r>
    <r>
      <rPr>
        <sz val="10"/>
        <color indexed="8"/>
        <rFont val="Arial"/>
        <family val="2"/>
      </rPr>
      <t>sterile syringe sealed with sterile syringe cap/hub.</t>
    </r>
  </si>
  <si>
    <t>5f_4.11aq</t>
  </si>
  <si>
    <t>5f_4.10aq</t>
  </si>
  <si>
    <t>5f_4.9aq</t>
  </si>
  <si>
    <t>5f_4.1c</t>
  </si>
  <si>
    <t>5f_1.2c</t>
  </si>
  <si>
    <t>5j_1.7aq</t>
  </si>
  <si>
    <t>With reference to the above specification point, please provide copies of assessment forms used to determine equipment related problems and the process for safe and cost effective replacement.</t>
  </si>
  <si>
    <t xml:space="preserve">Where replacement equipment is required, the Contractor will provide this to the patient within 6 hours within mainland UK. The Contractor should have robust systems in place to be able to troubleshoot equipment related incidents and offer safe and cost effective strategies for replacement where indicated.   </t>
  </si>
  <si>
    <r>
      <t xml:space="preserve">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
</t>
    </r>
    <r>
      <rPr>
        <sz val="10"/>
        <color rgb="FFFF0000"/>
        <rFont val="Arial"/>
        <family val="2"/>
      </rPr>
      <t xml:space="preserve">Please note some compliance and specification points within this tab require a written response or documentary evidence. Please see instructions tab for any documentary evidence uploaded. </t>
    </r>
  </si>
  <si>
    <t>Please complete this tab for all offered aseptically compounded line locks/flushes. If they are made by separate MS holders, please provide the requested information for all MS holders.</t>
  </si>
  <si>
    <t>Once a Purchasing Authority has secured a Contractor who is able to provide the required clinical services a discharge date cannot be set until the Contractor is in receipt of the following from the Purchasing Authority; completed Patient Registration Form, Prior Approval number (currently Blueteq) and Appendix C Patient Assessment Form.</t>
  </si>
  <si>
    <t xml:space="preserve">The homecare service "welcome pack’ will detail useful and helpful information for patients of all ages and carers, this should include: 
• National HPN Patient Charter
• Welcome to the service
• Outline of the service and what they will receive. This should cover delivery information and stock control arrangements including arrangements for unused medicines
• The roles of any of the Contractor's staff they will encounter during the service
• Therapy information – description of service, deliveries, equipment, visits and their responsibilities as appropriate to their Medicine Pathway (Appendix B)
• How to handle, store and monitor the temperature of medicines using equipment provided. 
• How to access patient support services provided
• Patient Services opening hours, out of hours and emergency contacts
• Who to contact if... e.g. running short of medicines or ancillaries 
• What to do if... e.g. clinical adverse event occurs, equipment fails
• How their confidentiality will be maintained and personal data used
• How to complain about the homecare service
• Travel Service
• Waste disposal e.g. sharps etc.
• Provide an opportunity for a patient to request a nominated alternative address agreed by the Purchasing Authority 
• Should a patient and/or carer not be fluent in English, information should be provided in their own language. Where appropriate this should also be available in pictorial format, and large print.  Patient information is to be provided in a range of available languages to meet patients of all ages needs.
</t>
  </si>
  <si>
    <r>
      <t xml:space="preserve">Contractors must seek consent from the Purchasing Authority, patients/carers or other authorised representative before sending any promotional material, circulars or questionnaires to patients, relatives or GPs. Any material sent to the patient must not contain any visible information which could identify them as a home parenteral support patient.
</t>
    </r>
    <r>
      <rPr>
        <b/>
        <sz val="10"/>
        <rFont val="Arial"/>
        <family val="2"/>
      </rPr>
      <t>Please indicate Yes / No as to if you comply.  Please note that the inability to comply may result in a bid being uncompliant.</t>
    </r>
  </si>
  <si>
    <t>Deliveries should be scheduled between 07:00hrs and 19:00hrs Monday to Friday and 08:00 - 12:00hrs on Saturday.  The Contractor must allocate the date and time of delivery with the patient or carer.  Deliveries outside of these times should be with the agreement of the Purchasing Authority and patient/carer. With regards to Bank Holidays; if the patient's routine delivery would be due on a non-working day the delivery date should be scheduled in the 5 working days prior to the Bank Holiday. Contractors can not reserve a specific time slot to be used solely by one Purchasing Authority or patient.</t>
  </si>
  <si>
    <t>The ancillaries to be provided as part of the service is listed in Appendix O Home Parenteral Nutrition Ancillary List. A specification for each different type of ancillary is provided in Appendix O Home Parenteral Nutrition Ancillary List  which includes initial quantity to be supplied, average usage per patient per week/month/year; any applicable restrictions;  and minimum safety stock levels. 
The contractor MUST ensure patients are not over stocked of ancillary items.
The Contractor will be responsible for the ordering, receipt, and control for all ancillary products from suppliers. They will also be responsible for the maintenance of adequate stock levels to satisfactorily meet the requirements of this framework. The Contractor will ensure that adequate shelf-life remains on products delivered to patient’s homes. The Contractor will confirm with the Purchasing Authority, as a minimum on an annual basis, the patient's ancillary requirements. This must be signed off by the Purchasing Authority with a copy retained by both parties.  
The Contractor can decide whether to supply ancillaries as single issue, box issue or daily packs unless specifically requested by the Purchasing Authority in conjunction with the patient.</t>
  </si>
  <si>
    <t>The Clinical Services to be provided are as outlined as below and specified in the Clinical Service Protocols and Individual Patient Care Plan.
-  Introductory/Welcome visit and home risk assessment
- Care of central venous catheter (including removal of sutures)
- Administration of parenteral support (nutrition and or IV fluids) via a central venous catheter
- Administration of drugs on the HPN Framework via a central venous catheter
- Assessment of fluid balance
- Patient or carer administration training + competence assessment (see appendix C and D for Home Parenteral Nutrition Training Programme)
- Cannulation of implanted vascular access device                                                                                      
- Blood glucose monitoring and insulin administration in cases where the patient and/or carer is unable to undertake this and the co-ordinated timing of the insulin and parenteral nutrition administration is required.  The blood glucose meter and insulin need to be provided via the patient's GP, and the homecare nurses must have received appropriate training on the use of the blood glucose machine.
-  Phlebotomy*
- Obtaining central blood cultures*
* For patients receiving nursing  the obtaining of blood in a patients home can be undertaken by the Contractor, as long as the Purchasing Authority has supplied equipment and an approved method of transporting samples to the relevant location for analysis. The use of Contractor nurses for this transportation is not approved within the HPN framework. Nursing visits purely for blood sampling are not part of the HPN framework.
- The clinical services should be undertaken during the planned visits for administration or disconnection of PN. Independent patients should not have one off nursing visits for these services- e.g. removal of sutures.                                                                                                                                                                                                                                  
- The nursing visits should only be for patients either training or unable to undertake the procedures safely. 
- The administration of fluid and or medication via a peripheral IV device is not part of the  HPN framework.                                 
-The Contractor should be providing a maximum of two visits in 24 hours to the patients under the HPN framework.                     
- Additional visits can be requested by the Purchasing Authority, however this is part of a separate clinical and financial agreement and not part of the HPN framework.
It is anticipated that the clinical duties for each visit requested by the Purchasing Authority can be undertaken within 1 hour.  For patients needing regular extended nursing visits, such as for patients in prison, the funding for these extended visits is via Health and Justice.</t>
  </si>
  <si>
    <t xml:space="preserve">The Contractor MUST employ suitably qualified nursing staff for adults and children as appropriate, this level of care will be agreed with the Purchasing Authority.
The Contractor MUST ensure that the nursing staff they employ have been checked specifically: 
• The Nurse has a current NMC (Nursing and Midwifery Council) registration. 
Children's nurses (who see patients under 18) have a current registration with the Nursing and Midwifery Council (NMC) as either RN8: Children's nurse, level 1 or RNC: Children's nurse, level 1. 
The Nurse has sufficient experience and skills, and/or has received sufficient training, as applicable, to enable him/her to carry out his/her duties in the delivery of the Services.
• As a registered nurse, the Nurse is subject to the Nursing and Midwifery Council Code.
• The Nurse is subject to a satisfactory DBS (Disclosure &amp; Barring Service) check and is registered with the Independent Safeguarding Authority.
• The Nurse is subject to satisfactory pre-employment medical checks and holds a valid Fitness to Practice certificate issued by an independent occupational health provider.
• The Nurse should have a personal portfolio with a summary of their verified qualifications and Personal Identification Number issued by the NMC as well as, DBS (Disclosure &amp; Barring Service) and pre-employment medical screening, generic training and competency assessment/validations available for inspection.   </t>
  </si>
  <si>
    <t xml:space="preserve">All Contractors should subscribe to "Medicines and Healthcare Products Regulatory Agency" Update on GOV.UK. Any defective medicines detected by, or notified to, the Contractor must be reported to the manufacturer of the product or the MHRA in line with current MHRA guidance. In addition, a Major or Hazardous defect identified in any product that has been delivered but not administered to a patient must be reported in writing to the Purchasing Authority's Chief Pharmacist, Patient's Lead Medical Clinician and Homecare Lead as soon as possible, but within 24 hours, if there are any clinical concerns.  </t>
  </si>
  <si>
    <r>
      <t xml:space="preserve">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
</t>
    </r>
    <r>
      <rPr>
        <sz val="10"/>
        <rFont val="Arial"/>
        <family val="2"/>
      </rPr>
      <t xml:space="preserve">
</t>
    </r>
    <r>
      <rPr>
        <sz val="10"/>
        <color rgb="FFFF0000"/>
        <rFont val="Arial"/>
        <family val="2"/>
      </rPr>
      <t xml:space="preserve">Please note some compliance and specification points within this tab require a written response or documentary evidence. Please see instructions tab for any documentary evidence uploaded. </t>
    </r>
  </si>
  <si>
    <t xml:space="preserve">Please complete this tab for all offered terminally sterilised unlicensed electrolyte infusions. If they are made by separate MS holders, please provide the requested information for all MS holders.
</t>
  </si>
  <si>
    <r>
      <t xml:space="preserve">Patients may be placed on hold for a maximum of 30 days. On hold daily payments will only be made to the contractor for a maximum of 30 days. 
The patient will be considered as paused for a further two months. During this time the aseptic preparation and any nursing slot should be released by the Contractor for other patients and the pump may be collected. After three months in total the Contractor must inform the Purchasing Authority that the three months has elapsed and the Purchasing Authority will advise the patient that all home parenteral support equipment &amp; supplies will be collected. The patient would become a new patient if re started on home parenteral support.
A paused patient will be expected to be recommenced on HPN within five working days of the restarting being agreed but no installation charge will be chargeable. 
</t>
    </r>
    <r>
      <rPr>
        <b/>
        <sz val="10"/>
        <rFont val="Arial"/>
        <family val="2"/>
      </rPr>
      <t xml:space="preserve">
Please indicate Yes / No as to if you comply.  Please note that the inability to comply may result in a bid being unsuccessful.</t>
    </r>
  </si>
  <si>
    <t xml:space="preserve">The Contractor should provide a team of delivery drivers for each patient. Ideally patients should have the names of the drivers in the team for reference.  If there is to be a permanent change of driver or if the regular driver is on holiday, or if a courier service is to be used, patients or carers must be informed in advance. Repeated problems with delivery must be reported in writing to the Purchasing Authority's Chief Pharmacist, Patient's Lead Medical Clinician and Homecare Lead within 48 hours. </t>
  </si>
  <si>
    <t xml:space="preserve">Sodium Chloride 0.9% 2000mL bag
Sodium Chloride 0.9% with 8mmol magnesium chloride 1000mL
Sodium Chloride 0.9% with 4 mmol magnesium chloride 100mL
Glucose 10%, Sodium Chloride  0.45% with 10mmol potassium 500mL bag
</t>
  </si>
  <si>
    <t>AND / OR  Nursing Services</t>
  </si>
  <si>
    <t>The Contractor may be required to provide a replacement buffer bag should the existing one be used. Purchasing Authority must be informed so they are able to raise a Purchase Order Number for the transaction.  There may be an additional delivery charge required.</t>
  </si>
  <si>
    <t>No member of the Contractor's delivery staff may enter into the patient's home to provide the homecare service without asking the patient or carer if they are happy for the service to continue on this occasion.  Delivery staff must deliver the consignment to the agreed location within the patient’s home as directed by the patient and/or carer. (The only exception to this is couriers used for emergency deliveries. In these circumstances, the couriers must not enter a patients home)</t>
  </si>
  <si>
    <r>
      <t xml:space="preserve">Contractors are required to provide aseptically prepared parenteral nutrition bags and electrolyte bags </t>
    </r>
    <r>
      <rPr>
        <b/>
        <sz val="10"/>
        <rFont val="Arial"/>
        <family val="2"/>
      </rPr>
      <t>(see commercial schedule bands A-E)</t>
    </r>
    <r>
      <rPr>
        <sz val="10"/>
        <rFont val="Arial"/>
        <family val="2"/>
      </rPr>
      <t xml:space="preserve"> variable volume</t>
    </r>
  </si>
  <si>
    <r>
      <t xml:space="preserve">Branded licensed starting materials from any of the following ranges will be required under this framework.
For items where more than one strength state which ingredients are available.
</t>
    </r>
    <r>
      <rPr>
        <b/>
        <sz val="10"/>
        <rFont val="Arial"/>
        <family val="2"/>
      </rPr>
      <t>Please indicate Yes / No next to the materials stated below.</t>
    </r>
    <r>
      <rPr>
        <sz val="10"/>
        <rFont val="Arial"/>
        <family val="2"/>
      </rPr>
      <t xml:space="preserve">
</t>
    </r>
    <r>
      <rPr>
        <b/>
        <sz val="10"/>
        <rFont val="Arial"/>
        <family val="2"/>
      </rPr>
      <t/>
    </r>
  </si>
  <si>
    <r>
      <t xml:space="preserve">Un-branded generic fluids and additives will be required under this contract. 
Please state the following information:
-  the MA holder and marketing authorisation number of all starting materials that may be used. 
If any of the above are unlicensed see (ref) below
</t>
    </r>
    <r>
      <rPr>
        <b/>
        <sz val="10"/>
        <color indexed="8"/>
        <rFont val="Arial"/>
        <family val="2"/>
      </rPr>
      <t>Please indicate Yes / No next to the materials stated below.</t>
    </r>
    <r>
      <rPr>
        <sz val="10"/>
        <color indexed="8"/>
        <rFont val="Arial"/>
        <family val="2"/>
      </rPr>
      <t xml:space="preserve">
</t>
    </r>
  </si>
  <si>
    <t>If unlicensed starting materials (Specials) are used the contractor must provide evidence of their pharmaceutical quality.</t>
  </si>
  <si>
    <t>With reference to the above, please provide details of 
- the manufacturer MS holder and/or importer (as relevant), 
- the product specification
- an assessment of its pharmaceutical quality</t>
  </si>
  <si>
    <t>With reference to the above, please provide details of the following 
- the manufacturer
- the CE marked product's intended use
- the product's conformity certificate</t>
  </si>
  <si>
    <t xml:space="preserve">with reference to the above Specification point, please provide a sample certificate and a proposal for how certificates will be made available to the Purchasing Authority.
Please upload a pdf as per naming conventions covered on Instructions tab. </t>
  </si>
  <si>
    <t>Contractors must be able to justify the assigned shelf life. 
If stability studies or published stability literature is used, the stability studies should conform to the Standard Protocol for deriving and assessment of stability of Aseptic preparations (small molecules) published by the NHS Pharmaceutical QA Committee (2017) - see Appendix Q - Standard Protocol for Deriving and Assessment of Stability Part 1 Aseptic Preparations (Small Molecules) Edition 4, 2017.</t>
  </si>
  <si>
    <r>
      <t xml:space="preserve">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
</t>
    </r>
    <r>
      <rPr>
        <sz val="10"/>
        <color rgb="FFFF0000"/>
        <rFont val="Arial"/>
        <family val="2"/>
      </rPr>
      <t xml:space="preserve">Please note some compliance and specification points within this tab require a written response or documentary evidence. Please see instructions tab for any documentary evidence uploaded. </t>
    </r>
  </si>
  <si>
    <t>The information provided in 5g_1.5c must include 
- the page detailing the overall risk rating and inspection frequency
- the closure letter, unless this has not yet been received</t>
  </si>
  <si>
    <r>
      <t xml:space="preserve">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 
</t>
    </r>
    <r>
      <rPr>
        <b/>
        <sz val="10"/>
        <rFont val="Arial"/>
        <family val="2"/>
      </rPr>
      <t xml:space="preserve">
</t>
    </r>
    <r>
      <rPr>
        <sz val="10"/>
        <color rgb="FFFF0000"/>
        <rFont val="Arial"/>
        <family val="2"/>
      </rPr>
      <t xml:space="preserve">Please note some compliance and specification points within this tab require a written response or documentary evidence. Please see instructions tab for any documentary evidence uploaded. </t>
    </r>
  </si>
  <si>
    <t>If a patient is regularly admitted to a healthcare environment for respite then a second fridge may be  provided by the Contractor to this address. If a patient moves house it is the responsibility of the patient to move the fridge and all equipment along with their other household items.</t>
  </si>
  <si>
    <t xml:space="preserve">All infusion stands and devices MUST comply with relevant European Standards and where not applicable British safety standards. Details MUST be supplied as part of the response to the tender. Wheels should not be bulky and be able to move over carpeted flooring. </t>
  </si>
  <si>
    <t>The Contractor is responsible for ensuring servicing and maintenance of all equipment supplied within the Homecare Service in accordance with the recommendations of the manufacturer of the equipment. If a pump has been reported to the Contractor as being faulty then the Contractor needs to send the pump to the original manufacturer for service.</t>
  </si>
  <si>
    <t xml:space="preserve">Deliveries of ancillaries should be with routine delivery of medicines wherever possible. No additional delivery cost will be paid for separate ancillary deliveries, unless there are exceptional circumstances and it has been agreed by the Purchasing Authority.  </t>
  </si>
  <si>
    <t>With reference to the above specification point, please provide details of training systems and competency assessment.</t>
  </si>
  <si>
    <t xml:space="preserve">The Contractor will provide the Purchasing Authority with a weekly written update on the standardised Weekly Nursing Report form (Appendix F)
The Contractor MUST communicate in writing to the Purchasing Authority's Chief Pharmacist, Patient's Lead Medical Clinician and Homecare Lead/s as soon as possible, but within 24 hours, if there are any clinical concerns.  
Any new or changed risks identified during a clinical home visit must be recorded and the Individual Patient Care Plan updated with new or changed risk control measures. 
Processes for recording and transmission of clinical records between the parties must be via approved methods that are  compliant with The Data Security and Protection Toolkit Standard (DSPT) or otherwise specified in the Data Sharing or Data Processing agreement.  
A summary report or log including clinical services and clinical interventions must be available for each individual patient at the request of the Purchasing Authority. </t>
  </si>
  <si>
    <r>
      <t xml:space="preserve">The Contractor will provide the Purchasing Authority with a weekly update on all nursed patients (Appendix F) which MUST include: any patients who were not in for the scheduled nursing visit; refused access to the nurse or delivery staff; patients on hold; and any patients who have requested a change to the prescribed medicines.  
The Contractor MUST communicate in writing to the Purchasing Authority's Chief Pharmacist, Patient's Lead Medical Clinician and Homecare Lead as soon as possible, but within 24 hours, if there are any clinical concerns.  
Any new or changed risks identified during a clinical home visit must be recorded and the Individual Patient Care Plan updated with new or changed risk control measures. 
Processes for recording and transmission of clinical records between the parties must be via approved methods that are  compliant with The Data Security and Protection Toolkit Standard (DSPT) or otherwise specified in the Data Sharing or Data Processing agreement.  
</t>
    </r>
    <r>
      <rPr>
        <sz val="10"/>
        <rFont val="Arial"/>
        <family val="2"/>
      </rPr>
      <t xml:space="preserve">
A summary report or log including clinical services and clinical interventions must be available for each individual patient at the request of the Purchasing Authority.  </t>
    </r>
  </si>
  <si>
    <r>
      <t xml:space="preserve">The following terminally sterilised unlicensed electrolyte infusions may be required under this framework:
</t>
    </r>
    <r>
      <rPr>
        <sz val="10"/>
        <color indexed="8"/>
        <rFont val="Arial"/>
        <family val="2"/>
      </rPr>
      <t xml:space="preserve">Sodium Chloride 0.9% 2000mL bag
Sodium Chloride 0.9% with 8mmol magnesium chloride 1000mL
Sodium Chloride 0.9% with 4 mmol magnesium chloride 100mL
Glucose 10%, Sodium Chloride  0.45% with 10mmol potassium 500mL bag
</t>
    </r>
  </si>
  <si>
    <r>
      <t xml:space="preserve">Provide the product specification for each finished product listed in </t>
    </r>
    <r>
      <rPr>
        <b/>
        <sz val="10"/>
        <rFont val="Arial"/>
        <family val="2"/>
      </rPr>
      <t>5i_1.1s above</t>
    </r>
    <r>
      <rPr>
        <sz val="10"/>
        <rFont val="Arial"/>
        <family val="2"/>
      </rPr>
      <t xml:space="preserve">. </t>
    </r>
    <r>
      <rPr>
        <sz val="10"/>
        <color indexed="8"/>
        <rFont val="Arial"/>
        <family val="2"/>
      </rPr>
      <t xml:space="preserve">
This should include
- product description
- method of manufacture
</t>
    </r>
    <r>
      <rPr>
        <sz val="10"/>
        <rFont val="Arial"/>
        <family val="2"/>
      </rPr>
      <t>- method of sterilisation</t>
    </r>
  </si>
  <si>
    <r>
      <t>State the shelf life and storage conditions for each product listed in</t>
    </r>
    <r>
      <rPr>
        <sz val="10"/>
        <rFont val="Arial"/>
        <family val="2"/>
      </rPr>
      <t xml:space="preserve"> </t>
    </r>
    <r>
      <rPr>
        <b/>
        <sz val="10"/>
        <rFont val="Arial"/>
        <family val="2"/>
      </rPr>
      <t>[5i_1.1s].</t>
    </r>
    <r>
      <rPr>
        <b/>
        <sz val="10"/>
        <color rgb="FF00B0F0"/>
        <rFont val="Arial"/>
        <family val="2"/>
      </rPr>
      <t xml:space="preserve">
</t>
    </r>
    <r>
      <rPr>
        <b/>
        <sz val="10"/>
        <rFont val="Arial"/>
        <family val="2"/>
      </rPr>
      <t xml:space="preserve">
Please indicate Yes / No as to if you comply.  Please note that the inability to comply will result in a bid being unsuccessful. </t>
    </r>
  </si>
  <si>
    <r>
      <rPr>
        <b/>
        <sz val="12"/>
        <rFont val="Arial"/>
        <family val="2"/>
      </rPr>
      <t>Adjudication Questions</t>
    </r>
    <r>
      <rPr>
        <sz val="10"/>
        <rFont val="Arial"/>
        <family val="2"/>
      </rPr>
      <t xml:space="preserve">
These are questions that refer to a specification point (usually directly above although there are exceptions where the adjudication point refers to a number of specification points above so please ensure you read the question carefully).  The answer is to be provided in the 'Contractor Response' box Column E (pale yellow), and any supporting documents (whether specifically asked for or volunteered to aid the answering of the question) should be referenced in this box and uploaded using the file naming protocols, which are detailed below.</t>
    </r>
    <r>
      <rPr>
        <b/>
        <sz val="10"/>
        <rFont val="Arial"/>
        <family val="2"/>
      </rPr>
      <t xml:space="preserve"> 
Please Note:
That only documents clearly referenced in an answer to a question can be considered in adjudication of that question.  
When providing documents as evidence please ensure you highlight the relevant information within the document provided. </t>
    </r>
  </si>
  <si>
    <r>
      <rPr>
        <b/>
        <sz val="12"/>
        <color indexed="8"/>
        <rFont val="Arial"/>
        <family val="2"/>
      </rPr>
      <t>Specification Points</t>
    </r>
    <r>
      <rPr>
        <sz val="10"/>
        <color indexed="8"/>
        <rFont val="Arial"/>
        <family val="2"/>
      </rPr>
      <t xml:space="preserve">
These are points that the Contractor is expected to adhere to, and Contractors should advise if they com</t>
    </r>
    <r>
      <rPr>
        <sz val="10"/>
        <rFont val="Arial"/>
        <family val="2"/>
      </rPr>
      <t xml:space="preserve">ply in the first Compliance question at the top of each of the following tabs listed below.
* 5a General 
* 5b Prescribing &amp; Dispensing 
* 5c Delivery 
* 5d Custom Made Meds (Specials)
* 5e PN &amp; Electrolytes only bags
* 5f PFS Flushes and Line Locks
* 5g Manuf Sites (Specials)
* 5h Cold Chain Waste
* 5i Sterile unlicensed electrolytes
* 5j Equipment and Ancils 
* 5k Clinical Services - Home Visit
* 5l Governance 
* 5m Finance 
</t>
    </r>
  </si>
  <si>
    <r>
      <rPr>
        <b/>
        <sz val="10"/>
        <rFont val="Arial"/>
        <family val="2"/>
      </rPr>
      <t xml:space="preserve">Commercial aspects
</t>
    </r>
    <r>
      <rPr>
        <sz val="10"/>
        <rFont val="Arial"/>
        <family val="2"/>
      </rPr>
      <t>Commercial aspects i.e. pricing must only be entered in Document 6 Commercial Schedule</t>
    </r>
    <r>
      <rPr>
        <sz val="10"/>
        <color rgb="FFFF0000"/>
        <rFont val="Arial"/>
        <family val="2"/>
      </rPr>
      <t xml:space="preserve"> and will not be accepted if entered within any other documents, or elsewhere in your tender response.
</t>
    </r>
    <r>
      <rPr>
        <b/>
        <i/>
        <sz val="10"/>
        <color rgb="FFFF0000"/>
        <rFont val="Arial"/>
        <family val="2"/>
      </rPr>
      <t/>
    </r>
  </si>
  <si>
    <t>Contractors will be expected to transfer patients between companies.  
Contractors must comply with the Guidance for Change Management (procedures for transferring patients between services) See Appendix 12 in the Homecare Handbook, and by completing Appendix S Transfer of patient from one contractor to another.</t>
  </si>
  <si>
    <r>
      <rPr>
        <sz val="10"/>
        <rFont val="Arial"/>
        <family val="2"/>
      </rPr>
      <t xml:space="preserve">Contractors must complete a separate Manufacturing Sites (Specials) form (tab 5g) for
- the Contractor's own compounding unit(s)
- each sub-contractor and contingency partner that will be used under this agreement.  
If more than one site, insert information in individual columns for each site, headed "Compounding site 1", "Compounding site 2", "Compounding site 3" as applicable
</t>
    </r>
    <r>
      <rPr>
        <b/>
        <sz val="10"/>
        <rFont val="Arial"/>
        <family val="2"/>
      </rPr>
      <t>Please indicate Yes / No as to if you comply.  Please note that the inability to comply may result in a bid being unsuccessful.</t>
    </r>
  </si>
  <si>
    <r>
      <t xml:space="preserve">The light protected bag must then be sealed inside a leak proof transparent overwrap. 
</t>
    </r>
    <r>
      <rPr>
        <b/>
        <sz val="10"/>
        <color indexed="8"/>
        <rFont val="Arial"/>
        <family val="2"/>
      </rPr>
      <t xml:space="preserve">Please indicate Yes / No as to if you comply.  Please note that the inability to comply will result in a bid being unsuccessful. </t>
    </r>
  </si>
  <si>
    <r>
      <t xml:space="preserve">If the PN bag is not light protective and the regimen contains light sensitive products, a separate light protective cover must be provided to be placed over the PN bag. Unless the light protective cover allows the label on the PN bag to be clearly read a duplicate label must be attached to the light protective wrap.
</t>
    </r>
    <r>
      <rPr>
        <b/>
        <sz val="10"/>
        <color indexed="8"/>
        <rFont val="Arial"/>
        <family val="2"/>
      </rPr>
      <t xml:space="preserve">Please indicate Yes / No as to if you comply.  Please note that the inability to comply will result in a bid being unsuccessful. </t>
    </r>
  </si>
  <si>
    <r>
      <t xml:space="preserve">Are any compounding sub-contractors to be used under this framework?
</t>
    </r>
    <r>
      <rPr>
        <b/>
        <sz val="10"/>
        <rFont val="Arial"/>
        <family val="2"/>
      </rPr>
      <t>Please indicate Yes / No</t>
    </r>
    <r>
      <rPr>
        <sz val="10"/>
        <rFont val="Arial"/>
        <family val="2"/>
      </rPr>
      <t xml:space="preserve">
If yes, complete the adjudication questions below.</t>
    </r>
  </si>
  <si>
    <t xml:space="preserve">With reference to the above specification point, Contractors must provide photos of each syringe size offered showing exactly how they are sealed, labelled, wrapped and packaged for receipt by the patient. 
Photos at each stage of the packing process may be required to show this. (offered products)
</t>
  </si>
  <si>
    <t>5f_2.4s</t>
  </si>
  <si>
    <t>5f_2.4aq</t>
  </si>
  <si>
    <t>5f_2.5s</t>
  </si>
  <si>
    <t>5l_2.2s</t>
  </si>
  <si>
    <t>5m_1.1s</t>
  </si>
  <si>
    <t>5m_3.1s</t>
  </si>
  <si>
    <t>5m_3.2s</t>
  </si>
  <si>
    <t>5m_3.3s</t>
  </si>
  <si>
    <t>5m_3.4s</t>
  </si>
  <si>
    <t>5m_3.5s</t>
  </si>
  <si>
    <t>5m_4.2s</t>
  </si>
  <si>
    <t>5m_4.3s</t>
  </si>
  <si>
    <t>5m_4.4s</t>
  </si>
  <si>
    <t>5m_4.5s</t>
  </si>
  <si>
    <t>5m_5.1s</t>
  </si>
  <si>
    <t>5m_6.1s</t>
  </si>
  <si>
    <t>5m_7.1s</t>
  </si>
  <si>
    <t>5l_1.1s</t>
  </si>
  <si>
    <t>5l_1.2s</t>
  </si>
  <si>
    <t>5l_1.3s</t>
  </si>
  <si>
    <t>5l_1.4s</t>
  </si>
  <si>
    <t>5l_1.5s</t>
  </si>
  <si>
    <t>5l_1.6s</t>
  </si>
  <si>
    <t>5l_3.2s</t>
  </si>
  <si>
    <t>5l_4.1s</t>
  </si>
  <si>
    <t>5l_5.1s</t>
  </si>
  <si>
    <t>5l_5.2s</t>
  </si>
  <si>
    <t>5l_5.4s</t>
  </si>
  <si>
    <t>5l_5.5s</t>
  </si>
  <si>
    <t>5l_5.6s</t>
  </si>
  <si>
    <t>5l_6.1s</t>
  </si>
  <si>
    <t>5l_6.2s</t>
  </si>
  <si>
    <t>5l_6.4s</t>
  </si>
  <si>
    <t>5l_6.6s</t>
  </si>
  <si>
    <t>5l_7.1s</t>
  </si>
  <si>
    <t>5l_8.1s</t>
  </si>
  <si>
    <t>5l_9.1s</t>
  </si>
  <si>
    <t>5l_9.2s</t>
  </si>
  <si>
    <t>5l_10.1s</t>
  </si>
  <si>
    <t>5k_1.1s</t>
  </si>
  <si>
    <t>5k_1.2s</t>
  </si>
  <si>
    <t>5k_1.3s</t>
  </si>
  <si>
    <t>5k_1.4s</t>
  </si>
  <si>
    <t>5k_1.5s</t>
  </si>
  <si>
    <t>5k_1.6s</t>
  </si>
  <si>
    <t>5k_1.7s</t>
  </si>
  <si>
    <t>5k_1.8s</t>
  </si>
  <si>
    <t>5k_1.9s</t>
  </si>
  <si>
    <t>5k_1.11s</t>
  </si>
  <si>
    <t>5k_1.12s</t>
  </si>
  <si>
    <t>5k_1.14s</t>
  </si>
  <si>
    <t>5k_1.15s</t>
  </si>
  <si>
    <t>5k_2.1s</t>
  </si>
  <si>
    <t>5k_2.2s</t>
  </si>
  <si>
    <t>5k_2.3s</t>
  </si>
  <si>
    <t>5k_2.4s</t>
  </si>
  <si>
    <t>5k_2.5s</t>
  </si>
  <si>
    <t>5k_3.4s</t>
  </si>
  <si>
    <t>5k_3.6s</t>
  </si>
  <si>
    <t>5k_4.1s</t>
  </si>
  <si>
    <t>5k_4.2s</t>
  </si>
  <si>
    <t>5k_4.3s</t>
  </si>
  <si>
    <t>5k_4.4s</t>
  </si>
  <si>
    <t>5k_4.5s</t>
  </si>
  <si>
    <t>5j_1.1s</t>
  </si>
  <si>
    <t>5j_1.2s</t>
  </si>
  <si>
    <t>5j_1.3s</t>
  </si>
  <si>
    <t>5j_1.4s</t>
  </si>
  <si>
    <t>5j_1.5s</t>
  </si>
  <si>
    <t>5j_1.6s</t>
  </si>
  <si>
    <t>5j_1.8s</t>
  </si>
  <si>
    <t>5j_1.9s</t>
  </si>
  <si>
    <t>5j_1.12s</t>
  </si>
  <si>
    <t>5j_1.13s</t>
  </si>
  <si>
    <t>5j_1.14s</t>
  </si>
  <si>
    <t>5j_1.16s</t>
  </si>
  <si>
    <t>5j_1.19s</t>
  </si>
  <si>
    <t>5j_2.1s</t>
  </si>
  <si>
    <t>5j_2.2s</t>
  </si>
  <si>
    <t>5j_2.3s</t>
  </si>
  <si>
    <t>5j_2.4s</t>
  </si>
  <si>
    <t>5j_3.1s</t>
  </si>
  <si>
    <t>5j_3.2s</t>
  </si>
  <si>
    <t>5j_3.4s</t>
  </si>
  <si>
    <t>5j_3.5s</t>
  </si>
  <si>
    <t>5j_3.8s</t>
  </si>
  <si>
    <t>5j_3.9s</t>
  </si>
  <si>
    <t>5i_1.1s</t>
  </si>
  <si>
    <t>5i_2.1s</t>
  </si>
  <si>
    <t>5h_1.1s</t>
  </si>
  <si>
    <t>5h_2.1s</t>
  </si>
  <si>
    <t>5h_2.4s</t>
  </si>
  <si>
    <t>5h_2.5s</t>
  </si>
  <si>
    <t>5h_2.7s</t>
  </si>
  <si>
    <t>5h_2.8s</t>
  </si>
  <si>
    <t>5h_3.1s</t>
  </si>
  <si>
    <t>5h_3.2s</t>
  </si>
  <si>
    <t>5e_2.6s</t>
  </si>
  <si>
    <t>5e_2.7s</t>
  </si>
  <si>
    <t>5c_4.2s</t>
  </si>
  <si>
    <t>5c_4.1s</t>
  </si>
  <si>
    <t>5c_3.7s</t>
  </si>
  <si>
    <t>5c_3.6s</t>
  </si>
  <si>
    <t>5c_3.4s</t>
  </si>
  <si>
    <t>5c_3.3s</t>
  </si>
  <si>
    <t>5c_3.1s</t>
  </si>
  <si>
    <t>5c_1.1s</t>
  </si>
  <si>
    <t>5c_1.2s</t>
  </si>
  <si>
    <t>5c_1.3s</t>
  </si>
  <si>
    <t>5c_1.4s</t>
  </si>
  <si>
    <t>5c_1.5s</t>
  </si>
  <si>
    <t>5c_1.7s</t>
  </si>
  <si>
    <t>5c_2.1s</t>
  </si>
  <si>
    <t>5c_2.2s</t>
  </si>
  <si>
    <t>5c_2.4s</t>
  </si>
  <si>
    <t>5c_2.5s</t>
  </si>
  <si>
    <t>5b_1.1s</t>
  </si>
  <si>
    <t>5b_1.2s</t>
  </si>
  <si>
    <t>5b_1.3s</t>
  </si>
  <si>
    <t>5b_1.4s</t>
  </si>
  <si>
    <t>5b_1.5s</t>
  </si>
  <si>
    <t>5b_1.6s</t>
  </si>
  <si>
    <t>5b_1.7s</t>
  </si>
  <si>
    <t>5b_1.10s</t>
  </si>
  <si>
    <t>5b_1.11s</t>
  </si>
  <si>
    <t>5b_1.12s</t>
  </si>
  <si>
    <t>5b_1.13s</t>
  </si>
  <si>
    <t>5b_2.3s</t>
  </si>
  <si>
    <t>5b_2.4s</t>
  </si>
  <si>
    <t>5b_2.5s</t>
  </si>
  <si>
    <t>5b_2.6s</t>
  </si>
  <si>
    <t>5b_2.7s</t>
  </si>
  <si>
    <t>5b_2.8s</t>
  </si>
  <si>
    <t>5b_3.1s</t>
  </si>
  <si>
    <t>5b_3.2s</t>
  </si>
  <si>
    <t>5b_3.3s</t>
  </si>
  <si>
    <t>5b_3.4s</t>
  </si>
  <si>
    <t>5b_3.5s</t>
  </si>
  <si>
    <t>5b_3.7s</t>
  </si>
  <si>
    <t>5b_3.8s</t>
  </si>
  <si>
    <t>5b_3.9s</t>
  </si>
  <si>
    <t>5a_15.4s</t>
  </si>
  <si>
    <t>5a_15.3s</t>
  </si>
  <si>
    <t>5a_15.2s</t>
  </si>
  <si>
    <t>5a_15.1s</t>
  </si>
  <si>
    <t>5a_12.5s</t>
  </si>
  <si>
    <t xml:space="preserve">5a_12.6s
</t>
  </si>
  <si>
    <t>5a_12.3s</t>
  </si>
  <si>
    <t>5a_12.2s</t>
  </si>
  <si>
    <t>5a_12.1s</t>
  </si>
  <si>
    <t>5a_11.9s</t>
  </si>
  <si>
    <t>5a_11.8s</t>
  </si>
  <si>
    <t>5a_11.7s</t>
  </si>
  <si>
    <t>5a_1.1s</t>
  </si>
  <si>
    <t>5a_1.2s</t>
  </si>
  <si>
    <t>5a_1.3s</t>
  </si>
  <si>
    <t>5a_1.4s</t>
  </si>
  <si>
    <t>5a_1.5s</t>
  </si>
  <si>
    <t>5a_1.6s</t>
  </si>
  <si>
    <t>5a_1.7s</t>
  </si>
  <si>
    <t>5a_1.8s</t>
  </si>
  <si>
    <t>5a_1.9s</t>
  </si>
  <si>
    <t>5a_1.12s</t>
  </si>
  <si>
    <t>5a_1.13s</t>
  </si>
  <si>
    <t>5a_3.1s</t>
  </si>
  <si>
    <t>5a_3.2s</t>
  </si>
  <si>
    <t>5a_3.3s</t>
  </si>
  <si>
    <t>5a_3.4s</t>
  </si>
  <si>
    <t>5a_3.5s</t>
  </si>
  <si>
    <t>5a_3.7s</t>
  </si>
  <si>
    <t>5a_4.1s</t>
  </si>
  <si>
    <t>5a_4.2s</t>
  </si>
  <si>
    <t>5a_5.1s</t>
  </si>
  <si>
    <t>5a_5.2s</t>
  </si>
  <si>
    <t>5a_5.3s</t>
  </si>
  <si>
    <t>5a_5.4s</t>
  </si>
  <si>
    <t>5a_5.5s</t>
  </si>
  <si>
    <t>5a_5.6s</t>
  </si>
  <si>
    <t>5a_6.1s</t>
  </si>
  <si>
    <t>5a_6.2s</t>
  </si>
  <si>
    <t>5a_6.3s</t>
  </si>
  <si>
    <t>5a_6.4s</t>
  </si>
  <si>
    <t>5a_6.5s</t>
  </si>
  <si>
    <t>5a_7.2s</t>
  </si>
  <si>
    <t>5a_8.1s</t>
  </si>
  <si>
    <t>5a_8.2s</t>
  </si>
  <si>
    <t>5a_8.3s</t>
  </si>
  <si>
    <t>5a_8.5s</t>
  </si>
  <si>
    <t>5a_9.2s</t>
  </si>
  <si>
    <t>5a_9.3s</t>
  </si>
  <si>
    <t>5a_10.1s</t>
  </si>
  <si>
    <t>5a_10.2s</t>
  </si>
  <si>
    <t>5a_11.1s</t>
  </si>
  <si>
    <t>5a_11.4s</t>
  </si>
  <si>
    <t>5a_11.5s</t>
  </si>
  <si>
    <r>
      <t xml:space="preserve"> It is an Offeror's responsibility to ensure that all REQUIRED attachments have been uploaded onto Bravo before the deadline: </t>
    </r>
    <r>
      <rPr>
        <b/>
        <sz val="14"/>
        <color rgb="FFFF0000"/>
        <rFont val="Arial"/>
        <family val="2"/>
      </rPr>
      <t>13:00 on 15th July 2019</t>
    </r>
  </si>
  <si>
    <t>Contractors must have policies on the following and must ensure that all staff comply with them. Where national guidelines are in place it is mandatory that these are adopted. Where national guidelines are not in place or if the Contractor is unsure, then the Contractor must liaise with the Purchasing Authority to confirm mutually acceptable guidelines.
• Health and safety
• Confidentiality 
• GDPR
• Acceptance of gifts
• Patient safety incident reporting policy
• Safeguarding vulnerable people policy
• Equality Policy.</t>
  </si>
  <si>
    <t>The Contractor must facilitate Continual Professional Development (CPD) for all professional staff as required by their respective professional body.   The Contractor must have a robust mechanism to ensure that relevant professional registrations are maintained.</t>
  </si>
  <si>
    <t>COMPOUNDING SITE1:</t>
  </si>
  <si>
    <t>(*) Please ensure Compounding Site Name is entered correctly; this will then appear at the top of worksheets e/f/i</t>
  </si>
  <si>
    <t>COMPOUNDING SITE2:</t>
  </si>
  <si>
    <t>COMPOUNDING SITE3:</t>
  </si>
  <si>
    <t>INSERT COMPOUNDING SITE1 NAME HERE</t>
  </si>
  <si>
    <t>INSERT COMPOUNDING SITE2 NAME HERE</t>
  </si>
  <si>
    <t>INSERT COMPOUNDING SITE3 NAME HERE</t>
  </si>
  <si>
    <t>For suppliers providing details for a compounding site/sites (on tabs e/f/i) please enter a name to represent each; if there are more than 3 compouding sites please enter on a new worksheet</t>
  </si>
  <si>
    <t>INSERT SUPPLIER NAME HERE</t>
  </si>
  <si>
    <r>
      <rPr>
        <b/>
        <sz val="12"/>
        <rFont val="Arial"/>
        <family val="2"/>
      </rPr>
      <t>Compliance Yes/No Question</t>
    </r>
    <r>
      <rPr>
        <b/>
        <sz val="10"/>
        <rFont val="Arial"/>
        <family val="2"/>
      </rPr>
      <t xml:space="preserve">
</t>
    </r>
    <r>
      <rPr>
        <sz val="10"/>
        <rFont val="Arial"/>
        <family val="2"/>
      </rPr>
      <t xml:space="preserve">
</t>
    </r>
    <r>
      <rPr>
        <b/>
        <sz val="10"/>
        <rFont val="Arial"/>
        <family val="2"/>
      </rPr>
      <t xml:space="preserve">Overall Compliance to specification points </t>
    </r>
    <r>
      <rPr>
        <sz val="10"/>
        <rFont val="Arial"/>
        <family val="2"/>
      </rPr>
      <t xml:space="preserve">
These are questions where compliance is of paramount importance. The first question (row 7) in each of these tabs is a Compliance question, which summarises the percentage of questions the Contractor has confirmed that they can comply with out of all the specification points that do not have specific adjudication questions attached to them.  If the Contractor cannot meet all of the specification points, the percentage will show lower than 100% (in column D) please detail the nature of the non-compliance in the relevant Contractor Response box in Column E (it is currently 'greyed out' with a n/a written in, as contractors are not required to populate this box unless they need to explain why they do not comply).  If there is a satisfactory explanation or alternative, this may not affect the decision.  
Some compliance questions will also ask for the submission of particular documents as supporting evidence.  Please list the attached document name in the answer box, and follow the naming protocols, which are detailed below. 
Please note for tabs 5e, 5f &amp; 5i - it is necessary to answer the question for each compounding site; these tabs have a slightly different layout but it still falls on the supplier to complete boxes required under the bright orange headings.</t>
    </r>
  </si>
  <si>
    <r>
      <t xml:space="preserve">An agent of the  Purchasing or Contracting Authority may carry out a Quality Audit of the Contractor's facilities and processes to satisfy itself that the Contractor is complying with the relevant regulations and quality guidelines stated in this specification.  Auditors may include a Quality Assurance  or Production Pharmacist or other authorised officer from the Purchasing or Contracting  Authority or other NHS body.  The Contractor will be given an opportunity to respond to any issues raised by a Quality Audit.  A Summary of results of Quality Audits including the Contractor's responses may be shared with other relevant NHS Contracting Authorities. 
</t>
    </r>
    <r>
      <rPr>
        <b/>
        <sz val="10"/>
        <rFont val="Arial"/>
        <family val="2"/>
      </rPr>
      <t>Please indicate Yes / No as to if you comply.  Please note that the inability to comply may result in a bid being unsuccessful.</t>
    </r>
    <r>
      <rPr>
        <sz val="10"/>
        <rFont val="Arial"/>
        <family val="2"/>
      </rPr>
      <t xml:space="preserve">
</t>
    </r>
  </si>
  <si>
    <t>The Purchasing Authority will complete and securely transmit to the Contractor a registration form for each patient being referred for the homecare service along with an individual patient care plan if special needs have been identified. The registration form will give the confirmed or expected activation date for the Homecare Service.</t>
  </si>
  <si>
    <t xml:space="preserve">The Contractor should be able to assess that patients/carers who are self-administering medicines at home as competent to self-administer after a period of training which is no more than 28 hours. Framework competency checklists should be used to assist the assessment and provide a record of the assessment. No further training should be provided, after 28 hours of training, without further review and approval of the Purchasing Authority.  
Any additional funding requests requires approval from the Purchasing Authority at least 48 hours before the training hours run out. The Contractor will be required to indicate to the Purchasing Authority why the person has not been able to complete the training in the allocated time.  </t>
  </si>
  <si>
    <t xml:space="preserve">The Contractor shall ensure that deliveries are made to the patient’s confirmed delivery address during normal delivery hours. (Note: the definition of working hours is 07:00hrs and 19:00hrs between Monday and Friday and 08:00hrs to 12:00hrs on Saturdays excluding Bank Holidays.)  
The delivery day and morning slot (07.00hrs - 13.00hrs) or afternoon slot (13.00hrs - 19.00hrs) should be agreed at the time of scheduling with the patient.  A specified 2 hour window should then be confirmed with the patient no later than 18.00hrs the day before delivery.
If the patient's routine delivery would be due on a non-working day the delivery date should be scheduled in the 5 working days prior to the Bank Holiday. </t>
  </si>
  <si>
    <t>Document 5e - PN &amp; Electrolytes only bags</t>
  </si>
  <si>
    <t xml:space="preserve">With reference to the above Specification point, please provide a sample certificate and a proposal for how certificates will be made available to the Purchasing Authority.
Please upload a pdf as per naming conventions covered on Instructions tab </t>
  </si>
  <si>
    <t>With reference to the above Specification point, please provide a sample certificate and a proposal for how certificates will be made available to the Purchasing Authority.
Please upload a pdf as per naming conventions covered on Instructions tab</t>
  </si>
  <si>
    <t>The Contractor MUST provide all equipment required for the safe and effective storage and administration of the prescribed parenteral support (nutrition and fluid) regimen and any medication from Appendix N.
The equipment to be provided as part of the service is listed in Appendix O Home Parenteral Nutrition Ancillary List – Adults and Paediatrics. 
A specification for each different type of equipment is provided in Appendix O Home Parenteral Nutrition Ancillary List – Adults and Paediatrics which includes quantity to be supplied plus any backup equipment; any applicable restrictions; any default setting to be applied prior to supply to the patient. 
The equipment to be selected should be chosen by the Purchasing Authority in consultation with the patient.</t>
  </si>
  <si>
    <t>The nurse visit will take place within a 2 hour window spanning the allocated visit time.  Note: the 2 hour window is for the arrival of the nurse and not that the clinical duties associated with the visit need to be completed within the 2 hour visit time.  The timing of the 2 hour visit window will be determined by the Contractor based on staffing availability.  Visits for training should be at "off peak" times, i.e. late morning and early afternoon, so as to allow patients requiring long term nursing to receive visits at the more popular times of day, i.e. early morning, early evening.  Contractors should not change a patient's nursing visit window in order to accommodate taking on new patients unless the patients affected by the change are in agreement. To ensure equity of access to nursing services by all Purchasing Authorities Contractors must not guarantee a visit window on acceptance of a patient as this may not be possible by the time the patient is ready for discharge.  Contractors cannot reserve a specific time slot (morning or evening) for exclusive use by one Purchasing Authority</t>
  </si>
  <si>
    <t>Nursing &amp; Midwifery Council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</si>
</sst>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4" formatCode="_-&quot;£&quot;* #,##0.00_-;\-&quot;£&quot;* #,##0.00_-;_-&quot;£&quot;* &quot;-&quot;??_-;_-@_-"/>
    <numFmt numFmtId="43" formatCode="_-* #,##0.00_-;\-* #,##0.00_-;_-* &quot;-&quot;??_-;_-@_-"/>
    <numFmt numFmtId="164" formatCode="0.0%"/>
    <numFmt numFmtId="165" formatCode="_-* &quot;£&quot;#,##0_-;\-* &quot;£&quot;#,##0_-;_-* &quot;-&quot;??_-;_-@_-"/>
    <numFmt numFmtId="166" formatCode="&quot;$&quot;#,##0_);[Red]\(&quot;$&quot;#,##0\)"/>
    <numFmt numFmtId="167" formatCode="0.00000000"/>
    <numFmt numFmtId="168" formatCode="dd\ mmm\ yyyy_)"/>
    <numFmt numFmtId="169" formatCode="_-[$€-2]* #,##0.00_-;\-[$€-2]* #,##0.00_-;_-[$€-2]* &quot;-&quot;??_-"/>
    <numFmt numFmtId="170" formatCode="[Magenta]&quot;Err&quot;;[Magenta]&quot;Err&quot;;[Blue]&quot;OK&quot;"/>
    <numFmt numFmtId="171" formatCode="[Blue]&quot;ü&quot;;;[Red]&quot;û&quot;"/>
    <numFmt numFmtId="172" formatCode="General\ &quot;.&quot;"/>
    <numFmt numFmtId="173" formatCode="#,##0_);[Red]\(#,##0\);\-_)"/>
    <numFmt numFmtId="174" formatCode="0.0_)%;[Red]\(0.0%\);0.0_)%"/>
    <numFmt numFmtId="175" formatCode="[Red][&gt;1]&quot;&gt;100 %&quot;;[Red]\(0.0%\);0.0_)%"/>
    <numFmt numFmtId="176" formatCode="#,##0.0_);[Red]\(#,##0.0\);&quot;-&quot;??"/>
    <numFmt numFmtId="177" formatCode="General;\-General;\ּ"/>
    <numFmt numFmtId="178" formatCode="[=0]&quot;0 = Contract&quot;;[=1]&quot;1 = Merchant&quot;;General"/>
    <numFmt numFmtId="179" formatCode="\=\(#/262\)"/>
    <numFmt numFmtId="180" formatCode="0.0%;[Red]\(0.0%\);&quot;-&quot;??"/>
    <numFmt numFmtId="181" formatCode="0.000"/>
  </numFmts>
  <fonts count="86"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Arial"/>
      <family val="2"/>
    </font>
    <font>
      <b/>
      <sz val="10"/>
      <color indexed="8"/>
      <name val="Arial"/>
      <family val="2"/>
    </font>
    <font>
      <sz val="10"/>
      <color indexed="8"/>
      <name val="Arial"/>
      <family val="2"/>
    </font>
    <font>
      <sz val="10"/>
      <color indexed="62"/>
      <name val="Arial"/>
      <family val="2"/>
    </font>
    <font>
      <b/>
      <sz val="10"/>
      <name val="Arial"/>
      <family val="2"/>
    </font>
    <font>
      <b/>
      <sz val="10"/>
      <color theme="3" tint="0.39997558519241921"/>
      <name val="Arial"/>
      <family val="2"/>
    </font>
    <font>
      <b/>
      <sz val="10"/>
      <color indexed="44"/>
      <name val="Arial"/>
      <family val="2"/>
    </font>
    <font>
      <sz val="10"/>
      <name val="Arial"/>
      <family val="2"/>
    </font>
    <font>
      <sz val="10"/>
      <color theme="8" tint="0.59999389629810485"/>
      <name val="Arial"/>
      <family val="2"/>
    </font>
    <font>
      <sz val="10"/>
      <color rgb="FF00B050"/>
      <name val="Arial"/>
      <family val="2"/>
    </font>
    <font>
      <b/>
      <sz val="10"/>
      <color indexed="62"/>
      <name val="Arial"/>
      <family val="2"/>
    </font>
    <font>
      <sz val="10"/>
      <color rgb="FFFF0000"/>
      <name val="Arial"/>
      <family val="2"/>
    </font>
    <font>
      <b/>
      <sz val="10"/>
      <color rgb="FFFF0000"/>
      <name val="Arial"/>
      <family val="2"/>
    </font>
    <font>
      <strike/>
      <sz val="10"/>
      <name val="Arial"/>
      <family val="2"/>
    </font>
    <font>
      <i/>
      <sz val="10"/>
      <name val="Arial"/>
      <family val="2"/>
    </font>
    <font>
      <sz val="10"/>
      <color theme="1"/>
      <name val="Arial"/>
      <family val="2"/>
    </font>
    <font>
      <sz val="8"/>
      <name val="Arial"/>
      <family val="2"/>
    </font>
    <font>
      <b/>
      <sz val="10"/>
      <color theme="0"/>
      <name val="Arial"/>
      <family val="2"/>
    </font>
    <font>
      <b/>
      <sz val="8"/>
      <name val="Arial"/>
      <family val="2"/>
    </font>
    <font>
      <b/>
      <sz val="10"/>
      <color rgb="FF00B0F0"/>
      <name val="Arial"/>
      <family val="2"/>
    </font>
    <font>
      <b/>
      <sz val="10"/>
      <color indexed="10"/>
      <name val="Arial"/>
      <family val="2"/>
    </font>
    <font>
      <b/>
      <sz val="10"/>
      <color theme="1"/>
      <name val="Arial"/>
      <family val="2"/>
    </font>
    <font>
      <b/>
      <vertAlign val="superscript"/>
      <sz val="10"/>
      <color indexed="8"/>
      <name val="Arial"/>
      <family val="2"/>
    </font>
    <font>
      <u/>
      <sz val="12"/>
      <color theme="10"/>
      <name val="Arial"/>
      <family val="2"/>
    </font>
    <font>
      <u/>
      <sz val="10"/>
      <color theme="10"/>
      <name val="Arial"/>
      <family val="2"/>
    </font>
    <font>
      <sz val="10"/>
      <color indexed="30"/>
      <name val="Arial"/>
      <family val="2"/>
    </font>
    <font>
      <sz val="10"/>
      <color indexed="10"/>
      <name val="Arial"/>
      <family val="2"/>
    </font>
    <font>
      <sz val="10"/>
      <color rgb="FF7030A0"/>
      <name val="Arial"/>
      <family val="2"/>
    </font>
    <font>
      <sz val="10"/>
      <color indexed="36"/>
      <name val="Arial"/>
      <family val="2"/>
    </font>
    <font>
      <sz val="10"/>
      <color indexed="53"/>
      <name val="Arial"/>
      <family val="2"/>
    </font>
    <font>
      <b/>
      <sz val="11"/>
      <color theme="1"/>
      <name val="Calibri"/>
      <family val="2"/>
      <scheme val="minor"/>
    </font>
    <font>
      <i/>
      <sz val="10"/>
      <color indexed="8"/>
      <name val="Arial"/>
      <family val="2"/>
    </font>
    <font>
      <b/>
      <i/>
      <sz val="10"/>
      <color rgb="FFFF0000"/>
      <name val="Arial"/>
      <family val="2"/>
    </font>
    <font>
      <b/>
      <sz val="11"/>
      <name val="Arial"/>
      <family val="2"/>
    </font>
    <font>
      <b/>
      <sz val="12"/>
      <name val="Arial"/>
      <family val="2"/>
    </font>
    <font>
      <sz val="8"/>
      <color rgb="FF000000"/>
      <name val="Arial"/>
      <family val="2"/>
    </font>
    <font>
      <sz val="12"/>
      <name val="Arial"/>
      <family val="2"/>
    </font>
    <font>
      <b/>
      <sz val="12"/>
      <color rgb="FFFF0000"/>
      <name val="Arial"/>
      <family val="2"/>
    </font>
    <font>
      <b/>
      <u/>
      <sz val="10"/>
      <color rgb="FFFF0000"/>
      <name val="Arial"/>
      <family val="2"/>
    </font>
    <font>
      <sz val="8"/>
      <color indexed="8"/>
      <name val="Arial"/>
      <family val="2"/>
    </font>
    <font>
      <sz val="10"/>
      <color rgb="FF555555"/>
      <name val="Arial"/>
      <family val="2"/>
    </font>
    <font>
      <b/>
      <sz val="14"/>
      <name val="Arial"/>
      <family val="2"/>
    </font>
    <font>
      <b/>
      <sz val="10"/>
      <color indexed="36"/>
      <name val="Arial"/>
      <family val="2"/>
    </font>
    <font>
      <b/>
      <sz val="12"/>
      <name val="Times New Roman"/>
      <family val="1"/>
    </font>
    <font>
      <sz val="12"/>
      <name val="Times New Roman"/>
      <family val="1"/>
    </font>
    <font>
      <b/>
      <sz val="14"/>
      <name val="Times New Roman"/>
      <family val="1"/>
    </font>
    <font>
      <sz val="11"/>
      <color indexed="8"/>
      <name val="Calibri"/>
      <family val="2"/>
    </font>
    <font>
      <sz val="9"/>
      <name val="Arial"/>
      <family val="2"/>
    </font>
    <font>
      <sz val="8"/>
      <color indexed="16"/>
      <name val="Times New Roman"/>
      <family val="1"/>
    </font>
    <font>
      <sz val="9"/>
      <color indexed="12"/>
      <name val="Arial"/>
      <family val="2"/>
    </font>
    <font>
      <b/>
      <sz val="8"/>
      <color indexed="12"/>
      <name val="Arial"/>
      <family val="2"/>
    </font>
    <font>
      <b/>
      <sz val="10"/>
      <color indexed="8"/>
      <name val="Wingdings"/>
      <charset val="2"/>
    </font>
    <font>
      <b/>
      <sz val="12"/>
      <color indexed="8"/>
      <name val="Arial"/>
      <family val="2"/>
    </font>
    <font>
      <b/>
      <sz val="10.5"/>
      <color indexed="8"/>
      <name val="Arial"/>
      <family val="2"/>
    </font>
    <font>
      <sz val="10"/>
      <color indexed="12"/>
      <name val="Arial"/>
      <family val="2"/>
    </font>
    <font>
      <b/>
      <sz val="16"/>
      <name val="Times New Roman"/>
      <family val="1"/>
    </font>
    <font>
      <u/>
      <sz val="8"/>
      <color theme="10"/>
      <name val="Arial"/>
      <family val="2"/>
    </font>
    <font>
      <u/>
      <sz val="10"/>
      <color theme="10"/>
      <name val="Calibri"/>
      <family val="2"/>
    </font>
    <font>
      <i/>
      <sz val="8"/>
      <color indexed="62"/>
      <name val="Arial"/>
      <family val="2"/>
    </font>
    <font>
      <sz val="10"/>
      <color theme="1"/>
      <name val="Calibri"/>
      <family val="2"/>
    </font>
    <font>
      <sz val="10"/>
      <name val="MS Sans Serif"/>
      <family val="2"/>
    </font>
    <font>
      <b/>
      <sz val="10"/>
      <name val="MS Sans Serif"/>
      <family val="2"/>
    </font>
    <font>
      <sz val="8"/>
      <color indexed="10"/>
      <name val="Arial Narrow"/>
      <family val="2"/>
    </font>
    <font>
      <sz val="9"/>
      <name val="Times New Roman"/>
      <family val="1"/>
    </font>
    <font>
      <b/>
      <sz val="11"/>
      <color indexed="8"/>
      <name val="Arial"/>
      <family val="2"/>
    </font>
    <font>
      <b/>
      <i/>
      <sz val="10"/>
      <color rgb="FF0070C0"/>
      <name val="Arial"/>
      <family val="2"/>
    </font>
    <font>
      <sz val="10"/>
      <color rgb="FF000000"/>
      <name val="Arial"/>
      <family val="2"/>
    </font>
    <font>
      <b/>
      <sz val="10"/>
      <color rgb="FF0070C0"/>
      <name val="Arial"/>
      <family val="2"/>
    </font>
    <font>
      <sz val="10"/>
      <color theme="3" tint="0.39997558519241921"/>
      <name val="Arial"/>
      <family val="2"/>
    </font>
    <font>
      <b/>
      <sz val="18"/>
      <color indexed="8"/>
      <name val="Arial"/>
      <family val="2"/>
    </font>
    <font>
      <sz val="10"/>
      <color theme="0"/>
      <name val="Arial"/>
      <family val="2"/>
    </font>
    <font>
      <sz val="12"/>
      <color indexed="8"/>
      <name val="Arial"/>
      <family val="2"/>
    </font>
    <font>
      <sz val="8"/>
      <color rgb="FFFF0000"/>
      <name val="Arial"/>
      <family val="2"/>
    </font>
    <font>
      <sz val="12"/>
      <color theme="0"/>
      <name val="Arial"/>
      <family val="2"/>
    </font>
    <font>
      <sz val="10"/>
      <color theme="8" tint="0.39997558519241921"/>
      <name val="Arial"/>
      <family val="2"/>
    </font>
    <font>
      <sz val="20"/>
      <color rgb="FFFF0000"/>
      <name val="Arial"/>
      <family val="2"/>
    </font>
    <font>
      <b/>
      <sz val="10"/>
      <color theme="8" tint="0.39997558519241921"/>
      <name val="Arial"/>
      <family val="2"/>
    </font>
    <font>
      <b/>
      <sz val="14"/>
      <color indexed="8"/>
      <name val="Arial"/>
      <family val="2"/>
    </font>
    <font>
      <b/>
      <sz val="14"/>
      <color rgb="FFFF0000"/>
      <name val="Arial"/>
      <family val="2"/>
    </font>
    <font>
      <sz val="10"/>
      <color theme="4" tint="0.59999389629810485"/>
      <name val="Arial"/>
      <family val="2"/>
    </font>
  </fonts>
  <fills count="49">
    <fill>
      <patternFill patternType="none"/>
    </fill>
    <fill>
      <patternFill patternType="gray125"/>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indexed="22"/>
        <bgColor indexed="64"/>
      </patternFill>
    </fill>
    <fill>
      <patternFill patternType="solid">
        <fgColor theme="8" tint="0.79998168889431442"/>
        <bgColor indexed="64"/>
      </patternFill>
    </fill>
    <fill>
      <patternFill patternType="solid">
        <fgColor rgb="FF92D050"/>
        <bgColor indexed="64"/>
      </patternFill>
    </fill>
    <fill>
      <patternFill patternType="solid">
        <fgColor rgb="FF99CCFF"/>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rgb="FFFFFF99"/>
        <bgColor indexed="64"/>
      </patternFill>
    </fill>
    <fill>
      <patternFill patternType="solid">
        <fgColor indexed="9"/>
        <bgColor indexed="64"/>
      </patternFill>
    </fill>
    <fill>
      <patternFill patternType="solid">
        <fgColor theme="0"/>
        <bgColor indexed="64"/>
      </patternFill>
    </fill>
    <fill>
      <patternFill patternType="solid">
        <fgColor rgb="FFFFC000"/>
        <bgColor indexed="64"/>
      </patternFill>
    </fill>
    <fill>
      <patternFill patternType="solid">
        <fgColor indexed="44"/>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B7DEE8"/>
        <bgColor indexed="64"/>
      </patternFill>
    </fill>
    <fill>
      <patternFill patternType="solid">
        <fgColor rgb="FF0000FF"/>
        <bgColor indexed="64"/>
      </patternFill>
    </fill>
    <fill>
      <patternFill patternType="solid">
        <fgColor indexed="43"/>
        <bgColor indexed="64"/>
      </patternFill>
    </fill>
    <fill>
      <patternFill patternType="solid">
        <fgColor indexed="47"/>
        <bgColor indexed="64"/>
      </patternFill>
    </fill>
    <fill>
      <patternFill patternType="solid">
        <fgColor indexed="13"/>
      </patternFill>
    </fill>
    <fill>
      <patternFill patternType="solid">
        <fgColor indexed="55"/>
      </patternFill>
    </fill>
    <fill>
      <patternFill patternType="solid">
        <fgColor indexed="45"/>
      </patternFill>
    </fill>
    <fill>
      <patternFill patternType="solid">
        <fgColor indexed="22"/>
      </patternFill>
    </fill>
    <fill>
      <patternFill patternType="solid">
        <fgColor indexed="43"/>
      </patternFill>
    </fill>
    <fill>
      <patternFill patternType="solid">
        <fgColor indexed="11"/>
      </patternFill>
    </fill>
    <fill>
      <patternFill patternType="solid">
        <fgColor indexed="27"/>
        <bgColor indexed="64"/>
      </patternFill>
    </fill>
    <fill>
      <patternFill patternType="solid">
        <fgColor indexed="13"/>
        <bgColor indexed="64"/>
      </patternFill>
    </fill>
    <fill>
      <patternFill patternType="solid">
        <fgColor indexed="43"/>
        <bgColor indexed="13"/>
      </patternFill>
    </fill>
    <fill>
      <patternFill patternType="mediumGray">
        <fgColor indexed="22"/>
      </patternFill>
    </fill>
    <fill>
      <patternFill patternType="solid">
        <fgColor indexed="41"/>
        <bgColor indexed="15"/>
      </patternFill>
    </fill>
    <fill>
      <patternFill patternType="solid">
        <fgColor indexed="12"/>
      </patternFill>
    </fill>
    <fill>
      <patternFill patternType="solid">
        <fgColor indexed="52"/>
      </patternFill>
    </fill>
    <fill>
      <patternFill patternType="solid">
        <fgColor indexed="10"/>
      </patternFill>
    </fill>
  </fills>
  <borders count="8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8"/>
      </right>
      <top/>
      <bottom style="thin">
        <color indexed="8"/>
      </bottom>
      <diagonal/>
    </border>
    <border>
      <left/>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
      <left style="medium">
        <color auto="1"/>
      </left>
      <right style="medium">
        <color auto="1"/>
      </right>
      <top style="medium">
        <color auto="1"/>
      </top>
      <bottom style="medium">
        <color auto="1"/>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style="thin">
        <color indexed="64"/>
      </right>
      <top/>
      <bottom/>
      <diagonal/>
    </border>
    <border>
      <left style="thin">
        <color indexed="64"/>
      </left>
      <right style="hair">
        <color indexed="64"/>
      </right>
      <top style="thin">
        <color indexed="64"/>
      </top>
      <bottom/>
      <diagonal/>
    </border>
    <border>
      <left style="medium">
        <color indexed="64"/>
      </left>
      <right style="medium">
        <color indexed="64"/>
      </right>
      <top/>
      <bottom/>
      <diagonal/>
    </border>
    <border>
      <left/>
      <right/>
      <top/>
      <bottom style="medium">
        <color indexed="64"/>
      </bottom>
      <diagonal/>
    </border>
    <border>
      <left/>
      <right style="medium">
        <color auto="1"/>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8"/>
      </left>
      <right style="thin">
        <color indexed="64"/>
      </right>
      <top style="thin">
        <color auto="1"/>
      </top>
      <bottom style="thin">
        <color indexed="64"/>
      </bottom>
      <diagonal/>
    </border>
    <border>
      <left style="thin">
        <color indexed="8"/>
      </left>
      <right/>
      <top/>
      <bottom style="thin">
        <color indexed="8"/>
      </bottom>
      <diagonal/>
    </border>
    <border>
      <left style="thin">
        <color indexed="8"/>
      </left>
      <right/>
      <top style="thin">
        <color auto="1"/>
      </top>
      <bottom style="thin">
        <color indexed="64"/>
      </bottom>
      <diagonal/>
    </border>
    <border>
      <left style="thin">
        <color auto="1"/>
      </left>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indexed="8"/>
      </left>
      <right/>
      <top style="thin">
        <color indexed="8"/>
      </top>
      <bottom style="thin">
        <color indexed="8"/>
      </bottom>
      <diagonal/>
    </border>
    <border>
      <left style="thick">
        <color auto="1"/>
      </left>
      <right/>
      <top style="medium">
        <color indexed="64"/>
      </top>
      <bottom/>
      <diagonal/>
    </border>
    <border>
      <left/>
      <right style="medium">
        <color indexed="64"/>
      </right>
      <top style="medium">
        <color indexed="64"/>
      </top>
      <bottom/>
      <diagonal/>
    </border>
    <border>
      <left style="thin">
        <color indexed="64"/>
      </left>
      <right style="thin">
        <color indexed="8"/>
      </right>
      <top/>
      <bottom style="thin">
        <color indexed="8"/>
      </bottom>
      <diagonal/>
    </border>
    <border>
      <left style="thin">
        <color indexed="64"/>
      </left>
      <right style="thin">
        <color indexed="8"/>
      </right>
      <top style="thin">
        <color indexed="8"/>
      </top>
      <bottom style="thin">
        <color indexed="8"/>
      </bottom>
      <diagonal/>
    </border>
    <border>
      <left style="thin">
        <color indexed="64"/>
      </left>
      <right/>
      <top style="thin">
        <color indexed="8"/>
      </top>
      <bottom/>
      <diagonal/>
    </border>
    <border>
      <left style="thin">
        <color indexed="64"/>
      </left>
      <right style="thin">
        <color indexed="64"/>
      </right>
      <top style="thin">
        <color indexed="64"/>
      </top>
      <bottom/>
      <diagonal/>
    </border>
    <border>
      <left style="thin">
        <color indexed="64"/>
      </left>
      <right style="thin">
        <color auto="1"/>
      </right>
      <top style="thin">
        <color indexed="8"/>
      </top>
      <bottom style="thin">
        <color indexed="64"/>
      </bottom>
      <diagonal/>
    </border>
    <border>
      <left style="thin">
        <color indexed="64"/>
      </left>
      <right/>
      <top/>
      <bottom style="thin">
        <color indexed="8"/>
      </bottom>
      <diagonal/>
    </border>
    <border>
      <left style="thin">
        <color indexed="64"/>
      </left>
      <right/>
      <top/>
      <bottom/>
      <diagonal/>
    </border>
    <border>
      <left style="thin">
        <color indexed="64"/>
      </left>
      <right/>
      <top style="thin">
        <color indexed="8"/>
      </top>
      <bottom style="thin">
        <color indexed="8"/>
      </bottom>
      <diagonal/>
    </border>
    <border>
      <left style="thin">
        <color indexed="64"/>
      </left>
      <right style="thin">
        <color indexed="8"/>
      </right>
      <top style="thin">
        <color indexed="8"/>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0125">
    <xf numFmtId="0" fontId="0" fillId="0" borderId="0"/>
    <xf numFmtId="9" fontId="6" fillId="0" borderId="0" applyFont="0" applyFill="0" applyBorder="0" applyAlignment="0" applyProtection="0"/>
    <xf numFmtId="0" fontId="13" fillId="0" borderId="0"/>
    <xf numFmtId="0" fontId="13" fillId="0" borderId="0" applyNumberFormat="0" applyFill="0" applyBorder="0" applyProtection="0">
      <alignment vertical="top"/>
    </xf>
    <xf numFmtId="0" fontId="13" fillId="0" borderId="0"/>
    <xf numFmtId="0" fontId="21" fillId="0" borderId="0"/>
    <xf numFmtId="0" fontId="13" fillId="0" borderId="0"/>
    <xf numFmtId="0" fontId="6" fillId="0" borderId="0"/>
    <xf numFmtId="0" fontId="5" fillId="0" borderId="0"/>
    <xf numFmtId="0" fontId="21" fillId="0" borderId="0"/>
    <xf numFmtId="9" fontId="6" fillId="0" borderId="0" applyFont="0" applyFill="0" applyBorder="0" applyAlignment="0" applyProtection="0"/>
    <xf numFmtId="0" fontId="29" fillId="0" borderId="0" applyNumberFormat="0" applyFill="0" applyBorder="0" applyAlignment="0" applyProtection="0">
      <alignment vertical="top"/>
      <protection locked="0"/>
    </xf>
    <xf numFmtId="0" fontId="4" fillId="0" borderId="0"/>
    <xf numFmtId="0" fontId="6" fillId="0" borderId="0"/>
    <xf numFmtId="9" fontId="6" fillId="0" borderId="0" applyFont="0" applyFill="0" applyBorder="0" applyAlignment="0" applyProtection="0"/>
    <xf numFmtId="0" fontId="4" fillId="0" borderId="0"/>
    <xf numFmtId="0" fontId="13" fillId="0" borderId="0"/>
    <xf numFmtId="0" fontId="13" fillId="0" borderId="0"/>
    <xf numFmtId="165" fontId="49" fillId="0" borderId="11" applyFill="0" applyBorder="0"/>
    <xf numFmtId="0" fontId="13" fillId="0" borderId="11" applyFill="0" applyBorder="0"/>
    <xf numFmtId="165" fontId="49" fillId="0" borderId="11" applyFill="0" applyBorder="0"/>
    <xf numFmtId="166" fontId="13" fillId="0" borderId="11" applyFill="0" applyBorder="0"/>
    <xf numFmtId="165" fontId="49" fillId="0" borderId="11" applyFill="0" applyBorder="0"/>
    <xf numFmtId="0" fontId="13" fillId="0" borderId="11" applyFill="0" applyBorder="0"/>
    <xf numFmtId="0" fontId="3" fillId="19" borderId="0" applyNumberFormat="0" applyBorder="0" applyAlignment="0" applyProtection="0"/>
    <xf numFmtId="0" fontId="3" fillId="21" borderId="0" applyNumberFormat="0" applyBorder="0" applyAlignment="0" applyProtection="0"/>
    <xf numFmtId="0" fontId="3" fillId="23" borderId="0" applyNumberFormat="0" applyBorder="0" applyAlignment="0" applyProtection="0"/>
    <xf numFmtId="0" fontId="3" fillId="25" borderId="0" applyNumberFormat="0" applyBorder="0" applyAlignment="0" applyProtection="0"/>
    <xf numFmtId="0" fontId="3" fillId="27" borderId="0" applyNumberFormat="0" applyBorder="0" applyAlignment="0" applyProtection="0"/>
    <xf numFmtId="0" fontId="3" fillId="29" borderId="0" applyNumberFormat="0" applyBorder="0" applyAlignment="0" applyProtection="0"/>
    <xf numFmtId="0" fontId="3" fillId="20" borderId="0" applyNumberFormat="0" applyBorder="0" applyAlignment="0" applyProtection="0"/>
    <xf numFmtId="0" fontId="3" fillId="22" borderId="0" applyNumberFormat="0" applyBorder="0" applyAlignment="0" applyProtection="0"/>
    <xf numFmtId="0" fontId="3" fillId="24" borderId="0" applyNumberFormat="0" applyBorder="0" applyAlignment="0" applyProtection="0"/>
    <xf numFmtId="0" fontId="3" fillId="26" borderId="0" applyNumberFormat="0" applyBorder="0" applyAlignment="0" applyProtection="0"/>
    <xf numFmtId="0" fontId="3" fillId="28" borderId="0" applyNumberFormat="0" applyBorder="0" applyAlignment="0" applyProtection="0"/>
    <xf numFmtId="0" fontId="3" fillId="30" borderId="0" applyNumberFormat="0" applyBorder="0" applyAlignment="0" applyProtection="0"/>
    <xf numFmtId="0" fontId="50" fillId="0" borderId="0" applyNumberFormat="0" applyFont="0" applyFill="0" applyBorder="0" applyProtection="0"/>
    <xf numFmtId="0" fontId="13" fillId="17" borderId="9" applyNumberFormat="0" applyFont="0" applyBorder="0" applyAlignment="0"/>
    <xf numFmtId="0" fontId="51" fillId="0" borderId="0"/>
    <xf numFmtId="167" fontId="13" fillId="0" borderId="0"/>
    <xf numFmtId="167" fontId="13" fillId="0" borderId="0"/>
    <xf numFmtId="167" fontId="13" fillId="0" borderId="0"/>
    <xf numFmtId="167" fontId="13" fillId="0" borderId="0"/>
    <xf numFmtId="167" fontId="13" fillId="0" borderId="0"/>
    <xf numFmtId="167" fontId="13" fillId="0" borderId="0"/>
    <xf numFmtId="167" fontId="13" fillId="0" borderId="0"/>
    <xf numFmtId="167" fontId="13" fillId="0" borderId="0"/>
    <xf numFmtId="0" fontId="49" fillId="0" borderId="11" applyFill="0" applyBorder="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1"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22" fillId="0" borderId="0"/>
    <xf numFmtId="0" fontId="13" fillId="0" borderId="0" applyNumberFormat="0" applyBorder="0" applyAlignment="0">
      <protection locked="0"/>
    </xf>
    <xf numFmtId="44"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52" fillId="0" borderId="0" applyFont="0" applyFill="0" applyBorder="0" applyAlignment="0" applyProtection="0"/>
    <xf numFmtId="44" fontId="13" fillId="0" borderId="0" applyFont="0" applyFill="0" applyBorder="0" applyAlignment="0" applyProtection="0"/>
    <xf numFmtId="44" fontId="52" fillId="0" borderId="0" applyFont="0" applyFill="0" applyBorder="0" applyAlignment="0" applyProtection="0"/>
    <xf numFmtId="168" fontId="53" fillId="34" borderId="47">
      <alignment horizontal="right"/>
      <protection locked="0"/>
    </xf>
    <xf numFmtId="14" fontId="13" fillId="0" borderId="0" applyFill="0" applyBorder="0" applyProtection="0">
      <alignment horizontal="center"/>
    </xf>
    <xf numFmtId="0" fontId="54" fillId="35" borderId="9">
      <protection locked="0"/>
    </xf>
    <xf numFmtId="169" fontId="13" fillId="0" borderId="0" applyFont="0" applyFill="0" applyBorder="0" applyAlignment="0" applyProtection="0"/>
    <xf numFmtId="0" fontId="50" fillId="36" borderId="0" applyNumberFormat="0" applyFont="0" applyBorder="0" applyAlignment="0" applyProtection="0"/>
    <xf numFmtId="0" fontId="55" fillId="0" borderId="0" applyNumberFormat="0" applyFill="0" applyBorder="0" applyAlignment="0" applyProtection="0"/>
    <xf numFmtId="170" fontId="56" fillId="0" borderId="0" applyFill="0" applyBorder="0"/>
    <xf numFmtId="15" fontId="8" fillId="0" borderId="0" applyFill="0" applyBorder="0" applyProtection="0">
      <alignment horizontal="center"/>
    </xf>
    <xf numFmtId="0" fontId="50" fillId="37" borderId="0" applyNumberFormat="0" applyFont="0" applyBorder="0" applyAlignment="0" applyProtection="0"/>
    <xf numFmtId="171" fontId="57" fillId="0" borderId="0" applyFill="0" applyBorder="0" applyProtection="0">
      <alignment horizontal="center"/>
    </xf>
    <xf numFmtId="172" fontId="58" fillId="38" borderId="24" applyAlignment="0" applyProtection="0"/>
    <xf numFmtId="173" fontId="59" fillId="0" borderId="0" applyNumberFormat="0" applyFill="0" applyBorder="0" applyAlignment="0" applyProtection="0"/>
    <xf numFmtId="173" fontId="37" fillId="0" borderId="0" applyNumberFormat="0" applyFill="0" applyBorder="0" applyAlignment="0" applyProtection="0"/>
    <xf numFmtId="15" fontId="60" fillId="39" borderId="47">
      <alignment horizontal="center"/>
      <protection locked="0"/>
    </xf>
    <xf numFmtId="174" fontId="60" fillId="39" borderId="47" applyAlignment="0">
      <protection locked="0"/>
    </xf>
    <xf numFmtId="173" fontId="60" fillId="39" borderId="47" applyAlignment="0">
      <protection locked="0"/>
    </xf>
    <xf numFmtId="173" fontId="8" fillId="0" borderId="0" applyFill="0" applyBorder="0" applyAlignment="0" applyProtection="0"/>
    <xf numFmtId="174" fontId="8" fillId="0" borderId="0" applyFill="0" applyBorder="0" applyAlignment="0" applyProtection="0"/>
    <xf numFmtId="175" fontId="8" fillId="0" borderId="0" applyFill="0" applyBorder="0" applyAlignment="0" applyProtection="0"/>
    <xf numFmtId="0" fontId="50" fillId="0" borderId="48" applyNumberFormat="0" applyFont="0" applyAlignment="0" applyProtection="0"/>
    <xf numFmtId="0" fontId="50" fillId="0" borderId="49" applyNumberFormat="0" applyFont="0" applyAlignment="0" applyProtection="0"/>
    <xf numFmtId="0" fontId="50" fillId="40" borderId="0" applyNumberFormat="0" applyFont="0" applyBorder="0" applyAlignment="0" applyProtection="0"/>
    <xf numFmtId="3" fontId="13" fillId="0" borderId="0" applyFill="0" applyBorder="0" applyAlignment="0" applyProtection="0">
      <protection locked="0"/>
    </xf>
    <xf numFmtId="176" fontId="49" fillId="5" borderId="50" applyBorder="0"/>
    <xf numFmtId="0" fontId="13" fillId="0" borderId="51" applyNumberFormat="0" applyBorder="0" applyAlignment="0">
      <alignment horizontal="center"/>
      <protection locked="0"/>
    </xf>
    <xf numFmtId="177" fontId="8" fillId="0" borderId="0"/>
    <xf numFmtId="0" fontId="61" fillId="41" borderId="52" applyFill="0" applyBorder="0">
      <alignment horizontal="center"/>
    </xf>
    <xf numFmtId="0" fontId="50" fillId="0" borderId="0" applyFont="0" applyFill="0" applyBorder="0" applyAlignment="0" applyProtection="0"/>
    <xf numFmtId="0" fontId="62"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60" fillId="42" borderId="0">
      <protection locked="0"/>
    </xf>
    <xf numFmtId="0" fontId="64" fillId="0" borderId="0"/>
    <xf numFmtId="0" fontId="22" fillId="43" borderId="0">
      <alignment vertical="top"/>
    </xf>
    <xf numFmtId="178" fontId="60" fillId="0" borderId="0"/>
    <xf numFmtId="0" fontId="13" fillId="0" borderId="0"/>
    <xf numFmtId="0" fontId="13" fillId="0" borderId="0"/>
    <xf numFmtId="0" fontId="13" fillId="0" borderId="0"/>
    <xf numFmtId="179" fontId="13" fillId="0" borderId="0"/>
    <xf numFmtId="0" fontId="6" fillId="0" borderId="0"/>
    <xf numFmtId="0" fontId="13" fillId="0" borderId="0" applyNumberFormat="0" applyFill="0" applyBorder="0" applyAlignment="0" applyProtection="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6" fillId="0" borderId="0"/>
    <xf numFmtId="0" fontId="3" fillId="0" borderId="0"/>
    <xf numFmtId="0" fontId="3" fillId="0" borderId="0"/>
    <xf numFmtId="0" fontId="3" fillId="0" borderId="0"/>
    <xf numFmtId="0" fontId="3" fillId="0" borderId="0"/>
    <xf numFmtId="0" fontId="3" fillId="0" borderId="0"/>
    <xf numFmtId="0" fontId="13" fillId="0" borderId="0" applyNumberFormat="0" applyFill="0" applyBorder="0" applyAlignment="0" applyProtection="0"/>
    <xf numFmtId="0" fontId="1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alignment wrapText="1"/>
    </xf>
    <xf numFmtId="0" fontId="13" fillId="0" borderId="0"/>
    <xf numFmtId="0" fontId="13" fillId="0" borderId="0" applyNumberFormat="0" applyFill="0" applyBorder="0" applyAlignment="0" applyProtection="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21"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1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18" borderId="22" applyNumberFormat="0" applyFont="0" applyAlignment="0" applyProtection="0"/>
    <xf numFmtId="180" fontId="49" fillId="0" borderId="29" applyFill="0" applyBorder="0"/>
    <xf numFmtId="10" fontId="49" fillId="0" borderId="0" applyFill="0" applyBorder="0"/>
    <xf numFmtId="9" fontId="3"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3" fillId="0" borderId="0" applyFont="0" applyFill="0" applyBorder="0" applyAlignment="0" applyProtection="0"/>
    <xf numFmtId="9" fontId="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6" fillId="0" borderId="0" applyNumberFormat="0" applyFont="0" applyFill="0" applyBorder="0" applyAlignment="0" applyProtection="0">
      <alignment horizontal="left"/>
    </xf>
    <xf numFmtId="15" fontId="66" fillId="0" borderId="0" applyFont="0" applyFill="0" applyBorder="0" applyAlignment="0" applyProtection="0"/>
    <xf numFmtId="4" fontId="66" fillId="0" borderId="0" applyFont="0" applyFill="0" applyBorder="0" applyAlignment="0" applyProtection="0"/>
    <xf numFmtId="0" fontId="67" fillId="0" borderId="53">
      <alignment horizontal="center"/>
    </xf>
    <xf numFmtId="3" fontId="66" fillId="0" borderId="0" applyFont="0" applyFill="0" applyBorder="0" applyAlignment="0" applyProtection="0"/>
    <xf numFmtId="0" fontId="66" fillId="44" borderId="0" applyNumberFormat="0" applyFont="0" applyBorder="0" applyAlignment="0" applyProtection="0"/>
    <xf numFmtId="38" fontId="13" fillId="0" borderId="0" applyFill="0" applyBorder="0" applyAlignment="0" applyProtection="0">
      <protection locked="0"/>
    </xf>
    <xf numFmtId="0" fontId="13" fillId="0" borderId="0" applyNumberFormat="0" applyFill="0" applyBorder="0" applyAlignment="0" applyProtection="0"/>
    <xf numFmtId="0" fontId="13" fillId="0" borderId="0" applyNumberFormat="0" applyFill="0" applyBorder="0" applyAlignment="0" applyProtection="0"/>
    <xf numFmtId="0" fontId="22" fillId="45" borderId="0"/>
    <xf numFmtId="49" fontId="50" fillId="0" borderId="0" applyFont="0" applyFill="0" applyBorder="0" applyAlignment="0" applyProtection="0"/>
    <xf numFmtId="0" fontId="13" fillId="0" borderId="0"/>
    <xf numFmtId="0" fontId="68" fillId="0" borderId="0">
      <alignment vertical="top"/>
    </xf>
    <xf numFmtId="0" fontId="69" fillId="35" borderId="9">
      <protection locked="0"/>
    </xf>
    <xf numFmtId="0" fontId="13" fillId="46" borderId="0" applyNumberFormat="0" applyFont="0" applyBorder="0" applyAlignment="0" applyProtection="0"/>
    <xf numFmtId="0" fontId="13" fillId="40" borderId="0" applyNumberFormat="0" applyFont="0" applyBorder="0" applyAlignment="0" applyProtection="0"/>
    <xf numFmtId="0" fontId="13" fillId="47" borderId="0" applyNumberFormat="0" applyFont="0" applyBorder="0" applyAlignment="0" applyProtection="0"/>
    <xf numFmtId="0" fontId="13" fillId="48" borderId="0" applyNumberFormat="0" applyFont="0" applyBorder="0" applyAlignment="0" applyProtection="0"/>
    <xf numFmtId="0" fontId="13" fillId="35" borderId="0" applyNumberFormat="0" applyFont="0" applyBorder="0" applyAlignment="0" applyProtection="0"/>
    <xf numFmtId="0" fontId="2"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855">
    <xf numFmtId="0" fontId="0" fillId="0" borderId="0" xfId="0"/>
    <xf numFmtId="0" fontId="7" fillId="0" borderId="0" xfId="0" applyFont="1" applyFill="1" applyBorder="1" applyAlignment="1" applyProtection="1">
      <alignment vertical="top" wrapText="1"/>
    </xf>
    <xf numFmtId="0" fontId="8" fillId="0" borderId="0" xfId="0" applyFont="1" applyFill="1" applyBorder="1" applyAlignment="1" applyProtection="1">
      <alignment vertical="top" wrapText="1"/>
    </xf>
    <xf numFmtId="0" fontId="8" fillId="0" borderId="0" xfId="0" applyFont="1" applyBorder="1" applyAlignment="1" applyProtection="1">
      <alignment horizontal="center" vertical="top"/>
    </xf>
    <xf numFmtId="0" fontId="8"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indent="2"/>
    </xf>
    <xf numFmtId="0" fontId="12" fillId="8" borderId="0" xfId="0" applyFont="1" applyFill="1" applyBorder="1" applyAlignment="1" applyProtection="1">
      <alignment horizontal="center" vertical="top"/>
    </xf>
    <xf numFmtId="0" fontId="13" fillId="0" borderId="0" xfId="2" applyFont="1" applyFill="1" applyBorder="1" applyAlignment="1" applyProtection="1">
      <alignment vertical="top"/>
    </xf>
    <xf numFmtId="0" fontId="12" fillId="8" borderId="0" xfId="0" applyFont="1" applyFill="1" applyBorder="1" applyAlignment="1" applyProtection="1">
      <alignment vertical="top"/>
    </xf>
    <xf numFmtId="0" fontId="7" fillId="8" borderId="0" xfId="0" applyFont="1" applyFill="1" applyBorder="1" applyAlignment="1" applyProtection="1">
      <alignment horizontal="left" vertical="top"/>
    </xf>
    <xf numFmtId="0" fontId="7" fillId="8" borderId="0" xfId="0" applyFont="1" applyFill="1" applyBorder="1" applyAlignment="1" applyProtection="1">
      <alignment horizontal="center" vertical="top"/>
    </xf>
    <xf numFmtId="0" fontId="10" fillId="8" borderId="2" xfId="0" applyFont="1" applyFill="1" applyBorder="1" applyAlignment="1" applyProtection="1">
      <alignment vertical="top"/>
    </xf>
    <xf numFmtId="0" fontId="10" fillId="8" borderId="2" xfId="0" applyFont="1" applyFill="1" applyBorder="1" applyAlignment="1" applyProtection="1">
      <alignment horizontal="center" vertical="top"/>
    </xf>
    <xf numFmtId="0" fontId="10" fillId="8" borderId="1" xfId="0" applyFont="1" applyFill="1" applyBorder="1" applyAlignment="1" applyProtection="1">
      <alignment vertical="top" wrapText="1"/>
    </xf>
    <xf numFmtId="0" fontId="12" fillId="8" borderId="1" xfId="0" applyFont="1" applyFill="1" applyBorder="1" applyAlignment="1" applyProtection="1">
      <alignment vertical="top" wrapText="1"/>
    </xf>
    <xf numFmtId="0" fontId="7" fillId="8" borderId="1" xfId="0" applyFont="1" applyFill="1" applyBorder="1" applyAlignment="1" applyProtection="1">
      <alignment horizontal="left" vertical="top" wrapText="1"/>
    </xf>
    <xf numFmtId="1" fontId="15" fillId="10" borderId="1" xfId="0" applyNumberFormat="1" applyFont="1" applyFill="1" applyBorder="1" applyAlignment="1" applyProtection="1">
      <alignment horizontal="center" vertical="top" wrapText="1"/>
    </xf>
    <xf numFmtId="0" fontId="7" fillId="0" borderId="1" xfId="0" applyFont="1" applyFill="1" applyBorder="1" applyAlignment="1" applyProtection="1">
      <alignment vertical="top" wrapText="1"/>
    </xf>
    <xf numFmtId="0" fontId="7" fillId="0" borderId="1" xfId="0" applyFont="1" applyFill="1" applyBorder="1" applyAlignment="1" applyProtection="1">
      <alignment horizontal="left" vertical="top" wrapText="1"/>
    </xf>
    <xf numFmtId="0" fontId="8" fillId="0" borderId="1" xfId="0" applyFont="1" applyFill="1" applyBorder="1" applyAlignment="1" applyProtection="1">
      <alignment horizontal="center" vertical="top" wrapText="1"/>
    </xf>
    <xf numFmtId="1" fontId="8" fillId="2" borderId="1" xfId="0" applyNumberFormat="1" applyFont="1" applyFill="1" applyBorder="1" applyAlignment="1" applyProtection="1">
      <alignment horizontal="center" vertical="top" wrapText="1"/>
    </xf>
    <xf numFmtId="1" fontId="8" fillId="4" borderId="1" xfId="0" applyNumberFormat="1" applyFont="1" applyFill="1" applyBorder="1" applyAlignment="1" applyProtection="1">
      <alignment horizontal="center" vertical="top" wrapText="1"/>
    </xf>
    <xf numFmtId="9" fontId="8" fillId="0" borderId="1" xfId="0" applyNumberFormat="1" applyFont="1" applyBorder="1" applyAlignment="1" applyProtection="1">
      <alignment horizontal="center" vertical="top" wrapText="1"/>
    </xf>
    <xf numFmtId="1" fontId="8" fillId="5" borderId="1" xfId="0" applyNumberFormat="1" applyFont="1" applyFill="1" applyBorder="1" applyAlignment="1" applyProtection="1">
      <alignment horizontal="center" vertical="top" wrapText="1"/>
    </xf>
    <xf numFmtId="0" fontId="8" fillId="0" borderId="1" xfId="0" applyFont="1" applyFill="1" applyBorder="1" applyAlignment="1" applyProtection="1">
      <alignment vertical="top" wrapText="1"/>
    </xf>
    <xf numFmtId="0" fontId="13" fillId="0" borderId="1" xfId="0" applyFont="1" applyFill="1" applyBorder="1" applyAlignment="1" applyProtection="1">
      <alignment horizontal="left" vertical="top" wrapText="1"/>
    </xf>
    <xf numFmtId="0" fontId="8" fillId="0" borderId="1" xfId="0" applyFont="1" applyFill="1" applyBorder="1" applyAlignment="1" applyProtection="1">
      <alignment horizontal="left" vertical="top" wrapText="1"/>
    </xf>
    <xf numFmtId="0" fontId="13" fillId="0" borderId="1" xfId="0" applyFont="1" applyFill="1" applyBorder="1" applyAlignment="1" applyProtection="1">
      <alignment vertical="top" wrapText="1"/>
    </xf>
    <xf numFmtId="9" fontId="7" fillId="13" borderId="1" xfId="0" applyNumberFormat="1" applyFont="1" applyFill="1" applyBorder="1" applyAlignment="1" applyProtection="1">
      <alignment horizontal="center" vertical="top" wrapText="1"/>
    </xf>
    <xf numFmtId="164" fontId="7" fillId="13" borderId="1" xfId="0" applyNumberFormat="1" applyFont="1" applyFill="1" applyBorder="1" applyAlignment="1" applyProtection="1">
      <alignment horizontal="center" vertical="top" wrapText="1"/>
    </xf>
    <xf numFmtId="0" fontId="10" fillId="8" borderId="1" xfId="0" applyFont="1" applyFill="1" applyBorder="1" applyAlignment="1" applyProtection="1">
      <alignment horizontal="left" vertical="top" wrapText="1"/>
    </xf>
    <xf numFmtId="0" fontId="7" fillId="14" borderId="1" xfId="0" applyFont="1" applyFill="1" applyBorder="1" applyAlignment="1" applyProtection="1">
      <alignment vertical="top" wrapText="1"/>
    </xf>
    <xf numFmtId="0" fontId="8" fillId="0" borderId="1" xfId="0" applyNumberFormat="1" applyFont="1" applyFill="1" applyBorder="1" applyAlignment="1" applyProtection="1">
      <alignment horizontal="left" vertical="top" wrapText="1"/>
    </xf>
    <xf numFmtId="0" fontId="13" fillId="0" borderId="1" xfId="0" applyNumberFormat="1" applyFont="1" applyFill="1" applyBorder="1" applyAlignment="1" applyProtection="1">
      <alignment horizontal="left" vertical="top" wrapText="1"/>
    </xf>
    <xf numFmtId="0" fontId="13" fillId="14" borderId="1" xfId="0" applyFont="1" applyFill="1" applyBorder="1" applyAlignment="1" applyProtection="1">
      <alignment horizontal="left" vertical="top" wrapText="1"/>
    </xf>
    <xf numFmtId="0" fontId="8" fillId="14" borderId="1" xfId="0" applyFont="1" applyFill="1" applyBorder="1" applyAlignment="1" applyProtection="1">
      <alignment vertical="top" wrapText="1"/>
    </xf>
    <xf numFmtId="0" fontId="8" fillId="0" borderId="1" xfId="0" applyFont="1" applyBorder="1" applyAlignment="1" applyProtection="1">
      <alignment vertical="top" wrapText="1"/>
    </xf>
    <xf numFmtId="0" fontId="13" fillId="14" borderId="1" xfId="0" applyNumberFormat="1" applyFont="1" applyFill="1" applyBorder="1" applyAlignment="1" applyProtection="1">
      <alignment horizontal="left" vertical="top" wrapText="1"/>
    </xf>
    <xf numFmtId="0" fontId="10" fillId="0" borderId="1" xfId="0" applyFont="1" applyFill="1" applyBorder="1" applyAlignment="1" applyProtection="1">
      <alignment vertical="top" wrapText="1"/>
    </xf>
    <xf numFmtId="0" fontId="7" fillId="8" borderId="4" xfId="0" applyFont="1" applyFill="1" applyBorder="1" applyAlignment="1" applyProtection="1">
      <alignment horizontal="left" vertical="top"/>
    </xf>
    <xf numFmtId="0" fontId="10" fillId="14" borderId="1" xfId="0" applyFont="1" applyFill="1" applyBorder="1" applyAlignment="1" applyProtection="1">
      <alignment vertical="top" wrapText="1"/>
    </xf>
    <xf numFmtId="0" fontId="13" fillId="15" borderId="1" xfId="0" applyFont="1" applyFill="1" applyBorder="1" applyAlignment="1" applyProtection="1">
      <alignment horizontal="left" vertical="top" wrapText="1"/>
    </xf>
    <xf numFmtId="0" fontId="8" fillId="14" borderId="1" xfId="0" applyNumberFormat="1" applyFont="1" applyFill="1" applyBorder="1" applyAlignment="1" applyProtection="1">
      <alignment horizontal="left" vertical="top" wrapText="1"/>
    </xf>
    <xf numFmtId="0" fontId="10" fillId="8" borderId="0" xfId="0" applyFont="1" applyFill="1" applyAlignment="1" applyProtection="1">
      <alignment horizontal="left" vertical="top"/>
    </xf>
    <xf numFmtId="0" fontId="9" fillId="0" borderId="0" xfId="0" applyFont="1" applyFill="1" applyBorder="1" applyAlignment="1" applyProtection="1">
      <alignment horizontal="left" vertical="top" wrapText="1"/>
    </xf>
    <xf numFmtId="0" fontId="9" fillId="0" borderId="0" xfId="0" applyFont="1" applyFill="1" applyBorder="1" applyAlignment="1" applyProtection="1">
      <alignment horizontal="center" vertical="top" wrapText="1"/>
    </xf>
    <xf numFmtId="0" fontId="13" fillId="0" borderId="0" xfId="0" applyFont="1" applyFill="1" applyBorder="1" applyAlignment="1" applyProtection="1">
      <alignment vertical="top" wrapText="1"/>
    </xf>
    <xf numFmtId="0" fontId="15" fillId="0" borderId="0" xfId="0" applyFont="1" applyFill="1" applyBorder="1" applyAlignment="1" applyProtection="1">
      <alignment horizontal="left" vertical="top" wrapText="1"/>
    </xf>
    <xf numFmtId="0" fontId="22" fillId="0" borderId="0" xfId="0" applyFont="1" applyAlignment="1" applyProtection="1">
      <alignment vertical="center"/>
    </xf>
    <xf numFmtId="0" fontId="9" fillId="0" borderId="0" xfId="0" applyFont="1" applyBorder="1" applyAlignment="1" applyProtection="1">
      <alignment horizontal="left" vertical="top" wrapText="1"/>
    </xf>
    <xf numFmtId="0" fontId="8" fillId="0" borderId="0" xfId="0" applyFont="1" applyFill="1" applyBorder="1" applyAlignment="1" applyProtection="1">
      <alignment horizontal="center" vertical="top"/>
    </xf>
    <xf numFmtId="0" fontId="8" fillId="0" borderId="0" xfId="0" applyFont="1" applyFill="1" applyBorder="1" applyAlignment="1" applyProtection="1">
      <alignment horizontal="left" vertical="top"/>
    </xf>
    <xf numFmtId="0" fontId="8" fillId="0" borderId="0" xfId="0" applyFont="1" applyBorder="1" applyAlignment="1" applyProtection="1">
      <alignment horizontal="left" vertical="top"/>
    </xf>
    <xf numFmtId="0" fontId="8" fillId="0" borderId="0" xfId="0" applyFont="1" applyBorder="1" applyAlignment="1" applyProtection="1">
      <alignment horizontal="center" vertical="center"/>
    </xf>
    <xf numFmtId="0" fontId="13" fillId="0" borderId="0" xfId="2" applyFont="1" applyProtection="1"/>
    <xf numFmtId="0" fontId="13" fillId="0" borderId="0" xfId="2" applyFont="1" applyFill="1" applyProtection="1"/>
    <xf numFmtId="0" fontId="12" fillId="8" borderId="0" xfId="0" applyFont="1" applyFill="1" applyBorder="1" applyAlignment="1" applyProtection="1">
      <alignment horizontal="left" vertical="top"/>
    </xf>
    <xf numFmtId="0" fontId="7" fillId="0" borderId="0" xfId="0" applyFont="1" applyFill="1" applyBorder="1" applyAlignment="1" applyProtection="1">
      <alignment horizontal="left" wrapText="1"/>
    </xf>
    <xf numFmtId="0" fontId="10" fillId="8" borderId="1" xfId="0" applyFont="1" applyFill="1" applyBorder="1" applyAlignment="1" applyProtection="1">
      <alignment horizontal="center" vertical="top" wrapText="1"/>
    </xf>
    <xf numFmtId="0" fontId="12" fillId="8" borderId="1" xfId="0" applyFont="1" applyFill="1" applyBorder="1" applyAlignment="1" applyProtection="1">
      <alignment horizontal="left" vertical="top" wrapText="1"/>
    </xf>
    <xf numFmtId="0" fontId="7" fillId="8" borderId="1" xfId="0" applyFont="1" applyFill="1" applyBorder="1" applyAlignment="1" applyProtection="1">
      <alignment horizontal="center" vertical="top" wrapText="1"/>
    </xf>
    <xf numFmtId="0" fontId="7" fillId="17" borderId="1" xfId="0" applyFont="1" applyFill="1" applyBorder="1" applyAlignment="1" applyProtection="1">
      <alignment horizontal="left" vertical="top" wrapText="1"/>
    </xf>
    <xf numFmtId="0" fontId="7" fillId="0" borderId="0" xfId="0" applyFont="1" applyFill="1" applyBorder="1" applyAlignment="1" applyProtection="1">
      <alignment horizontal="left" vertical="top"/>
    </xf>
    <xf numFmtId="0" fontId="7" fillId="0" borderId="3" xfId="0" applyFont="1" applyFill="1" applyBorder="1" applyAlignment="1" applyProtection="1">
      <alignment horizontal="left" vertical="top" wrapText="1"/>
    </xf>
    <xf numFmtId="0" fontId="8" fillId="0" borderId="3" xfId="0" applyFont="1" applyFill="1" applyBorder="1" applyAlignment="1" applyProtection="1">
      <alignment horizontal="left" vertical="top" wrapText="1"/>
    </xf>
    <xf numFmtId="0" fontId="7" fillId="0" borderId="5" xfId="0" applyFont="1" applyFill="1" applyBorder="1" applyAlignment="1" applyProtection="1">
      <alignment horizontal="left" vertical="top" wrapText="1"/>
    </xf>
    <xf numFmtId="0" fontId="7" fillId="0" borderId="6" xfId="0" applyFont="1" applyFill="1" applyBorder="1" applyAlignment="1" applyProtection="1">
      <alignment horizontal="center" vertical="top"/>
    </xf>
    <xf numFmtId="0" fontId="7" fillId="0" borderId="7" xfId="0" applyFont="1" applyFill="1" applyBorder="1" applyAlignment="1" applyProtection="1">
      <alignment horizontal="center" vertical="top"/>
    </xf>
    <xf numFmtId="0" fontId="7" fillId="0" borderId="0" xfId="0" applyFont="1" applyFill="1" applyBorder="1" applyAlignment="1" applyProtection="1">
      <alignment horizontal="center" vertical="center"/>
    </xf>
    <xf numFmtId="0" fontId="7" fillId="0" borderId="7" xfId="0" applyFont="1" applyFill="1" applyBorder="1" applyAlignment="1" applyProtection="1">
      <alignment horizontal="left" vertical="top" wrapText="1"/>
    </xf>
    <xf numFmtId="0" fontId="7" fillId="14" borderId="1" xfId="0" applyFont="1" applyFill="1" applyBorder="1" applyAlignment="1" applyProtection="1">
      <alignment horizontal="left" vertical="top" wrapText="1"/>
    </xf>
    <xf numFmtId="0" fontId="8" fillId="0" borderId="1" xfId="0" applyFont="1" applyBorder="1" applyAlignment="1" applyProtection="1">
      <alignment horizontal="left" vertical="top" wrapText="1"/>
    </xf>
    <xf numFmtId="0" fontId="8" fillId="0" borderId="1" xfId="0" applyNumberFormat="1" applyFont="1" applyBorder="1" applyAlignment="1" applyProtection="1">
      <alignment horizontal="left" vertical="top" wrapText="1"/>
    </xf>
    <xf numFmtId="0" fontId="7" fillId="17" borderId="1" xfId="0" applyFont="1" applyFill="1" applyBorder="1" applyAlignment="1" applyProtection="1">
      <alignment horizontal="center" vertical="top" wrapText="1"/>
    </xf>
    <xf numFmtId="0" fontId="13" fillId="0" borderId="1" xfId="0" applyFont="1" applyBorder="1" applyAlignment="1" applyProtection="1">
      <alignment horizontal="left" vertical="top" wrapText="1"/>
    </xf>
    <xf numFmtId="0" fontId="13" fillId="0" borderId="1" xfId="0" applyNumberFormat="1" applyFont="1" applyBorder="1" applyAlignment="1" applyProtection="1">
      <alignment horizontal="left" vertical="top" wrapText="1"/>
    </xf>
    <xf numFmtId="0" fontId="7" fillId="8" borderId="0" xfId="7" applyFont="1" applyFill="1" applyBorder="1" applyAlignment="1" applyProtection="1">
      <alignment horizontal="left" vertical="top"/>
    </xf>
    <xf numFmtId="0" fontId="12" fillId="8" borderId="0" xfId="7" applyFont="1" applyFill="1" applyBorder="1" applyAlignment="1" applyProtection="1">
      <alignment horizontal="left" vertical="top"/>
    </xf>
    <xf numFmtId="0" fontId="7" fillId="0" borderId="1" xfId="7" applyFont="1" applyFill="1" applyBorder="1" applyAlignment="1" applyProtection="1">
      <alignment horizontal="left" wrapText="1"/>
    </xf>
    <xf numFmtId="0" fontId="10" fillId="8" borderId="1" xfId="7" applyFont="1" applyFill="1" applyBorder="1" applyAlignment="1" applyProtection="1">
      <alignment horizontal="left" vertical="top" wrapText="1"/>
    </xf>
    <xf numFmtId="0" fontId="12" fillId="8" borderId="1" xfId="7" applyFont="1" applyFill="1" applyBorder="1" applyAlignment="1" applyProtection="1">
      <alignment horizontal="left" vertical="top" wrapText="1"/>
    </xf>
    <xf numFmtId="0" fontId="7" fillId="8" borderId="1" xfId="7" applyFont="1" applyFill="1" applyBorder="1" applyAlignment="1" applyProtection="1">
      <alignment horizontal="left" vertical="top" wrapText="1"/>
    </xf>
    <xf numFmtId="0" fontId="12" fillId="8" borderId="0" xfId="7" applyFont="1" applyFill="1" applyBorder="1" applyAlignment="1" applyProtection="1">
      <alignment vertical="top"/>
    </xf>
    <xf numFmtId="1" fontId="8" fillId="15" borderId="14" xfId="7" applyNumberFormat="1" applyFont="1" applyFill="1" applyBorder="1" applyAlignment="1" applyProtection="1">
      <alignment vertical="top" wrapText="1"/>
    </xf>
    <xf numFmtId="0" fontId="8" fillId="0" borderId="0" xfId="0" applyFont="1" applyBorder="1" applyAlignment="1" applyProtection="1">
      <alignment vertical="top" wrapText="1"/>
    </xf>
    <xf numFmtId="0" fontId="10" fillId="0" borderId="0" xfId="2" applyFont="1" applyProtection="1"/>
    <xf numFmtId="1" fontId="8" fillId="2" borderId="9" xfId="0" applyNumberFormat="1" applyFont="1" applyFill="1" applyBorder="1" applyAlignment="1" applyProtection="1">
      <alignment horizontal="center" vertical="center" wrapText="1"/>
    </xf>
    <xf numFmtId="0" fontId="7" fillId="0" borderId="9" xfId="0" applyFont="1" applyBorder="1" applyAlignment="1" applyProtection="1">
      <alignment horizontal="center" vertical="center" wrapText="1"/>
    </xf>
    <xf numFmtId="1" fontId="7" fillId="4" borderId="9" xfId="0" applyNumberFormat="1" applyFont="1" applyFill="1" applyBorder="1" applyAlignment="1" applyProtection="1">
      <alignment horizontal="center" vertical="center" wrapText="1"/>
    </xf>
    <xf numFmtId="1" fontId="7" fillId="5" borderId="9" xfId="0" applyNumberFormat="1" applyFont="1" applyFill="1" applyBorder="1" applyAlignment="1" applyProtection="1">
      <alignment horizontal="center" vertical="center" wrapText="1"/>
    </xf>
    <xf numFmtId="9" fontId="7" fillId="0" borderId="9" xfId="0" applyNumberFormat="1" applyFont="1" applyBorder="1" applyAlignment="1" applyProtection="1">
      <alignment horizontal="center" vertical="center" wrapText="1"/>
    </xf>
    <xf numFmtId="10" fontId="7" fillId="6" borderId="9" xfId="0" applyNumberFormat="1" applyFont="1" applyFill="1" applyBorder="1" applyAlignment="1" applyProtection="1">
      <alignment horizontal="center" vertical="center" wrapText="1"/>
    </xf>
    <xf numFmtId="10" fontId="7" fillId="7" borderId="9" xfId="0" applyNumberFormat="1" applyFont="1" applyFill="1" applyBorder="1" applyAlignment="1" applyProtection="1">
      <alignment horizontal="center" vertical="center" wrapText="1"/>
    </xf>
    <xf numFmtId="0" fontId="13" fillId="0" borderId="0" xfId="2" applyFont="1" applyFill="1" applyBorder="1" applyProtection="1"/>
    <xf numFmtId="0" fontId="7" fillId="0" borderId="9" xfId="0" applyFont="1" applyFill="1" applyBorder="1" applyAlignment="1" applyProtection="1">
      <alignment horizontal="left" wrapText="1"/>
    </xf>
    <xf numFmtId="0" fontId="7" fillId="16" borderId="9" xfId="0" applyFont="1" applyFill="1" applyBorder="1" applyAlignment="1" applyProtection="1">
      <alignment horizontal="center" wrapText="1"/>
    </xf>
    <xf numFmtId="0" fontId="10" fillId="16" borderId="9" xfId="0" applyFont="1" applyFill="1" applyBorder="1" applyAlignment="1" applyProtection="1">
      <alignment horizontal="center" wrapText="1"/>
    </xf>
    <xf numFmtId="0" fontId="7" fillId="0" borderId="9" xfId="0" applyFont="1" applyFill="1" applyBorder="1" applyAlignment="1" applyProtection="1">
      <alignment wrapText="1"/>
    </xf>
    <xf numFmtId="1" fontId="7" fillId="2" borderId="9" xfId="0" applyNumberFormat="1" applyFont="1" applyFill="1" applyBorder="1" applyAlignment="1" applyProtection="1">
      <alignment wrapText="1"/>
    </xf>
    <xf numFmtId="1" fontId="7" fillId="4" borderId="9" xfId="0" applyNumberFormat="1" applyFont="1" applyFill="1" applyBorder="1" applyAlignment="1" applyProtection="1">
      <alignment wrapText="1"/>
    </xf>
    <xf numFmtId="1" fontId="7" fillId="5" borderId="9" xfId="0" applyNumberFormat="1" applyFont="1" applyFill="1" applyBorder="1" applyAlignment="1" applyProtection="1">
      <alignment wrapText="1"/>
    </xf>
    <xf numFmtId="1" fontId="7" fillId="0" borderId="9" xfId="0" applyNumberFormat="1" applyFont="1" applyFill="1" applyBorder="1" applyAlignment="1" applyProtection="1">
      <alignment wrapText="1"/>
    </xf>
    <xf numFmtId="0" fontId="7" fillId="8" borderId="9" xfId="0" applyFont="1" applyFill="1" applyBorder="1" applyAlignment="1" applyProtection="1">
      <alignment horizontal="left" vertical="top" wrapText="1"/>
    </xf>
    <xf numFmtId="1" fontId="15" fillId="10" borderId="9" xfId="0" applyNumberFormat="1" applyFont="1" applyFill="1" applyBorder="1" applyAlignment="1" applyProtection="1">
      <alignment horizontal="center" vertical="top" wrapText="1"/>
    </xf>
    <xf numFmtId="0" fontId="7" fillId="0" borderId="9" xfId="0" applyFont="1" applyFill="1" applyBorder="1" applyAlignment="1" applyProtection="1">
      <alignment horizontal="left" vertical="top" wrapText="1"/>
    </xf>
    <xf numFmtId="0" fontId="13" fillId="0" borderId="9" xfId="0" applyFont="1" applyFill="1" applyBorder="1" applyAlignment="1" applyProtection="1">
      <alignment horizontal="left" vertical="top" wrapText="1"/>
    </xf>
    <xf numFmtId="0" fontId="8" fillId="0" borderId="9" xfId="0" applyFont="1" applyFill="1" applyBorder="1" applyAlignment="1" applyProtection="1">
      <alignment horizontal="center" vertical="top" wrapText="1"/>
    </xf>
    <xf numFmtId="1" fontId="8" fillId="2" borderId="9" xfId="0" applyNumberFormat="1" applyFont="1" applyFill="1" applyBorder="1" applyAlignment="1" applyProtection="1">
      <alignment horizontal="center" vertical="top" wrapText="1"/>
    </xf>
    <xf numFmtId="0" fontId="8" fillId="0" borderId="9" xfId="0" applyFont="1" applyBorder="1" applyAlignment="1" applyProtection="1">
      <alignment horizontal="center" vertical="top" wrapText="1"/>
    </xf>
    <xf numFmtId="1" fontId="8" fillId="4" borderId="9" xfId="0" applyNumberFormat="1" applyFont="1" applyFill="1" applyBorder="1" applyAlignment="1" applyProtection="1">
      <alignment horizontal="center" vertical="top" wrapText="1"/>
    </xf>
    <xf numFmtId="9" fontId="8" fillId="0" borderId="9" xfId="0" applyNumberFormat="1" applyFont="1" applyBorder="1" applyAlignment="1" applyProtection="1">
      <alignment horizontal="center" vertical="top" wrapText="1"/>
    </xf>
    <xf numFmtId="1" fontId="8" fillId="5" borderId="9" xfId="0" applyNumberFormat="1" applyFont="1" applyFill="1" applyBorder="1" applyAlignment="1" applyProtection="1">
      <alignment horizontal="center" vertical="top" wrapText="1"/>
    </xf>
    <xf numFmtId="9" fontId="7" fillId="3" borderId="9" xfId="0" applyNumberFormat="1" applyFont="1" applyFill="1" applyBorder="1" applyAlignment="1" applyProtection="1">
      <alignment horizontal="center" vertical="top" wrapText="1"/>
    </xf>
    <xf numFmtId="164" fontId="7" fillId="3" borderId="9" xfId="0" applyNumberFormat="1" applyFont="1" applyFill="1" applyBorder="1" applyAlignment="1" applyProtection="1">
      <alignment horizontal="center" vertical="top" wrapText="1"/>
    </xf>
    <xf numFmtId="0" fontId="7" fillId="17" borderId="9" xfId="0" applyFont="1" applyFill="1" applyBorder="1" applyAlignment="1" applyProtection="1">
      <alignment horizontal="left" vertical="top" wrapText="1"/>
    </xf>
    <xf numFmtId="0" fontId="12" fillId="0" borderId="0" xfId="0" applyFont="1" applyFill="1" applyBorder="1" applyAlignment="1" applyProtection="1">
      <alignment horizontal="left" vertical="top"/>
    </xf>
    <xf numFmtId="0" fontId="8" fillId="0" borderId="9" xfId="0" applyFont="1" applyFill="1" applyBorder="1" applyAlignment="1" applyProtection="1">
      <alignment horizontal="left" vertical="top" wrapText="1"/>
    </xf>
    <xf numFmtId="0" fontId="13" fillId="0" borderId="9" xfId="0" applyFont="1" applyFill="1" applyBorder="1" applyAlignment="1" applyProtection="1">
      <alignment vertical="top" wrapText="1"/>
    </xf>
    <xf numFmtId="1" fontId="10" fillId="0" borderId="9" xfId="0" applyNumberFormat="1" applyFont="1" applyFill="1" applyBorder="1" applyAlignment="1" applyProtection="1">
      <alignment horizontal="left" vertical="top" wrapText="1"/>
    </xf>
    <xf numFmtId="0" fontId="7" fillId="0" borderId="0" xfId="0" applyFont="1" applyFill="1" applyBorder="1" applyAlignment="1" applyProtection="1">
      <alignment horizontal="left"/>
    </xf>
    <xf numFmtId="0" fontId="8" fillId="0" borderId="9" xfId="0" applyFont="1" applyFill="1" applyBorder="1" applyAlignment="1" applyProtection="1">
      <alignment vertical="top" wrapText="1"/>
    </xf>
    <xf numFmtId="0" fontId="8" fillId="0" borderId="9" xfId="0" applyFont="1" applyBorder="1" applyAlignment="1" applyProtection="1">
      <alignment vertical="top" wrapText="1"/>
    </xf>
    <xf numFmtId="0" fontId="8" fillId="0" borderId="9" xfId="0" applyFont="1" applyBorder="1" applyAlignment="1" applyProtection="1">
      <alignment horizontal="left" vertical="top" wrapText="1"/>
    </xf>
    <xf numFmtId="0" fontId="7"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top" wrapText="1"/>
    </xf>
    <xf numFmtId="0" fontId="7" fillId="0" borderId="0" xfId="0" applyFont="1" applyBorder="1" applyAlignment="1" applyProtection="1">
      <alignment horizontal="left" vertical="top"/>
    </xf>
    <xf numFmtId="0" fontId="10" fillId="0" borderId="0" xfId="2" applyFont="1" applyAlignment="1" applyProtection="1">
      <alignment horizontal="left"/>
    </xf>
    <xf numFmtId="0" fontId="10" fillId="8" borderId="9" xfId="0" applyFont="1" applyFill="1" applyBorder="1" applyAlignment="1" applyProtection="1">
      <alignment horizontal="left" vertical="top" wrapText="1"/>
    </xf>
    <xf numFmtId="0" fontId="13" fillId="0" borderId="15" xfId="0" applyFont="1" applyFill="1" applyBorder="1" applyAlignment="1" applyProtection="1">
      <alignment vertical="top" wrapText="1"/>
    </xf>
    <xf numFmtId="0" fontId="13" fillId="0" borderId="12" xfId="0" applyFont="1" applyFill="1" applyBorder="1" applyAlignment="1" applyProtection="1">
      <alignment horizontal="left" vertical="top" wrapText="1"/>
    </xf>
    <xf numFmtId="0" fontId="8" fillId="0" borderId="12" xfId="0" applyFont="1" applyFill="1" applyBorder="1" applyAlignment="1" applyProtection="1">
      <alignment vertical="top" wrapText="1"/>
    </xf>
    <xf numFmtId="0" fontId="8" fillId="0" borderId="12" xfId="0" applyNumberFormat="1" applyFont="1" applyFill="1" applyBorder="1" applyAlignment="1" applyProtection="1">
      <alignment vertical="top" wrapText="1"/>
    </xf>
    <xf numFmtId="0" fontId="7" fillId="17" borderId="12" xfId="0" applyFont="1" applyFill="1" applyBorder="1" applyAlignment="1" applyProtection="1">
      <alignment horizontal="left" vertical="top" wrapText="1"/>
    </xf>
    <xf numFmtId="0" fontId="9" fillId="0" borderId="0" xfId="0" applyFont="1" applyFill="1" applyBorder="1" applyAlignment="1" applyProtection="1">
      <alignment horizontal="left" vertical="top"/>
    </xf>
    <xf numFmtId="0" fontId="8" fillId="0" borderId="11" xfId="0" applyFont="1" applyBorder="1" applyAlignment="1" applyProtection="1">
      <alignment horizontal="left" vertical="top"/>
    </xf>
    <xf numFmtId="0" fontId="9" fillId="0" borderId="0" xfId="0" applyFont="1" applyBorder="1" applyAlignment="1" applyProtection="1">
      <alignment wrapText="1"/>
    </xf>
    <xf numFmtId="0" fontId="10" fillId="0" borderId="0" xfId="2" applyFont="1" applyAlignment="1" applyProtection="1">
      <alignment horizontal="left" vertical="top"/>
    </xf>
    <xf numFmtId="0" fontId="9" fillId="0" borderId="0" xfId="0" applyFont="1" applyFill="1" applyBorder="1" applyAlignment="1" applyProtection="1">
      <alignment horizontal="center" vertical="center" wrapText="1"/>
    </xf>
    <xf numFmtId="0" fontId="7" fillId="14" borderId="9" xfId="0" applyFont="1" applyFill="1" applyBorder="1" applyAlignment="1" applyProtection="1">
      <alignment horizontal="left" vertical="top" wrapText="1"/>
    </xf>
    <xf numFmtId="0" fontId="9" fillId="0" borderId="0" xfId="0" applyFont="1" applyFill="1" applyBorder="1" applyAlignment="1" applyProtection="1">
      <alignment wrapText="1"/>
    </xf>
    <xf numFmtId="0" fontId="9" fillId="0" borderId="0" xfId="0" applyFont="1" applyBorder="1" applyAlignment="1" applyProtection="1">
      <alignment vertical="top" wrapText="1"/>
    </xf>
    <xf numFmtId="0" fontId="9" fillId="0" borderId="0" xfId="0" applyFont="1" applyFill="1" applyBorder="1" applyAlignment="1" applyProtection="1">
      <alignment vertical="top" wrapText="1"/>
    </xf>
    <xf numFmtId="0" fontId="12" fillId="8" borderId="9" xfId="0" applyFont="1" applyFill="1" applyBorder="1" applyAlignment="1" applyProtection="1">
      <alignment vertical="top" wrapText="1"/>
    </xf>
    <xf numFmtId="0" fontId="7" fillId="17" borderId="9" xfId="0" applyFont="1" applyFill="1" applyBorder="1" applyAlignment="1" applyProtection="1">
      <alignment vertical="top" wrapText="1"/>
    </xf>
    <xf numFmtId="0" fontId="10" fillId="17" borderId="12" xfId="0" applyFont="1" applyFill="1" applyBorder="1" applyAlignment="1" applyProtection="1">
      <alignment horizontal="left" vertical="top" wrapText="1"/>
    </xf>
    <xf numFmtId="0" fontId="13" fillId="14" borderId="12" xfId="0" applyFont="1" applyFill="1" applyBorder="1" applyAlignment="1" applyProtection="1">
      <alignment vertical="top" wrapText="1"/>
    </xf>
    <xf numFmtId="0" fontId="13" fillId="0" borderId="12" xfId="0" applyFont="1" applyFill="1" applyBorder="1" applyAlignment="1" applyProtection="1">
      <alignment vertical="top" wrapText="1"/>
    </xf>
    <xf numFmtId="0" fontId="13" fillId="0" borderId="12" xfId="0" applyFont="1" applyBorder="1" applyAlignment="1" applyProtection="1">
      <alignment vertical="top" wrapText="1"/>
    </xf>
    <xf numFmtId="0" fontId="13" fillId="14" borderId="12" xfId="4" applyFont="1" applyFill="1" applyBorder="1" applyAlignment="1" applyProtection="1">
      <alignment vertical="top" wrapText="1"/>
    </xf>
    <xf numFmtId="0" fontId="13" fillId="0" borderId="12" xfId="4" applyFont="1" applyBorder="1" applyAlignment="1" applyProtection="1">
      <alignment vertical="top" wrapText="1"/>
    </xf>
    <xf numFmtId="0" fontId="13" fillId="0" borderId="12" xfId="4" applyFont="1" applyFill="1" applyBorder="1" applyAlignment="1" applyProtection="1">
      <alignment horizontal="left" vertical="top" wrapText="1"/>
    </xf>
    <xf numFmtId="0" fontId="13" fillId="0" borderId="9" xfId="4" applyFont="1" applyFill="1" applyBorder="1" applyAlignment="1" applyProtection="1">
      <alignment horizontal="left" vertical="top" wrapText="1"/>
    </xf>
    <xf numFmtId="0" fontId="13" fillId="14" borderId="9" xfId="0" applyNumberFormat="1" applyFont="1" applyFill="1" applyBorder="1" applyAlignment="1" applyProtection="1">
      <alignment horizontal="left" vertical="top" wrapText="1"/>
    </xf>
    <xf numFmtId="0" fontId="18" fillId="0" borderId="0" xfId="0" applyFont="1" applyFill="1" applyBorder="1" applyAlignment="1" applyProtection="1">
      <alignment horizontal="left" vertical="top"/>
    </xf>
    <xf numFmtId="0" fontId="13" fillId="14" borderId="13" xfId="0" applyFont="1" applyFill="1" applyBorder="1" applyAlignment="1" applyProtection="1">
      <alignment vertical="top" wrapText="1"/>
    </xf>
    <xf numFmtId="0" fontId="13" fillId="0" borderId="7" xfId="0" applyFont="1" applyFill="1" applyBorder="1" applyAlignment="1" applyProtection="1">
      <alignment vertical="top" wrapText="1"/>
    </xf>
    <xf numFmtId="0" fontId="13" fillId="0" borderId="13" xfId="0" applyFont="1" applyFill="1" applyBorder="1" applyAlignment="1" applyProtection="1">
      <alignment horizontal="left" vertical="top" wrapText="1"/>
    </xf>
    <xf numFmtId="0" fontId="13" fillId="0" borderId="9" xfId="0" applyNumberFormat="1" applyFont="1" applyBorder="1" applyAlignment="1" applyProtection="1">
      <alignment horizontal="left" vertical="top" wrapText="1"/>
    </xf>
    <xf numFmtId="0" fontId="16" fillId="0" borderId="0" xfId="0" applyFont="1" applyFill="1" applyBorder="1" applyAlignment="1" applyProtection="1">
      <alignment horizontal="left" vertical="top" wrapText="1"/>
    </xf>
    <xf numFmtId="0" fontId="13" fillId="15" borderId="9" xfId="0" applyNumberFormat="1" applyFont="1" applyFill="1" applyBorder="1" applyAlignment="1" applyProtection="1">
      <alignment horizontal="left" vertical="top" wrapText="1"/>
    </xf>
    <xf numFmtId="0" fontId="13" fillId="0" borderId="12" xfId="0" applyNumberFormat="1" applyFont="1" applyFill="1" applyBorder="1" applyAlignment="1" applyProtection="1">
      <alignment vertical="top" wrapText="1"/>
    </xf>
    <xf numFmtId="0" fontId="13" fillId="14" borderId="9" xfId="4" applyFont="1" applyFill="1" applyBorder="1" applyAlignment="1" applyProtection="1">
      <alignment vertical="top" wrapText="1"/>
    </xf>
    <xf numFmtId="0" fontId="13" fillId="14" borderId="16" xfId="4" applyFont="1" applyFill="1" applyBorder="1" applyAlignment="1" applyProtection="1">
      <alignment vertical="top" wrapText="1"/>
    </xf>
    <xf numFmtId="0" fontId="7" fillId="0" borderId="9" xfId="0" applyFont="1" applyFill="1" applyBorder="1" applyAlignment="1" applyProtection="1">
      <alignment vertical="top" wrapText="1"/>
    </xf>
    <xf numFmtId="0" fontId="7" fillId="14" borderId="9" xfId="0" applyFont="1" applyFill="1" applyBorder="1" applyAlignment="1" applyProtection="1">
      <alignment vertical="top" wrapText="1"/>
    </xf>
    <xf numFmtId="0" fontId="8" fillId="15" borderId="9" xfId="0" applyFont="1" applyFill="1" applyBorder="1" applyAlignment="1" applyProtection="1">
      <alignment horizontal="left" vertical="top" wrapText="1"/>
    </xf>
    <xf numFmtId="0" fontId="13" fillId="15" borderId="9" xfId="0" applyFont="1" applyFill="1" applyBorder="1" applyAlignment="1" applyProtection="1">
      <alignment horizontal="left" vertical="top" wrapText="1"/>
    </xf>
    <xf numFmtId="0" fontId="8" fillId="0" borderId="18" xfId="0" applyFont="1" applyFill="1" applyBorder="1" applyAlignment="1" applyProtection="1">
      <alignment vertical="top" wrapText="1"/>
    </xf>
    <xf numFmtId="0" fontId="13" fillId="0" borderId="20" xfId="0" applyFont="1" applyFill="1" applyBorder="1" applyAlignment="1" applyProtection="1">
      <alignment horizontal="left" vertical="top" wrapText="1"/>
    </xf>
    <xf numFmtId="0" fontId="7" fillId="14" borderId="17" xfId="7" applyFont="1" applyFill="1" applyBorder="1" applyAlignment="1" applyProtection="1">
      <alignment vertical="top" wrapText="1"/>
    </xf>
    <xf numFmtId="0" fontId="13" fillId="0" borderId="17" xfId="7" applyFont="1" applyFill="1" applyBorder="1" applyAlignment="1" applyProtection="1">
      <alignment vertical="top" wrapText="1"/>
    </xf>
    <xf numFmtId="0" fontId="13" fillId="0" borderId="19" xfId="0" applyFont="1" applyFill="1" applyBorder="1" applyAlignment="1" applyProtection="1">
      <alignment horizontal="left" vertical="top" wrapText="1"/>
    </xf>
    <xf numFmtId="0" fontId="13" fillId="0" borderId="20" xfId="0" applyNumberFormat="1" applyFont="1" applyFill="1" applyBorder="1" applyAlignment="1" applyProtection="1">
      <alignment horizontal="left" vertical="top" wrapText="1"/>
    </xf>
    <xf numFmtId="0" fontId="13" fillId="0" borderId="0" xfId="6" applyFont="1" applyBorder="1" applyProtection="1"/>
    <xf numFmtId="0" fontId="13" fillId="0" borderId="0" xfId="6" applyFont="1" applyBorder="1" applyAlignment="1" applyProtection="1">
      <alignment wrapText="1"/>
    </xf>
    <xf numFmtId="0" fontId="10" fillId="0" borderId="0" xfId="6" applyFont="1" applyBorder="1" applyAlignment="1" applyProtection="1">
      <alignment horizontal="center"/>
    </xf>
    <xf numFmtId="0" fontId="13" fillId="0" borderId="0" xfId="6" applyFont="1" applyFill="1" applyBorder="1" applyAlignment="1" applyProtection="1">
      <alignment vertical="top" wrapText="1"/>
    </xf>
    <xf numFmtId="0" fontId="13" fillId="0" borderId="0" xfId="6" applyFont="1" applyFill="1" applyBorder="1" applyProtection="1"/>
    <xf numFmtId="0" fontId="10" fillId="14" borderId="0" xfId="0" applyFont="1" applyFill="1" applyBorder="1" applyAlignment="1" applyProtection="1">
      <alignment horizontal="center" wrapText="1"/>
    </xf>
    <xf numFmtId="0" fontId="13" fillId="0" borderId="0" xfId="6" applyFont="1" applyFill="1" applyBorder="1" applyAlignment="1" applyProtection="1">
      <alignment vertical="top"/>
    </xf>
    <xf numFmtId="0" fontId="10" fillId="14" borderId="0" xfId="6" applyFont="1" applyFill="1" applyBorder="1" applyAlignment="1" applyProtection="1"/>
    <xf numFmtId="0" fontId="10" fillId="14" borderId="0" xfId="6" applyFont="1" applyFill="1" applyBorder="1" applyAlignment="1" applyProtection="1">
      <alignment wrapText="1"/>
    </xf>
    <xf numFmtId="0" fontId="13" fillId="0" borderId="0" xfId="6" applyFont="1" applyFill="1" applyBorder="1" applyAlignment="1" applyProtection="1">
      <alignment vertical="center" wrapText="1"/>
    </xf>
    <xf numFmtId="0" fontId="13" fillId="14" borderId="0" xfId="6" applyFont="1" applyFill="1" applyBorder="1" applyAlignment="1" applyProtection="1">
      <alignment vertical="center"/>
    </xf>
    <xf numFmtId="0" fontId="10" fillId="0" borderId="0" xfId="6" applyFont="1" applyFill="1" applyBorder="1" applyAlignment="1" applyProtection="1"/>
    <xf numFmtId="0" fontId="10" fillId="0" borderId="0" xfId="6" applyFont="1" applyFill="1" applyBorder="1" applyAlignment="1" applyProtection="1">
      <alignment wrapText="1"/>
    </xf>
    <xf numFmtId="0" fontId="10" fillId="15" borderId="23" xfId="6" applyFont="1" applyFill="1" applyBorder="1" applyAlignment="1" applyProtection="1">
      <alignment vertical="center" wrapText="1"/>
    </xf>
    <xf numFmtId="0" fontId="8" fillId="0" borderId="0" xfId="0" applyNumberFormat="1" applyFont="1" applyBorder="1" applyAlignment="1" applyProtection="1">
      <alignment vertical="top" wrapText="1"/>
    </xf>
    <xf numFmtId="0" fontId="13" fillId="0" borderId="0" xfId="0" applyNumberFormat="1" applyFont="1" applyBorder="1" applyAlignment="1" applyProtection="1">
      <alignment vertical="top" wrapText="1"/>
    </xf>
    <xf numFmtId="0" fontId="18" fillId="0" borderId="0" xfId="0" applyFont="1" applyBorder="1" applyAlignment="1" applyProtection="1">
      <alignment vertical="top" wrapText="1"/>
    </xf>
    <xf numFmtId="0" fontId="13" fillId="15" borderId="0" xfId="0" applyNumberFormat="1" applyFont="1" applyFill="1" applyBorder="1" applyAlignment="1" applyProtection="1">
      <alignment vertical="top" wrapText="1"/>
    </xf>
    <xf numFmtId="0" fontId="8" fillId="0" borderId="0" xfId="0" applyFont="1" applyBorder="1" applyAlignment="1" applyProtection="1">
      <alignment wrapText="1"/>
    </xf>
    <xf numFmtId="0" fontId="13" fillId="0" borderId="0" xfId="0" applyFont="1" applyBorder="1" applyAlignment="1" applyProtection="1">
      <alignment wrapText="1"/>
    </xf>
    <xf numFmtId="0" fontId="10" fillId="0" borderId="23" xfId="0" applyFont="1" applyFill="1" applyBorder="1" applyAlignment="1" applyProtection="1">
      <alignment vertical="center" wrapText="1"/>
    </xf>
    <xf numFmtId="0" fontId="13" fillId="0" borderId="0" xfId="0" applyFont="1" applyBorder="1" applyAlignment="1" applyProtection="1">
      <alignment vertical="center" wrapText="1"/>
    </xf>
    <xf numFmtId="0" fontId="38" fillId="0" borderId="0" xfId="0" applyFont="1" applyBorder="1" applyAlignment="1" applyProtection="1">
      <alignment vertical="center" wrapText="1"/>
    </xf>
    <xf numFmtId="0" fontId="42" fillId="0" borderId="0" xfId="0" applyFont="1" applyProtection="1"/>
    <xf numFmtId="0" fontId="0" fillId="0" borderId="0" xfId="0" applyProtection="1"/>
    <xf numFmtId="0" fontId="40" fillId="0" borderId="0" xfId="0" applyFont="1" applyAlignment="1" applyProtection="1">
      <alignment horizontal="center"/>
    </xf>
    <xf numFmtId="0" fontId="40" fillId="0" borderId="0" xfId="0" applyFont="1" applyFill="1" applyAlignment="1" applyProtection="1">
      <alignment horizontal="left" vertical="top"/>
    </xf>
    <xf numFmtId="0" fontId="0" fillId="0" borderId="0" xfId="0" applyBorder="1" applyProtection="1"/>
    <xf numFmtId="0" fontId="42" fillId="0" borderId="0" xfId="0" applyFont="1" applyFill="1" applyAlignment="1" applyProtection="1">
      <alignment wrapText="1"/>
    </xf>
    <xf numFmtId="0" fontId="44" fillId="0" borderId="0" xfId="0" applyFont="1" applyBorder="1" applyAlignment="1" applyProtection="1">
      <alignment wrapText="1"/>
    </xf>
    <xf numFmtId="0" fontId="43" fillId="0" borderId="0" xfId="0" applyFont="1" applyProtection="1"/>
    <xf numFmtId="0" fontId="0" fillId="0" borderId="0" xfId="0" applyFill="1" applyProtection="1"/>
    <xf numFmtId="0" fontId="27" fillId="0" borderId="0" xfId="0" applyFont="1" applyBorder="1" applyAlignment="1" applyProtection="1">
      <alignment wrapText="1"/>
    </xf>
    <xf numFmtId="0" fontId="7" fillId="10" borderId="31" xfId="0" applyFont="1" applyFill="1" applyBorder="1" applyAlignment="1" applyProtection="1">
      <alignment wrapText="1"/>
    </xf>
    <xf numFmtId="0" fontId="8" fillId="0" borderId="0" xfId="0" applyFont="1" applyAlignment="1" applyProtection="1">
      <alignment wrapText="1"/>
    </xf>
    <xf numFmtId="0" fontId="45" fillId="10" borderId="33" xfId="0" applyFont="1" applyFill="1" applyBorder="1" applyAlignment="1" applyProtection="1">
      <alignment wrapText="1"/>
    </xf>
    <xf numFmtId="0" fontId="45" fillId="10" borderId="33" xfId="0" applyFont="1" applyFill="1" applyBorder="1" applyProtection="1"/>
    <xf numFmtId="0" fontId="45" fillId="10" borderId="34" xfId="0" applyFont="1" applyFill="1" applyBorder="1" applyProtection="1"/>
    <xf numFmtId="0" fontId="0" fillId="15" borderId="0" xfId="0" applyFill="1" applyProtection="1"/>
    <xf numFmtId="0" fontId="21" fillId="0" borderId="0" xfId="0" applyFont="1" applyProtection="1"/>
    <xf numFmtId="0" fontId="7" fillId="3" borderId="35" xfId="0" applyFont="1" applyFill="1" applyBorder="1" applyAlignment="1" applyProtection="1">
      <alignment wrapText="1"/>
    </xf>
    <xf numFmtId="0" fontId="7" fillId="3" borderId="36" xfId="0" applyFont="1" applyFill="1" applyBorder="1" applyAlignment="1" applyProtection="1">
      <alignment wrapText="1"/>
    </xf>
    <xf numFmtId="0" fontId="45" fillId="3" borderId="37" xfId="0" applyFont="1" applyFill="1" applyBorder="1" applyAlignment="1" applyProtection="1">
      <alignment wrapText="1"/>
    </xf>
    <xf numFmtId="0" fontId="45" fillId="3" borderId="38" xfId="0" applyFont="1" applyFill="1" applyBorder="1" applyAlignment="1" applyProtection="1">
      <alignment horizontal="center" wrapText="1"/>
    </xf>
    <xf numFmtId="1" fontId="45" fillId="3" borderId="38" xfId="0" applyNumberFormat="1" applyFont="1" applyFill="1" applyBorder="1" applyAlignment="1" applyProtection="1">
      <alignment horizontal="center" wrapText="1"/>
    </xf>
    <xf numFmtId="0" fontId="45" fillId="3" borderId="39" xfId="0" applyFont="1" applyFill="1" applyBorder="1" applyAlignment="1" applyProtection="1">
      <alignment wrapText="1"/>
    </xf>
    <xf numFmtId="0" fontId="45" fillId="3" borderId="40" xfId="0" applyFont="1" applyFill="1" applyBorder="1" applyAlignment="1" applyProtection="1">
      <alignment horizontal="center" wrapText="1"/>
    </xf>
    <xf numFmtId="0" fontId="45" fillId="3" borderId="41" xfId="0" applyFont="1" applyFill="1" applyBorder="1" applyAlignment="1" applyProtection="1">
      <alignment wrapText="1"/>
    </xf>
    <xf numFmtId="0" fontId="45" fillId="3" borderId="42" xfId="0" applyFont="1" applyFill="1" applyBorder="1" applyAlignment="1" applyProtection="1">
      <alignment horizontal="center" wrapText="1"/>
    </xf>
    <xf numFmtId="0" fontId="7" fillId="4" borderId="43" xfId="0" applyFont="1" applyFill="1" applyBorder="1" applyAlignment="1" applyProtection="1">
      <alignment wrapText="1"/>
    </xf>
    <xf numFmtId="0" fontId="7" fillId="4" borderId="44" xfId="0" applyFont="1" applyFill="1" applyBorder="1" applyAlignment="1" applyProtection="1">
      <alignment wrapText="1"/>
    </xf>
    <xf numFmtId="0" fontId="45" fillId="4" borderId="45" xfId="0" applyFont="1" applyFill="1" applyBorder="1" applyAlignment="1" applyProtection="1">
      <alignment wrapText="1"/>
    </xf>
    <xf numFmtId="0" fontId="45" fillId="4" borderId="46" xfId="0" applyFont="1" applyFill="1" applyBorder="1" applyAlignment="1" applyProtection="1">
      <alignment horizontal="center" wrapText="1"/>
    </xf>
    <xf numFmtId="0" fontId="45" fillId="4" borderId="39" xfId="0" applyFont="1" applyFill="1" applyBorder="1" applyAlignment="1" applyProtection="1">
      <alignment wrapText="1"/>
    </xf>
    <xf numFmtId="0" fontId="45" fillId="4" borderId="40" xfId="0" applyFont="1" applyFill="1" applyBorder="1" applyAlignment="1" applyProtection="1">
      <alignment horizontal="center" wrapText="1"/>
    </xf>
    <xf numFmtId="0" fontId="45" fillId="4" borderId="41" xfId="0" applyFont="1" applyFill="1" applyBorder="1" applyAlignment="1" applyProtection="1">
      <alignment wrapText="1"/>
    </xf>
    <xf numFmtId="1" fontId="45" fillId="4" borderId="42" xfId="0" applyNumberFormat="1" applyFont="1" applyFill="1" applyBorder="1" applyAlignment="1" applyProtection="1">
      <alignment horizontal="center" wrapText="1"/>
    </xf>
    <xf numFmtId="0" fontId="45" fillId="4" borderId="42" xfId="0" applyFont="1" applyFill="1" applyBorder="1" applyAlignment="1" applyProtection="1">
      <alignment horizontal="center" wrapText="1"/>
    </xf>
    <xf numFmtId="0" fontId="7" fillId="2" borderId="43" xfId="0" applyFont="1" applyFill="1" applyBorder="1" applyAlignment="1" applyProtection="1">
      <alignment wrapText="1"/>
    </xf>
    <xf numFmtId="0" fontId="7" fillId="2" borderId="44" xfId="0" applyFont="1" applyFill="1" applyBorder="1" applyAlignment="1" applyProtection="1">
      <alignment wrapText="1"/>
    </xf>
    <xf numFmtId="0" fontId="45" fillId="2" borderId="45" xfId="0" applyFont="1" applyFill="1" applyBorder="1" applyAlignment="1" applyProtection="1">
      <alignment wrapText="1"/>
    </xf>
    <xf numFmtId="0" fontId="45" fillId="2" borderId="46" xfId="0" applyFont="1" applyFill="1" applyBorder="1" applyAlignment="1" applyProtection="1">
      <alignment horizontal="center" wrapText="1"/>
    </xf>
    <xf numFmtId="1" fontId="45" fillId="2" borderId="46" xfId="0" applyNumberFormat="1" applyFont="1" applyFill="1" applyBorder="1" applyAlignment="1" applyProtection="1">
      <alignment horizontal="center" wrapText="1"/>
    </xf>
    <xf numFmtId="0" fontId="45" fillId="2" borderId="39" xfId="0" applyFont="1" applyFill="1" applyBorder="1" applyAlignment="1" applyProtection="1">
      <alignment wrapText="1"/>
    </xf>
    <xf numFmtId="0" fontId="45" fillId="2" borderId="40" xfId="0" applyFont="1" applyFill="1" applyBorder="1" applyAlignment="1" applyProtection="1">
      <alignment horizontal="center" wrapText="1"/>
    </xf>
    <xf numFmtId="1" fontId="45" fillId="2" borderId="40" xfId="0" applyNumberFormat="1" applyFont="1" applyFill="1" applyBorder="1" applyAlignment="1" applyProtection="1">
      <alignment horizontal="center" wrapText="1"/>
    </xf>
    <xf numFmtId="0" fontId="45" fillId="2" borderId="41" xfId="0" applyFont="1" applyFill="1" applyBorder="1" applyAlignment="1" applyProtection="1">
      <alignment wrapText="1"/>
    </xf>
    <xf numFmtId="0" fontId="45" fillId="2" borderId="42" xfId="0" applyFont="1" applyFill="1" applyBorder="1" applyAlignment="1" applyProtection="1">
      <alignment horizontal="center" wrapText="1"/>
    </xf>
    <xf numFmtId="0" fontId="13" fillId="0" borderId="0" xfId="0" applyFont="1" applyAlignment="1" applyProtection="1">
      <alignment horizontal="center" vertical="top"/>
    </xf>
    <xf numFmtId="0" fontId="13" fillId="0" borderId="0" xfId="0" applyFont="1" applyAlignment="1" applyProtection="1">
      <alignment horizontal="center" vertical="top" wrapText="1"/>
    </xf>
    <xf numFmtId="0" fontId="13" fillId="0" borderId="11" xfId="0" applyFont="1" applyBorder="1" applyAlignment="1" applyProtection="1">
      <alignment horizontal="center" vertical="top"/>
    </xf>
    <xf numFmtId="0" fontId="13" fillId="0" borderId="9" xfId="0" applyFont="1" applyBorder="1" applyAlignment="1" applyProtection="1">
      <alignment horizontal="left" vertical="top"/>
    </xf>
    <xf numFmtId="0" fontId="13" fillId="0" borderId="19" xfId="0" applyFont="1" applyBorder="1" applyAlignment="1" applyProtection="1">
      <alignment horizontal="left" vertical="top"/>
    </xf>
    <xf numFmtId="0" fontId="13" fillId="0" borderId="9" xfId="0" applyFont="1" applyBorder="1" applyAlignment="1" applyProtection="1">
      <alignment horizontal="left" vertical="top" wrapText="1"/>
    </xf>
    <xf numFmtId="0" fontId="13" fillId="0" borderId="19" xfId="0" applyFont="1" applyBorder="1" applyAlignment="1" applyProtection="1">
      <alignment horizontal="left" vertical="top" wrapText="1"/>
    </xf>
    <xf numFmtId="0" fontId="13" fillId="0" borderId="11" xfId="0" applyFont="1" applyBorder="1" applyAlignment="1" applyProtection="1">
      <alignment horizontal="center" vertical="top" wrapText="1"/>
    </xf>
    <xf numFmtId="0" fontId="13" fillId="15" borderId="9" xfId="0" applyFont="1" applyFill="1" applyBorder="1" applyAlignment="1" applyProtection="1">
      <alignment horizontal="left" vertical="top"/>
    </xf>
    <xf numFmtId="0" fontId="13" fillId="15" borderId="19" xfId="0" applyFont="1" applyFill="1" applyBorder="1" applyAlignment="1" applyProtection="1">
      <alignment horizontal="left" vertical="top" wrapText="1"/>
    </xf>
    <xf numFmtId="0" fontId="10" fillId="0" borderId="11" xfId="0" applyFont="1" applyBorder="1" applyAlignment="1" applyProtection="1">
      <alignment horizontal="center" vertical="top"/>
    </xf>
    <xf numFmtId="0" fontId="46" fillId="0" borderId="11" xfId="0" applyFont="1" applyBorder="1" applyAlignment="1" applyProtection="1">
      <alignment horizontal="center" vertical="top" wrapText="1"/>
    </xf>
    <xf numFmtId="0" fontId="30" fillId="15" borderId="11" xfId="11" applyFont="1" applyFill="1" applyBorder="1" applyAlignment="1" applyProtection="1">
      <alignment horizontal="center" vertical="top" wrapText="1"/>
    </xf>
    <xf numFmtId="0" fontId="13" fillId="15" borderId="0" xfId="0" applyFont="1" applyFill="1" applyAlignment="1" applyProtection="1">
      <alignment horizontal="center" vertical="top" wrapText="1"/>
    </xf>
    <xf numFmtId="0" fontId="13" fillId="15" borderId="0" xfId="0" applyFont="1" applyFill="1" applyAlignment="1" applyProtection="1">
      <alignment horizontal="center" vertical="top"/>
    </xf>
    <xf numFmtId="0" fontId="8" fillId="0" borderId="19" xfId="0" applyFont="1" applyFill="1" applyBorder="1" applyAlignment="1" applyProtection="1">
      <alignment horizontal="left" vertical="top" wrapText="1"/>
    </xf>
    <xf numFmtId="0" fontId="13" fillId="15" borderId="19" xfId="0" applyFont="1" applyFill="1" applyBorder="1" applyAlignment="1" applyProtection="1">
      <alignment horizontal="left" vertical="center" wrapText="1"/>
    </xf>
    <xf numFmtId="0" fontId="8" fillId="15" borderId="19" xfId="0" applyFont="1" applyFill="1" applyBorder="1" applyAlignment="1" applyProtection="1">
      <alignment horizontal="left" vertical="top" wrapText="1"/>
    </xf>
    <xf numFmtId="0" fontId="13" fillId="0" borderId="11" xfId="0" applyFont="1" applyFill="1" applyBorder="1" applyAlignment="1" applyProtection="1">
      <alignment horizontal="left" vertical="top" wrapText="1"/>
    </xf>
    <xf numFmtId="0" fontId="8" fillId="15" borderId="9" xfId="0" quotePrefix="1" applyFont="1" applyFill="1" applyBorder="1" applyAlignment="1" applyProtection="1">
      <alignment horizontal="left" vertical="top" wrapText="1"/>
    </xf>
    <xf numFmtId="0" fontId="13" fillId="0" borderId="0" xfId="0" applyFont="1" applyAlignment="1" applyProtection="1">
      <alignment horizontal="left" vertical="top"/>
    </xf>
    <xf numFmtId="0" fontId="23" fillId="32" borderId="25" xfId="0" applyFont="1" applyFill="1" applyBorder="1" applyAlignment="1" applyProtection="1">
      <alignment horizontal="left" vertical="center" wrapText="1" indent="1"/>
    </xf>
    <xf numFmtId="0" fontId="21" fillId="0" borderId="28" xfId="0" applyFont="1" applyBorder="1" applyAlignment="1" applyProtection="1">
      <alignment vertical="center" wrapText="1"/>
    </xf>
    <xf numFmtId="0" fontId="21" fillId="0" borderId="27" xfId="0" applyFont="1" applyBorder="1" applyAlignment="1" applyProtection="1">
      <alignment vertical="center" wrapText="1"/>
    </xf>
    <xf numFmtId="0" fontId="21" fillId="0" borderId="0" xfId="0" applyFont="1" applyAlignment="1" applyProtection="1">
      <alignment vertical="center"/>
    </xf>
    <xf numFmtId="0" fontId="13" fillId="0" borderId="0" xfId="0" applyFont="1" applyProtection="1"/>
    <xf numFmtId="0" fontId="13" fillId="0" borderId="0" xfId="0" applyFont="1" applyFill="1" applyAlignment="1" applyProtection="1">
      <alignment vertical="top" wrapText="1"/>
    </xf>
    <xf numFmtId="0" fontId="39" fillId="0" borderId="0" xfId="0" applyFont="1" applyAlignment="1" applyProtection="1">
      <alignment horizontal="center"/>
    </xf>
    <xf numFmtId="0" fontId="39" fillId="0" borderId="0" xfId="0" applyFont="1" applyAlignment="1" applyProtection="1"/>
    <xf numFmtId="0" fontId="10" fillId="14" borderId="0" xfId="0" applyFont="1" applyFill="1" applyAlignment="1" applyProtection="1">
      <alignment vertical="center"/>
    </xf>
    <xf numFmtId="0" fontId="13" fillId="0" borderId="0" xfId="0" applyFont="1" applyFill="1" applyAlignment="1" applyProtection="1">
      <alignment vertical="center" wrapText="1"/>
    </xf>
    <xf numFmtId="0" fontId="13" fillId="14" borderId="0" xfId="0" applyFont="1" applyFill="1" applyAlignment="1" applyProtection="1">
      <alignment vertical="center"/>
    </xf>
    <xf numFmtId="0" fontId="10" fillId="14" borderId="0" xfId="0" applyFont="1" applyFill="1" applyAlignment="1" applyProtection="1"/>
    <xf numFmtId="0" fontId="10" fillId="0" borderId="0" xfId="0" applyFont="1" applyFill="1" applyAlignment="1" applyProtection="1">
      <alignment horizontal="center"/>
    </xf>
    <xf numFmtId="0" fontId="13" fillId="0" borderId="0" xfId="0" quotePrefix="1" applyFont="1" applyFill="1" applyAlignment="1" applyProtection="1">
      <alignment vertical="center" wrapText="1"/>
    </xf>
    <xf numFmtId="0" fontId="13" fillId="0" borderId="0" xfId="0" applyFont="1" applyFill="1" applyAlignment="1" applyProtection="1">
      <alignment vertical="top"/>
    </xf>
    <xf numFmtId="0" fontId="10" fillId="0" borderId="0" xfId="0" applyFont="1" applyFill="1" applyBorder="1" applyAlignment="1" applyProtection="1">
      <alignment vertical="top" wrapText="1"/>
    </xf>
    <xf numFmtId="0" fontId="26" fillId="0" borderId="0" xfId="0" applyFont="1" applyFill="1" applyAlignment="1" applyProtection="1">
      <alignment vertical="top" wrapText="1"/>
    </xf>
    <xf numFmtId="0" fontId="13" fillId="0" borderId="0" xfId="17" applyFont="1" applyProtection="1"/>
    <xf numFmtId="0" fontId="10" fillId="0" borderId="0" xfId="17" applyFont="1" applyAlignment="1" applyProtection="1"/>
    <xf numFmtId="0" fontId="13" fillId="0" borderId="0" xfId="17" applyFont="1" applyAlignment="1" applyProtection="1">
      <alignment wrapText="1"/>
    </xf>
    <xf numFmtId="0" fontId="13" fillId="0" borderId="0" xfId="17" applyFont="1" applyAlignment="1" applyProtection="1">
      <alignment vertical="center"/>
    </xf>
    <xf numFmtId="0" fontId="13" fillId="0" borderId="0" xfId="17" applyFont="1" applyAlignment="1" applyProtection="1">
      <alignment vertical="center" wrapText="1"/>
    </xf>
    <xf numFmtId="0" fontId="13" fillId="0" borderId="0" xfId="0" applyFont="1" applyFill="1" applyBorder="1" applyAlignment="1" applyProtection="1">
      <alignment vertical="center"/>
    </xf>
    <xf numFmtId="0" fontId="13" fillId="0" borderId="0" xfId="17" applyFont="1" applyBorder="1" applyAlignment="1" applyProtection="1">
      <alignment vertical="center" wrapText="1"/>
    </xf>
    <xf numFmtId="0" fontId="13" fillId="0" borderId="0" xfId="0" applyFont="1" applyFill="1" applyBorder="1" applyAlignment="1" applyProtection="1">
      <alignment vertical="top"/>
    </xf>
    <xf numFmtId="0" fontId="10" fillId="0" borderId="0" xfId="0" applyFont="1" applyFill="1" applyBorder="1" applyAlignment="1" applyProtection="1">
      <alignment horizontal="right" vertical="top" indent="3"/>
    </xf>
    <xf numFmtId="0" fontId="10" fillId="33" borderId="9" xfId="0" applyFont="1" applyFill="1" applyBorder="1" applyAlignment="1" applyProtection="1">
      <alignment horizontal="center" vertical="center"/>
      <protection locked="0"/>
    </xf>
    <xf numFmtId="0" fontId="13" fillId="0" borderId="0" xfId="17" applyFont="1" applyBorder="1" applyAlignment="1" applyProtection="1">
      <alignment wrapText="1"/>
    </xf>
    <xf numFmtId="0" fontId="13" fillId="0" borderId="0" xfId="17" applyFont="1" applyBorder="1" applyProtection="1"/>
    <xf numFmtId="0" fontId="10" fillId="0" borderId="0" xfId="17" applyFont="1" applyBorder="1" applyAlignment="1" applyProtection="1"/>
    <xf numFmtId="0" fontId="13" fillId="0" borderId="0" xfId="0" applyFont="1" applyFill="1" applyAlignment="1" applyProtection="1">
      <alignment horizontal="left" vertical="center"/>
    </xf>
    <xf numFmtId="0" fontId="10" fillId="9" borderId="0" xfId="0" applyFont="1" applyFill="1" applyBorder="1" applyAlignment="1" applyProtection="1">
      <alignment horizontal="left" vertical="center" wrapText="1"/>
    </xf>
    <xf numFmtId="0" fontId="13" fillId="0" borderId="0" xfId="0" applyFont="1" applyAlignment="1" applyProtection="1">
      <alignment horizontal="left" vertical="center"/>
    </xf>
    <xf numFmtId="0" fontId="15" fillId="0" borderId="0" xfId="0" applyFont="1" applyFill="1" applyAlignment="1" applyProtection="1">
      <alignment horizontal="left" vertical="center" wrapText="1"/>
    </xf>
    <xf numFmtId="0" fontId="13" fillId="0" borderId="0" xfId="0" applyFont="1" applyFill="1" applyProtection="1"/>
    <xf numFmtId="0" fontId="13" fillId="0" borderId="0" xfId="0" applyFont="1" applyBorder="1" applyAlignment="1" applyProtection="1">
      <alignment horizontal="left" vertical="center" wrapText="1"/>
    </xf>
    <xf numFmtId="0" fontId="15" fillId="0" borderId="0" xfId="0" applyFont="1" applyFill="1" applyAlignment="1" applyProtection="1">
      <alignment vertical="top" wrapText="1"/>
    </xf>
    <xf numFmtId="0" fontId="13" fillId="0" borderId="0" xfId="0" applyFont="1" applyFill="1" applyAlignment="1" applyProtection="1">
      <alignment horizontal="left" vertical="center" wrapText="1"/>
    </xf>
    <xf numFmtId="0" fontId="13" fillId="0" borderId="0" xfId="0" applyFont="1" applyFill="1" applyAlignment="1" applyProtection="1"/>
    <xf numFmtId="0" fontId="13" fillId="0" borderId="0" xfId="0" applyFont="1" applyBorder="1" applyAlignment="1" applyProtection="1">
      <alignment horizontal="left" wrapText="1"/>
    </xf>
    <xf numFmtId="0" fontId="13" fillId="0" borderId="0" xfId="0" applyFont="1" applyAlignment="1" applyProtection="1"/>
    <xf numFmtId="0" fontId="13" fillId="0" borderId="0" xfId="0" applyFont="1" applyFill="1" applyAlignment="1" applyProtection="1">
      <alignment wrapText="1"/>
    </xf>
    <xf numFmtId="0" fontId="13" fillId="0" borderId="0" xfId="0" applyFont="1" applyBorder="1" applyAlignment="1" applyProtection="1">
      <alignment vertical="top" wrapText="1"/>
    </xf>
    <xf numFmtId="0" fontId="10" fillId="9"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26" fillId="0" borderId="0" xfId="0" applyFont="1" applyAlignment="1" applyProtection="1">
      <alignment vertical="top" wrapText="1"/>
    </xf>
    <xf numFmtId="0" fontId="48" fillId="0" borderId="0" xfId="0" applyFont="1" applyAlignment="1" applyProtection="1">
      <alignment wrapText="1"/>
    </xf>
    <xf numFmtId="0" fontId="32" fillId="0" borderId="0" xfId="0" applyFont="1" applyFill="1" applyProtection="1"/>
    <xf numFmtId="0" fontId="32" fillId="0" borderId="0" xfId="0" applyFont="1" applyFill="1" applyAlignment="1" applyProtection="1">
      <alignment vertical="top" wrapText="1"/>
    </xf>
    <xf numFmtId="0" fontId="13" fillId="0" borderId="0" xfId="0" applyFont="1" applyBorder="1" applyAlignment="1" applyProtection="1">
      <alignment horizontal="left" vertical="top" wrapText="1" indent="2"/>
    </xf>
    <xf numFmtId="0" fontId="13" fillId="0" borderId="0" xfId="0" applyFont="1" applyFill="1" applyAlignment="1" applyProtection="1">
      <alignment vertical="center"/>
    </xf>
    <xf numFmtId="0" fontId="13" fillId="0" borderId="0" xfId="0" applyFont="1" applyAlignment="1" applyProtection="1">
      <alignment vertical="center"/>
    </xf>
    <xf numFmtId="0" fontId="10" fillId="0" borderId="0" xfId="0" applyFont="1" applyBorder="1" applyAlignment="1" applyProtection="1">
      <alignment horizontal="left" vertical="top" wrapText="1"/>
    </xf>
    <xf numFmtId="0" fontId="7" fillId="0" borderId="0" xfId="0" applyFont="1" applyBorder="1" applyAlignment="1" applyProtection="1">
      <alignment horizontal="left" vertical="top" wrapText="1"/>
    </xf>
    <xf numFmtId="0" fontId="8" fillId="0" borderId="0" xfId="0" applyFont="1" applyBorder="1" applyAlignment="1" applyProtection="1">
      <alignment horizontal="left" vertical="top" wrapText="1"/>
    </xf>
    <xf numFmtId="0" fontId="0" fillId="0" borderId="0" xfId="0" applyAlignment="1" applyProtection="1">
      <alignment horizontal="left" vertical="top" wrapText="1"/>
    </xf>
    <xf numFmtId="0" fontId="18" fillId="15" borderId="0" xfId="0" applyFont="1" applyFill="1" applyBorder="1" applyAlignment="1" applyProtection="1">
      <alignment horizontal="left" vertical="top" wrapText="1"/>
    </xf>
    <xf numFmtId="0" fontId="13" fillId="0" borderId="0" xfId="0" applyFont="1" applyAlignment="1" applyProtection="1">
      <alignment vertical="top"/>
    </xf>
    <xf numFmtId="0" fontId="10" fillId="14" borderId="0" xfId="0" applyFont="1" applyFill="1" applyBorder="1" applyAlignment="1" applyProtection="1">
      <alignment horizontal="center" vertical="top" wrapText="1"/>
    </xf>
    <xf numFmtId="0" fontId="47" fillId="14" borderId="23" xfId="6" applyFont="1" applyFill="1" applyBorder="1" applyAlignment="1" applyProtection="1">
      <alignment horizontal="center"/>
    </xf>
    <xf numFmtId="0" fontId="10" fillId="14" borderId="0" xfId="6" applyFont="1" applyFill="1" applyBorder="1" applyAlignment="1" applyProtection="1">
      <alignment horizontal="center"/>
    </xf>
    <xf numFmtId="0" fontId="13" fillId="14" borderId="0" xfId="6" applyFont="1" applyFill="1" applyBorder="1" applyAlignment="1" applyProtection="1">
      <alignment vertical="top" wrapText="1"/>
    </xf>
    <xf numFmtId="0" fontId="10" fillId="0" borderId="0" xfId="0" applyFont="1" applyFill="1" applyBorder="1" applyAlignment="1" applyProtection="1">
      <alignment vertical="center" wrapText="1"/>
    </xf>
    <xf numFmtId="0" fontId="21" fillId="0" borderId="52" xfId="0" applyFont="1" applyBorder="1" applyAlignment="1" applyProtection="1">
      <alignment vertical="center" wrapText="1"/>
    </xf>
    <xf numFmtId="0" fontId="21" fillId="0" borderId="54" xfId="0" applyFont="1" applyBorder="1" applyAlignment="1" applyProtection="1">
      <alignment vertical="center" wrapText="1"/>
    </xf>
    <xf numFmtId="0" fontId="13" fillId="0" borderId="0" xfId="0" applyFont="1" applyFill="1" applyAlignment="1" applyProtection="1">
      <alignment horizontal="center" vertical="top"/>
    </xf>
    <xf numFmtId="0" fontId="21" fillId="0" borderId="28" xfId="0" applyFont="1" applyFill="1" applyBorder="1" applyAlignment="1" applyProtection="1">
      <alignment vertical="center" wrapText="1"/>
    </xf>
    <xf numFmtId="0" fontId="21" fillId="0" borderId="53" xfId="0" applyFont="1" applyBorder="1" applyAlignment="1" applyProtection="1">
      <alignment vertical="center" wrapText="1"/>
    </xf>
    <xf numFmtId="0" fontId="39" fillId="14" borderId="0" xfId="0" applyFont="1" applyFill="1" applyAlignment="1" applyProtection="1">
      <alignment horizontal="center" vertical="top" wrapText="1"/>
    </xf>
    <xf numFmtId="0" fontId="43" fillId="0" borderId="0" xfId="0" applyFont="1" applyFill="1" applyBorder="1" applyAlignment="1" applyProtection="1">
      <alignment vertical="top"/>
    </xf>
    <xf numFmtId="0" fontId="10" fillId="0" borderId="0" xfId="0" applyFont="1" applyFill="1" applyBorder="1" applyAlignment="1" applyProtection="1">
      <alignment horizontal="left" vertical="center" wrapText="1"/>
    </xf>
    <xf numFmtId="0" fontId="75" fillId="8" borderId="0" xfId="0" applyFont="1" applyFill="1" applyBorder="1" applyAlignment="1" applyProtection="1">
      <alignment horizontal="left"/>
    </xf>
    <xf numFmtId="0" fontId="75" fillId="8" borderId="0" xfId="0" applyFont="1" applyFill="1" applyBorder="1" applyAlignment="1" applyProtection="1">
      <alignment horizontal="left" vertical="center"/>
    </xf>
    <xf numFmtId="0" fontId="75" fillId="8" borderId="0" xfId="0" applyFont="1" applyFill="1" applyBorder="1" applyAlignment="1" applyProtection="1"/>
    <xf numFmtId="0" fontId="13" fillId="0" borderId="0" xfId="0" applyFont="1" applyFill="1" applyBorder="1" applyAlignment="1" applyProtection="1">
      <alignment horizontal="center" vertical="top" wrapText="1"/>
    </xf>
    <xf numFmtId="0" fontId="15" fillId="0" borderId="0" xfId="0" applyFont="1" applyFill="1" applyBorder="1" applyAlignment="1" applyProtection="1">
      <alignment horizontal="center" vertical="top" wrapText="1"/>
    </xf>
    <xf numFmtId="0" fontId="74" fillId="8" borderId="1" xfId="0" applyFont="1" applyFill="1" applyBorder="1" applyAlignment="1" applyProtection="1">
      <alignment vertical="top" wrapText="1"/>
    </xf>
    <xf numFmtId="9" fontId="9" fillId="13" borderId="1" xfId="1" applyFont="1" applyFill="1" applyBorder="1" applyAlignment="1" applyProtection="1">
      <alignment horizontal="center" vertical="top" wrapText="1"/>
    </xf>
    <xf numFmtId="0" fontId="75" fillId="8" borderId="0" xfId="0" applyFont="1" applyFill="1" applyBorder="1" applyAlignment="1" applyProtection="1">
      <alignment horizontal="left" vertical="top"/>
    </xf>
    <xf numFmtId="0" fontId="75" fillId="8" borderId="0" xfId="7" applyFont="1" applyFill="1" applyBorder="1" applyAlignment="1" applyProtection="1">
      <alignment horizontal="left" vertical="top"/>
    </xf>
    <xf numFmtId="0" fontId="74" fillId="8" borderId="1" xfId="0" applyFont="1" applyFill="1" applyBorder="1" applyAlignment="1" applyProtection="1">
      <alignment horizontal="center" vertical="top" wrapText="1"/>
    </xf>
    <xf numFmtId="0" fontId="75" fillId="8" borderId="0" xfId="7" applyFont="1" applyFill="1" applyBorder="1" applyAlignment="1" applyProtection="1">
      <alignment vertical="top"/>
    </xf>
    <xf numFmtId="0" fontId="10" fillId="8" borderId="2" xfId="0" applyFont="1" applyFill="1" applyBorder="1" applyAlignment="1" applyProtection="1">
      <alignment horizontal="center" vertical="center"/>
    </xf>
    <xf numFmtId="0" fontId="13" fillId="8" borderId="2" xfId="0" applyFont="1" applyFill="1" applyBorder="1" applyAlignment="1" applyProtection="1">
      <alignment horizontal="center" vertical="center"/>
    </xf>
    <xf numFmtId="0" fontId="7" fillId="15" borderId="55" xfId="7" applyFont="1" applyFill="1" applyBorder="1" applyAlignment="1" applyProtection="1">
      <alignment horizontal="left" vertical="top" wrapText="1"/>
    </xf>
    <xf numFmtId="0" fontId="12" fillId="8" borderId="55" xfId="7" applyFont="1" applyFill="1" applyBorder="1" applyAlignment="1" applyProtection="1">
      <alignment horizontal="left" vertical="top" wrapText="1"/>
    </xf>
    <xf numFmtId="0" fontId="7" fillId="8" borderId="55" xfId="7" applyFont="1" applyFill="1" applyBorder="1" applyAlignment="1" applyProtection="1">
      <alignment horizontal="left" vertical="top" wrapText="1"/>
    </xf>
    <xf numFmtId="0" fontId="7" fillId="15" borderId="17" xfId="7" applyFont="1" applyFill="1" applyBorder="1" applyAlignment="1" applyProtection="1">
      <alignment horizontal="left" vertical="top"/>
    </xf>
    <xf numFmtId="1" fontId="7" fillId="0" borderId="56" xfId="7" applyNumberFormat="1" applyFont="1" applyFill="1" applyBorder="1" applyAlignment="1" applyProtection="1">
      <alignment horizontal="left" vertical="top" wrapText="1"/>
    </xf>
    <xf numFmtId="0" fontId="8" fillId="0" borderId="55" xfId="7" applyFont="1" applyFill="1" applyBorder="1" applyAlignment="1" applyProtection="1">
      <alignment horizontal="left" vertical="top" wrapText="1"/>
    </xf>
    <xf numFmtId="0" fontId="10" fillId="0" borderId="55" xfId="7" applyFont="1" applyFill="1" applyBorder="1" applyAlignment="1" applyProtection="1">
      <alignment horizontal="left" vertical="top" wrapText="1"/>
    </xf>
    <xf numFmtId="0" fontId="10" fillId="8" borderId="55" xfId="7" applyFont="1" applyFill="1" applyBorder="1" applyAlignment="1" applyProtection="1">
      <alignment horizontal="left" vertical="top" wrapText="1"/>
    </xf>
    <xf numFmtId="0" fontId="13" fillId="15" borderId="59" xfId="7" applyNumberFormat="1" applyFont="1" applyFill="1" applyBorder="1" applyAlignment="1" applyProtection="1">
      <alignment horizontal="left" vertical="top" wrapText="1"/>
    </xf>
    <xf numFmtId="0" fontId="27" fillId="0" borderId="59" xfId="7" applyFont="1" applyFill="1" applyBorder="1" applyAlignment="1" applyProtection="1">
      <alignment vertical="top" wrapText="1"/>
    </xf>
    <xf numFmtId="0" fontId="7" fillId="0" borderId="59" xfId="7" applyFont="1" applyFill="1" applyBorder="1" applyAlignment="1" applyProtection="1">
      <alignment horizontal="left" vertical="top" wrapText="1"/>
    </xf>
    <xf numFmtId="0" fontId="45" fillId="4" borderId="46" xfId="0" applyFont="1" applyFill="1" applyBorder="1" applyAlignment="1" applyProtection="1">
      <alignment horizontal="center" wrapText="1"/>
    </xf>
    <xf numFmtId="1" fontId="45" fillId="4" borderId="46" xfId="0" applyNumberFormat="1" applyFont="1" applyFill="1" applyBorder="1" applyAlignment="1" applyProtection="1">
      <alignment horizontal="center" wrapText="1"/>
    </xf>
    <xf numFmtId="0" fontId="17" fillId="12" borderId="0" xfId="0" applyFont="1" applyFill="1" applyProtection="1"/>
    <xf numFmtId="0" fontId="76" fillId="0" borderId="0" xfId="0" applyFont="1" applyFill="1" applyAlignment="1" applyProtection="1">
      <alignment wrapText="1"/>
    </xf>
    <xf numFmtId="0" fontId="79" fillId="0" borderId="0" xfId="0" applyFont="1" applyFill="1" applyProtection="1"/>
    <xf numFmtId="9" fontId="13" fillId="0" borderId="1" xfId="0" applyNumberFormat="1" applyFont="1" applyFill="1" applyBorder="1" applyAlignment="1" applyProtection="1">
      <alignment horizontal="center" vertical="top" wrapText="1"/>
    </xf>
    <xf numFmtId="1" fontId="13" fillId="2" borderId="9" xfId="0" applyNumberFormat="1" applyFont="1" applyFill="1" applyBorder="1" applyAlignment="1" applyProtection="1">
      <alignment horizontal="center" vertical="top" wrapText="1"/>
    </xf>
    <xf numFmtId="0" fontId="70" fillId="0" borderId="0" xfId="0" applyFont="1" applyFill="1" applyBorder="1" applyAlignment="1" applyProtection="1">
      <alignment vertical="top" wrapText="1"/>
    </xf>
    <xf numFmtId="1" fontId="13" fillId="4" borderId="9" xfId="0" applyNumberFormat="1" applyFont="1" applyFill="1" applyBorder="1" applyAlignment="1" applyProtection="1">
      <alignment horizontal="center" vertical="top" wrapText="1"/>
    </xf>
    <xf numFmtId="1" fontId="13" fillId="4" borderId="1" xfId="0" applyNumberFormat="1" applyFont="1" applyFill="1" applyBorder="1" applyAlignment="1" applyProtection="1">
      <alignment horizontal="center" vertical="top" wrapText="1"/>
    </xf>
    <xf numFmtId="1" fontId="13" fillId="10" borderId="1" xfId="0" applyNumberFormat="1" applyFont="1" applyFill="1" applyBorder="1" applyAlignment="1" applyProtection="1">
      <alignment horizontal="center" vertical="top" wrapText="1"/>
    </xf>
    <xf numFmtId="0" fontId="13" fillId="0" borderId="1" xfId="0" applyFont="1" applyFill="1" applyBorder="1" applyAlignment="1" applyProtection="1">
      <alignment horizontal="center" vertical="top" wrapText="1"/>
    </xf>
    <xf numFmtId="9" fontId="13" fillId="0" borderId="9" xfId="1" applyFont="1" applyFill="1" applyBorder="1" applyAlignment="1" applyProtection="1">
      <alignment horizontal="center" vertical="top" wrapText="1"/>
    </xf>
    <xf numFmtId="164" fontId="10" fillId="3" borderId="60" xfId="0" applyNumberFormat="1" applyFont="1" applyFill="1" applyBorder="1" applyAlignment="1" applyProtection="1">
      <alignment horizontal="center" vertical="top" wrapText="1"/>
    </xf>
    <xf numFmtId="9" fontId="10" fillId="3" borderId="9" xfId="0" applyNumberFormat="1" applyFont="1" applyFill="1" applyBorder="1" applyAlignment="1" applyProtection="1">
      <alignment horizontal="center" vertical="top" wrapText="1"/>
    </xf>
    <xf numFmtId="1" fontId="13" fillId="0" borderId="9" xfId="0" applyNumberFormat="1" applyFont="1" applyFill="1" applyBorder="1" applyAlignment="1" applyProtection="1">
      <alignment horizontal="center" vertical="top" wrapText="1"/>
    </xf>
    <xf numFmtId="1" fontId="13" fillId="5" borderId="9" xfId="0" applyNumberFormat="1" applyFont="1" applyFill="1" applyBorder="1" applyAlignment="1" applyProtection="1">
      <alignment horizontal="center" vertical="top" wrapText="1"/>
    </xf>
    <xf numFmtId="1" fontId="13" fillId="10" borderId="9" xfId="0" applyNumberFormat="1" applyFont="1" applyFill="1" applyBorder="1" applyAlignment="1" applyProtection="1">
      <alignment horizontal="center" vertical="top" wrapText="1"/>
    </xf>
    <xf numFmtId="10" fontId="13" fillId="0" borderId="1" xfId="0" applyNumberFormat="1" applyFont="1" applyFill="1" applyBorder="1" applyAlignment="1" applyProtection="1">
      <alignment horizontal="center" vertical="top" wrapText="1"/>
    </xf>
    <xf numFmtId="0" fontId="0" fillId="0" borderId="0" xfId="0"/>
    <xf numFmtId="0" fontId="7"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8" fillId="0" borderId="0" xfId="0" applyFont="1" applyFill="1" applyBorder="1" applyAlignment="1" applyProtection="1">
      <alignment horizontal="left" vertical="top" wrapText="1"/>
    </xf>
    <xf numFmtId="0" fontId="13" fillId="0" borderId="60" xfId="0" applyFont="1" applyFill="1" applyBorder="1" applyAlignment="1" applyProtection="1">
      <alignment horizontal="center" vertical="top" wrapText="1"/>
    </xf>
    <xf numFmtId="0" fontId="41" fillId="31" borderId="0" xfId="0" applyFont="1" applyFill="1" applyBorder="1" applyAlignment="1" applyProtection="1">
      <alignment vertical="center" wrapText="1"/>
    </xf>
    <xf numFmtId="0" fontId="78" fillId="31" borderId="23" xfId="0" applyFont="1" applyFill="1" applyBorder="1" applyAlignment="1" applyProtection="1">
      <alignment vertical="center" wrapText="1"/>
    </xf>
    <xf numFmtId="0" fontId="41" fillId="31" borderId="26" xfId="0" applyFont="1" applyFill="1" applyBorder="1" applyAlignment="1" applyProtection="1">
      <alignment horizontal="center" vertical="center" wrapText="1"/>
    </xf>
    <xf numFmtId="0" fontId="78" fillId="31" borderId="27" xfId="0" applyFont="1" applyFill="1" applyBorder="1" applyAlignment="1" applyProtection="1">
      <alignment vertical="center" wrapText="1"/>
    </xf>
    <xf numFmtId="0" fontId="41" fillId="4" borderId="28" xfId="0" applyFont="1" applyFill="1" applyBorder="1" applyAlignment="1" applyProtection="1">
      <alignment horizontal="center" vertical="center" wrapText="1"/>
    </xf>
    <xf numFmtId="0" fontId="41" fillId="31" borderId="28" xfId="0" applyFont="1" applyFill="1" applyBorder="1" applyAlignment="1" applyProtection="1">
      <alignment horizontal="center" vertical="center" wrapText="1"/>
    </xf>
    <xf numFmtId="0" fontId="8" fillId="0" borderId="60" xfId="0" applyFont="1" applyBorder="1" applyAlignment="1" applyProtection="1">
      <alignment horizontal="center" vertical="top" wrapText="1"/>
    </xf>
    <xf numFmtId="1" fontId="8" fillId="0" borderId="63" xfId="7" applyNumberFormat="1" applyFont="1" applyBorder="1" applyAlignment="1" applyProtection="1">
      <alignment horizontal="left" vertical="top" wrapText="1"/>
    </xf>
    <xf numFmtId="0" fontId="13" fillId="0" borderId="8" xfId="7" applyNumberFormat="1" applyFont="1" applyBorder="1" applyAlignment="1" applyProtection="1">
      <alignment horizontal="left" vertical="top" wrapText="1"/>
    </xf>
    <xf numFmtId="0" fontId="10" fillId="8" borderId="60" xfId="7" applyFont="1" applyFill="1" applyBorder="1" applyAlignment="1" applyProtection="1">
      <alignment horizontal="left" vertical="top" wrapText="1"/>
    </xf>
    <xf numFmtId="0" fontId="12" fillId="8" borderId="60" xfId="7" applyFont="1" applyFill="1" applyBorder="1" applyAlignment="1" applyProtection="1">
      <alignment horizontal="left" vertical="top" wrapText="1"/>
    </xf>
    <xf numFmtId="0" fontId="7" fillId="8" borderId="60" xfId="7" applyFont="1" applyFill="1" applyBorder="1" applyAlignment="1" applyProtection="1">
      <alignment horizontal="left" vertical="top" wrapText="1"/>
    </xf>
    <xf numFmtId="0" fontId="7" fillId="0" borderId="60" xfId="7" applyFont="1" applyFill="1" applyBorder="1" applyAlignment="1" applyProtection="1">
      <alignment horizontal="left" vertical="top" wrapText="1"/>
    </xf>
    <xf numFmtId="1" fontId="7" fillId="8" borderId="60" xfId="7" applyNumberFormat="1" applyFont="1" applyFill="1" applyBorder="1" applyAlignment="1" applyProtection="1">
      <alignment horizontal="left" vertical="top" wrapText="1"/>
    </xf>
    <xf numFmtId="0" fontId="8" fillId="0" borderId="10" xfId="7" applyFont="1" applyFill="1" applyBorder="1" applyAlignment="1" applyProtection="1">
      <alignment horizontal="left" vertical="top" wrapText="1"/>
    </xf>
    <xf numFmtId="0" fontId="13" fillId="0" borderId="57" xfId="7" applyNumberFormat="1" applyFont="1" applyFill="1" applyBorder="1" applyAlignment="1" applyProtection="1">
      <alignment horizontal="left" vertical="top" wrapText="1"/>
    </xf>
    <xf numFmtId="0" fontId="8" fillId="0" borderId="62" xfId="7" applyFont="1" applyFill="1" applyBorder="1" applyAlignment="1" applyProtection="1">
      <alignment horizontal="left" vertical="top" wrapText="1"/>
    </xf>
    <xf numFmtId="1" fontId="10" fillId="0" borderId="21" xfId="7" applyNumberFormat="1" applyFont="1" applyFill="1" applyBorder="1" applyAlignment="1" applyProtection="1">
      <alignment horizontal="left" vertical="top" wrapText="1"/>
    </xf>
    <xf numFmtId="1" fontId="10" fillId="0" borderId="55" xfId="7" applyNumberFormat="1" applyFont="1" applyFill="1" applyBorder="1" applyAlignment="1" applyProtection="1">
      <alignment horizontal="left" vertical="top" wrapText="1"/>
    </xf>
    <xf numFmtId="1" fontId="10" fillId="0" borderId="60" xfId="7" applyNumberFormat="1" applyFont="1" applyFill="1" applyBorder="1" applyAlignment="1" applyProtection="1">
      <alignment horizontal="left" vertical="top" wrapText="1"/>
    </xf>
    <xf numFmtId="1" fontId="10" fillId="0" borderId="9" xfId="0" applyNumberFormat="1" applyFont="1" applyFill="1" applyBorder="1" applyAlignment="1" applyProtection="1">
      <alignment vertical="top" wrapText="1"/>
    </xf>
    <xf numFmtId="1" fontId="10" fillId="0" borderId="1" xfId="0" applyNumberFormat="1" applyFont="1" applyFill="1" applyBorder="1" applyAlignment="1" applyProtection="1">
      <alignment horizontal="center" vertical="top" wrapText="1"/>
    </xf>
    <xf numFmtId="1" fontId="10" fillId="0" borderId="1" xfId="0" applyNumberFormat="1" applyFont="1" applyFill="1" applyBorder="1" applyAlignment="1" applyProtection="1">
      <alignment horizontal="left" vertical="top" wrapText="1"/>
    </xf>
    <xf numFmtId="0" fontId="13" fillId="0" borderId="55" xfId="7" applyFont="1" applyFill="1" applyBorder="1" applyAlignment="1" applyProtection="1">
      <alignment horizontal="left" vertical="top" wrapText="1"/>
    </xf>
    <xf numFmtId="0" fontId="8" fillId="0" borderId="21" xfId="7" applyFont="1" applyFill="1" applyBorder="1" applyAlignment="1" applyProtection="1">
      <alignment horizontal="left" vertical="top" wrapText="1"/>
    </xf>
    <xf numFmtId="0" fontId="13" fillId="0" borderId="17" xfId="7" applyFont="1" applyFill="1" applyBorder="1" applyAlignment="1" applyProtection="1">
      <alignment horizontal="left" vertical="top" wrapText="1"/>
    </xf>
    <xf numFmtId="0" fontId="13" fillId="0" borderId="55" xfId="7" applyFont="1" applyFill="1" applyBorder="1" applyAlignment="1" applyProtection="1">
      <alignment vertical="top" wrapText="1"/>
    </xf>
    <xf numFmtId="0" fontId="13" fillId="0" borderId="60" xfId="7" applyFont="1" applyFill="1" applyBorder="1" applyAlignment="1" applyProtection="1">
      <alignment horizontal="left" vertical="top" wrapText="1"/>
    </xf>
    <xf numFmtId="1" fontId="7" fillId="0" borderId="58" xfId="7" applyNumberFormat="1" applyFont="1" applyFill="1" applyBorder="1" applyAlignment="1" applyProtection="1">
      <alignment horizontal="left" vertical="top" wrapText="1"/>
    </xf>
    <xf numFmtId="1" fontId="8" fillId="0" borderId="14" xfId="7" applyNumberFormat="1" applyFont="1" applyFill="1" applyBorder="1" applyAlignment="1" applyProtection="1">
      <alignment vertical="top" wrapText="1"/>
    </xf>
    <xf numFmtId="1" fontId="10" fillId="8" borderId="64" xfId="7" applyNumberFormat="1" applyFont="1" applyFill="1" applyBorder="1" applyAlignment="1" applyProtection="1">
      <alignment horizontal="left" vertical="center" wrapText="1"/>
    </xf>
    <xf numFmtId="0" fontId="8" fillId="0" borderId="65" xfId="7" applyFont="1" applyFill="1" applyBorder="1" applyAlignment="1" applyProtection="1">
      <alignment horizontal="left" vertical="top" wrapText="1"/>
    </xf>
    <xf numFmtId="0" fontId="8" fillId="0" borderId="66" xfId="7" applyFont="1" applyFill="1" applyBorder="1" applyAlignment="1" applyProtection="1">
      <alignment horizontal="left" vertical="top" wrapText="1"/>
    </xf>
    <xf numFmtId="0" fontId="13" fillId="0" borderId="9" xfId="0" applyFont="1" applyFill="1" applyBorder="1" applyAlignment="1" applyProtection="1">
      <alignment horizontal="center" vertical="top" wrapText="1"/>
    </xf>
    <xf numFmtId="0" fontId="76" fillId="0" borderId="0" xfId="0" applyFont="1" applyFill="1" applyBorder="1" applyAlignment="1" applyProtection="1">
      <alignment horizontal="left" vertical="center" wrapText="1"/>
    </xf>
    <xf numFmtId="0" fontId="27" fillId="0" borderId="65" xfId="7" applyFont="1" applyFill="1" applyBorder="1" applyAlignment="1" applyProtection="1">
      <alignment vertical="top" wrapText="1"/>
    </xf>
    <xf numFmtId="0" fontId="27" fillId="0" borderId="65" xfId="7" applyFont="1" applyBorder="1" applyAlignment="1" applyProtection="1">
      <alignment vertical="top" wrapText="1"/>
    </xf>
    <xf numFmtId="1" fontId="10" fillId="0" borderId="59" xfId="7" applyNumberFormat="1" applyFont="1" applyFill="1" applyBorder="1" applyAlignment="1" applyProtection="1">
      <alignment vertical="top" wrapText="1"/>
    </xf>
    <xf numFmtId="0" fontId="21" fillId="8" borderId="59" xfId="7" applyFont="1" applyFill="1" applyBorder="1" applyAlignment="1" applyProtection="1">
      <alignment vertical="top" wrapText="1"/>
    </xf>
    <xf numFmtId="1" fontId="8" fillId="15" borderId="60" xfId="7" applyNumberFormat="1" applyFont="1" applyFill="1" applyBorder="1" applyAlignment="1" applyProtection="1">
      <alignment vertical="top" wrapText="1"/>
    </xf>
    <xf numFmtId="9" fontId="13" fillId="0" borderId="1" xfId="0" applyNumberFormat="1" applyFont="1" applyBorder="1" applyAlignment="1" applyProtection="1">
      <alignment horizontal="center" vertical="top" wrapText="1"/>
    </xf>
    <xf numFmtId="9" fontId="13" fillId="13" borderId="1" xfId="1" applyFont="1" applyFill="1" applyBorder="1" applyAlignment="1" applyProtection="1">
      <alignment horizontal="center" vertical="top" wrapText="1"/>
    </xf>
    <xf numFmtId="9" fontId="13" fillId="0" borderId="9" xfId="0" applyNumberFormat="1" applyFont="1" applyBorder="1" applyAlignment="1" applyProtection="1">
      <alignment horizontal="center" vertical="top" wrapText="1"/>
    </xf>
    <xf numFmtId="164" fontId="10" fillId="3" borderId="9" xfId="0" applyNumberFormat="1" applyFont="1" applyFill="1" applyBorder="1" applyAlignment="1" applyProtection="1">
      <alignment horizontal="center" vertical="top" wrapText="1"/>
    </xf>
    <xf numFmtId="1" fontId="13" fillId="5" borderId="1" xfId="0" applyNumberFormat="1" applyFont="1" applyFill="1" applyBorder="1" applyAlignment="1" applyProtection="1">
      <alignment horizontal="center" vertical="top" wrapText="1"/>
    </xf>
    <xf numFmtId="9" fontId="13" fillId="0" borderId="9" xfId="0" applyNumberFormat="1" applyFont="1" applyFill="1" applyBorder="1" applyAlignment="1" applyProtection="1">
      <alignment horizontal="center" vertical="top" wrapText="1"/>
    </xf>
    <xf numFmtId="164" fontId="7" fillId="7" borderId="9" xfId="0" applyNumberFormat="1" applyFont="1" applyFill="1" applyBorder="1" applyAlignment="1" applyProtection="1">
      <alignment horizontal="center" vertical="center" wrapText="1"/>
    </xf>
    <xf numFmtId="0" fontId="13" fillId="0" borderId="60" xfId="0" applyFont="1" applyBorder="1" applyAlignment="1" applyProtection="1">
      <alignment horizontal="center" vertical="top" wrapText="1"/>
    </xf>
    <xf numFmtId="0" fontId="13" fillId="0" borderId="9" xfId="0" applyFont="1" applyBorder="1" applyAlignment="1" applyProtection="1">
      <alignment horizontal="center" vertical="top" wrapText="1"/>
    </xf>
    <xf numFmtId="164" fontId="7" fillId="6" borderId="9" xfId="0" applyNumberFormat="1" applyFont="1" applyFill="1" applyBorder="1" applyAlignment="1" applyProtection="1">
      <alignment horizontal="center" vertical="center" wrapText="1"/>
    </xf>
    <xf numFmtId="0" fontId="13" fillId="8" borderId="1" xfId="0" applyFont="1" applyFill="1" applyBorder="1" applyAlignment="1" applyProtection="1">
      <alignment horizontal="center" vertical="top" wrapText="1"/>
    </xf>
    <xf numFmtId="0" fontId="13" fillId="8" borderId="1" xfId="0" applyFont="1" applyFill="1" applyBorder="1" applyAlignment="1" applyProtection="1">
      <alignment vertical="top" wrapText="1"/>
    </xf>
    <xf numFmtId="1" fontId="13" fillId="2" borderId="1" xfId="0" applyNumberFormat="1" applyFont="1" applyFill="1" applyBorder="1" applyAlignment="1" applyProtection="1">
      <alignment horizontal="center" vertical="top" wrapText="1"/>
    </xf>
    <xf numFmtId="0" fontId="10" fillId="0" borderId="60" xfId="0" applyFont="1" applyFill="1" applyBorder="1" applyAlignment="1" applyProtection="1">
      <alignment horizontal="center" vertical="top" wrapText="1"/>
    </xf>
    <xf numFmtId="1" fontId="10" fillId="4" borderId="9" xfId="0" applyNumberFormat="1" applyFont="1" applyFill="1" applyBorder="1" applyAlignment="1" applyProtection="1">
      <alignment horizontal="center" vertical="top" wrapText="1"/>
    </xf>
    <xf numFmtId="1" fontId="10" fillId="10" borderId="9" xfId="0" applyNumberFormat="1" applyFont="1" applyFill="1" applyBorder="1" applyAlignment="1" applyProtection="1">
      <alignment horizontal="center" vertical="top" wrapText="1"/>
    </xf>
    <xf numFmtId="9" fontId="10" fillId="0" borderId="9" xfId="1" applyFont="1" applyFill="1" applyBorder="1" applyAlignment="1" applyProtection="1">
      <alignment horizontal="center" vertical="top" wrapText="1"/>
    </xf>
    <xf numFmtId="1" fontId="10" fillId="5" borderId="9" xfId="0" applyNumberFormat="1" applyFont="1" applyFill="1" applyBorder="1" applyAlignment="1" applyProtection="1">
      <alignment horizontal="center" vertical="top" wrapText="1"/>
    </xf>
    <xf numFmtId="9" fontId="13" fillId="13" borderId="9" xfId="0" applyNumberFormat="1" applyFont="1" applyFill="1" applyBorder="1" applyAlignment="1" applyProtection="1">
      <alignment horizontal="center" vertical="top" wrapText="1"/>
    </xf>
    <xf numFmtId="9" fontId="13" fillId="3" borderId="9" xfId="0" applyNumberFormat="1" applyFont="1" applyFill="1" applyBorder="1" applyAlignment="1" applyProtection="1">
      <alignment horizontal="center" vertical="top" wrapText="1"/>
    </xf>
    <xf numFmtId="0" fontId="13" fillId="8" borderId="1" xfId="0" applyFont="1" applyFill="1" applyBorder="1" applyAlignment="1" applyProtection="1">
      <alignment horizontal="left" vertical="top" wrapText="1"/>
    </xf>
    <xf numFmtId="0" fontId="10" fillId="0" borderId="11" xfId="0" applyFont="1" applyFill="1" applyBorder="1" applyAlignment="1" applyProtection="1">
      <alignment horizontal="right" vertical="center"/>
    </xf>
    <xf numFmtId="9" fontId="13" fillId="13" borderId="1" xfId="0" applyNumberFormat="1" applyFont="1" applyFill="1" applyBorder="1" applyAlignment="1" applyProtection="1">
      <alignment horizontal="center" vertical="top" wrapText="1"/>
    </xf>
    <xf numFmtId="9" fontId="13" fillId="0" borderId="60" xfId="1" applyFont="1" applyFill="1" applyBorder="1" applyAlignment="1" applyProtection="1">
      <alignment horizontal="center" vertical="top" wrapText="1"/>
    </xf>
    <xf numFmtId="9" fontId="8" fillId="13" borderId="60" xfId="0" applyNumberFormat="1" applyFont="1" applyFill="1" applyBorder="1" applyAlignment="1" applyProtection="1">
      <alignment horizontal="center" vertical="top" wrapText="1"/>
    </xf>
    <xf numFmtId="0" fontId="80" fillId="8" borderId="1" xfId="0" applyFont="1" applyFill="1" applyBorder="1" applyAlignment="1" applyProtection="1">
      <alignment vertical="top" wrapText="1"/>
    </xf>
    <xf numFmtId="0" fontId="81" fillId="0" borderId="0" xfId="2" applyFont="1" applyFill="1" applyBorder="1" applyProtection="1"/>
    <xf numFmtId="1" fontId="8" fillId="0" borderId="66" xfId="7" applyNumberFormat="1" applyFont="1" applyFill="1" applyBorder="1" applyAlignment="1" applyProtection="1">
      <alignment vertical="top" wrapText="1"/>
    </xf>
    <xf numFmtId="0" fontId="7" fillId="0" borderId="1" xfId="0" applyFont="1" applyFill="1" applyBorder="1" applyAlignment="1" applyProtection="1">
      <alignment horizontal="center" wrapText="1"/>
    </xf>
    <xf numFmtId="0" fontId="7" fillId="0" borderId="1" xfId="0" applyFont="1" applyFill="1" applyBorder="1" applyAlignment="1" applyProtection="1">
      <alignment horizontal="left" wrapText="1"/>
    </xf>
    <xf numFmtId="0" fontId="7" fillId="0" borderId="1" xfId="0" applyFont="1" applyFill="1" applyBorder="1" applyAlignment="1" applyProtection="1">
      <alignment wrapText="1"/>
    </xf>
    <xf numFmtId="1" fontId="7" fillId="2" borderId="1" xfId="0" applyNumberFormat="1" applyFont="1" applyFill="1" applyBorder="1" applyAlignment="1" applyProtection="1">
      <alignment wrapText="1"/>
    </xf>
    <xf numFmtId="1" fontId="7" fillId="4" borderId="1" xfId="0" applyNumberFormat="1" applyFont="1" applyFill="1" applyBorder="1" applyAlignment="1" applyProtection="1">
      <alignment wrapText="1"/>
    </xf>
    <xf numFmtId="1" fontId="7" fillId="5" borderId="1" xfId="0" applyNumberFormat="1" applyFont="1" applyFill="1" applyBorder="1" applyAlignment="1" applyProtection="1">
      <alignment wrapText="1"/>
    </xf>
    <xf numFmtId="1" fontId="7" fillId="0" borderId="1" xfId="0" applyNumberFormat="1" applyFont="1" applyFill="1" applyBorder="1" applyAlignment="1" applyProtection="1">
      <alignment wrapText="1"/>
    </xf>
    <xf numFmtId="0" fontId="70" fillId="0" borderId="1" xfId="0" applyFont="1" applyFill="1" applyBorder="1" applyAlignment="1" applyProtection="1">
      <alignment horizontal="left" wrapText="1"/>
    </xf>
    <xf numFmtId="0" fontId="70" fillId="0" borderId="1" xfId="0" applyFont="1" applyFill="1" applyBorder="1" applyAlignment="1" applyProtection="1">
      <alignment horizontal="center" wrapText="1"/>
    </xf>
    <xf numFmtId="0" fontId="27" fillId="0" borderId="66" xfId="7" applyFont="1" applyFill="1" applyBorder="1" applyAlignment="1" applyProtection="1">
      <alignment vertical="top" wrapText="1"/>
    </xf>
    <xf numFmtId="1" fontId="13" fillId="7" borderId="1" xfId="0" applyNumberFormat="1" applyFont="1" applyFill="1" applyBorder="1" applyAlignment="1" applyProtection="1">
      <alignment horizontal="center" vertical="top" wrapText="1"/>
    </xf>
    <xf numFmtId="2" fontId="8" fillId="2" borderId="9" xfId="0" applyNumberFormat="1" applyFont="1" applyFill="1" applyBorder="1" applyAlignment="1" applyProtection="1">
      <alignment horizontal="center" vertical="center" wrapText="1"/>
    </xf>
    <xf numFmtId="2" fontId="13" fillId="2" borderId="9" xfId="0" applyNumberFormat="1" applyFont="1" applyFill="1" applyBorder="1" applyAlignment="1" applyProtection="1">
      <alignment horizontal="center" vertical="top" wrapText="1"/>
    </xf>
    <xf numFmtId="9" fontId="10" fillId="7" borderId="9" xfId="0" applyNumberFormat="1" applyFont="1" applyFill="1" applyBorder="1" applyAlignment="1" applyProtection="1">
      <alignment horizontal="center" vertical="top" wrapText="1"/>
    </xf>
    <xf numFmtId="2" fontId="8" fillId="0" borderId="0" xfId="0" applyNumberFormat="1" applyFont="1" applyBorder="1" applyAlignment="1" applyProtection="1">
      <alignment horizontal="center" vertical="top"/>
    </xf>
    <xf numFmtId="9" fontId="7" fillId="6" borderId="9" xfId="0" applyNumberFormat="1" applyFont="1" applyFill="1" applyBorder="1" applyAlignment="1" applyProtection="1">
      <alignment horizontal="center" vertical="center" wrapText="1"/>
    </xf>
    <xf numFmtId="0" fontId="10" fillId="8" borderId="0" xfId="0" applyFont="1" applyFill="1" applyBorder="1" applyAlignment="1" applyProtection="1">
      <alignment vertical="top"/>
    </xf>
    <xf numFmtId="2" fontId="10" fillId="8" borderId="0" xfId="0" applyNumberFormat="1" applyFont="1" applyFill="1" applyBorder="1" applyAlignment="1" applyProtection="1">
      <alignment vertical="top"/>
    </xf>
    <xf numFmtId="0" fontId="10" fillId="8" borderId="0" xfId="0" applyFont="1" applyFill="1" applyBorder="1" applyAlignment="1" applyProtection="1">
      <alignment horizontal="center" vertical="top"/>
    </xf>
    <xf numFmtId="0" fontId="7" fillId="0" borderId="60" xfId="7" applyFont="1" applyFill="1" applyBorder="1" applyAlignment="1" applyProtection="1">
      <alignment horizontal="left" wrapText="1"/>
    </xf>
    <xf numFmtId="0" fontId="7" fillId="0" borderId="60" xfId="0" applyFont="1" applyFill="1" applyBorder="1" applyAlignment="1" applyProtection="1">
      <alignment horizontal="center" wrapText="1"/>
    </xf>
    <xf numFmtId="0" fontId="10" fillId="0" borderId="60" xfId="0" applyFont="1" applyFill="1" applyBorder="1" applyAlignment="1" applyProtection="1">
      <alignment horizontal="center" wrapText="1"/>
    </xf>
    <xf numFmtId="0" fontId="7" fillId="0" borderId="60" xfId="0" applyFont="1" applyFill="1" applyBorder="1" applyAlignment="1" applyProtection="1">
      <alignment wrapText="1"/>
    </xf>
    <xf numFmtId="2" fontId="7" fillId="2" borderId="60" xfId="0" applyNumberFormat="1" applyFont="1" applyFill="1" applyBorder="1" applyAlignment="1" applyProtection="1">
      <alignment wrapText="1"/>
    </xf>
    <xf numFmtId="1" fontId="7" fillId="4" borderId="60" xfId="0" applyNumberFormat="1" applyFont="1" applyFill="1" applyBorder="1" applyAlignment="1" applyProtection="1">
      <alignment wrapText="1"/>
    </xf>
    <xf numFmtId="1" fontId="7" fillId="5" borderId="60" xfId="0" applyNumberFormat="1" applyFont="1" applyFill="1" applyBorder="1" applyAlignment="1" applyProtection="1">
      <alignment wrapText="1"/>
    </xf>
    <xf numFmtId="1" fontId="7" fillId="0" borderId="60" xfId="0" applyNumberFormat="1" applyFont="1" applyFill="1" applyBorder="1" applyAlignment="1" applyProtection="1">
      <alignment wrapText="1"/>
    </xf>
    <xf numFmtId="0" fontId="7" fillId="16" borderId="60" xfId="0" applyFont="1" applyFill="1" applyBorder="1" applyAlignment="1" applyProtection="1">
      <alignment horizontal="center" wrapText="1"/>
    </xf>
    <xf numFmtId="0" fontId="10" fillId="16" borderId="60" xfId="0" applyFont="1" applyFill="1" applyBorder="1" applyAlignment="1" applyProtection="1">
      <alignment horizontal="center" wrapText="1"/>
    </xf>
    <xf numFmtId="1" fontId="7" fillId="2" borderId="60" xfId="0" applyNumberFormat="1" applyFont="1" applyFill="1" applyBorder="1" applyAlignment="1" applyProtection="1">
      <alignment wrapText="1"/>
    </xf>
    <xf numFmtId="0" fontId="74" fillId="8" borderId="60" xfId="0" applyFont="1" applyFill="1" applyBorder="1" applyAlignment="1" applyProtection="1">
      <alignment horizontal="center" vertical="top" wrapText="1"/>
    </xf>
    <xf numFmtId="0" fontId="12" fillId="8" borderId="60" xfId="0" applyFont="1" applyFill="1" applyBorder="1" applyAlignment="1" applyProtection="1">
      <alignment horizontal="left" vertical="top" wrapText="1"/>
    </xf>
    <xf numFmtId="0" fontId="80" fillId="8" borderId="60" xfId="0" applyFont="1" applyFill="1" applyBorder="1" applyAlignment="1" applyProtection="1">
      <alignment vertical="top" wrapText="1"/>
    </xf>
    <xf numFmtId="2" fontId="13" fillId="2" borderId="60" xfId="0" applyNumberFormat="1" applyFont="1" applyFill="1" applyBorder="1" applyAlignment="1" applyProtection="1">
      <alignment horizontal="center" vertical="top" wrapText="1"/>
    </xf>
    <xf numFmtId="0" fontId="74" fillId="8" borderId="60" xfId="0" applyFont="1" applyFill="1" applyBorder="1" applyAlignment="1" applyProtection="1">
      <alignment vertical="top" wrapText="1"/>
    </xf>
    <xf numFmtId="1" fontId="13" fillId="4" borderId="60" xfId="0" applyNumberFormat="1" applyFont="1" applyFill="1" applyBorder="1" applyAlignment="1" applyProtection="1">
      <alignment horizontal="center" vertical="top" wrapText="1"/>
    </xf>
    <xf numFmtId="1" fontId="15" fillId="10" borderId="60" xfId="0" applyNumberFormat="1" applyFont="1" applyFill="1" applyBorder="1" applyAlignment="1" applyProtection="1">
      <alignment horizontal="center" vertical="top" wrapText="1"/>
    </xf>
    <xf numFmtId="1" fontId="8" fillId="5" borderId="60" xfId="0" applyNumberFormat="1" applyFont="1" applyFill="1" applyBorder="1" applyAlignment="1" applyProtection="1">
      <alignment horizontal="center" vertical="top" wrapText="1"/>
    </xf>
    <xf numFmtId="1" fontId="13" fillId="2" borderId="60" xfId="0" applyNumberFormat="1" applyFont="1" applyFill="1" applyBorder="1" applyAlignment="1" applyProtection="1">
      <alignment horizontal="center" vertical="top" wrapText="1"/>
    </xf>
    <xf numFmtId="1" fontId="13" fillId="0" borderId="60" xfId="0" applyNumberFormat="1" applyFont="1" applyFill="1" applyBorder="1" applyAlignment="1" applyProtection="1">
      <alignment horizontal="center" vertical="top" wrapText="1"/>
    </xf>
    <xf numFmtId="1" fontId="13" fillId="7" borderId="60" xfId="0" applyNumberFormat="1" applyFont="1" applyFill="1" applyBorder="1" applyAlignment="1" applyProtection="1">
      <alignment horizontal="center" vertical="top" wrapText="1"/>
    </xf>
    <xf numFmtId="1" fontId="13" fillId="10" borderId="60" xfId="0" applyNumberFormat="1" applyFont="1" applyFill="1" applyBorder="1" applyAlignment="1" applyProtection="1">
      <alignment horizontal="center" vertical="top" wrapText="1"/>
    </xf>
    <xf numFmtId="9" fontId="10" fillId="3" borderId="60" xfId="0" applyNumberFormat="1" applyFont="1" applyFill="1" applyBorder="1" applyAlignment="1" applyProtection="1">
      <alignment horizontal="center" vertical="top" wrapText="1"/>
    </xf>
    <xf numFmtId="9" fontId="10" fillId="7" borderId="60" xfId="0" applyNumberFormat="1" applyFont="1" applyFill="1" applyBorder="1" applyAlignment="1" applyProtection="1">
      <alignment horizontal="center" vertical="top" wrapText="1"/>
    </xf>
    <xf numFmtId="1" fontId="8" fillId="4" borderId="60" xfId="0" applyNumberFormat="1" applyFont="1" applyFill="1" applyBorder="1" applyAlignment="1" applyProtection="1">
      <alignment horizontal="center" vertical="top" wrapText="1"/>
    </xf>
    <xf numFmtId="1" fontId="7" fillId="0" borderId="70" xfId="7" applyNumberFormat="1" applyFont="1" applyFill="1" applyBorder="1" applyAlignment="1" applyProtection="1">
      <alignment horizontal="left" vertical="top" wrapText="1"/>
    </xf>
    <xf numFmtId="0" fontId="8" fillId="0" borderId="60" xfId="0" applyFont="1" applyFill="1" applyBorder="1" applyAlignment="1" applyProtection="1">
      <alignment horizontal="center" vertical="top" wrapText="1"/>
    </xf>
    <xf numFmtId="9" fontId="8" fillId="0" borderId="60" xfId="0" applyNumberFormat="1" applyFont="1" applyBorder="1" applyAlignment="1" applyProtection="1">
      <alignment horizontal="center" vertical="top" wrapText="1"/>
    </xf>
    <xf numFmtId="1" fontId="7" fillId="0" borderId="71" xfId="7" applyNumberFormat="1" applyFont="1" applyFill="1" applyBorder="1" applyAlignment="1" applyProtection="1">
      <alignment horizontal="left" vertical="top" wrapText="1"/>
    </xf>
    <xf numFmtId="0" fontId="13" fillId="0" borderId="60" xfId="7" applyNumberFormat="1" applyFont="1" applyFill="1" applyBorder="1" applyAlignment="1" applyProtection="1">
      <alignment horizontal="left" vertical="top" wrapText="1"/>
    </xf>
    <xf numFmtId="9" fontId="7" fillId="3" borderId="60" xfId="0" applyNumberFormat="1" applyFont="1" applyFill="1" applyBorder="1" applyAlignment="1" applyProtection="1">
      <alignment horizontal="center" vertical="top" wrapText="1"/>
    </xf>
    <xf numFmtId="164" fontId="7" fillId="3" borderId="60" xfId="0" applyNumberFormat="1" applyFont="1" applyFill="1" applyBorder="1" applyAlignment="1" applyProtection="1">
      <alignment horizontal="center" vertical="top" wrapText="1"/>
    </xf>
    <xf numFmtId="1" fontId="8" fillId="0" borderId="67" xfId="7" applyNumberFormat="1" applyFont="1" applyBorder="1" applyAlignment="1" applyProtection="1">
      <alignment horizontal="left" vertical="top" wrapText="1"/>
    </xf>
    <xf numFmtId="9" fontId="7" fillId="13" borderId="60" xfId="0" applyNumberFormat="1" applyFont="1" applyFill="1" applyBorder="1" applyAlignment="1" applyProtection="1">
      <alignment horizontal="center" vertical="top" wrapText="1"/>
    </xf>
    <xf numFmtId="164" fontId="7" fillId="13" borderId="60" xfId="0" applyNumberFormat="1" applyFont="1" applyFill="1" applyBorder="1" applyAlignment="1" applyProtection="1">
      <alignment horizontal="center" vertical="top" wrapText="1"/>
    </xf>
    <xf numFmtId="1" fontId="7" fillId="0" borderId="72" xfId="7" applyNumberFormat="1" applyFont="1" applyFill="1" applyBorder="1" applyAlignment="1" applyProtection="1">
      <alignment horizontal="left" vertical="top" wrapText="1"/>
    </xf>
    <xf numFmtId="0" fontId="13" fillId="15" borderId="73" xfId="7" applyNumberFormat="1" applyFont="1" applyFill="1" applyBorder="1" applyAlignment="1" applyProtection="1">
      <alignment horizontal="left" vertical="top" wrapText="1"/>
    </xf>
    <xf numFmtId="1" fontId="7" fillId="0" borderId="74" xfId="7" applyNumberFormat="1" applyFont="1" applyFill="1" applyBorder="1" applyAlignment="1" applyProtection="1">
      <alignment horizontal="left" vertical="top" wrapText="1"/>
    </xf>
    <xf numFmtId="1" fontId="7" fillId="0" borderId="66" xfId="7" applyNumberFormat="1" applyFont="1" applyFill="1" applyBorder="1" applyAlignment="1" applyProtection="1">
      <alignment horizontal="left" vertical="top" wrapText="1"/>
    </xf>
    <xf numFmtId="0" fontId="13" fillId="0" borderId="59" xfId="7" applyNumberFormat="1" applyFont="1" applyFill="1" applyBorder="1" applyAlignment="1" applyProtection="1">
      <alignment horizontal="left" vertical="top" wrapText="1"/>
    </xf>
    <xf numFmtId="2" fontId="13" fillId="2" borderId="66" xfId="0" applyNumberFormat="1" applyFont="1" applyFill="1" applyBorder="1" applyAlignment="1" applyProtection="1">
      <alignment horizontal="center" vertical="top" wrapText="1"/>
    </xf>
    <xf numFmtId="0" fontId="8" fillId="0" borderId="66" xfId="0" applyFont="1" applyFill="1" applyBorder="1" applyAlignment="1" applyProtection="1">
      <alignment horizontal="center" vertical="top" wrapText="1"/>
    </xf>
    <xf numFmtId="1" fontId="8" fillId="4" borderId="66" xfId="0" applyNumberFormat="1" applyFont="1" applyFill="1" applyBorder="1" applyAlignment="1" applyProtection="1">
      <alignment horizontal="center" vertical="top" wrapText="1"/>
    </xf>
    <xf numFmtId="1" fontId="15" fillId="10" borderId="66" xfId="0" applyNumberFormat="1" applyFont="1" applyFill="1" applyBorder="1" applyAlignment="1" applyProtection="1">
      <alignment horizontal="center" vertical="top" wrapText="1"/>
    </xf>
    <xf numFmtId="1" fontId="8" fillId="5" borderId="66" xfId="0" applyNumberFormat="1" applyFont="1" applyFill="1" applyBorder="1" applyAlignment="1" applyProtection="1">
      <alignment horizontal="center" vertical="top" wrapText="1"/>
    </xf>
    <xf numFmtId="9" fontId="7" fillId="13" borderId="66" xfId="0" applyNumberFormat="1" applyFont="1" applyFill="1" applyBorder="1" applyAlignment="1" applyProtection="1">
      <alignment horizontal="center" vertical="top" wrapText="1"/>
    </xf>
    <xf numFmtId="164" fontId="7" fillId="13" borderId="66" xfId="0" applyNumberFormat="1" applyFont="1" applyFill="1" applyBorder="1" applyAlignment="1" applyProtection="1">
      <alignment horizontal="center" vertical="top" wrapText="1"/>
    </xf>
    <xf numFmtId="1" fontId="13" fillId="2" borderId="66" xfId="0" applyNumberFormat="1" applyFont="1" applyFill="1" applyBorder="1" applyAlignment="1" applyProtection="1">
      <alignment horizontal="center" vertical="top" wrapText="1"/>
    </xf>
    <xf numFmtId="0" fontId="7" fillId="0" borderId="66" xfId="7" applyFont="1" applyFill="1" applyBorder="1" applyAlignment="1" applyProtection="1">
      <alignment horizontal="left" vertical="top" wrapText="1"/>
    </xf>
    <xf numFmtId="0" fontId="7" fillId="8" borderId="66" xfId="7" applyFont="1" applyFill="1" applyBorder="1" applyAlignment="1" applyProtection="1">
      <alignment horizontal="left" vertical="top" wrapText="1"/>
    </xf>
    <xf numFmtId="0" fontId="74" fillId="8" borderId="66" xfId="0" applyFont="1" applyFill="1" applyBorder="1" applyAlignment="1" applyProtection="1">
      <alignment horizontal="center" vertical="top" wrapText="1"/>
    </xf>
    <xf numFmtId="0" fontId="12" fillId="8" borderId="66" xfId="0" applyFont="1" applyFill="1" applyBorder="1" applyAlignment="1" applyProtection="1">
      <alignment horizontal="left" vertical="top" wrapText="1"/>
    </xf>
    <xf numFmtId="0" fontId="80" fillId="8" borderId="66" xfId="0" applyFont="1" applyFill="1" applyBorder="1" applyAlignment="1" applyProtection="1">
      <alignment vertical="top" wrapText="1"/>
    </xf>
    <xf numFmtId="0" fontId="74" fillId="8" borderId="66" xfId="0" applyFont="1" applyFill="1" applyBorder="1" applyAlignment="1" applyProtection="1">
      <alignment vertical="top" wrapText="1"/>
    </xf>
    <xf numFmtId="0" fontId="8" fillId="0" borderId="66" xfId="0" applyFont="1" applyBorder="1" applyAlignment="1" applyProtection="1">
      <alignment horizontal="center" vertical="top" wrapText="1"/>
    </xf>
    <xf numFmtId="9" fontId="8" fillId="0" borderId="66" xfId="0" applyNumberFormat="1" applyFont="1" applyBorder="1" applyAlignment="1" applyProtection="1">
      <alignment horizontal="center" vertical="top" wrapText="1"/>
    </xf>
    <xf numFmtId="9" fontId="7" fillId="3" borderId="66" xfId="0" applyNumberFormat="1" applyFont="1" applyFill="1" applyBorder="1" applyAlignment="1" applyProtection="1">
      <alignment horizontal="center" vertical="top" wrapText="1"/>
    </xf>
    <xf numFmtId="164" fontId="7" fillId="3" borderId="66" xfId="0" applyNumberFormat="1" applyFont="1" applyFill="1" applyBorder="1" applyAlignment="1" applyProtection="1">
      <alignment horizontal="center" vertical="top" wrapText="1"/>
    </xf>
    <xf numFmtId="0" fontId="13" fillId="0" borderId="66" xfId="7" applyNumberFormat="1" applyFont="1" applyFill="1" applyBorder="1" applyAlignment="1" applyProtection="1">
      <alignment horizontal="left" vertical="top" wrapText="1"/>
    </xf>
    <xf numFmtId="1" fontId="7" fillId="0" borderId="75" xfId="7" applyNumberFormat="1" applyFont="1" applyFill="1" applyBorder="1" applyAlignment="1" applyProtection="1">
      <alignment horizontal="left" vertical="top" wrapText="1"/>
    </xf>
    <xf numFmtId="1" fontId="7" fillId="0" borderId="76" xfId="7" applyNumberFormat="1" applyFont="1" applyFill="1" applyBorder="1" applyAlignment="1" applyProtection="1">
      <alignment horizontal="left" vertical="top" wrapText="1"/>
    </xf>
    <xf numFmtId="1" fontId="8" fillId="0" borderId="66" xfId="7" applyNumberFormat="1" applyFont="1" applyBorder="1" applyAlignment="1" applyProtection="1">
      <alignment horizontal="left" vertical="top" wrapText="1"/>
    </xf>
    <xf numFmtId="0" fontId="10" fillId="0" borderId="59" xfId="7" applyNumberFormat="1" applyFont="1" applyFill="1" applyBorder="1" applyAlignment="1" applyProtection="1">
      <alignment horizontal="left" vertical="top" wrapText="1"/>
    </xf>
    <xf numFmtId="9" fontId="9" fillId="13" borderId="66" xfId="1" applyFont="1" applyFill="1" applyBorder="1" applyAlignment="1" applyProtection="1">
      <alignment horizontal="center" vertical="top" wrapText="1"/>
    </xf>
    <xf numFmtId="1" fontId="7" fillId="0" borderId="77" xfId="7" applyNumberFormat="1" applyFont="1" applyFill="1" applyBorder="1" applyAlignment="1" applyProtection="1">
      <alignment horizontal="left" vertical="top" wrapText="1"/>
    </xf>
    <xf numFmtId="0" fontId="13" fillId="0" borderId="66" xfId="7" applyNumberFormat="1" applyFont="1" applyBorder="1" applyAlignment="1" applyProtection="1">
      <alignment horizontal="left" vertical="top" wrapText="1"/>
    </xf>
    <xf numFmtId="0" fontId="8" fillId="15" borderId="73" xfId="7" applyFont="1" applyFill="1" applyBorder="1" applyAlignment="1" applyProtection="1">
      <alignment horizontal="left" vertical="top" wrapText="1"/>
    </xf>
    <xf numFmtId="0" fontId="8" fillId="14" borderId="60" xfId="7" applyNumberFormat="1" applyFont="1" applyFill="1" applyBorder="1" applyAlignment="1" applyProtection="1">
      <alignment horizontal="left" vertical="top" wrapText="1"/>
    </xf>
    <xf numFmtId="1" fontId="10" fillId="0" borderId="66" xfId="7" applyNumberFormat="1" applyFont="1" applyFill="1" applyBorder="1" applyAlignment="1" applyProtection="1">
      <alignment horizontal="left" vertical="top" wrapText="1"/>
    </xf>
    <xf numFmtId="1" fontId="10" fillId="0" borderId="65" xfId="7" applyNumberFormat="1" applyFont="1" applyFill="1" applyBorder="1" applyAlignment="1" applyProtection="1">
      <alignment horizontal="left" vertical="top" wrapText="1"/>
    </xf>
    <xf numFmtId="1" fontId="10" fillId="0" borderId="77" xfId="7" applyNumberFormat="1" applyFont="1" applyFill="1" applyBorder="1" applyAlignment="1" applyProtection="1">
      <alignment horizontal="left" vertical="top" wrapText="1"/>
    </xf>
    <xf numFmtId="1" fontId="8" fillId="15" borderId="66" xfId="7" applyNumberFormat="1" applyFont="1" applyFill="1" applyBorder="1" applyAlignment="1" applyProtection="1">
      <alignment horizontal="left" vertical="top" wrapText="1"/>
    </xf>
    <xf numFmtId="1" fontId="26" fillId="8" borderId="67" xfId="7" applyNumberFormat="1" applyFont="1" applyFill="1" applyBorder="1" applyAlignment="1" applyProtection="1">
      <alignment horizontal="left" vertical="top" wrapText="1"/>
    </xf>
    <xf numFmtId="0" fontId="13" fillId="0" borderId="66" xfId="7" applyFont="1" applyFill="1" applyBorder="1" applyAlignment="1" applyProtection="1">
      <alignment horizontal="left" vertical="top" wrapText="1"/>
    </xf>
    <xf numFmtId="1" fontId="7" fillId="0" borderId="78" xfId="7" applyNumberFormat="1" applyFont="1" applyFill="1" applyBorder="1" applyAlignment="1" applyProtection="1">
      <alignment horizontal="left" vertical="top" wrapText="1"/>
    </xf>
    <xf numFmtId="0" fontId="7" fillId="0" borderId="66" xfId="7" applyFont="1" applyFill="1" applyBorder="1" applyAlignment="1" applyProtection="1">
      <alignment wrapText="1"/>
    </xf>
    <xf numFmtId="0" fontId="7" fillId="0" borderId="66" xfId="0" applyFont="1" applyFill="1" applyBorder="1" applyAlignment="1" applyProtection="1">
      <alignment horizontal="center" wrapText="1"/>
    </xf>
    <xf numFmtId="0" fontId="10" fillId="0" borderId="66" xfId="0" applyFont="1" applyFill="1" applyBorder="1" applyAlignment="1" applyProtection="1">
      <alignment horizontal="center" wrapText="1"/>
    </xf>
    <xf numFmtId="0" fontId="7" fillId="0" borderId="66" xfId="0" applyFont="1" applyFill="1" applyBorder="1" applyAlignment="1" applyProtection="1">
      <alignment wrapText="1"/>
    </xf>
    <xf numFmtId="1" fontId="7" fillId="2" borderId="66" xfId="0" applyNumberFormat="1" applyFont="1" applyFill="1" applyBorder="1" applyAlignment="1" applyProtection="1">
      <alignment wrapText="1"/>
    </xf>
    <xf numFmtId="1" fontId="7" fillId="4" borderId="66" xfId="0" applyNumberFormat="1" applyFont="1" applyFill="1" applyBorder="1" applyAlignment="1" applyProtection="1">
      <alignment wrapText="1"/>
    </xf>
    <xf numFmtId="1" fontId="7" fillId="5" borderId="66" xfId="0" applyNumberFormat="1" applyFont="1" applyFill="1" applyBorder="1" applyAlignment="1" applyProtection="1">
      <alignment wrapText="1"/>
    </xf>
    <xf numFmtId="1" fontId="7" fillId="0" borderId="66" xfId="0" applyNumberFormat="1" applyFont="1" applyFill="1" applyBorder="1" applyAlignment="1" applyProtection="1">
      <alignment wrapText="1"/>
    </xf>
    <xf numFmtId="0" fontId="7" fillId="16" borderId="66" xfId="0" applyFont="1" applyFill="1" applyBorder="1" applyAlignment="1" applyProtection="1">
      <alignment horizontal="center" wrapText="1"/>
    </xf>
    <xf numFmtId="0" fontId="10" fillId="16" borderId="66" xfId="0" applyFont="1" applyFill="1" applyBorder="1" applyAlignment="1" applyProtection="1">
      <alignment horizontal="center" wrapText="1"/>
    </xf>
    <xf numFmtId="0" fontId="10" fillId="8" borderId="66" xfId="7" applyFont="1" applyFill="1" applyBorder="1" applyAlignment="1" applyProtection="1">
      <alignment vertical="top" wrapText="1"/>
    </xf>
    <xf numFmtId="0" fontId="12" fillId="8" borderId="66" xfId="7" applyFont="1" applyFill="1" applyBorder="1" applyAlignment="1" applyProtection="1">
      <alignment vertical="top" wrapText="1"/>
    </xf>
    <xf numFmtId="1" fontId="8" fillId="2" borderId="66" xfId="0" applyNumberFormat="1" applyFont="1" applyFill="1" applyBorder="1" applyAlignment="1" applyProtection="1">
      <alignment horizontal="center" vertical="top" wrapText="1"/>
    </xf>
    <xf numFmtId="1" fontId="13" fillId="4" borderId="66" xfId="0" applyNumberFormat="1" applyFont="1" applyFill="1" applyBorder="1" applyAlignment="1" applyProtection="1">
      <alignment horizontal="center" vertical="top" wrapText="1"/>
    </xf>
    <xf numFmtId="0" fontId="7" fillId="0" borderId="66" xfId="7" applyFont="1" applyFill="1" applyBorder="1" applyAlignment="1" applyProtection="1">
      <alignment vertical="top" wrapText="1"/>
    </xf>
    <xf numFmtId="0" fontId="13" fillId="0" borderId="66" xfId="7" applyFont="1" applyFill="1" applyBorder="1" applyAlignment="1" applyProtection="1">
      <alignment vertical="top" wrapText="1"/>
    </xf>
    <xf numFmtId="1" fontId="13" fillId="0" borderId="66" xfId="0" applyNumberFormat="1" applyFont="1" applyFill="1" applyBorder="1" applyAlignment="1" applyProtection="1">
      <alignment horizontal="center" vertical="top" wrapText="1"/>
    </xf>
    <xf numFmtId="1" fontId="13" fillId="7" borderId="66" xfId="0" applyNumberFormat="1" applyFont="1" applyFill="1" applyBorder="1" applyAlignment="1" applyProtection="1">
      <alignment horizontal="center" vertical="top" wrapText="1"/>
    </xf>
    <xf numFmtId="1" fontId="13" fillId="10" borderId="66" xfId="0" applyNumberFormat="1" applyFont="1" applyFill="1" applyBorder="1" applyAlignment="1" applyProtection="1">
      <alignment horizontal="center" vertical="top" wrapText="1"/>
    </xf>
    <xf numFmtId="9" fontId="13" fillId="0" borderId="66" xfId="1" applyFont="1" applyFill="1" applyBorder="1" applyAlignment="1" applyProtection="1">
      <alignment horizontal="center" vertical="top" wrapText="1"/>
    </xf>
    <xf numFmtId="9" fontId="10" fillId="3" borderId="66" xfId="0" applyNumberFormat="1" applyFont="1" applyFill="1" applyBorder="1" applyAlignment="1" applyProtection="1">
      <alignment horizontal="center" vertical="top" wrapText="1"/>
    </xf>
    <xf numFmtId="164" fontId="10" fillId="3" borderId="66" xfId="0" applyNumberFormat="1" applyFont="1" applyFill="1" applyBorder="1" applyAlignment="1" applyProtection="1">
      <alignment horizontal="center" vertical="top" wrapText="1"/>
    </xf>
    <xf numFmtId="0" fontId="27" fillId="8" borderId="66" xfId="7" applyFont="1" applyFill="1" applyBorder="1" applyAlignment="1" applyProtection="1">
      <alignment vertical="top" wrapText="1"/>
    </xf>
    <xf numFmtId="0" fontId="21" fillId="8" borderId="66" xfId="7" applyFont="1" applyFill="1" applyBorder="1" applyAlignment="1" applyProtection="1">
      <alignment vertical="top" wrapText="1"/>
    </xf>
    <xf numFmtId="0" fontId="8" fillId="0" borderId="66" xfId="7" applyFont="1" applyFill="1" applyBorder="1" applyAlignment="1" applyProtection="1">
      <alignment vertical="top" wrapText="1"/>
    </xf>
    <xf numFmtId="1" fontId="10" fillId="0" borderId="66" xfId="7" applyNumberFormat="1" applyFont="1" applyFill="1" applyBorder="1" applyAlignment="1" applyProtection="1">
      <alignment vertical="top" wrapText="1"/>
    </xf>
    <xf numFmtId="1" fontId="13" fillId="0" borderId="66" xfId="7" applyNumberFormat="1" applyFont="1" applyFill="1" applyBorder="1" applyAlignment="1" applyProtection="1">
      <alignment horizontal="left" vertical="top" wrapText="1"/>
    </xf>
    <xf numFmtId="1" fontId="13" fillId="5" borderId="66" xfId="0" applyNumberFormat="1" applyFont="1" applyFill="1" applyBorder="1" applyAlignment="1" applyProtection="1">
      <alignment horizontal="center" vertical="top" wrapText="1"/>
    </xf>
    <xf numFmtId="9" fontId="13" fillId="13" borderId="66" xfId="1" applyFont="1" applyFill="1" applyBorder="1" applyAlignment="1" applyProtection="1">
      <alignment horizontal="center" vertical="top" wrapText="1"/>
    </xf>
    <xf numFmtId="0" fontId="13" fillId="0" borderId="66" xfId="0" applyFont="1" applyFill="1" applyBorder="1" applyAlignment="1" applyProtection="1">
      <alignment horizontal="center" vertical="top" wrapText="1"/>
    </xf>
    <xf numFmtId="0" fontId="7" fillId="0" borderId="59" xfId="0" applyFont="1" applyFill="1" applyBorder="1" applyAlignment="1" applyProtection="1">
      <alignment horizontal="left" vertical="top" wrapText="1"/>
    </xf>
    <xf numFmtId="0" fontId="8" fillId="0" borderId="59" xfId="0" applyFont="1" applyFill="1" applyBorder="1" applyAlignment="1" applyProtection="1">
      <alignment horizontal="left" vertical="top" wrapText="1"/>
    </xf>
    <xf numFmtId="0" fontId="13" fillId="0" borderId="66" xfId="0" applyFont="1" applyFill="1" applyBorder="1" applyAlignment="1" applyProtection="1">
      <alignment horizontal="left" vertical="top" wrapText="1"/>
    </xf>
    <xf numFmtId="9" fontId="13" fillId="0" borderId="66" xfId="0" applyNumberFormat="1" applyFont="1" applyFill="1" applyBorder="1" applyAlignment="1" applyProtection="1">
      <alignment horizontal="center" vertical="top" wrapText="1"/>
    </xf>
    <xf numFmtId="1" fontId="8" fillId="15" borderId="66" xfId="7" applyNumberFormat="1" applyFont="1" applyFill="1" applyBorder="1" applyAlignment="1" applyProtection="1">
      <alignment vertical="top" wrapText="1"/>
    </xf>
    <xf numFmtId="1" fontId="13" fillId="15" borderId="60" xfId="7" applyNumberFormat="1" applyFont="1" applyFill="1" applyBorder="1" applyAlignment="1" applyProtection="1">
      <alignment horizontal="left" vertical="top" wrapText="1"/>
    </xf>
    <xf numFmtId="1" fontId="8" fillId="2" borderId="60" xfId="0" applyNumberFormat="1" applyFont="1" applyFill="1" applyBorder="1" applyAlignment="1" applyProtection="1">
      <alignment horizontal="center" vertical="top" wrapText="1"/>
    </xf>
    <xf numFmtId="9" fontId="13" fillId="0" borderId="60" xfId="0" applyNumberFormat="1" applyFont="1" applyFill="1" applyBorder="1" applyAlignment="1" applyProtection="1">
      <alignment horizontal="center" vertical="top" wrapText="1"/>
    </xf>
    <xf numFmtId="1" fontId="13" fillId="5" borderId="60" xfId="0" applyNumberFormat="1" applyFont="1" applyFill="1" applyBorder="1" applyAlignment="1" applyProtection="1">
      <alignment horizontal="center" vertical="top" wrapText="1"/>
    </xf>
    <xf numFmtId="0" fontId="8" fillId="0" borderId="66" xfId="5" applyFont="1" applyBorder="1" applyAlignment="1" applyProtection="1">
      <alignment vertical="top" wrapText="1"/>
    </xf>
    <xf numFmtId="0" fontId="27" fillId="0" borderId="66" xfId="7" applyFont="1" applyBorder="1" applyAlignment="1" applyProtection="1">
      <alignment vertical="top" wrapText="1"/>
    </xf>
    <xf numFmtId="0" fontId="7" fillId="0" borderId="66" xfId="7" applyFont="1" applyFill="1" applyBorder="1" applyAlignment="1" applyProtection="1">
      <alignment horizontal="left" wrapText="1"/>
    </xf>
    <xf numFmtId="0" fontId="10" fillId="8" borderId="66" xfId="7" applyFont="1" applyFill="1" applyBorder="1" applyAlignment="1" applyProtection="1">
      <alignment horizontal="left" vertical="top" wrapText="1"/>
    </xf>
    <xf numFmtId="0" fontId="12" fillId="8" borderId="66" xfId="7" applyFont="1" applyFill="1" applyBorder="1" applyAlignment="1" applyProtection="1">
      <alignment horizontal="left" vertical="top" wrapText="1"/>
    </xf>
    <xf numFmtId="0" fontId="82" fillId="8" borderId="66" xfId="0" applyFont="1" applyFill="1" applyBorder="1" applyAlignment="1" applyProtection="1">
      <alignment horizontal="left" vertical="top" wrapText="1"/>
    </xf>
    <xf numFmtId="0" fontId="7" fillId="17" borderId="66" xfId="7" applyFont="1" applyFill="1" applyBorder="1" applyAlignment="1" applyProtection="1">
      <alignment horizontal="left" vertical="top" wrapText="1"/>
    </xf>
    <xf numFmtId="0" fontId="8" fillId="8" borderId="66" xfId="7" applyFont="1" applyFill="1" applyBorder="1" applyAlignment="1" applyProtection="1">
      <alignment horizontal="left" vertical="top" wrapText="1"/>
    </xf>
    <xf numFmtId="0" fontId="7" fillId="14" borderId="66" xfId="7" applyFont="1" applyFill="1" applyBorder="1" applyAlignment="1" applyProtection="1">
      <alignment horizontal="left" vertical="top" wrapText="1"/>
    </xf>
    <xf numFmtId="0" fontId="7" fillId="8" borderId="66" xfId="0" applyFont="1" applyFill="1" applyBorder="1" applyAlignment="1" applyProtection="1">
      <alignment horizontal="center" vertical="top" wrapText="1"/>
    </xf>
    <xf numFmtId="0" fontId="11" fillId="8" borderId="66" xfId="0" applyFont="1" applyFill="1" applyBorder="1" applyAlignment="1" applyProtection="1">
      <alignment vertical="top" wrapText="1"/>
    </xf>
    <xf numFmtId="0" fontId="82" fillId="8" borderId="66" xfId="0" applyFont="1" applyFill="1" applyBorder="1" applyAlignment="1" applyProtection="1">
      <alignment vertical="top" wrapText="1"/>
    </xf>
    <xf numFmtId="0" fontId="10" fillId="17" borderId="66" xfId="7" applyFont="1" applyFill="1" applyBorder="1" applyAlignment="1" applyProtection="1">
      <alignment vertical="top" wrapText="1"/>
    </xf>
    <xf numFmtId="0" fontId="12" fillId="17" borderId="66" xfId="7" applyFont="1" applyFill="1" applyBorder="1" applyAlignment="1" applyProtection="1">
      <alignment vertical="top" wrapText="1"/>
    </xf>
    <xf numFmtId="0" fontId="8" fillId="0" borderId="66" xfId="7" applyFont="1" applyBorder="1" applyAlignment="1" applyProtection="1">
      <alignment vertical="top" wrapText="1"/>
    </xf>
    <xf numFmtId="0" fontId="10" fillId="17" borderId="66" xfId="7" applyFont="1" applyFill="1" applyBorder="1" applyAlignment="1" applyProtection="1">
      <alignment horizontal="left" vertical="top" wrapText="1"/>
    </xf>
    <xf numFmtId="0" fontId="7" fillId="0" borderId="50" xfId="0" applyFont="1" applyFill="1" applyBorder="1" applyAlignment="1" applyProtection="1">
      <alignment horizontal="left" vertical="center"/>
    </xf>
    <xf numFmtId="0" fontId="7" fillId="0" borderId="50" xfId="0" applyFont="1" applyFill="1" applyBorder="1" applyAlignment="1" applyProtection="1">
      <alignment horizontal="center" vertical="center"/>
    </xf>
    <xf numFmtId="0" fontId="24" fillId="0" borderId="76" xfId="0" applyFont="1" applyFill="1" applyBorder="1" applyAlignment="1" applyProtection="1">
      <alignment horizontal="right" vertical="top" wrapText="1"/>
    </xf>
    <xf numFmtId="0" fontId="7" fillId="0" borderId="50" xfId="0" applyFont="1" applyFill="1" applyBorder="1" applyAlignment="1" applyProtection="1">
      <alignment horizontal="left" vertical="top" wrapText="1"/>
    </xf>
    <xf numFmtId="0" fontId="8" fillId="0" borderId="50" xfId="0" applyFont="1" applyFill="1" applyBorder="1" applyAlignment="1" applyProtection="1">
      <alignment horizontal="left" vertical="center"/>
    </xf>
    <xf numFmtId="0" fontId="13" fillId="0" borderId="65" xfId="0" applyFont="1" applyFill="1" applyBorder="1" applyAlignment="1" applyProtection="1">
      <alignment horizontal="left" vertical="top" wrapText="1"/>
    </xf>
    <xf numFmtId="0" fontId="13" fillId="14" borderId="65" xfId="7" applyFont="1" applyFill="1" applyBorder="1" applyAlignment="1" applyProtection="1">
      <alignment horizontal="left" vertical="top" wrapText="1"/>
    </xf>
    <xf numFmtId="0" fontId="13" fillId="0" borderId="65" xfId="0" applyFont="1" applyFill="1" applyBorder="1" applyAlignment="1" applyProtection="1">
      <alignment vertical="top" wrapText="1"/>
    </xf>
    <xf numFmtId="1" fontId="10" fillId="0" borderId="65" xfId="0" applyNumberFormat="1" applyFont="1" applyFill="1" applyBorder="1" applyAlignment="1" applyProtection="1">
      <alignment horizontal="left" vertical="top" wrapText="1"/>
    </xf>
    <xf numFmtId="0" fontId="10" fillId="8" borderId="65" xfId="0" applyFont="1" applyFill="1" applyBorder="1" applyAlignment="1" applyProtection="1">
      <alignment horizontal="left" vertical="top" wrapText="1"/>
    </xf>
    <xf numFmtId="1" fontId="13" fillId="0" borderId="65" xfId="0" applyNumberFormat="1" applyFont="1" applyFill="1" applyBorder="1" applyAlignment="1" applyProtection="1">
      <alignment horizontal="left" vertical="top" wrapText="1"/>
    </xf>
    <xf numFmtId="0" fontId="7" fillId="8" borderId="65" xfId="0" applyFont="1" applyFill="1" applyBorder="1" applyAlignment="1" applyProtection="1">
      <alignment horizontal="left" vertical="top" wrapText="1"/>
    </xf>
    <xf numFmtId="0" fontId="8" fillId="0" borderId="65" xfId="0" applyNumberFormat="1" applyFont="1" applyFill="1" applyBorder="1" applyAlignment="1" applyProtection="1">
      <alignment vertical="top" wrapText="1"/>
    </xf>
    <xf numFmtId="0" fontId="7" fillId="17" borderId="65" xfId="0" applyFont="1" applyFill="1" applyBorder="1" applyAlignment="1" applyProtection="1">
      <alignment horizontal="left" vertical="top" wrapText="1"/>
    </xf>
    <xf numFmtId="0" fontId="8" fillId="0" borderId="65" xfId="0" applyFont="1" applyFill="1" applyBorder="1" applyAlignment="1" applyProtection="1">
      <alignment horizontal="left" vertical="top" wrapText="1"/>
    </xf>
    <xf numFmtId="0" fontId="8" fillId="0" borderId="65" xfId="0" applyNumberFormat="1" applyFont="1" applyFill="1" applyBorder="1" applyAlignment="1" applyProtection="1">
      <alignment horizontal="left" vertical="top" wrapText="1"/>
    </xf>
    <xf numFmtId="0" fontId="13" fillId="0" borderId="66" xfId="0" applyFont="1" applyBorder="1" applyAlignment="1" applyProtection="1">
      <alignment horizontal="center" vertical="top" wrapText="1"/>
    </xf>
    <xf numFmtId="9" fontId="10" fillId="7" borderId="66" xfId="0" applyNumberFormat="1" applyFont="1" applyFill="1" applyBorder="1" applyAlignment="1" applyProtection="1">
      <alignment horizontal="center" vertical="top" wrapText="1"/>
    </xf>
    <xf numFmtId="9" fontId="13" fillId="0" borderId="66" xfId="0" applyNumberFormat="1" applyFont="1" applyBorder="1" applyAlignment="1" applyProtection="1">
      <alignment horizontal="center" vertical="top" wrapText="1"/>
    </xf>
    <xf numFmtId="0" fontId="27" fillId="15" borderId="66" xfId="7" applyFont="1" applyFill="1" applyBorder="1" applyAlignment="1" applyProtection="1">
      <alignment vertical="top" wrapText="1"/>
    </xf>
    <xf numFmtId="0" fontId="13" fillId="15" borderId="66" xfId="7" applyFont="1" applyFill="1" applyBorder="1" applyAlignment="1" applyProtection="1">
      <alignment vertical="top" wrapText="1"/>
    </xf>
    <xf numFmtId="1" fontId="13" fillId="15" borderId="66" xfId="7" applyNumberFormat="1" applyFont="1" applyFill="1" applyBorder="1" applyAlignment="1" applyProtection="1">
      <alignment horizontal="left" vertical="top" wrapText="1"/>
    </xf>
    <xf numFmtId="0" fontId="8" fillId="15" borderId="66" xfId="7" applyFont="1" applyFill="1" applyBorder="1" applyAlignment="1" applyProtection="1">
      <alignment horizontal="left" vertical="top" wrapText="1"/>
    </xf>
    <xf numFmtId="0" fontId="7" fillId="0" borderId="66" xfId="0" applyFont="1" applyFill="1" applyBorder="1" applyAlignment="1" applyProtection="1">
      <alignment horizontal="left" wrapText="1"/>
    </xf>
    <xf numFmtId="0" fontId="10" fillId="8" borderId="66" xfId="0" applyFont="1" applyFill="1" applyBorder="1" applyAlignment="1" applyProtection="1">
      <alignment horizontal="center" vertical="top" wrapText="1"/>
    </xf>
    <xf numFmtId="0" fontId="7" fillId="8" borderId="66" xfId="0" applyFont="1" applyFill="1" applyBorder="1" applyAlignment="1" applyProtection="1">
      <alignment horizontal="left" vertical="top" wrapText="1"/>
    </xf>
    <xf numFmtId="0" fontId="7" fillId="0" borderId="66" xfId="0" applyFont="1" applyFill="1" applyBorder="1" applyAlignment="1" applyProtection="1">
      <alignment horizontal="left" vertical="top" wrapText="1"/>
    </xf>
    <xf numFmtId="0" fontId="10" fillId="17" borderId="66" xfId="0" applyFont="1" applyFill="1" applyBorder="1" applyAlignment="1" applyProtection="1">
      <alignment horizontal="left" vertical="top" wrapText="1"/>
    </xf>
    <xf numFmtId="0" fontId="12" fillId="17" borderId="66" xfId="0" applyFont="1" applyFill="1" applyBorder="1" applyAlignment="1" applyProtection="1">
      <alignment horizontal="center" vertical="top" wrapText="1"/>
    </xf>
    <xf numFmtId="0" fontId="7" fillId="17" borderId="66" xfId="0" applyFont="1" applyFill="1" applyBorder="1" applyAlignment="1" applyProtection="1">
      <alignment horizontal="left" vertical="top" wrapText="1"/>
    </xf>
    <xf numFmtId="0" fontId="8" fillId="0" borderId="66" xfId="0" applyFont="1" applyFill="1" applyBorder="1" applyAlignment="1" applyProtection="1">
      <alignment horizontal="left" vertical="top" wrapText="1"/>
    </xf>
    <xf numFmtId="0" fontId="13" fillId="0" borderId="66" xfId="0" applyFont="1" applyFill="1" applyBorder="1" applyAlignment="1" applyProtection="1">
      <alignment vertical="top" wrapText="1"/>
    </xf>
    <xf numFmtId="0" fontId="13" fillId="14" borderId="66" xfId="0" applyNumberFormat="1" applyFont="1" applyFill="1" applyBorder="1" applyAlignment="1" applyProtection="1">
      <alignment vertical="top" wrapText="1"/>
    </xf>
    <xf numFmtId="1" fontId="10" fillId="0" borderId="66" xfId="0" applyNumberFormat="1" applyFont="1" applyFill="1" applyBorder="1" applyAlignment="1" applyProtection="1">
      <alignment horizontal="center" vertical="top" wrapText="1"/>
    </xf>
    <xf numFmtId="1" fontId="10" fillId="0" borderId="66" xfId="0" applyNumberFormat="1" applyFont="1" applyFill="1" applyBorder="1" applyAlignment="1" applyProtection="1">
      <alignment horizontal="left" vertical="top" wrapText="1"/>
    </xf>
    <xf numFmtId="0" fontId="31" fillId="0" borderId="66" xfId="0" applyFont="1" applyFill="1" applyBorder="1" applyAlignment="1" applyProtection="1">
      <alignment horizontal="left" vertical="top" wrapText="1"/>
    </xf>
    <xf numFmtId="0" fontId="13" fillId="0" borderId="66" xfId="0" applyNumberFormat="1" applyFont="1" applyFill="1" applyBorder="1" applyAlignment="1" applyProtection="1">
      <alignment vertical="top" wrapText="1"/>
    </xf>
    <xf numFmtId="0" fontId="8" fillId="0" borderId="66" xfId="0" applyNumberFormat="1" applyFont="1" applyFill="1" applyBorder="1" applyAlignment="1" applyProtection="1">
      <alignment vertical="top" wrapText="1"/>
    </xf>
    <xf numFmtId="0" fontId="13" fillId="14" borderId="66" xfId="0" applyFont="1" applyFill="1" applyBorder="1" applyAlignment="1" applyProtection="1">
      <alignment vertical="top" wrapText="1"/>
    </xf>
    <xf numFmtId="0" fontId="8" fillId="0" borderId="66" xfId="0" applyFont="1" applyFill="1" applyBorder="1" applyAlignment="1" applyProtection="1">
      <alignment vertical="top" wrapText="1"/>
    </xf>
    <xf numFmtId="0" fontId="13" fillId="0" borderId="66" xfId="0" applyFont="1" applyBorder="1" applyAlignment="1" applyProtection="1">
      <alignment vertical="top" wrapText="1"/>
    </xf>
    <xf numFmtId="0" fontId="8" fillId="0" borderId="66" xfId="0" applyFont="1" applyBorder="1" applyAlignment="1" applyProtection="1">
      <alignment horizontal="left" vertical="top" wrapText="1"/>
    </xf>
    <xf numFmtId="0" fontId="10" fillId="8" borderId="66" xfId="0" applyFont="1" applyFill="1" applyBorder="1" applyAlignment="1" applyProtection="1">
      <alignment horizontal="left" vertical="top" wrapText="1"/>
    </xf>
    <xf numFmtId="0" fontId="13" fillId="0" borderId="66" xfId="0" applyNumberFormat="1" applyFont="1" applyFill="1" applyBorder="1" applyAlignment="1" applyProtection="1">
      <alignment horizontal="left" vertical="top" wrapText="1"/>
    </xf>
    <xf numFmtId="0" fontId="13" fillId="14" borderId="66" xfId="0" applyFont="1" applyFill="1" applyBorder="1" applyAlignment="1" applyProtection="1">
      <alignment horizontal="left" vertical="top" wrapText="1"/>
    </xf>
    <xf numFmtId="0" fontId="11" fillId="8" borderId="66" xfId="0" applyFont="1" applyFill="1" applyBorder="1" applyAlignment="1" applyProtection="1">
      <alignment horizontal="center" vertical="top" wrapText="1"/>
    </xf>
    <xf numFmtId="1" fontId="8" fillId="0" borderId="66" xfId="0" applyNumberFormat="1" applyFont="1" applyFill="1" applyBorder="1" applyAlignment="1" applyProtection="1">
      <alignment horizontal="center" vertical="top" wrapText="1"/>
    </xf>
    <xf numFmtId="0" fontId="12" fillId="17" borderId="66" xfId="0" applyFont="1" applyFill="1" applyBorder="1" applyAlignment="1" applyProtection="1">
      <alignment horizontal="left" vertical="top" wrapText="1"/>
    </xf>
    <xf numFmtId="9" fontId="8" fillId="0" borderId="66" xfId="0" applyNumberFormat="1" applyFont="1" applyFill="1" applyBorder="1" applyAlignment="1" applyProtection="1">
      <alignment horizontal="center" vertical="top" wrapText="1"/>
    </xf>
    <xf numFmtId="9" fontId="8" fillId="3" borderId="66" xfId="0" applyNumberFormat="1" applyFont="1" applyFill="1" applyBorder="1" applyAlignment="1" applyProtection="1">
      <alignment horizontal="center" vertical="top" wrapText="1"/>
    </xf>
    <xf numFmtId="0" fontId="10" fillId="0" borderId="66" xfId="0" applyFont="1" applyFill="1" applyBorder="1" applyAlignment="1" applyProtection="1">
      <alignment horizontal="left" vertical="top"/>
    </xf>
    <xf numFmtId="0" fontId="7" fillId="0" borderId="66" xfId="0" applyFont="1" applyFill="1" applyBorder="1" applyAlignment="1" applyProtection="1">
      <alignment horizontal="left" vertical="top"/>
    </xf>
    <xf numFmtId="0" fontId="13" fillId="15" borderId="66" xfId="0" applyFont="1" applyFill="1" applyBorder="1" applyAlignment="1" applyProtection="1">
      <alignment horizontal="left" vertical="top" wrapText="1"/>
    </xf>
    <xf numFmtId="0" fontId="8" fillId="14" borderId="66" xfId="0" applyFont="1" applyFill="1" applyBorder="1" applyAlignment="1" applyProtection="1">
      <alignment vertical="top" wrapText="1"/>
    </xf>
    <xf numFmtId="0" fontId="13" fillId="15" borderId="66" xfId="0" applyFont="1" applyFill="1" applyBorder="1" applyAlignment="1" applyProtection="1">
      <alignment vertical="top" wrapText="1"/>
    </xf>
    <xf numFmtId="9" fontId="8" fillId="13" borderId="66" xfId="0" applyNumberFormat="1" applyFont="1" applyFill="1" applyBorder="1" applyAlignment="1" applyProtection="1">
      <alignment horizontal="center" vertical="top" wrapText="1"/>
    </xf>
    <xf numFmtId="0" fontId="8" fillId="0" borderId="66" xfId="0" applyNumberFormat="1" applyFont="1" applyFill="1" applyBorder="1" applyAlignment="1" applyProtection="1">
      <alignment horizontal="left" vertical="top" wrapText="1"/>
    </xf>
    <xf numFmtId="0" fontId="8" fillId="0" borderId="66" xfId="0" applyNumberFormat="1" applyFont="1" applyBorder="1" applyAlignment="1" applyProtection="1">
      <alignment horizontal="left" vertical="top" wrapText="1"/>
    </xf>
    <xf numFmtId="0" fontId="8" fillId="15" borderId="66" xfId="0" applyFont="1" applyFill="1" applyBorder="1" applyAlignment="1" applyProtection="1">
      <alignment horizontal="left" vertical="top" wrapText="1"/>
    </xf>
    <xf numFmtId="0" fontId="8" fillId="15" borderId="66" xfId="0" applyFont="1" applyFill="1" applyBorder="1" applyAlignment="1" applyProtection="1">
      <alignment vertical="top" wrapText="1"/>
    </xf>
    <xf numFmtId="0" fontId="7" fillId="14" borderId="66" xfId="0" applyFont="1" applyFill="1" applyBorder="1" applyAlignment="1" applyProtection="1">
      <alignment horizontal="left" vertical="top" wrapText="1"/>
    </xf>
    <xf numFmtId="0" fontId="13" fillId="14" borderId="66" xfId="0" applyNumberFormat="1" applyFont="1" applyFill="1" applyBorder="1" applyAlignment="1" applyProtection="1">
      <alignment horizontal="left" vertical="top" wrapText="1"/>
    </xf>
    <xf numFmtId="0" fontId="10" fillId="0" borderId="66" xfId="0" applyFont="1" applyFill="1" applyBorder="1" applyAlignment="1" applyProtection="1">
      <alignment horizontal="left" vertical="top" wrapText="1"/>
    </xf>
    <xf numFmtId="0" fontId="8" fillId="14" borderId="66" xfId="0" applyFont="1" applyFill="1" applyBorder="1" applyAlignment="1" applyProtection="1">
      <alignment horizontal="left" vertical="top" wrapText="1"/>
    </xf>
    <xf numFmtId="0" fontId="14" fillId="8" borderId="66" xfId="0" applyFont="1" applyFill="1" applyBorder="1" applyAlignment="1" applyProtection="1">
      <alignment horizontal="center" vertical="top" wrapText="1"/>
    </xf>
    <xf numFmtId="0" fontId="80" fillId="8" borderId="66" xfId="0" applyFont="1" applyFill="1" applyBorder="1" applyAlignment="1" applyProtection="1">
      <alignment horizontal="center" vertical="top" wrapText="1"/>
    </xf>
    <xf numFmtId="0" fontId="82" fillId="17" borderId="66" xfId="0" applyFont="1" applyFill="1" applyBorder="1" applyAlignment="1" applyProtection="1">
      <alignment horizontal="left" vertical="top" wrapText="1"/>
    </xf>
    <xf numFmtId="0" fontId="8" fillId="14" borderId="66" xfId="0" applyNumberFormat="1" applyFont="1" applyFill="1" applyBorder="1" applyAlignment="1" applyProtection="1">
      <alignment horizontal="left" vertical="top" wrapText="1"/>
    </xf>
    <xf numFmtId="0" fontId="10" fillId="14" borderId="66" xfId="0" applyFont="1" applyFill="1" applyBorder="1" applyAlignment="1" applyProtection="1">
      <alignment horizontal="left" vertical="top" wrapText="1"/>
    </xf>
    <xf numFmtId="0" fontId="8" fillId="14" borderId="66" xfId="0" applyNumberFormat="1" applyFont="1" applyFill="1" applyBorder="1" applyAlignment="1" applyProtection="1">
      <alignment vertical="top" wrapText="1"/>
    </xf>
    <xf numFmtId="0" fontId="17" fillId="0" borderId="0" xfId="0" applyFont="1" applyBorder="1" applyAlignment="1" applyProtection="1">
      <alignment vertical="top" wrapText="1"/>
    </xf>
    <xf numFmtId="0" fontId="21" fillId="0" borderId="23" xfId="0" applyFont="1" applyBorder="1" applyAlignment="1" applyProtection="1">
      <alignment vertical="center" wrapText="1"/>
    </xf>
    <xf numFmtId="0" fontId="21" fillId="0" borderId="23" xfId="0" applyFont="1" applyFill="1" applyBorder="1" applyAlignment="1" applyProtection="1">
      <alignment vertical="center" wrapText="1"/>
    </xf>
    <xf numFmtId="1" fontId="13" fillId="15" borderId="55" xfId="7" applyNumberFormat="1" applyFont="1" applyFill="1" applyBorder="1" applyAlignment="1" applyProtection="1">
      <alignment horizontal="left" vertical="top" wrapText="1"/>
    </xf>
    <xf numFmtId="1" fontId="10" fillId="8" borderId="67" xfId="7" applyNumberFormat="1" applyFont="1" applyFill="1" applyBorder="1" applyAlignment="1" applyProtection="1">
      <alignment horizontal="left" vertical="top" wrapText="1"/>
    </xf>
    <xf numFmtId="1" fontId="8" fillId="15" borderId="60" xfId="7" applyNumberFormat="1" applyFont="1" applyFill="1" applyBorder="1" applyAlignment="1" applyProtection="1">
      <alignment horizontal="left" vertical="top" wrapText="1"/>
    </xf>
    <xf numFmtId="0" fontId="10" fillId="0" borderId="0" xfId="2" applyFont="1" applyFill="1" applyBorder="1" applyProtection="1"/>
    <xf numFmtId="0" fontId="13" fillId="15" borderId="60" xfId="7" applyNumberFormat="1" applyFont="1" applyFill="1" applyBorder="1" applyAlignment="1" applyProtection="1">
      <alignment horizontal="left" vertical="top" wrapText="1"/>
    </xf>
    <xf numFmtId="0" fontId="71" fillId="0" borderId="0" xfId="0" applyFont="1" applyAlignment="1" applyProtection="1">
      <alignment horizontal="right" vertical="top"/>
    </xf>
    <xf numFmtId="0" fontId="72" fillId="0" borderId="23" xfId="0" applyFont="1" applyBorder="1" applyProtection="1"/>
    <xf numFmtId="0" fontId="72" fillId="0" borderId="23" xfId="0" applyFont="1" applyBorder="1" applyAlignment="1" applyProtection="1">
      <alignment vertical="center"/>
    </xf>
    <xf numFmtId="0" fontId="72" fillId="0" borderId="23" xfId="0" applyFont="1" applyBorder="1" applyAlignment="1" applyProtection="1">
      <alignment wrapText="1"/>
    </xf>
    <xf numFmtId="9" fontId="13" fillId="7" borderId="1" xfId="1" applyFont="1" applyFill="1" applyBorder="1" applyAlignment="1" applyProtection="1">
      <alignment horizontal="center" vertical="top" wrapText="1"/>
    </xf>
    <xf numFmtId="0" fontId="5" fillId="0" borderId="0" xfId="8" applyProtection="1"/>
    <xf numFmtId="0" fontId="21" fillId="0" borderId="0" xfId="0" applyFont="1" applyAlignment="1" applyProtection="1">
      <alignment horizontal="right" vertical="center"/>
    </xf>
    <xf numFmtId="1" fontId="13" fillId="0" borderId="1" xfId="0" applyNumberFormat="1" applyFont="1" applyFill="1" applyBorder="1" applyAlignment="1" applyProtection="1">
      <alignment horizontal="center" vertical="top" wrapText="1"/>
    </xf>
    <xf numFmtId="0" fontId="9" fillId="13" borderId="1" xfId="0" applyFont="1" applyFill="1" applyBorder="1" applyAlignment="1" applyProtection="1">
      <alignment horizontal="center" vertical="top" wrapText="1"/>
    </xf>
    <xf numFmtId="9" fontId="13" fillId="7" borderId="60" xfId="1" applyFont="1" applyFill="1" applyBorder="1" applyAlignment="1" applyProtection="1">
      <alignment horizontal="center" vertical="top" wrapText="1"/>
    </xf>
    <xf numFmtId="0" fontId="9" fillId="13" borderId="60" xfId="0" applyFont="1" applyFill="1" applyBorder="1" applyAlignment="1" applyProtection="1">
      <alignment horizontal="center" vertical="top" wrapText="1"/>
    </xf>
    <xf numFmtId="9" fontId="9" fillId="13" borderId="60" xfId="1" applyFont="1" applyFill="1" applyBorder="1" applyAlignment="1" applyProtection="1">
      <alignment horizontal="center" vertical="top" wrapText="1"/>
    </xf>
    <xf numFmtId="0" fontId="9" fillId="0" borderId="60" xfId="0" applyFont="1" applyFill="1" applyBorder="1" applyAlignment="1" applyProtection="1">
      <alignment horizontal="center" vertical="top" wrapText="1"/>
    </xf>
    <xf numFmtId="0" fontId="9" fillId="0" borderId="1" xfId="0" applyFont="1" applyFill="1" applyBorder="1" applyAlignment="1" applyProtection="1">
      <alignment horizontal="center" vertical="top" wrapText="1"/>
    </xf>
    <xf numFmtId="0" fontId="9" fillId="13" borderId="66" xfId="0" applyFont="1" applyFill="1" applyBorder="1" applyAlignment="1" applyProtection="1">
      <alignment horizontal="center" vertical="top" wrapText="1"/>
    </xf>
    <xf numFmtId="0" fontId="9" fillId="0" borderId="66" xfId="0" applyFont="1" applyFill="1" applyBorder="1" applyAlignment="1" applyProtection="1">
      <alignment horizontal="center" vertical="top" wrapText="1"/>
    </xf>
    <xf numFmtId="0" fontId="13" fillId="0" borderId="66" xfId="8" applyFont="1" applyFill="1" applyBorder="1" applyAlignment="1" applyProtection="1">
      <alignment horizontal="left" vertical="top" wrapText="1"/>
    </xf>
    <xf numFmtId="0" fontId="21" fillId="0" borderId="66" xfId="8" applyFont="1" applyBorder="1" applyProtection="1"/>
    <xf numFmtId="0" fontId="21" fillId="0" borderId="66" xfId="8" applyFont="1" applyFill="1" applyBorder="1" applyProtection="1"/>
    <xf numFmtId="0" fontId="21" fillId="0" borderId="59" xfId="8" applyFont="1" applyBorder="1" applyAlignment="1" applyProtection="1">
      <alignment vertical="top" wrapText="1"/>
    </xf>
    <xf numFmtId="0" fontId="36" fillId="0" borderId="76" xfId="8" applyFont="1" applyFill="1" applyBorder="1" applyAlignment="1" applyProtection="1">
      <alignment vertical="top"/>
    </xf>
    <xf numFmtId="0" fontId="5" fillId="0" borderId="0" xfId="8" applyFill="1" applyProtection="1"/>
    <xf numFmtId="2" fontId="5" fillId="0" borderId="0" xfId="8" applyNumberFormat="1" applyProtection="1"/>
    <xf numFmtId="9" fontId="13" fillId="7" borderId="66" xfId="1" applyFont="1" applyFill="1" applyBorder="1" applyAlignment="1" applyProtection="1">
      <alignment horizontal="center" vertical="top" wrapText="1"/>
    </xf>
    <xf numFmtId="0" fontId="36" fillId="0" borderId="66" xfId="8" applyFont="1" applyBorder="1" applyAlignment="1" applyProtection="1">
      <alignment vertical="top"/>
    </xf>
    <xf numFmtId="0" fontId="36" fillId="0" borderId="76" xfId="8" applyFont="1" applyBorder="1" applyAlignment="1" applyProtection="1">
      <alignment vertical="top"/>
    </xf>
    <xf numFmtId="0" fontId="2" fillId="0" borderId="0" xfId="328" applyProtection="1"/>
    <xf numFmtId="0" fontId="13" fillId="13" borderId="66" xfId="0" applyFont="1" applyFill="1" applyBorder="1" applyAlignment="1" applyProtection="1">
      <alignment horizontal="center" vertical="top" wrapText="1"/>
    </xf>
    <xf numFmtId="0" fontId="13" fillId="13" borderId="1" xfId="0" applyFont="1" applyFill="1" applyBorder="1" applyAlignment="1" applyProtection="1">
      <alignment horizontal="center" vertical="top" wrapText="1"/>
    </xf>
    <xf numFmtId="0" fontId="13" fillId="0" borderId="66" xfId="0" applyFont="1" applyBorder="1" applyAlignment="1" applyProtection="1">
      <alignment horizontal="left" vertical="top" wrapText="1"/>
    </xf>
    <xf numFmtId="1" fontId="9" fillId="13" borderId="66" xfId="0" applyNumberFormat="1" applyFont="1" applyFill="1" applyBorder="1" applyAlignment="1" applyProtection="1">
      <alignment horizontal="center" vertical="top" wrapText="1"/>
    </xf>
    <xf numFmtId="0" fontId="21" fillId="0" borderId="0" xfId="0" applyFont="1" applyBorder="1" applyAlignment="1" applyProtection="1">
      <alignment horizontal="right"/>
    </xf>
    <xf numFmtId="0" fontId="13" fillId="3" borderId="66" xfId="0" applyFont="1" applyFill="1" applyBorder="1" applyAlignment="1" applyProtection="1">
      <alignment horizontal="center" vertical="top" wrapText="1"/>
    </xf>
    <xf numFmtId="0" fontId="21" fillId="0" borderId="66" xfId="0" applyFont="1" applyBorder="1" applyAlignment="1" applyProtection="1">
      <alignment horizontal="left" vertical="top" wrapText="1"/>
    </xf>
    <xf numFmtId="0" fontId="47" fillId="12" borderId="0" xfId="6" applyFont="1" applyFill="1" applyBorder="1" applyAlignment="1" applyProtection="1">
      <alignment horizontal="center" vertical="center" wrapText="1"/>
    </xf>
    <xf numFmtId="0" fontId="13" fillId="0" borderId="1" xfId="0" applyFont="1" applyFill="1" applyBorder="1" applyAlignment="1" applyProtection="1">
      <alignment horizontal="center" vertical="top" wrapText="1"/>
      <protection locked="0"/>
    </xf>
    <xf numFmtId="0" fontId="13" fillId="8" borderId="1" xfId="0" applyFont="1" applyFill="1" applyBorder="1" applyAlignment="1" applyProtection="1">
      <alignment horizontal="center" vertical="top" wrapText="1"/>
      <protection locked="0"/>
    </xf>
    <xf numFmtId="0" fontId="13" fillId="0" borderId="9" xfId="0" applyFont="1" applyFill="1" applyBorder="1" applyAlignment="1" applyProtection="1">
      <alignment horizontal="center" vertical="top" wrapText="1"/>
      <protection locked="0"/>
    </xf>
    <xf numFmtId="0" fontId="13" fillId="0" borderId="9" xfId="0" applyFont="1" applyFill="1" applyBorder="1" applyAlignment="1" applyProtection="1">
      <alignment horizontal="left" vertical="top" wrapText="1"/>
      <protection locked="0"/>
    </xf>
    <xf numFmtId="9" fontId="10" fillId="7" borderId="60" xfId="1" applyFont="1" applyFill="1" applyBorder="1" applyAlignment="1" applyProtection="1">
      <alignment horizontal="center" vertical="top" wrapText="1"/>
    </xf>
    <xf numFmtId="181" fontId="8" fillId="0" borderId="0" xfId="0" applyNumberFormat="1" applyFont="1" applyFill="1" applyBorder="1" applyAlignment="1" applyProtection="1">
      <alignment horizontal="left" vertical="top" wrapText="1"/>
    </xf>
    <xf numFmtId="181" fontId="10" fillId="8" borderId="61" xfId="0" applyNumberFormat="1" applyFont="1" applyFill="1" applyBorder="1" applyAlignment="1" applyProtection="1">
      <alignment horizontal="center" vertical="top"/>
    </xf>
    <xf numFmtId="181" fontId="70" fillId="0" borderId="60" xfId="0" applyNumberFormat="1" applyFont="1" applyFill="1" applyBorder="1" applyAlignment="1" applyProtection="1">
      <alignment horizontal="center" wrapText="1"/>
    </xf>
    <xf numFmtId="181" fontId="74" fillId="8" borderId="1" xfId="0" applyNumberFormat="1" applyFont="1" applyFill="1" applyBorder="1" applyAlignment="1" applyProtection="1">
      <alignment vertical="top" wrapText="1"/>
    </xf>
    <xf numFmtId="181" fontId="13" fillId="3" borderId="9" xfId="0" applyNumberFormat="1" applyFont="1" applyFill="1" applyBorder="1" applyAlignment="1" applyProtection="1">
      <alignment horizontal="center" vertical="top" wrapText="1"/>
    </xf>
    <xf numFmtId="181" fontId="80" fillId="8" borderId="1" xfId="0" applyNumberFormat="1" applyFont="1" applyFill="1" applyBorder="1" applyAlignment="1" applyProtection="1">
      <alignment vertical="top" wrapText="1"/>
    </xf>
    <xf numFmtId="181" fontId="13" fillId="0" borderId="60" xfId="0" applyNumberFormat="1" applyFont="1" applyFill="1" applyBorder="1" applyAlignment="1" applyProtection="1">
      <alignment horizontal="center" vertical="top" wrapText="1"/>
    </xf>
    <xf numFmtId="181" fontId="8" fillId="13" borderId="60" xfId="0" applyNumberFormat="1" applyFont="1" applyFill="1" applyBorder="1" applyAlignment="1" applyProtection="1">
      <alignment horizontal="center" vertical="top" wrapText="1"/>
    </xf>
    <xf numFmtId="181" fontId="13" fillId="13" borderId="9" xfId="0" applyNumberFormat="1" applyFont="1" applyFill="1" applyBorder="1" applyAlignment="1" applyProtection="1">
      <alignment horizontal="center" vertical="top" wrapText="1"/>
    </xf>
    <xf numFmtId="181" fontId="8" fillId="0" borderId="0" xfId="0" applyNumberFormat="1" applyFont="1" applyBorder="1" applyAlignment="1" applyProtection="1">
      <alignment horizontal="left" vertical="top"/>
    </xf>
    <xf numFmtId="181" fontId="10" fillId="8" borderId="2" xfId="0" applyNumberFormat="1" applyFont="1" applyFill="1" applyBorder="1" applyAlignment="1" applyProtection="1">
      <alignment horizontal="center" vertical="top"/>
    </xf>
    <xf numFmtId="181" fontId="7" fillId="0" borderId="9" xfId="0" applyNumberFormat="1" applyFont="1" applyFill="1" applyBorder="1" applyAlignment="1" applyProtection="1">
      <alignment wrapText="1"/>
    </xf>
    <xf numFmtId="181" fontId="12" fillId="8" borderId="1" xfId="0" applyNumberFormat="1" applyFont="1" applyFill="1" applyBorder="1" applyAlignment="1" applyProtection="1">
      <alignment horizontal="left" vertical="top" wrapText="1"/>
    </xf>
    <xf numFmtId="181" fontId="13" fillId="3" borderId="60" xfId="0" applyNumberFormat="1" applyFont="1" applyFill="1" applyBorder="1" applyAlignment="1" applyProtection="1">
      <alignment horizontal="center" vertical="top" wrapText="1"/>
    </xf>
    <xf numFmtId="181" fontId="80" fillId="8" borderId="1" xfId="0" applyNumberFormat="1" applyFont="1" applyFill="1" applyBorder="1" applyAlignment="1" applyProtection="1">
      <alignment horizontal="left" vertical="top" wrapText="1"/>
    </xf>
    <xf numFmtId="181" fontId="13" fillId="0" borderId="9" xfId="0" applyNumberFormat="1" applyFont="1" applyFill="1" applyBorder="1" applyAlignment="1" applyProtection="1">
      <alignment horizontal="center" vertical="top" wrapText="1"/>
    </xf>
    <xf numFmtId="181" fontId="7" fillId="0" borderId="1" xfId="0" applyNumberFormat="1" applyFont="1" applyFill="1" applyBorder="1" applyAlignment="1" applyProtection="1">
      <alignment wrapText="1"/>
    </xf>
    <xf numFmtId="181" fontId="13" fillId="8" borderId="1" xfId="0" applyNumberFormat="1" applyFont="1" applyFill="1" applyBorder="1" applyAlignment="1" applyProtection="1">
      <alignment horizontal="center" vertical="top" wrapText="1"/>
    </xf>
    <xf numFmtId="181" fontId="80" fillId="8" borderId="1" xfId="0" applyNumberFormat="1" applyFont="1" applyFill="1" applyBorder="1" applyAlignment="1" applyProtection="1">
      <alignment horizontal="center" vertical="top" wrapText="1"/>
    </xf>
    <xf numFmtId="181" fontId="13" fillId="0" borderId="1" xfId="0" applyNumberFormat="1" applyFont="1" applyFill="1" applyBorder="1" applyAlignment="1" applyProtection="1">
      <alignment horizontal="center" vertical="top" wrapText="1"/>
    </xf>
    <xf numFmtId="181" fontId="10" fillId="3" borderId="60" xfId="0" applyNumberFormat="1" applyFont="1" applyFill="1" applyBorder="1" applyAlignment="1" applyProtection="1">
      <alignment horizontal="center" vertical="top" wrapText="1"/>
    </xf>
    <xf numFmtId="181" fontId="7" fillId="3" borderId="9" xfId="0" applyNumberFormat="1" applyFont="1" applyFill="1" applyBorder="1" applyAlignment="1" applyProtection="1">
      <alignment horizontal="center" vertical="top" wrapText="1"/>
    </xf>
    <xf numFmtId="181" fontId="8" fillId="0" borderId="1" xfId="0" applyNumberFormat="1" applyFont="1" applyFill="1" applyBorder="1" applyAlignment="1" applyProtection="1">
      <alignment horizontal="center" vertical="top" wrapText="1"/>
    </xf>
    <xf numFmtId="181" fontId="7" fillId="13" borderId="1" xfId="0" applyNumberFormat="1" applyFont="1" applyFill="1" applyBorder="1" applyAlignment="1" applyProtection="1">
      <alignment horizontal="center" vertical="top" wrapText="1"/>
    </xf>
    <xf numFmtId="9" fontId="7" fillId="7" borderId="9" xfId="1" applyFont="1" applyFill="1" applyBorder="1" applyAlignment="1" applyProtection="1">
      <alignment horizontal="center" vertical="center" wrapText="1"/>
    </xf>
    <xf numFmtId="181" fontId="10" fillId="8" borderId="0" xfId="0" applyNumberFormat="1" applyFont="1" applyFill="1" applyBorder="1" applyAlignment="1" applyProtection="1">
      <alignment horizontal="center" vertical="top"/>
    </xf>
    <xf numFmtId="181" fontId="7" fillId="0" borderId="60" xfId="0" applyNumberFormat="1" applyFont="1" applyFill="1" applyBorder="1" applyAlignment="1" applyProtection="1">
      <alignment wrapText="1"/>
    </xf>
    <xf numFmtId="181" fontId="80" fillId="8" borderId="60" xfId="0" applyNumberFormat="1" applyFont="1" applyFill="1" applyBorder="1" applyAlignment="1" applyProtection="1">
      <alignment vertical="top" wrapText="1"/>
    </xf>
    <xf numFmtId="181" fontId="8" fillId="0" borderId="60" xfId="0" applyNumberFormat="1" applyFont="1" applyFill="1" applyBorder="1" applyAlignment="1" applyProtection="1">
      <alignment horizontal="center" vertical="top" wrapText="1"/>
    </xf>
    <xf numFmtId="181" fontId="7" fillId="3" borderId="60" xfId="0" applyNumberFormat="1" applyFont="1" applyFill="1" applyBorder="1" applyAlignment="1" applyProtection="1">
      <alignment horizontal="center" vertical="top" wrapText="1"/>
    </xf>
    <xf numFmtId="181" fontId="7" fillId="13" borderId="60" xfId="0" applyNumberFormat="1" applyFont="1" applyFill="1" applyBorder="1" applyAlignment="1" applyProtection="1">
      <alignment horizontal="center" vertical="top" wrapText="1"/>
    </xf>
    <xf numFmtId="181" fontId="7" fillId="13" borderId="66" xfId="0" applyNumberFormat="1" applyFont="1" applyFill="1" applyBorder="1" applyAlignment="1" applyProtection="1">
      <alignment horizontal="center" vertical="top" wrapText="1"/>
    </xf>
    <xf numFmtId="181" fontId="80" fillId="8" borderId="66" xfId="0" applyNumberFormat="1" applyFont="1" applyFill="1" applyBorder="1" applyAlignment="1" applyProtection="1">
      <alignment vertical="top" wrapText="1"/>
    </xf>
    <xf numFmtId="181" fontId="7" fillId="3" borderId="66" xfId="0" applyNumberFormat="1" applyFont="1" applyFill="1" applyBorder="1" applyAlignment="1" applyProtection="1">
      <alignment horizontal="center" vertical="top" wrapText="1"/>
    </xf>
    <xf numFmtId="181" fontId="8" fillId="0" borderId="66" xfId="0" applyNumberFormat="1" applyFont="1" applyFill="1" applyBorder="1" applyAlignment="1" applyProtection="1">
      <alignment horizontal="center" vertical="top" wrapText="1"/>
    </xf>
    <xf numFmtId="181" fontId="9" fillId="13" borderId="66" xfId="1" applyNumberFormat="1" applyFont="1" applyFill="1" applyBorder="1" applyAlignment="1" applyProtection="1">
      <alignment horizontal="center" vertical="top" wrapText="1"/>
    </xf>
    <xf numFmtId="181" fontId="5" fillId="0" borderId="0" xfId="8" applyNumberFormat="1" applyProtection="1"/>
    <xf numFmtId="181" fontId="7" fillId="0" borderId="66" xfId="0" applyNumberFormat="1" applyFont="1" applyFill="1" applyBorder="1" applyAlignment="1" applyProtection="1">
      <alignment wrapText="1"/>
    </xf>
    <xf numFmtId="181" fontId="10" fillId="3" borderId="66" xfId="0" applyNumberFormat="1" applyFont="1" applyFill="1" applyBorder="1" applyAlignment="1" applyProtection="1">
      <alignment horizontal="center" vertical="top" wrapText="1"/>
    </xf>
    <xf numFmtId="181" fontId="13" fillId="13" borderId="66" xfId="1" applyNumberFormat="1" applyFont="1" applyFill="1" applyBorder="1" applyAlignment="1" applyProtection="1">
      <alignment horizontal="center" vertical="top" wrapText="1"/>
    </xf>
    <xf numFmtId="181" fontId="13" fillId="0" borderId="66" xfId="0" applyNumberFormat="1" applyFont="1" applyFill="1" applyBorder="1" applyAlignment="1" applyProtection="1">
      <alignment horizontal="center" vertical="top" wrapText="1"/>
    </xf>
    <xf numFmtId="181" fontId="82" fillId="8" borderId="66" xfId="0" applyNumberFormat="1" applyFont="1" applyFill="1" applyBorder="1" applyAlignment="1" applyProtection="1">
      <alignment vertical="top" wrapText="1"/>
    </xf>
    <xf numFmtId="181" fontId="74" fillId="8" borderId="66" xfId="0" applyNumberFormat="1" applyFont="1" applyFill="1" applyBorder="1" applyAlignment="1" applyProtection="1">
      <alignment vertical="top" wrapText="1"/>
    </xf>
    <xf numFmtId="181" fontId="85" fillId="8" borderId="66" xfId="0" applyNumberFormat="1" applyFont="1" applyFill="1" applyBorder="1" applyAlignment="1" applyProtection="1">
      <alignment vertical="top" wrapText="1"/>
    </xf>
    <xf numFmtId="181" fontId="8" fillId="0" borderId="0" xfId="0" applyNumberFormat="1" applyFont="1" applyFill="1" applyBorder="1" applyAlignment="1" applyProtection="1">
      <alignment horizontal="center" vertical="top" wrapText="1"/>
    </xf>
    <xf numFmtId="181" fontId="8" fillId="0" borderId="0" xfId="0" applyNumberFormat="1" applyFont="1" applyFill="1" applyBorder="1" applyAlignment="1" applyProtection="1">
      <alignment horizontal="left" vertical="top"/>
    </xf>
    <xf numFmtId="10" fontId="7" fillId="6" borderId="9" xfId="1" applyNumberFormat="1" applyFont="1" applyFill="1" applyBorder="1" applyAlignment="1" applyProtection="1">
      <alignment horizontal="center" vertical="center" wrapText="1"/>
    </xf>
    <xf numFmtId="181" fontId="11" fillId="8" borderId="66" xfId="0" applyNumberFormat="1" applyFont="1" applyFill="1" applyBorder="1" applyAlignment="1" applyProtection="1">
      <alignment vertical="top" wrapText="1"/>
    </xf>
    <xf numFmtId="0" fontId="13" fillId="11" borderId="9" xfId="0" applyFont="1" applyFill="1" applyBorder="1" applyAlignment="1" applyProtection="1">
      <alignment horizontal="center" vertical="top" wrapText="1"/>
      <protection locked="0"/>
    </xf>
    <xf numFmtId="0" fontId="13" fillId="8" borderId="1" xfId="0" applyFont="1" applyFill="1" applyBorder="1" applyAlignment="1" applyProtection="1">
      <alignment horizontal="left" vertical="top" wrapText="1"/>
      <protection locked="0"/>
    </xf>
    <xf numFmtId="1" fontId="13" fillId="0" borderId="9" xfId="0" applyNumberFormat="1" applyFont="1" applyFill="1" applyBorder="1" applyAlignment="1" applyProtection="1">
      <alignment horizontal="left" vertical="top" wrapText="1"/>
      <protection locked="0"/>
    </xf>
    <xf numFmtId="0" fontId="13" fillId="11" borderId="1" xfId="0" applyFont="1" applyFill="1" applyBorder="1" applyAlignment="1" applyProtection="1">
      <alignment horizontal="center" vertical="top" wrapText="1"/>
      <protection locked="0"/>
    </xf>
    <xf numFmtId="0" fontId="13" fillId="11" borderId="3" xfId="0" applyFont="1" applyFill="1" applyBorder="1" applyAlignment="1" applyProtection="1">
      <alignment horizontal="center" vertical="top" wrapText="1"/>
      <protection locked="0"/>
    </xf>
    <xf numFmtId="0" fontId="24" fillId="16" borderId="7" xfId="0" applyFont="1" applyFill="1" applyBorder="1" applyAlignment="1" applyProtection="1">
      <alignment horizontal="center" vertical="top" wrapText="1"/>
      <protection locked="0"/>
    </xf>
    <xf numFmtId="1" fontId="13" fillId="0" borderId="1" xfId="0" applyNumberFormat="1" applyFont="1" applyFill="1" applyBorder="1" applyAlignment="1" applyProtection="1">
      <alignment horizontal="left" vertical="top" wrapText="1"/>
      <protection locked="0"/>
    </xf>
    <xf numFmtId="0" fontId="10" fillId="8" borderId="1" xfId="0" applyFont="1" applyFill="1" applyBorder="1" applyAlignment="1" applyProtection="1">
      <alignment horizontal="left" vertical="top" wrapText="1"/>
      <protection locked="0"/>
    </xf>
    <xf numFmtId="0" fontId="13" fillId="0" borderId="1" xfId="0" applyFont="1" applyFill="1" applyBorder="1" applyAlignment="1" applyProtection="1">
      <alignment horizontal="left" vertical="top" wrapText="1"/>
      <protection locked="0"/>
    </xf>
    <xf numFmtId="0" fontId="9" fillId="0" borderId="1" xfId="0" applyFont="1" applyFill="1" applyBorder="1" applyAlignment="1" applyProtection="1">
      <alignment horizontal="left" vertical="top" wrapText="1"/>
      <protection locked="0"/>
    </xf>
    <xf numFmtId="0" fontId="13" fillId="0" borderId="66" xfId="0" applyFont="1" applyFill="1" applyBorder="1" applyAlignment="1" applyProtection="1">
      <alignment horizontal="center" vertical="top" wrapText="1"/>
      <protection locked="0"/>
    </xf>
    <xf numFmtId="0" fontId="13" fillId="11" borderId="66" xfId="0" applyFont="1" applyFill="1" applyBorder="1" applyAlignment="1" applyProtection="1">
      <alignment horizontal="center" vertical="top" wrapText="1"/>
      <protection locked="0"/>
    </xf>
    <xf numFmtId="0" fontId="17" fillId="0" borderId="66" xfId="0" applyFont="1" applyFill="1" applyBorder="1" applyAlignment="1" applyProtection="1">
      <alignment horizontal="center" vertical="top" wrapText="1"/>
      <protection locked="0"/>
    </xf>
    <xf numFmtId="1" fontId="9" fillId="0" borderId="66" xfId="0" applyNumberFormat="1" applyFont="1" applyFill="1" applyBorder="1" applyAlignment="1" applyProtection="1">
      <alignment horizontal="left" vertical="top" wrapText="1"/>
      <protection locked="0"/>
    </xf>
    <xf numFmtId="0" fontId="74" fillId="8" borderId="66" xfId="0" applyFont="1" applyFill="1" applyBorder="1" applyAlignment="1" applyProtection="1">
      <alignment horizontal="center" vertical="top" wrapText="1"/>
      <protection locked="0"/>
    </xf>
    <xf numFmtId="0" fontId="12" fillId="8" borderId="66" xfId="0" applyFont="1" applyFill="1" applyBorder="1" applyAlignment="1" applyProtection="1">
      <alignment horizontal="left" vertical="top" wrapText="1"/>
      <protection locked="0"/>
    </xf>
    <xf numFmtId="0" fontId="13" fillId="0" borderId="66" xfId="0" applyFont="1" applyFill="1" applyBorder="1" applyAlignment="1" applyProtection="1">
      <alignment horizontal="left" vertical="top" wrapText="1"/>
      <protection locked="0"/>
    </xf>
    <xf numFmtId="0" fontId="13" fillId="11" borderId="59" xfId="0" applyFont="1" applyFill="1" applyBorder="1" applyAlignment="1" applyProtection="1">
      <alignment horizontal="center" vertical="top" wrapText="1"/>
      <protection locked="0"/>
    </xf>
    <xf numFmtId="0" fontId="24" fillId="16" borderId="50" xfId="0" applyFont="1" applyFill="1" applyBorder="1" applyAlignment="1" applyProtection="1">
      <alignment horizontal="center" vertical="top" wrapText="1"/>
      <protection locked="0"/>
    </xf>
    <xf numFmtId="0" fontId="33" fillId="0" borderId="66" xfId="0" applyFont="1" applyFill="1" applyBorder="1" applyAlignment="1" applyProtection="1">
      <alignment horizontal="left" vertical="top" wrapText="1"/>
      <protection locked="0"/>
    </xf>
    <xf numFmtId="0" fontId="80" fillId="8" borderId="66" xfId="0" applyFont="1" applyFill="1" applyBorder="1" applyAlignment="1" applyProtection="1">
      <alignment horizontal="center" vertical="top" wrapText="1"/>
      <protection locked="0"/>
    </xf>
    <xf numFmtId="0" fontId="82" fillId="17" borderId="66" xfId="0" applyFont="1" applyFill="1" applyBorder="1" applyAlignment="1" applyProtection="1">
      <alignment horizontal="left" vertical="top" wrapText="1"/>
      <protection locked="0"/>
    </xf>
    <xf numFmtId="0" fontId="82" fillId="8" borderId="66" xfId="0" applyFont="1" applyFill="1" applyBorder="1" applyAlignment="1" applyProtection="1">
      <alignment horizontal="left" vertical="top" wrapText="1"/>
      <protection locked="0"/>
    </xf>
    <xf numFmtId="0" fontId="13" fillId="0" borderId="60" xfId="0" applyFont="1" applyFill="1" applyBorder="1" applyAlignment="1" applyProtection="1">
      <alignment horizontal="center" vertical="top" wrapText="1"/>
      <protection locked="0"/>
    </xf>
    <xf numFmtId="0" fontId="13" fillId="11" borderId="60" xfId="0" applyFont="1" applyFill="1" applyBorder="1" applyAlignment="1" applyProtection="1">
      <alignment horizontal="center" vertical="top" wrapText="1"/>
      <protection locked="0"/>
    </xf>
    <xf numFmtId="0" fontId="13" fillId="0" borderId="60" xfId="0" applyFont="1" applyFill="1" applyBorder="1" applyAlignment="1" applyProtection="1">
      <alignment horizontal="left" vertical="top" wrapText="1"/>
      <protection locked="0"/>
    </xf>
    <xf numFmtId="0" fontId="9" fillId="0" borderId="60" xfId="0" applyFont="1" applyFill="1" applyBorder="1" applyAlignment="1" applyProtection="1">
      <alignment horizontal="left" vertical="top" wrapText="1"/>
      <protection locked="0"/>
    </xf>
    <xf numFmtId="0" fontId="9" fillId="0" borderId="66" xfId="0" applyFont="1" applyFill="1" applyBorder="1" applyAlignment="1" applyProtection="1">
      <alignment horizontal="left" vertical="top" wrapText="1"/>
      <protection locked="0"/>
    </xf>
    <xf numFmtId="0" fontId="74" fillId="8" borderId="60" xfId="0" applyFont="1" applyFill="1" applyBorder="1" applyAlignment="1" applyProtection="1">
      <alignment horizontal="center" vertical="top" wrapText="1"/>
      <protection locked="0"/>
    </xf>
    <xf numFmtId="0" fontId="12" fillId="8" borderId="60" xfId="0" applyFont="1" applyFill="1" applyBorder="1" applyAlignment="1" applyProtection="1">
      <alignment horizontal="left" vertical="top" wrapText="1"/>
      <protection locked="0"/>
    </xf>
    <xf numFmtId="0" fontId="8" fillId="0" borderId="66" xfId="7" applyFont="1" applyFill="1" applyBorder="1" applyAlignment="1" applyProtection="1">
      <alignment vertical="top" wrapText="1"/>
      <protection locked="0"/>
    </xf>
    <xf numFmtId="0" fontId="8" fillId="15" borderId="66" xfId="7" applyFont="1" applyFill="1" applyBorder="1" applyAlignment="1" applyProtection="1">
      <alignment vertical="top" wrapText="1"/>
      <protection locked="0"/>
    </xf>
    <xf numFmtId="0" fontId="8" fillId="0" borderId="66" xfId="0" applyFont="1" applyFill="1" applyBorder="1" applyAlignment="1" applyProtection="1">
      <alignment horizontal="center" vertical="top" wrapText="1"/>
      <protection locked="0"/>
    </xf>
    <xf numFmtId="1" fontId="13" fillId="2" borderId="66" xfId="0" applyNumberFormat="1" applyFont="1" applyFill="1" applyBorder="1" applyAlignment="1" applyProtection="1">
      <alignment horizontal="center" vertical="top" wrapText="1"/>
      <protection locked="0"/>
    </xf>
    <xf numFmtId="1" fontId="8" fillId="4" borderId="66" xfId="0" applyNumberFormat="1" applyFont="1" applyFill="1" applyBorder="1" applyAlignment="1" applyProtection="1">
      <alignment horizontal="center" vertical="top" wrapText="1"/>
      <protection locked="0"/>
    </xf>
    <xf numFmtId="1" fontId="15" fillId="10" borderId="66" xfId="0" applyNumberFormat="1" applyFont="1" applyFill="1" applyBorder="1" applyAlignment="1" applyProtection="1">
      <alignment horizontal="center" vertical="top" wrapText="1"/>
      <protection locked="0"/>
    </xf>
    <xf numFmtId="9" fontId="8" fillId="0" borderId="66" xfId="0" applyNumberFormat="1" applyFont="1" applyBorder="1" applyAlignment="1" applyProtection="1">
      <alignment horizontal="center" vertical="top" wrapText="1"/>
      <protection locked="0"/>
    </xf>
    <xf numFmtId="1" fontId="8" fillId="5" borderId="66" xfId="0" applyNumberFormat="1" applyFont="1" applyFill="1" applyBorder="1" applyAlignment="1" applyProtection="1">
      <alignment horizontal="center" vertical="top" wrapText="1"/>
      <protection locked="0"/>
    </xf>
    <xf numFmtId="0" fontId="13" fillId="13" borderId="66" xfId="0" applyFont="1" applyFill="1" applyBorder="1" applyAlignment="1" applyProtection="1">
      <alignment horizontal="center" vertical="top" wrapText="1"/>
      <protection locked="0"/>
    </xf>
    <xf numFmtId="1" fontId="13" fillId="4" borderId="66" xfId="0" applyNumberFormat="1" applyFont="1" applyFill="1" applyBorder="1" applyAlignment="1" applyProtection="1">
      <alignment horizontal="center" vertical="top" wrapText="1"/>
      <protection locked="0"/>
    </xf>
    <xf numFmtId="1" fontId="13" fillId="10" borderId="66" xfId="0" applyNumberFormat="1" applyFont="1" applyFill="1" applyBorder="1" applyAlignment="1" applyProtection="1">
      <alignment horizontal="center" vertical="top" wrapText="1"/>
      <protection locked="0"/>
    </xf>
    <xf numFmtId="9" fontId="13" fillId="13" borderId="66" xfId="1" applyFont="1" applyFill="1" applyBorder="1" applyAlignment="1" applyProtection="1">
      <alignment horizontal="center" vertical="top" wrapText="1"/>
      <protection locked="0"/>
    </xf>
    <xf numFmtId="1" fontId="13" fillId="5" borderId="66" xfId="0" applyNumberFormat="1" applyFont="1" applyFill="1" applyBorder="1" applyAlignment="1" applyProtection="1">
      <alignment horizontal="center" vertical="top" wrapText="1"/>
      <protection locked="0"/>
    </xf>
    <xf numFmtId="9" fontId="13" fillId="0" borderId="66" xfId="0" applyNumberFormat="1" applyFont="1" applyBorder="1" applyAlignment="1" applyProtection="1">
      <alignment horizontal="center" vertical="top" wrapText="1"/>
      <protection locked="0"/>
    </xf>
    <xf numFmtId="0" fontId="74" fillId="8" borderId="66" xfId="0" applyFont="1" applyFill="1" applyBorder="1" applyAlignment="1" applyProtection="1">
      <alignment vertical="top" wrapText="1"/>
      <protection locked="0"/>
    </xf>
    <xf numFmtId="1" fontId="8" fillId="2" borderId="66" xfId="0" applyNumberFormat="1" applyFont="1" applyFill="1" applyBorder="1" applyAlignment="1" applyProtection="1">
      <alignment horizontal="center" vertical="top" wrapText="1"/>
      <protection locked="0"/>
    </xf>
    <xf numFmtId="0" fontId="13" fillId="0" borderId="66" xfId="0" applyFont="1" applyBorder="1" applyAlignment="1" applyProtection="1">
      <alignment horizontal="center" vertical="top" wrapText="1"/>
      <protection locked="0"/>
    </xf>
    <xf numFmtId="9" fontId="10" fillId="3" borderId="66" xfId="0" applyNumberFormat="1" applyFont="1" applyFill="1" applyBorder="1" applyAlignment="1" applyProtection="1">
      <alignment horizontal="center" vertical="top" wrapText="1"/>
      <protection locked="0"/>
    </xf>
    <xf numFmtId="164" fontId="10" fillId="3" borderId="66" xfId="0" applyNumberFormat="1" applyFont="1" applyFill="1" applyBorder="1" applyAlignment="1" applyProtection="1">
      <alignment horizontal="center" vertical="top" wrapText="1"/>
      <protection locked="0"/>
    </xf>
    <xf numFmtId="0" fontId="10" fillId="0" borderId="0" xfId="0" applyFont="1" applyFill="1" applyBorder="1" applyAlignment="1" applyProtection="1">
      <alignment horizontal="left" vertical="top" wrapText="1"/>
    </xf>
    <xf numFmtId="0" fontId="13" fillId="0" borderId="0" xfId="0" applyFont="1" applyBorder="1" applyAlignment="1" applyProtection="1">
      <alignment horizontal="left" vertical="top" wrapText="1"/>
    </xf>
    <xf numFmtId="0" fontId="13" fillId="0" borderId="0" xfId="0" applyFont="1" applyBorder="1" applyAlignment="1" applyProtection="1">
      <alignment horizontal="left" vertical="top" wrapText="1"/>
    </xf>
    <xf numFmtId="0" fontId="73" fillId="33" borderId="60" xfId="17" applyFont="1" applyFill="1" applyBorder="1" applyAlignment="1" applyProtection="1">
      <alignment vertical="center" wrapText="1"/>
      <protection locked="0"/>
    </xf>
    <xf numFmtId="0" fontId="10" fillId="0" borderId="0" xfId="0" applyFont="1" applyAlignment="1" applyProtection="1">
      <alignment horizontal="center" vertical="top"/>
    </xf>
    <xf numFmtId="0" fontId="10" fillId="0" borderId="9" xfId="0" applyFont="1" applyBorder="1" applyAlignment="1" applyProtection="1">
      <alignment horizontal="center" vertical="top" wrapText="1"/>
    </xf>
    <xf numFmtId="0" fontId="10" fillId="0" borderId="19" xfId="0" applyFont="1" applyBorder="1" applyAlignment="1" applyProtection="1">
      <alignment horizontal="center" vertical="top" wrapText="1"/>
    </xf>
    <xf numFmtId="0" fontId="10" fillId="0" borderId="19" xfId="0" applyFont="1" applyBorder="1" applyAlignment="1" applyProtection="1">
      <alignment horizontal="center" vertical="top"/>
    </xf>
    <xf numFmtId="0" fontId="10" fillId="0" borderId="24" xfId="0" applyFont="1" applyBorder="1" applyAlignment="1" applyProtection="1">
      <alignment horizontal="center" vertical="top"/>
    </xf>
    <xf numFmtId="0" fontId="13" fillId="0" borderId="0" xfId="0" applyFont="1" applyBorder="1" applyAlignment="1" applyProtection="1">
      <alignment horizontal="left" vertical="top" wrapText="1"/>
    </xf>
    <xf numFmtId="0" fontId="13" fillId="0" borderId="0" xfId="0" applyFont="1" applyBorder="1" applyAlignment="1" applyProtection="1">
      <alignment horizontal="left" vertical="center" wrapText="1"/>
    </xf>
    <xf numFmtId="0" fontId="27" fillId="0" borderId="0" xfId="0" applyFont="1" applyAlignment="1" applyProtection="1">
      <alignment horizontal="center" vertical="top" wrapText="1"/>
    </xf>
    <xf numFmtId="0" fontId="73" fillId="33" borderId="79" xfId="17" applyFont="1" applyFill="1" applyBorder="1" applyAlignment="1" applyProtection="1">
      <alignment horizontal="center" vertical="center" wrapText="1"/>
      <protection locked="0"/>
    </xf>
    <xf numFmtId="0" fontId="73" fillId="33" borderId="80" xfId="17" applyFont="1" applyFill="1" applyBorder="1" applyAlignment="1" applyProtection="1">
      <alignment horizontal="center" vertical="center" wrapText="1"/>
      <protection locked="0"/>
    </xf>
    <xf numFmtId="0" fontId="10" fillId="33" borderId="79" xfId="17" applyFont="1" applyFill="1" applyBorder="1" applyAlignment="1" applyProtection="1">
      <alignment horizontal="center" vertical="center" wrapText="1"/>
      <protection locked="0"/>
    </xf>
    <xf numFmtId="0" fontId="10" fillId="33" borderId="80" xfId="17" applyFont="1" applyFill="1" applyBorder="1" applyAlignment="1" applyProtection="1">
      <alignment horizontal="center" vertical="center" wrapText="1"/>
      <protection locked="0"/>
    </xf>
    <xf numFmtId="0" fontId="10" fillId="0" borderId="0" xfId="0" applyFont="1" applyAlignment="1" applyProtection="1">
      <alignment horizontal="center"/>
    </xf>
    <xf numFmtId="0" fontId="47" fillId="14" borderId="0" xfId="0" applyFont="1" applyFill="1" applyAlignment="1" applyProtection="1">
      <alignment horizontal="center"/>
    </xf>
    <xf numFmtId="0" fontId="10" fillId="0" borderId="0" xfId="0" applyFont="1" applyFill="1" applyBorder="1" applyAlignment="1" applyProtection="1">
      <alignment horizontal="left" vertical="top" wrapText="1"/>
    </xf>
    <xf numFmtId="0" fontId="13" fillId="0" borderId="0" xfId="0" applyFont="1" applyBorder="1" applyAlignment="1" applyProtection="1">
      <alignment horizontal="left" wrapText="1"/>
    </xf>
    <xf numFmtId="0" fontId="13" fillId="0" borderId="0" xfId="0" applyFont="1" applyFill="1" applyBorder="1" applyAlignment="1" applyProtection="1">
      <alignment horizontal="left" vertical="top" wrapText="1"/>
    </xf>
    <xf numFmtId="0" fontId="10" fillId="0" borderId="32" xfId="0" applyFont="1" applyFill="1" applyBorder="1" applyAlignment="1" applyProtection="1">
      <alignment horizontal="center" wrapText="1"/>
    </xf>
    <xf numFmtId="0" fontId="10" fillId="0" borderId="0" xfId="0" applyFont="1" applyFill="1" applyAlignment="1" applyProtection="1">
      <alignment horizontal="center" wrapText="1"/>
    </xf>
    <xf numFmtId="0" fontId="40" fillId="0" borderId="0" xfId="0" applyFont="1" applyAlignment="1" applyProtection="1">
      <alignment horizontal="center"/>
    </xf>
    <xf numFmtId="0" fontId="43" fillId="0" borderId="29" xfId="0" applyFont="1" applyBorder="1" applyAlignment="1" applyProtection="1">
      <alignment horizontal="center" vertical="top" wrapText="1"/>
    </xf>
    <xf numFmtId="0" fontId="43" fillId="0" borderId="30" xfId="0" applyFont="1" applyBorder="1" applyAlignment="1" applyProtection="1">
      <alignment horizontal="center" vertical="top" wrapText="1"/>
    </xf>
    <xf numFmtId="0" fontId="43" fillId="0" borderId="26" xfId="0" applyFont="1" applyBorder="1" applyAlignment="1" applyProtection="1">
      <alignment horizontal="center" vertical="top" wrapText="1"/>
    </xf>
    <xf numFmtId="0" fontId="40" fillId="0" borderId="0" xfId="0" applyFont="1" applyAlignment="1" applyProtection="1">
      <alignment horizontal="left" vertical="top" wrapText="1"/>
    </xf>
    <xf numFmtId="0" fontId="40" fillId="12" borderId="0" xfId="0" applyFont="1" applyFill="1" applyAlignment="1" applyProtection="1">
      <alignment horizontal="center" vertical="top" wrapText="1"/>
    </xf>
    <xf numFmtId="0" fontId="7" fillId="8" borderId="0" xfId="0" applyFont="1" applyFill="1" applyBorder="1" applyAlignment="1" applyProtection="1">
      <alignment horizontal="left" vertical="top" wrapText="1"/>
    </xf>
    <xf numFmtId="0" fontId="7" fillId="8" borderId="6" xfId="0" applyFont="1" applyFill="1" applyBorder="1" applyAlignment="1" applyProtection="1">
      <alignment horizontal="left" vertical="top" wrapText="1"/>
    </xf>
    <xf numFmtId="0" fontId="10" fillId="16" borderId="68" xfId="0" applyFont="1" applyFill="1" applyBorder="1" applyAlignment="1" applyProtection="1">
      <alignment horizontal="center" wrapText="1"/>
    </xf>
    <xf numFmtId="0" fontId="10" fillId="16" borderId="69" xfId="0" applyFont="1" applyFill="1" applyBorder="1" applyAlignment="1" applyProtection="1">
      <alignment horizontal="center" wrapText="1"/>
    </xf>
    <xf numFmtId="49" fontId="40" fillId="8" borderId="0" xfId="0" applyNumberFormat="1" applyFont="1" applyFill="1" applyBorder="1" applyAlignment="1" applyProtection="1">
      <alignment horizontal="left" vertical="center" wrapText="1"/>
    </xf>
    <xf numFmtId="0" fontId="0" fillId="0" borderId="0" xfId="0" applyAlignment="1" applyProtection="1">
      <alignment wrapText="1"/>
    </xf>
    <xf numFmtId="0" fontId="83" fillId="8" borderId="0" xfId="0" applyFont="1" applyFill="1" applyBorder="1" applyAlignment="1" applyProtection="1">
      <alignment vertical="center" wrapText="1"/>
    </xf>
    <xf numFmtId="0" fontId="47" fillId="8" borderId="0" xfId="0" applyFont="1" applyFill="1" applyBorder="1" applyAlignment="1" applyProtection="1">
      <alignment horizontal="left" vertical="center" wrapText="1"/>
    </xf>
    <xf numFmtId="0" fontId="13" fillId="0" borderId="60" xfId="0" applyFont="1" applyBorder="1" applyAlignment="1" applyProtection="1">
      <alignment horizontal="left" vertical="top"/>
    </xf>
    <xf numFmtId="0" fontId="13" fillId="0" borderId="79" xfId="0" applyFont="1" applyBorder="1" applyAlignment="1" applyProtection="1">
      <alignment horizontal="left" vertical="top" wrapText="1"/>
    </xf>
    <xf numFmtId="0" fontId="10" fillId="0" borderId="76" xfId="0" applyFont="1" applyBorder="1" applyAlignment="1" applyProtection="1">
      <alignment horizontal="center" vertical="top"/>
    </xf>
  </cellXfs>
  <cellStyles count="20125">
    <cellStyle name="£" xfId="18"/>
    <cellStyle name="£_Consolidated 3YPmodel 2007-2009 DATA" xfId="19"/>
    <cellStyle name="£_Fixed staff costs" xfId="20"/>
    <cellStyle name="£_Hospitals model summary" xfId="21"/>
    <cellStyle name="£_Hospitals Q206 Consol" xfId="22"/>
    <cellStyle name="£_Output" xfId="23"/>
    <cellStyle name="20% - Accent1 2" xfId="24"/>
    <cellStyle name="20% - Accent2 2" xfId="25"/>
    <cellStyle name="20% - Accent3 2" xfId="26"/>
    <cellStyle name="20% - Accent4 2" xfId="27"/>
    <cellStyle name="20% - Accent5 2" xfId="28"/>
    <cellStyle name="20% - Accent6 2" xfId="29"/>
    <cellStyle name="40% - Accent1 2" xfId="30"/>
    <cellStyle name="40% - Accent2 2" xfId="31"/>
    <cellStyle name="40% - Accent3 2" xfId="32"/>
    <cellStyle name="40% - Accent4 2" xfId="33"/>
    <cellStyle name="40% - Accent5 2" xfId="34"/>
    <cellStyle name="40% - Accent6 2" xfId="35"/>
    <cellStyle name="Adjusted" xfId="36"/>
    <cellStyle name="Breakdown_Check" xfId="37"/>
    <cellStyle name="BUPA Group" xfId="38"/>
    <cellStyle name="Comma  - Style1" xfId="39"/>
    <cellStyle name="Comma  - Style2" xfId="40"/>
    <cellStyle name="Comma  - Style3" xfId="41"/>
    <cellStyle name="Comma  - Style4" xfId="42"/>
    <cellStyle name="Comma  - Style5" xfId="43"/>
    <cellStyle name="Comma  - Style6" xfId="44"/>
    <cellStyle name="Comma  - Style7" xfId="45"/>
    <cellStyle name="Comma  - Style8" xfId="46"/>
    <cellStyle name="Comma [1]" xfId="47"/>
    <cellStyle name="Comma 15" xfId="48"/>
    <cellStyle name="Comma 15 2" xfId="49"/>
    <cellStyle name="Comma 2" xfId="50"/>
    <cellStyle name="Comma 2 2" xfId="51"/>
    <cellStyle name="Comma 3" xfId="52"/>
    <cellStyle name="Comma 4" xfId="53"/>
    <cellStyle name="Comma 4 2" xfId="54"/>
    <cellStyle name="Comma 5" xfId="55"/>
    <cellStyle name="Comma 6" xfId="56"/>
    <cellStyle name="Comma 7" xfId="57"/>
    <cellStyle name="Comma 8" xfId="58"/>
    <cellStyle name="Commentary" xfId="59"/>
    <cellStyle name="Compulsory_Input" xfId="60"/>
    <cellStyle name="Currency 2" xfId="61"/>
    <cellStyle name="Currency 2 2" xfId="62"/>
    <cellStyle name="Currency 3" xfId="63"/>
    <cellStyle name="Currency 3 2" xfId="64"/>
    <cellStyle name="Currency 4" xfId="65"/>
    <cellStyle name="Currency 4 2" xfId="66"/>
    <cellStyle name="Currency 4 3" xfId="67"/>
    <cellStyle name="DATA Date Long" xfId="68"/>
    <cellStyle name="Date" xfId="69"/>
    <cellStyle name="Default" xfId="3"/>
    <cellStyle name="ErrorMess" xfId="70"/>
    <cellStyle name="Euro" xfId="71"/>
    <cellStyle name="EYBlocked" xfId="72"/>
    <cellStyle name="EYCallUp" xfId="73"/>
    <cellStyle name="EYCheck" xfId="74"/>
    <cellStyle name="EYDate" xfId="75"/>
    <cellStyle name="EYDeviant" xfId="76"/>
    <cellStyle name="EYFlag" xfId="77"/>
    <cellStyle name="EYHeader1" xfId="78"/>
    <cellStyle name="EYHeader2" xfId="79"/>
    <cellStyle name="EYHeader3" xfId="80"/>
    <cellStyle name="EYInputDate" xfId="81"/>
    <cellStyle name="EYInputPercent" xfId="82"/>
    <cellStyle name="EYInputValue" xfId="83"/>
    <cellStyle name="EYNormal" xfId="84"/>
    <cellStyle name="EYPercent" xfId="85"/>
    <cellStyle name="EYPercentCapped" xfId="86"/>
    <cellStyle name="EYSubTotal" xfId="87"/>
    <cellStyle name="EYTotal" xfId="88"/>
    <cellStyle name="EYWIP" xfId="89"/>
    <cellStyle name="Financials" xfId="90"/>
    <cellStyle name="FinancialsLastYr" xfId="91"/>
    <cellStyle name="FixedAssetsMovements" xfId="92"/>
    <cellStyle name="Flag" xfId="93"/>
    <cellStyle name="Front" xfId="94"/>
    <cellStyle name="General" xfId="95"/>
    <cellStyle name="Hyperlink" xfId="11" builtinId="8"/>
    <cellStyle name="Hyperlink 2" xfId="96"/>
    <cellStyle name="Hyperlink 2 2" xfId="2165"/>
    <cellStyle name="Hyperlink 3" xfId="97"/>
    <cellStyle name="InputStyle" xfId="98"/>
    <cellStyle name="LABEL Note" xfId="99"/>
    <cellStyle name="Main macro" xfId="100"/>
    <cellStyle name="MerchantFlag" xfId="101"/>
    <cellStyle name="Nor}al" xfId="2"/>
    <cellStyle name="Nor}al 2" xfId="102"/>
    <cellStyle name="Nor}al 2 2" xfId="103"/>
    <cellStyle name="Nor}al 3" xfId="104"/>
    <cellStyle name="Normal" xfId="0" builtinId="0"/>
    <cellStyle name="Normal - Style1" xfId="105"/>
    <cellStyle name="Normal - Style1 2" xfId="16"/>
    <cellStyle name="Normal 10" xfId="106"/>
    <cellStyle name="Normal 10 2" xfId="107"/>
    <cellStyle name="Normal 10 3" xfId="108"/>
    <cellStyle name="Normal 100" xfId="109"/>
    <cellStyle name="Normal 100 2" xfId="1620"/>
    <cellStyle name="Normal 101" xfId="110"/>
    <cellStyle name="Normal 102" xfId="111"/>
    <cellStyle name="Normal 103" xfId="112"/>
    <cellStyle name="Normal 104" xfId="113"/>
    <cellStyle name="Normal 105" xfId="114"/>
    <cellStyle name="Normal 106" xfId="115"/>
    <cellStyle name="Normal 107" xfId="747"/>
    <cellStyle name="Normal 108" xfId="748"/>
    <cellStyle name="Normal 109" xfId="749"/>
    <cellStyle name="Normal 11" xfId="116"/>
    <cellStyle name="Normal 11 2" xfId="117"/>
    <cellStyle name="Normal 11 3" xfId="118"/>
    <cellStyle name="Normal 110" xfId="750"/>
    <cellStyle name="Normal 111" xfId="751"/>
    <cellStyle name="Normal 112" xfId="752"/>
    <cellStyle name="Normal 113" xfId="753"/>
    <cellStyle name="Normal 114" xfId="754"/>
    <cellStyle name="Normal 115" xfId="755"/>
    <cellStyle name="Normal 116" xfId="756"/>
    <cellStyle name="Normal 117" xfId="757"/>
    <cellStyle name="Normal 118" xfId="758"/>
    <cellStyle name="Normal 119" xfId="759"/>
    <cellStyle name="Normal 12" xfId="119"/>
    <cellStyle name="Normal 12 2" xfId="120"/>
    <cellStyle name="Normal 120" xfId="760"/>
    <cellStyle name="Normal 121" xfId="761"/>
    <cellStyle name="Normal 122" xfId="762"/>
    <cellStyle name="Normal 123" xfId="763"/>
    <cellStyle name="Normal 124" xfId="764"/>
    <cellStyle name="Normal 125" xfId="765"/>
    <cellStyle name="Normal 126" xfId="766"/>
    <cellStyle name="Normal 127" xfId="767"/>
    <cellStyle name="Normal 128" xfId="768"/>
    <cellStyle name="Normal 129" xfId="769"/>
    <cellStyle name="Normal 13" xfId="121"/>
    <cellStyle name="Normal 13 10" xfId="4342"/>
    <cellStyle name="Normal 13 10 2" xfId="12509"/>
    <cellStyle name="Normal 13 10_5h_Finance" xfId="4479"/>
    <cellStyle name="Normal 13 11" xfId="8565"/>
    <cellStyle name="Normal 13 12" xfId="12655"/>
    <cellStyle name="Normal 13 13" xfId="12663"/>
    <cellStyle name="Normal 13 14" xfId="14823"/>
    <cellStyle name="Normal 13 15" xfId="18221"/>
    <cellStyle name="Normal 13 16" xfId="332"/>
    <cellStyle name="Normal 13 2" xfId="122"/>
    <cellStyle name="Normal 13 2 10" xfId="8633"/>
    <cellStyle name="Normal 13 2 11" xfId="12725"/>
    <cellStyle name="Normal 13 2 12" xfId="18289"/>
    <cellStyle name="Normal 13 2 13" xfId="401"/>
    <cellStyle name="Normal 13 2 2" xfId="675"/>
    <cellStyle name="Normal 13 2 2 10" xfId="16521"/>
    <cellStyle name="Normal 13 2 2 11" xfId="18425"/>
    <cellStyle name="Normal 13 2 2 2" xfId="1003"/>
    <cellStyle name="Normal 13 2 2 2 2" xfId="1825"/>
    <cellStyle name="Normal 13 2 2 2 2 2" xfId="3730"/>
    <cellStyle name="Normal 13 2 2 2 2 2 2" xfId="11897"/>
    <cellStyle name="Normal 13 2 2 2 2 2_5h_Finance" xfId="4484"/>
    <cellStyle name="Normal 13 2 2 2 2 3" xfId="9993"/>
    <cellStyle name="Normal 13 2 2 2 2 4" xfId="14019"/>
    <cellStyle name="Normal 13 2 2 2 2 5" xfId="15858"/>
    <cellStyle name="Normal 13 2 2 2 2 6" xfId="17609"/>
    <cellStyle name="Normal 13 2 2 2 2 7" xfId="19513"/>
    <cellStyle name="Normal 13 2 2 2 2_5h_Finance" xfId="4483"/>
    <cellStyle name="Normal 13 2 2 2 3" xfId="2914"/>
    <cellStyle name="Normal 13 2 2 2 3 2" xfId="11081"/>
    <cellStyle name="Normal 13 2 2 2 3_5h_Finance" xfId="4485"/>
    <cellStyle name="Normal 13 2 2 2 4" xfId="9177"/>
    <cellStyle name="Normal 13 2 2 2 5" xfId="13200"/>
    <cellStyle name="Normal 13 2 2 2 6" xfId="15038"/>
    <cellStyle name="Normal 13 2 2 2 7" xfId="16793"/>
    <cellStyle name="Normal 13 2 2 2 8" xfId="18697"/>
    <cellStyle name="Normal 13 2 2 2_5h_Finance" xfId="4482"/>
    <cellStyle name="Normal 13 2 2 3" xfId="1275"/>
    <cellStyle name="Normal 13 2 2 3 2" xfId="2097"/>
    <cellStyle name="Normal 13 2 2 3 2 2" xfId="4002"/>
    <cellStyle name="Normal 13 2 2 3 2 2 2" xfId="12169"/>
    <cellStyle name="Normal 13 2 2 3 2 2_5h_Finance" xfId="4488"/>
    <cellStyle name="Normal 13 2 2 3 2 3" xfId="10265"/>
    <cellStyle name="Normal 13 2 2 3 2 4" xfId="14291"/>
    <cellStyle name="Normal 13 2 2 3 2 5" xfId="16130"/>
    <cellStyle name="Normal 13 2 2 3 2 6" xfId="17881"/>
    <cellStyle name="Normal 13 2 2 3 2 7" xfId="19785"/>
    <cellStyle name="Normal 13 2 2 3 2_5h_Finance" xfId="4487"/>
    <cellStyle name="Normal 13 2 2 3 3" xfId="3186"/>
    <cellStyle name="Normal 13 2 2 3 3 2" xfId="11353"/>
    <cellStyle name="Normal 13 2 2 3 3_5h_Finance" xfId="4489"/>
    <cellStyle name="Normal 13 2 2 3 4" xfId="9449"/>
    <cellStyle name="Normal 13 2 2 3 5" xfId="13472"/>
    <cellStyle name="Normal 13 2 2 3 6" xfId="15310"/>
    <cellStyle name="Normal 13 2 2 3 7" xfId="17065"/>
    <cellStyle name="Normal 13 2 2 3 8" xfId="18969"/>
    <cellStyle name="Normal 13 2 2 3_5h_Finance" xfId="4486"/>
    <cellStyle name="Normal 13 2 2 4" xfId="1547"/>
    <cellStyle name="Normal 13 2 2 4 2" xfId="3458"/>
    <cellStyle name="Normal 13 2 2 4 2 2" xfId="11625"/>
    <cellStyle name="Normal 13 2 2 4 2_5h_Finance" xfId="4491"/>
    <cellStyle name="Normal 13 2 2 4 3" xfId="9721"/>
    <cellStyle name="Normal 13 2 2 4 4" xfId="13744"/>
    <cellStyle name="Normal 13 2 2 4 5" xfId="15582"/>
    <cellStyle name="Normal 13 2 2 4 6" xfId="17337"/>
    <cellStyle name="Normal 13 2 2 4 7" xfId="19241"/>
    <cellStyle name="Normal 13 2 2 4_5h_Finance" xfId="4490"/>
    <cellStyle name="Normal 13 2 2 5" xfId="2370"/>
    <cellStyle name="Normal 13 2 2 5 2" xfId="4274"/>
    <cellStyle name="Normal 13 2 2 5 2 2" xfId="12441"/>
    <cellStyle name="Normal 13 2 2 5 2_5h_Finance" xfId="4493"/>
    <cellStyle name="Normal 13 2 2 5 3" xfId="10537"/>
    <cellStyle name="Normal 13 2 2 5 4" xfId="14563"/>
    <cellStyle name="Normal 13 2 2 5 5" xfId="16403"/>
    <cellStyle name="Normal 13 2 2 5 6" xfId="18153"/>
    <cellStyle name="Normal 13 2 2 5 7" xfId="20057"/>
    <cellStyle name="Normal 13 2 2 5_5h_Finance" xfId="4492"/>
    <cellStyle name="Normal 13 2 2 6" xfId="2642"/>
    <cellStyle name="Normal 13 2 2 6 2" xfId="10809"/>
    <cellStyle name="Normal 13 2 2 6_5h_Finance" xfId="4494"/>
    <cellStyle name="Normal 13 2 2 7" xfId="8905"/>
    <cellStyle name="Normal 13 2 2 8" xfId="12862"/>
    <cellStyle name="Normal 13 2 2 9" xfId="14748"/>
    <cellStyle name="Normal 13 2 2_5h_Finance" xfId="4481"/>
    <cellStyle name="Normal 13 2 3" xfId="867"/>
    <cellStyle name="Normal 13 2 3 2" xfId="1689"/>
    <cellStyle name="Normal 13 2 3 2 2" xfId="3594"/>
    <cellStyle name="Normal 13 2 3 2 2 2" xfId="11761"/>
    <cellStyle name="Normal 13 2 3 2 2_5h_Finance" xfId="4497"/>
    <cellStyle name="Normal 13 2 3 2 3" xfId="9857"/>
    <cellStyle name="Normal 13 2 3 2 4" xfId="13883"/>
    <cellStyle name="Normal 13 2 3 2 5" xfId="15722"/>
    <cellStyle name="Normal 13 2 3 2 6" xfId="17473"/>
    <cellStyle name="Normal 13 2 3 2 7" xfId="19377"/>
    <cellStyle name="Normal 13 2 3 2_5h_Finance" xfId="4496"/>
    <cellStyle name="Normal 13 2 3 3" xfId="2778"/>
    <cellStyle name="Normal 13 2 3 3 2" xfId="10945"/>
    <cellStyle name="Normal 13 2 3 3_5h_Finance" xfId="4498"/>
    <cellStyle name="Normal 13 2 3 4" xfId="9041"/>
    <cellStyle name="Normal 13 2 3 5" xfId="13064"/>
    <cellStyle name="Normal 13 2 3 6" xfId="14902"/>
    <cellStyle name="Normal 13 2 3 7" xfId="16657"/>
    <cellStyle name="Normal 13 2 3 8" xfId="18561"/>
    <cellStyle name="Normal 13 2 3_5h_Finance" xfId="4495"/>
    <cellStyle name="Normal 13 2 4" xfId="1139"/>
    <cellStyle name="Normal 13 2 4 2" xfId="1961"/>
    <cellStyle name="Normal 13 2 4 2 2" xfId="3866"/>
    <cellStyle name="Normal 13 2 4 2 2 2" xfId="12033"/>
    <cellStyle name="Normal 13 2 4 2 2_5h_Finance" xfId="4501"/>
    <cellStyle name="Normal 13 2 4 2 3" xfId="10129"/>
    <cellStyle name="Normal 13 2 4 2 4" xfId="14155"/>
    <cellStyle name="Normal 13 2 4 2 5" xfId="15994"/>
    <cellStyle name="Normal 13 2 4 2 6" xfId="17745"/>
    <cellStyle name="Normal 13 2 4 2 7" xfId="19649"/>
    <cellStyle name="Normal 13 2 4 2_5h_Finance" xfId="4500"/>
    <cellStyle name="Normal 13 2 4 3" xfId="3050"/>
    <cellStyle name="Normal 13 2 4 3 2" xfId="11217"/>
    <cellStyle name="Normal 13 2 4 3_5h_Finance" xfId="4502"/>
    <cellStyle name="Normal 13 2 4 4" xfId="9313"/>
    <cellStyle name="Normal 13 2 4 5" xfId="13336"/>
    <cellStyle name="Normal 13 2 4 6" xfId="15174"/>
    <cellStyle name="Normal 13 2 4 7" xfId="16929"/>
    <cellStyle name="Normal 13 2 4 8" xfId="18833"/>
    <cellStyle name="Normal 13 2 4_5h_Finance" xfId="4499"/>
    <cellStyle name="Normal 13 2 5" xfId="1411"/>
    <cellStyle name="Normal 13 2 5 2" xfId="3322"/>
    <cellStyle name="Normal 13 2 5 2 2" xfId="11489"/>
    <cellStyle name="Normal 13 2 5 2_5h_Finance" xfId="4504"/>
    <cellStyle name="Normal 13 2 5 3" xfId="9585"/>
    <cellStyle name="Normal 13 2 5 4" xfId="13608"/>
    <cellStyle name="Normal 13 2 5 5" xfId="15446"/>
    <cellStyle name="Normal 13 2 5 6" xfId="17201"/>
    <cellStyle name="Normal 13 2 5 7" xfId="19105"/>
    <cellStyle name="Normal 13 2 5_5h_Finance" xfId="4503"/>
    <cellStyle name="Normal 13 2 6" xfId="2234"/>
    <cellStyle name="Normal 13 2 6 2" xfId="4138"/>
    <cellStyle name="Normal 13 2 6 2 2" xfId="12305"/>
    <cellStyle name="Normal 13 2 6 2_5h_Finance" xfId="4506"/>
    <cellStyle name="Normal 13 2 6 3" xfId="10401"/>
    <cellStyle name="Normal 13 2 6 4" xfId="14427"/>
    <cellStyle name="Normal 13 2 6 5" xfId="16267"/>
    <cellStyle name="Normal 13 2 6 6" xfId="18017"/>
    <cellStyle name="Normal 13 2 6 7" xfId="19921"/>
    <cellStyle name="Normal 13 2 6_5h_Finance" xfId="4505"/>
    <cellStyle name="Normal 13 2 7" xfId="539"/>
    <cellStyle name="Normal 13 2 7 2" xfId="8769"/>
    <cellStyle name="Normal 13 2 7_5h_Finance" xfId="4507"/>
    <cellStyle name="Normal 13 2 8" xfId="2506"/>
    <cellStyle name="Normal 13 2 8 2" xfId="10673"/>
    <cellStyle name="Normal 13 2 8_5h_Finance" xfId="4508"/>
    <cellStyle name="Normal 13 2 9" xfId="4410"/>
    <cellStyle name="Normal 13 2 9 2" xfId="12577"/>
    <cellStyle name="Normal 13 2 9_5h_Finance" xfId="4509"/>
    <cellStyle name="Normal 13 2_5h_Finance" xfId="4480"/>
    <cellStyle name="Normal 13 3" xfId="123"/>
    <cellStyle name="Normal 13 3 10" xfId="12932"/>
    <cellStyle name="Normal 13 3 11" xfId="18357"/>
    <cellStyle name="Normal 13 3 12" xfId="607"/>
    <cellStyle name="Normal 13 3 2" xfId="935"/>
    <cellStyle name="Normal 13 3 2 2" xfId="1757"/>
    <cellStyle name="Normal 13 3 2 2 2" xfId="3662"/>
    <cellStyle name="Normal 13 3 2 2 2 2" xfId="11829"/>
    <cellStyle name="Normal 13 3 2 2 2_5h_Finance" xfId="4513"/>
    <cellStyle name="Normal 13 3 2 2 3" xfId="9925"/>
    <cellStyle name="Normal 13 3 2 2 4" xfId="13951"/>
    <cellStyle name="Normal 13 3 2 2 5" xfId="15790"/>
    <cellStyle name="Normal 13 3 2 2 6" xfId="17541"/>
    <cellStyle name="Normal 13 3 2 2 7" xfId="19445"/>
    <cellStyle name="Normal 13 3 2 2_5h_Finance" xfId="4512"/>
    <cellStyle name="Normal 13 3 2 3" xfId="2846"/>
    <cellStyle name="Normal 13 3 2 3 2" xfId="11013"/>
    <cellStyle name="Normal 13 3 2 3_5h_Finance" xfId="4514"/>
    <cellStyle name="Normal 13 3 2 4" xfId="9109"/>
    <cellStyle name="Normal 13 3 2 5" xfId="13132"/>
    <cellStyle name="Normal 13 3 2 6" xfId="14970"/>
    <cellStyle name="Normal 13 3 2 7" xfId="16725"/>
    <cellStyle name="Normal 13 3 2 8" xfId="18629"/>
    <cellStyle name="Normal 13 3 2_5h_Finance" xfId="4511"/>
    <cellStyle name="Normal 13 3 3" xfId="1207"/>
    <cellStyle name="Normal 13 3 3 2" xfId="2029"/>
    <cellStyle name="Normal 13 3 3 2 2" xfId="3934"/>
    <cellStyle name="Normal 13 3 3 2 2 2" xfId="12101"/>
    <cellStyle name="Normal 13 3 3 2 2_5h_Finance" xfId="4517"/>
    <cellStyle name="Normal 13 3 3 2 3" xfId="10197"/>
    <cellStyle name="Normal 13 3 3 2 4" xfId="14223"/>
    <cellStyle name="Normal 13 3 3 2 5" xfId="16062"/>
    <cellStyle name="Normal 13 3 3 2 6" xfId="17813"/>
    <cellStyle name="Normal 13 3 3 2 7" xfId="19717"/>
    <cellStyle name="Normal 13 3 3 2_5h_Finance" xfId="4516"/>
    <cellStyle name="Normal 13 3 3 3" xfId="3118"/>
    <cellStyle name="Normal 13 3 3 3 2" xfId="11285"/>
    <cellStyle name="Normal 13 3 3 3_5h_Finance" xfId="4518"/>
    <cellStyle name="Normal 13 3 3 4" xfId="9381"/>
    <cellStyle name="Normal 13 3 3 5" xfId="13404"/>
    <cellStyle name="Normal 13 3 3 6" xfId="15242"/>
    <cellStyle name="Normal 13 3 3 7" xfId="16997"/>
    <cellStyle name="Normal 13 3 3 8" xfId="18901"/>
    <cellStyle name="Normal 13 3 3_5h_Finance" xfId="4515"/>
    <cellStyle name="Normal 13 3 4" xfId="1479"/>
    <cellStyle name="Normal 13 3 4 2" xfId="3390"/>
    <cellStyle name="Normal 13 3 4 2 2" xfId="11557"/>
    <cellStyle name="Normal 13 3 4 2_5h_Finance" xfId="4520"/>
    <cellStyle name="Normal 13 3 4 3" xfId="9653"/>
    <cellStyle name="Normal 13 3 4 4" xfId="13676"/>
    <cellStyle name="Normal 13 3 4 5" xfId="15514"/>
    <cellStyle name="Normal 13 3 4 6" xfId="17269"/>
    <cellStyle name="Normal 13 3 4 7" xfId="19173"/>
    <cellStyle name="Normal 13 3 4_5h_Finance" xfId="4519"/>
    <cellStyle name="Normal 13 3 5" xfId="2302"/>
    <cellStyle name="Normal 13 3 5 2" xfId="4206"/>
    <cellStyle name="Normal 13 3 5 2 2" xfId="12373"/>
    <cellStyle name="Normal 13 3 5 2_5h_Finance" xfId="4522"/>
    <cellStyle name="Normal 13 3 5 3" xfId="10469"/>
    <cellStyle name="Normal 13 3 5 4" xfId="14495"/>
    <cellStyle name="Normal 13 3 5 5" xfId="16335"/>
    <cellStyle name="Normal 13 3 5 6" xfId="18085"/>
    <cellStyle name="Normal 13 3 5 7" xfId="19989"/>
    <cellStyle name="Normal 13 3 5_5h_Finance" xfId="4521"/>
    <cellStyle name="Normal 13 3 6" xfId="2574"/>
    <cellStyle name="Normal 13 3 6 2" xfId="10741"/>
    <cellStyle name="Normal 13 3 6_5h_Finance" xfId="4523"/>
    <cellStyle name="Normal 13 3 7" xfId="8837"/>
    <cellStyle name="Normal 13 3 8" xfId="12794"/>
    <cellStyle name="Normal 13 3 9" xfId="14680"/>
    <cellStyle name="Normal 13 3_5h_Finance" xfId="4510"/>
    <cellStyle name="Normal 13 4" xfId="799"/>
    <cellStyle name="Normal 13 4 2" xfId="1621"/>
    <cellStyle name="Normal 13 4 2 2" xfId="3526"/>
    <cellStyle name="Normal 13 4 2 2 2" xfId="11693"/>
    <cellStyle name="Normal 13 4 2 2_5h_Finance" xfId="4526"/>
    <cellStyle name="Normal 13 4 2 3" xfId="9789"/>
    <cellStyle name="Normal 13 4 2 4" xfId="13815"/>
    <cellStyle name="Normal 13 4 2 5" xfId="15654"/>
    <cellStyle name="Normal 13 4 2 6" xfId="17405"/>
    <cellStyle name="Normal 13 4 2 7" xfId="19309"/>
    <cellStyle name="Normal 13 4 2_5h_Finance" xfId="4525"/>
    <cellStyle name="Normal 13 4 3" xfId="2710"/>
    <cellStyle name="Normal 13 4 3 2" xfId="10877"/>
    <cellStyle name="Normal 13 4 3_5h_Finance" xfId="4527"/>
    <cellStyle name="Normal 13 4 4" xfId="8973"/>
    <cellStyle name="Normal 13 4 5" xfId="12996"/>
    <cellStyle name="Normal 13 4 6" xfId="14834"/>
    <cellStyle name="Normal 13 4 7" xfId="16589"/>
    <cellStyle name="Normal 13 4 8" xfId="18493"/>
    <cellStyle name="Normal 13 4_5h_Finance" xfId="4524"/>
    <cellStyle name="Normal 13 5" xfId="1071"/>
    <cellStyle name="Normal 13 5 2" xfId="1893"/>
    <cellStyle name="Normal 13 5 2 2" xfId="3798"/>
    <cellStyle name="Normal 13 5 2 2 2" xfId="11965"/>
    <cellStyle name="Normal 13 5 2 2_5h_Finance" xfId="4530"/>
    <cellStyle name="Normal 13 5 2 3" xfId="10061"/>
    <cellStyle name="Normal 13 5 2 4" xfId="14087"/>
    <cellStyle name="Normal 13 5 2 5" xfId="15926"/>
    <cellStyle name="Normal 13 5 2 6" xfId="17677"/>
    <cellStyle name="Normal 13 5 2 7" xfId="19581"/>
    <cellStyle name="Normal 13 5 2_5h_Finance" xfId="4529"/>
    <cellStyle name="Normal 13 5 3" xfId="2982"/>
    <cellStyle name="Normal 13 5 3 2" xfId="11149"/>
    <cellStyle name="Normal 13 5 3_5h_Finance" xfId="4531"/>
    <cellStyle name="Normal 13 5 4" xfId="9245"/>
    <cellStyle name="Normal 13 5 5" xfId="13268"/>
    <cellStyle name="Normal 13 5 6" xfId="15106"/>
    <cellStyle name="Normal 13 5 7" xfId="16861"/>
    <cellStyle name="Normal 13 5 8" xfId="18765"/>
    <cellStyle name="Normal 13 5_5h_Finance" xfId="4528"/>
    <cellStyle name="Normal 13 6" xfId="1343"/>
    <cellStyle name="Normal 13 6 2" xfId="3254"/>
    <cellStyle name="Normal 13 6 2 2" xfId="11421"/>
    <cellStyle name="Normal 13 6 2_5h_Finance" xfId="4533"/>
    <cellStyle name="Normal 13 6 3" xfId="9517"/>
    <cellStyle name="Normal 13 6 4" xfId="13540"/>
    <cellStyle name="Normal 13 6 5" xfId="15378"/>
    <cellStyle name="Normal 13 6 6" xfId="17133"/>
    <cellStyle name="Normal 13 6 7" xfId="19037"/>
    <cellStyle name="Normal 13 6_5h_Finance" xfId="4532"/>
    <cellStyle name="Normal 13 7" xfId="2166"/>
    <cellStyle name="Normal 13 7 2" xfId="4070"/>
    <cellStyle name="Normal 13 7 2 2" xfId="12237"/>
    <cellStyle name="Normal 13 7 2_5h_Finance" xfId="4535"/>
    <cellStyle name="Normal 13 7 3" xfId="10333"/>
    <cellStyle name="Normal 13 7 4" xfId="14359"/>
    <cellStyle name="Normal 13 7 5" xfId="16199"/>
    <cellStyle name="Normal 13 7 6" xfId="17949"/>
    <cellStyle name="Normal 13 7 7" xfId="19853"/>
    <cellStyle name="Normal 13 7_5h_Finance" xfId="4534"/>
    <cellStyle name="Normal 13 8" xfId="471"/>
    <cellStyle name="Normal 13 8 2" xfId="8701"/>
    <cellStyle name="Normal 13 8_5h_Finance" xfId="4536"/>
    <cellStyle name="Normal 13 9" xfId="2438"/>
    <cellStyle name="Normal 13 9 2" xfId="10605"/>
    <cellStyle name="Normal 13 9_5h_Finance" xfId="4537"/>
    <cellStyle name="Normal 13_5h_Finance" xfId="4478"/>
    <cellStyle name="Normal 130" xfId="770"/>
    <cellStyle name="Normal 131" xfId="771"/>
    <cellStyle name="Normal 132" xfId="772"/>
    <cellStyle name="Normal 133" xfId="773"/>
    <cellStyle name="Normal 134" xfId="774"/>
    <cellStyle name="Normal 135" xfId="775"/>
    <cellStyle name="Normal 136" xfId="776"/>
    <cellStyle name="Normal 137" xfId="777"/>
    <cellStyle name="Normal 138" xfId="778"/>
    <cellStyle name="Normal 139" xfId="779"/>
    <cellStyle name="Normal 14" xfId="124"/>
    <cellStyle name="Normal 14 10" xfId="4347"/>
    <cellStyle name="Normal 14 10 2" xfId="12514"/>
    <cellStyle name="Normal 14 10_5h_Finance" xfId="4539"/>
    <cellStyle name="Normal 14 11" xfId="8570"/>
    <cellStyle name="Normal 14 12" xfId="12660"/>
    <cellStyle name="Normal 14 13" xfId="12934"/>
    <cellStyle name="Normal 14 14" xfId="14819"/>
    <cellStyle name="Normal 14 15" xfId="18226"/>
    <cellStyle name="Normal 14 16" xfId="337"/>
    <cellStyle name="Normal 14 2" xfId="125"/>
    <cellStyle name="Normal 14 2 10" xfId="8638"/>
    <cellStyle name="Normal 14 2 11" xfId="12730"/>
    <cellStyle name="Normal 14 2 12" xfId="18294"/>
    <cellStyle name="Normal 14 2 13" xfId="406"/>
    <cellStyle name="Normal 14 2 2" xfId="680"/>
    <cellStyle name="Normal 14 2 2 10" xfId="16526"/>
    <cellStyle name="Normal 14 2 2 11" xfId="18430"/>
    <cellStyle name="Normal 14 2 2 2" xfId="1008"/>
    <cellStyle name="Normal 14 2 2 2 2" xfId="1830"/>
    <cellStyle name="Normal 14 2 2 2 2 2" xfId="3735"/>
    <cellStyle name="Normal 14 2 2 2 2 2 2" xfId="11902"/>
    <cellStyle name="Normal 14 2 2 2 2 2_5h_Finance" xfId="4544"/>
    <cellStyle name="Normal 14 2 2 2 2 3" xfId="9998"/>
    <cellStyle name="Normal 14 2 2 2 2 4" xfId="14024"/>
    <cellStyle name="Normal 14 2 2 2 2 5" xfId="15863"/>
    <cellStyle name="Normal 14 2 2 2 2 6" xfId="17614"/>
    <cellStyle name="Normal 14 2 2 2 2 7" xfId="19518"/>
    <cellStyle name="Normal 14 2 2 2 2_5h_Finance" xfId="4543"/>
    <cellStyle name="Normal 14 2 2 2 3" xfId="2919"/>
    <cellStyle name="Normal 14 2 2 2 3 2" xfId="11086"/>
    <cellStyle name="Normal 14 2 2 2 3_5h_Finance" xfId="4545"/>
    <cellStyle name="Normal 14 2 2 2 4" xfId="9182"/>
    <cellStyle name="Normal 14 2 2 2 5" xfId="13205"/>
    <cellStyle name="Normal 14 2 2 2 6" xfId="15043"/>
    <cellStyle name="Normal 14 2 2 2 7" xfId="16798"/>
    <cellStyle name="Normal 14 2 2 2 8" xfId="18702"/>
    <cellStyle name="Normal 14 2 2 2_5h_Finance" xfId="4542"/>
    <cellStyle name="Normal 14 2 2 3" xfId="1280"/>
    <cellStyle name="Normal 14 2 2 3 2" xfId="2102"/>
    <cellStyle name="Normal 14 2 2 3 2 2" xfId="4007"/>
    <cellStyle name="Normal 14 2 2 3 2 2 2" xfId="12174"/>
    <cellStyle name="Normal 14 2 2 3 2 2_5h_Finance" xfId="4548"/>
    <cellStyle name="Normal 14 2 2 3 2 3" xfId="10270"/>
    <cellStyle name="Normal 14 2 2 3 2 4" xfId="14296"/>
    <cellStyle name="Normal 14 2 2 3 2 5" xfId="16135"/>
    <cellStyle name="Normal 14 2 2 3 2 6" xfId="17886"/>
    <cellStyle name="Normal 14 2 2 3 2 7" xfId="19790"/>
    <cellStyle name="Normal 14 2 2 3 2_5h_Finance" xfId="4547"/>
    <cellStyle name="Normal 14 2 2 3 3" xfId="3191"/>
    <cellStyle name="Normal 14 2 2 3 3 2" xfId="11358"/>
    <cellStyle name="Normal 14 2 2 3 3_5h_Finance" xfId="4549"/>
    <cellStyle name="Normal 14 2 2 3 4" xfId="9454"/>
    <cellStyle name="Normal 14 2 2 3 5" xfId="13477"/>
    <cellStyle name="Normal 14 2 2 3 6" xfId="15315"/>
    <cellStyle name="Normal 14 2 2 3 7" xfId="17070"/>
    <cellStyle name="Normal 14 2 2 3 8" xfId="18974"/>
    <cellStyle name="Normal 14 2 2 3_5h_Finance" xfId="4546"/>
    <cellStyle name="Normal 14 2 2 4" xfId="1552"/>
    <cellStyle name="Normal 14 2 2 4 2" xfId="3463"/>
    <cellStyle name="Normal 14 2 2 4 2 2" xfId="11630"/>
    <cellStyle name="Normal 14 2 2 4 2_5h_Finance" xfId="4551"/>
    <cellStyle name="Normal 14 2 2 4 3" xfId="9726"/>
    <cellStyle name="Normal 14 2 2 4 4" xfId="13749"/>
    <cellStyle name="Normal 14 2 2 4 5" xfId="15587"/>
    <cellStyle name="Normal 14 2 2 4 6" xfId="17342"/>
    <cellStyle name="Normal 14 2 2 4 7" xfId="19246"/>
    <cellStyle name="Normal 14 2 2 4_5h_Finance" xfId="4550"/>
    <cellStyle name="Normal 14 2 2 5" xfId="2375"/>
    <cellStyle name="Normal 14 2 2 5 2" xfId="4279"/>
    <cellStyle name="Normal 14 2 2 5 2 2" xfId="12446"/>
    <cellStyle name="Normal 14 2 2 5 2_5h_Finance" xfId="4553"/>
    <cellStyle name="Normal 14 2 2 5 3" xfId="10542"/>
    <cellStyle name="Normal 14 2 2 5 4" xfId="14568"/>
    <cellStyle name="Normal 14 2 2 5 5" xfId="16408"/>
    <cellStyle name="Normal 14 2 2 5 6" xfId="18158"/>
    <cellStyle name="Normal 14 2 2 5 7" xfId="20062"/>
    <cellStyle name="Normal 14 2 2 5_5h_Finance" xfId="4552"/>
    <cellStyle name="Normal 14 2 2 6" xfId="2647"/>
    <cellStyle name="Normal 14 2 2 6 2" xfId="10814"/>
    <cellStyle name="Normal 14 2 2 6_5h_Finance" xfId="4554"/>
    <cellStyle name="Normal 14 2 2 7" xfId="8910"/>
    <cellStyle name="Normal 14 2 2 8" xfId="12867"/>
    <cellStyle name="Normal 14 2 2 9" xfId="14753"/>
    <cellStyle name="Normal 14 2 2_5h_Finance" xfId="4541"/>
    <cellStyle name="Normal 14 2 3" xfId="872"/>
    <cellStyle name="Normal 14 2 3 2" xfId="1694"/>
    <cellStyle name="Normal 14 2 3 2 2" xfId="3599"/>
    <cellStyle name="Normal 14 2 3 2 2 2" xfId="11766"/>
    <cellStyle name="Normal 14 2 3 2 2_5h_Finance" xfId="4557"/>
    <cellStyle name="Normal 14 2 3 2 3" xfId="9862"/>
    <cellStyle name="Normal 14 2 3 2 4" xfId="13888"/>
    <cellStyle name="Normal 14 2 3 2 5" xfId="15727"/>
    <cellStyle name="Normal 14 2 3 2 6" xfId="17478"/>
    <cellStyle name="Normal 14 2 3 2 7" xfId="19382"/>
    <cellStyle name="Normal 14 2 3 2_5h_Finance" xfId="4556"/>
    <cellStyle name="Normal 14 2 3 3" xfId="2783"/>
    <cellStyle name="Normal 14 2 3 3 2" xfId="10950"/>
    <cellStyle name="Normal 14 2 3 3_5h_Finance" xfId="4558"/>
    <cellStyle name="Normal 14 2 3 4" xfId="9046"/>
    <cellStyle name="Normal 14 2 3 5" xfId="13069"/>
    <cellStyle name="Normal 14 2 3 6" xfId="14907"/>
    <cellStyle name="Normal 14 2 3 7" xfId="16662"/>
    <cellStyle name="Normal 14 2 3 8" xfId="18566"/>
    <cellStyle name="Normal 14 2 3_5h_Finance" xfId="4555"/>
    <cellStyle name="Normal 14 2 4" xfId="1144"/>
    <cellStyle name="Normal 14 2 4 2" xfId="1966"/>
    <cellStyle name="Normal 14 2 4 2 2" xfId="3871"/>
    <cellStyle name="Normal 14 2 4 2 2 2" xfId="12038"/>
    <cellStyle name="Normal 14 2 4 2 2_5h_Finance" xfId="4561"/>
    <cellStyle name="Normal 14 2 4 2 3" xfId="10134"/>
    <cellStyle name="Normal 14 2 4 2 4" xfId="14160"/>
    <cellStyle name="Normal 14 2 4 2 5" xfId="15999"/>
    <cellStyle name="Normal 14 2 4 2 6" xfId="17750"/>
    <cellStyle name="Normal 14 2 4 2 7" xfId="19654"/>
    <cellStyle name="Normal 14 2 4 2_5h_Finance" xfId="4560"/>
    <cellStyle name="Normal 14 2 4 3" xfId="3055"/>
    <cellStyle name="Normal 14 2 4 3 2" xfId="11222"/>
    <cellStyle name="Normal 14 2 4 3_5h_Finance" xfId="4562"/>
    <cellStyle name="Normal 14 2 4 4" xfId="9318"/>
    <cellStyle name="Normal 14 2 4 5" xfId="13341"/>
    <cellStyle name="Normal 14 2 4 6" xfId="15179"/>
    <cellStyle name="Normal 14 2 4 7" xfId="16934"/>
    <cellStyle name="Normal 14 2 4 8" xfId="18838"/>
    <cellStyle name="Normal 14 2 4_5h_Finance" xfId="4559"/>
    <cellStyle name="Normal 14 2 5" xfId="1416"/>
    <cellStyle name="Normal 14 2 5 2" xfId="3327"/>
    <cellStyle name="Normal 14 2 5 2 2" xfId="11494"/>
    <cellStyle name="Normal 14 2 5 2_5h_Finance" xfId="4564"/>
    <cellStyle name="Normal 14 2 5 3" xfId="9590"/>
    <cellStyle name="Normal 14 2 5 4" xfId="13613"/>
    <cellStyle name="Normal 14 2 5 5" xfId="15451"/>
    <cellStyle name="Normal 14 2 5 6" xfId="17206"/>
    <cellStyle name="Normal 14 2 5 7" xfId="19110"/>
    <cellStyle name="Normal 14 2 5_5h_Finance" xfId="4563"/>
    <cellStyle name="Normal 14 2 6" xfId="2239"/>
    <cellStyle name="Normal 14 2 6 2" xfId="4143"/>
    <cellStyle name="Normal 14 2 6 2 2" xfId="12310"/>
    <cellStyle name="Normal 14 2 6 2_5h_Finance" xfId="4566"/>
    <cellStyle name="Normal 14 2 6 3" xfId="10406"/>
    <cellStyle name="Normal 14 2 6 4" xfId="14432"/>
    <cellStyle name="Normal 14 2 6 5" xfId="16272"/>
    <cellStyle name="Normal 14 2 6 6" xfId="18022"/>
    <cellStyle name="Normal 14 2 6 7" xfId="19926"/>
    <cellStyle name="Normal 14 2 6_5h_Finance" xfId="4565"/>
    <cellStyle name="Normal 14 2 7" xfId="544"/>
    <cellStyle name="Normal 14 2 7 2" xfId="8774"/>
    <cellStyle name="Normal 14 2 7_5h_Finance" xfId="4567"/>
    <cellStyle name="Normal 14 2 8" xfId="2511"/>
    <cellStyle name="Normal 14 2 8 2" xfId="10678"/>
    <cellStyle name="Normal 14 2 8_5h_Finance" xfId="4568"/>
    <cellStyle name="Normal 14 2 9" xfId="4415"/>
    <cellStyle name="Normal 14 2 9 2" xfId="12582"/>
    <cellStyle name="Normal 14 2 9_5h_Finance" xfId="4569"/>
    <cellStyle name="Normal 14 2_5h_Finance" xfId="4540"/>
    <cellStyle name="Normal 14 3" xfId="126"/>
    <cellStyle name="Normal 14 3 10" xfId="14829"/>
    <cellStyle name="Normal 14 3 11" xfId="18362"/>
    <cellStyle name="Normal 14 3 12" xfId="612"/>
    <cellStyle name="Normal 14 3 2" xfId="940"/>
    <cellStyle name="Normal 14 3 2 2" xfId="1762"/>
    <cellStyle name="Normal 14 3 2 2 2" xfId="3667"/>
    <cellStyle name="Normal 14 3 2 2 2 2" xfId="11834"/>
    <cellStyle name="Normal 14 3 2 2 2_5h_Finance" xfId="4573"/>
    <cellStyle name="Normal 14 3 2 2 3" xfId="9930"/>
    <cellStyle name="Normal 14 3 2 2 4" xfId="13956"/>
    <cellStyle name="Normal 14 3 2 2 5" xfId="15795"/>
    <cellStyle name="Normal 14 3 2 2 6" xfId="17546"/>
    <cellStyle name="Normal 14 3 2 2 7" xfId="19450"/>
    <cellStyle name="Normal 14 3 2 2_5h_Finance" xfId="4572"/>
    <cellStyle name="Normal 14 3 2 3" xfId="2851"/>
    <cellStyle name="Normal 14 3 2 3 2" xfId="11018"/>
    <cellStyle name="Normal 14 3 2 3_5h_Finance" xfId="4574"/>
    <cellStyle name="Normal 14 3 2 4" xfId="9114"/>
    <cellStyle name="Normal 14 3 2 5" xfId="13137"/>
    <cellStyle name="Normal 14 3 2 6" xfId="14975"/>
    <cellStyle name="Normal 14 3 2 7" xfId="16730"/>
    <cellStyle name="Normal 14 3 2 8" xfId="18634"/>
    <cellStyle name="Normal 14 3 2_5h_Finance" xfId="4571"/>
    <cellStyle name="Normal 14 3 3" xfId="1212"/>
    <cellStyle name="Normal 14 3 3 2" xfId="2034"/>
    <cellStyle name="Normal 14 3 3 2 2" xfId="3939"/>
    <cellStyle name="Normal 14 3 3 2 2 2" xfId="12106"/>
    <cellStyle name="Normal 14 3 3 2 2_5h_Finance" xfId="4577"/>
    <cellStyle name="Normal 14 3 3 2 3" xfId="10202"/>
    <cellStyle name="Normal 14 3 3 2 4" xfId="14228"/>
    <cellStyle name="Normal 14 3 3 2 5" xfId="16067"/>
    <cellStyle name="Normal 14 3 3 2 6" xfId="17818"/>
    <cellStyle name="Normal 14 3 3 2 7" xfId="19722"/>
    <cellStyle name="Normal 14 3 3 2_5h_Finance" xfId="4576"/>
    <cellStyle name="Normal 14 3 3 3" xfId="3123"/>
    <cellStyle name="Normal 14 3 3 3 2" xfId="11290"/>
    <cellStyle name="Normal 14 3 3 3_5h_Finance" xfId="4578"/>
    <cellStyle name="Normal 14 3 3 4" xfId="9386"/>
    <cellStyle name="Normal 14 3 3 5" xfId="13409"/>
    <cellStyle name="Normal 14 3 3 6" xfId="15247"/>
    <cellStyle name="Normal 14 3 3 7" xfId="17002"/>
    <cellStyle name="Normal 14 3 3 8" xfId="18906"/>
    <cellStyle name="Normal 14 3 3_5h_Finance" xfId="4575"/>
    <cellStyle name="Normal 14 3 4" xfId="1484"/>
    <cellStyle name="Normal 14 3 4 2" xfId="3395"/>
    <cellStyle name="Normal 14 3 4 2 2" xfId="11562"/>
    <cellStyle name="Normal 14 3 4 2_5h_Finance" xfId="4580"/>
    <cellStyle name="Normal 14 3 4 3" xfId="9658"/>
    <cellStyle name="Normal 14 3 4 4" xfId="13681"/>
    <cellStyle name="Normal 14 3 4 5" xfId="15519"/>
    <cellStyle name="Normal 14 3 4 6" xfId="17274"/>
    <cellStyle name="Normal 14 3 4 7" xfId="19178"/>
    <cellStyle name="Normal 14 3 4_5h_Finance" xfId="4579"/>
    <cellStyle name="Normal 14 3 5" xfId="2307"/>
    <cellStyle name="Normal 14 3 5 2" xfId="4211"/>
    <cellStyle name="Normal 14 3 5 2 2" xfId="12378"/>
    <cellStyle name="Normal 14 3 5 2_5h_Finance" xfId="4582"/>
    <cellStyle name="Normal 14 3 5 3" xfId="10474"/>
    <cellStyle name="Normal 14 3 5 4" xfId="14500"/>
    <cellStyle name="Normal 14 3 5 5" xfId="16340"/>
    <cellStyle name="Normal 14 3 5 6" xfId="18090"/>
    <cellStyle name="Normal 14 3 5 7" xfId="19994"/>
    <cellStyle name="Normal 14 3 5_5h_Finance" xfId="4581"/>
    <cellStyle name="Normal 14 3 6" xfId="2579"/>
    <cellStyle name="Normal 14 3 6 2" xfId="10746"/>
    <cellStyle name="Normal 14 3 6_5h_Finance" xfId="4583"/>
    <cellStyle name="Normal 14 3 7" xfId="8842"/>
    <cellStyle name="Normal 14 3 8" xfId="12799"/>
    <cellStyle name="Normal 14 3 9" xfId="14685"/>
    <cellStyle name="Normal 14 3_5h_Finance" xfId="4570"/>
    <cellStyle name="Normal 14 4" xfId="127"/>
    <cellStyle name="Normal 14 4 2" xfId="1626"/>
    <cellStyle name="Normal 14 4 2 2" xfId="3531"/>
    <cellStyle name="Normal 14 4 2 2 2" xfId="11698"/>
    <cellStyle name="Normal 14 4 2 2_5h_Finance" xfId="4586"/>
    <cellStyle name="Normal 14 4 2 3" xfId="9794"/>
    <cellStyle name="Normal 14 4 2 4" xfId="13820"/>
    <cellStyle name="Normal 14 4 2 5" xfId="15659"/>
    <cellStyle name="Normal 14 4 2 6" xfId="17410"/>
    <cellStyle name="Normal 14 4 2 7" xfId="19314"/>
    <cellStyle name="Normal 14 4 2_5h_Finance" xfId="4585"/>
    <cellStyle name="Normal 14 4 3" xfId="2715"/>
    <cellStyle name="Normal 14 4 3 2" xfId="10882"/>
    <cellStyle name="Normal 14 4 3_5h_Finance" xfId="4587"/>
    <cellStyle name="Normal 14 4 4" xfId="8978"/>
    <cellStyle name="Normal 14 4 5" xfId="13001"/>
    <cellStyle name="Normal 14 4 6" xfId="14839"/>
    <cellStyle name="Normal 14 4 7" xfId="16594"/>
    <cellStyle name="Normal 14 4 8" xfId="18498"/>
    <cellStyle name="Normal 14 4 9" xfId="804"/>
    <cellStyle name="Normal 14 4_5h_Finance" xfId="4584"/>
    <cellStyle name="Normal 14 5" xfId="1076"/>
    <cellStyle name="Normal 14 5 2" xfId="1898"/>
    <cellStyle name="Normal 14 5 2 2" xfId="3803"/>
    <cellStyle name="Normal 14 5 2 2 2" xfId="11970"/>
    <cellStyle name="Normal 14 5 2 2_5h_Finance" xfId="4590"/>
    <cellStyle name="Normal 14 5 2 3" xfId="10066"/>
    <cellStyle name="Normal 14 5 2 4" xfId="14092"/>
    <cellStyle name="Normal 14 5 2 5" xfId="15931"/>
    <cellStyle name="Normal 14 5 2 6" xfId="17682"/>
    <cellStyle name="Normal 14 5 2 7" xfId="19586"/>
    <cellStyle name="Normal 14 5 2_5h_Finance" xfId="4589"/>
    <cellStyle name="Normal 14 5 3" xfId="2987"/>
    <cellStyle name="Normal 14 5 3 2" xfId="11154"/>
    <cellStyle name="Normal 14 5 3_5h_Finance" xfId="4591"/>
    <cellStyle name="Normal 14 5 4" xfId="9250"/>
    <cellStyle name="Normal 14 5 5" xfId="13273"/>
    <cellStyle name="Normal 14 5 6" xfId="15111"/>
    <cellStyle name="Normal 14 5 7" xfId="16866"/>
    <cellStyle name="Normal 14 5 8" xfId="18770"/>
    <cellStyle name="Normal 14 5_5h_Finance" xfId="4588"/>
    <cellStyle name="Normal 14 6" xfId="1348"/>
    <cellStyle name="Normal 14 6 2" xfId="3259"/>
    <cellStyle name="Normal 14 6 2 2" xfId="11426"/>
    <cellStyle name="Normal 14 6 2_5h_Finance" xfId="4593"/>
    <cellStyle name="Normal 14 6 3" xfId="9522"/>
    <cellStyle name="Normal 14 6 4" xfId="13545"/>
    <cellStyle name="Normal 14 6 5" xfId="15383"/>
    <cellStyle name="Normal 14 6 6" xfId="17138"/>
    <cellStyle name="Normal 14 6 7" xfId="19042"/>
    <cellStyle name="Normal 14 6_5h_Finance" xfId="4592"/>
    <cellStyle name="Normal 14 7" xfId="2171"/>
    <cellStyle name="Normal 14 7 2" xfId="4075"/>
    <cellStyle name="Normal 14 7 2 2" xfId="12242"/>
    <cellStyle name="Normal 14 7 2_5h_Finance" xfId="4595"/>
    <cellStyle name="Normal 14 7 3" xfId="10338"/>
    <cellStyle name="Normal 14 7 4" xfId="14364"/>
    <cellStyle name="Normal 14 7 5" xfId="16204"/>
    <cellStyle name="Normal 14 7 6" xfId="17954"/>
    <cellStyle name="Normal 14 7 7" xfId="19858"/>
    <cellStyle name="Normal 14 7_5h_Finance" xfId="4594"/>
    <cellStyle name="Normal 14 8" xfId="476"/>
    <cellStyle name="Normal 14 8 2" xfId="8706"/>
    <cellStyle name="Normal 14 8_5h_Finance" xfId="4596"/>
    <cellStyle name="Normal 14 9" xfId="2443"/>
    <cellStyle name="Normal 14 9 2" xfId="10610"/>
    <cellStyle name="Normal 14 9_5h_Finance" xfId="4597"/>
    <cellStyle name="Normal 14_5h_Finance" xfId="4538"/>
    <cellStyle name="Normal 140" xfId="780"/>
    <cellStyle name="Normal 141" xfId="781"/>
    <cellStyle name="Normal 142" xfId="782"/>
    <cellStyle name="Normal 143" xfId="783"/>
    <cellStyle name="Normal 144" xfId="784"/>
    <cellStyle name="Normal 145" xfId="785"/>
    <cellStyle name="Normal 146" xfId="786"/>
    <cellStyle name="Normal 147" xfId="787"/>
    <cellStyle name="Normal 148" xfId="788"/>
    <cellStyle name="Normal 149" xfId="789"/>
    <cellStyle name="Normal 15" xfId="128"/>
    <cellStyle name="Normal 15 10" xfId="4345"/>
    <cellStyle name="Normal 15 10 2" xfId="12512"/>
    <cellStyle name="Normal 15 10_5h_Finance" xfId="4599"/>
    <cellStyle name="Normal 15 11" xfId="8568"/>
    <cellStyle name="Normal 15 12" xfId="12658"/>
    <cellStyle name="Normal 15 13" xfId="12936"/>
    <cellStyle name="Normal 15 14" xfId="14821"/>
    <cellStyle name="Normal 15 15" xfId="18224"/>
    <cellStyle name="Normal 15 16" xfId="335"/>
    <cellStyle name="Normal 15 2" xfId="129"/>
    <cellStyle name="Normal 15 2 10" xfId="8636"/>
    <cellStyle name="Normal 15 2 11" xfId="12728"/>
    <cellStyle name="Normal 15 2 12" xfId="18292"/>
    <cellStyle name="Normal 15 2 13" xfId="404"/>
    <cellStyle name="Normal 15 2 2" xfId="678"/>
    <cellStyle name="Normal 15 2 2 10" xfId="16524"/>
    <cellStyle name="Normal 15 2 2 11" xfId="18428"/>
    <cellStyle name="Normal 15 2 2 2" xfId="1006"/>
    <cellStyle name="Normal 15 2 2 2 2" xfId="1828"/>
    <cellStyle name="Normal 15 2 2 2 2 2" xfId="3733"/>
    <cellStyle name="Normal 15 2 2 2 2 2 2" xfId="11900"/>
    <cellStyle name="Normal 15 2 2 2 2 2_5h_Finance" xfId="4604"/>
    <cellStyle name="Normal 15 2 2 2 2 3" xfId="9996"/>
    <cellStyle name="Normal 15 2 2 2 2 4" xfId="14022"/>
    <cellStyle name="Normal 15 2 2 2 2 5" xfId="15861"/>
    <cellStyle name="Normal 15 2 2 2 2 6" xfId="17612"/>
    <cellStyle name="Normal 15 2 2 2 2 7" xfId="19516"/>
    <cellStyle name="Normal 15 2 2 2 2_5h_Finance" xfId="4603"/>
    <cellStyle name="Normal 15 2 2 2 3" xfId="2917"/>
    <cellStyle name="Normal 15 2 2 2 3 2" xfId="11084"/>
    <cellStyle name="Normal 15 2 2 2 3_5h_Finance" xfId="4605"/>
    <cellStyle name="Normal 15 2 2 2 4" xfId="9180"/>
    <cellStyle name="Normal 15 2 2 2 5" xfId="13203"/>
    <cellStyle name="Normal 15 2 2 2 6" xfId="15041"/>
    <cellStyle name="Normal 15 2 2 2 7" xfId="16796"/>
    <cellStyle name="Normal 15 2 2 2 8" xfId="18700"/>
    <cellStyle name="Normal 15 2 2 2_5h_Finance" xfId="4602"/>
    <cellStyle name="Normal 15 2 2 3" xfId="1278"/>
    <cellStyle name="Normal 15 2 2 3 2" xfId="2100"/>
    <cellStyle name="Normal 15 2 2 3 2 2" xfId="4005"/>
    <cellStyle name="Normal 15 2 2 3 2 2 2" xfId="12172"/>
    <cellStyle name="Normal 15 2 2 3 2 2_5h_Finance" xfId="4608"/>
    <cellStyle name="Normal 15 2 2 3 2 3" xfId="10268"/>
    <cellStyle name="Normal 15 2 2 3 2 4" xfId="14294"/>
    <cellStyle name="Normal 15 2 2 3 2 5" xfId="16133"/>
    <cellStyle name="Normal 15 2 2 3 2 6" xfId="17884"/>
    <cellStyle name="Normal 15 2 2 3 2 7" xfId="19788"/>
    <cellStyle name="Normal 15 2 2 3 2_5h_Finance" xfId="4607"/>
    <cellStyle name="Normal 15 2 2 3 3" xfId="3189"/>
    <cellStyle name="Normal 15 2 2 3 3 2" xfId="11356"/>
    <cellStyle name="Normal 15 2 2 3 3_5h_Finance" xfId="4609"/>
    <cellStyle name="Normal 15 2 2 3 4" xfId="9452"/>
    <cellStyle name="Normal 15 2 2 3 5" xfId="13475"/>
    <cellStyle name="Normal 15 2 2 3 6" xfId="15313"/>
    <cellStyle name="Normal 15 2 2 3 7" xfId="17068"/>
    <cellStyle name="Normal 15 2 2 3 8" xfId="18972"/>
    <cellStyle name="Normal 15 2 2 3_5h_Finance" xfId="4606"/>
    <cellStyle name="Normal 15 2 2 4" xfId="1550"/>
    <cellStyle name="Normal 15 2 2 4 2" xfId="3461"/>
    <cellStyle name="Normal 15 2 2 4 2 2" xfId="11628"/>
    <cellStyle name="Normal 15 2 2 4 2_5h_Finance" xfId="4611"/>
    <cellStyle name="Normal 15 2 2 4 3" xfId="9724"/>
    <cellStyle name="Normal 15 2 2 4 4" xfId="13747"/>
    <cellStyle name="Normal 15 2 2 4 5" xfId="15585"/>
    <cellStyle name="Normal 15 2 2 4 6" xfId="17340"/>
    <cellStyle name="Normal 15 2 2 4 7" xfId="19244"/>
    <cellStyle name="Normal 15 2 2 4_5h_Finance" xfId="4610"/>
    <cellStyle name="Normal 15 2 2 5" xfId="2373"/>
    <cellStyle name="Normal 15 2 2 5 2" xfId="4277"/>
    <cellStyle name="Normal 15 2 2 5 2 2" xfId="12444"/>
    <cellStyle name="Normal 15 2 2 5 2_5h_Finance" xfId="4613"/>
    <cellStyle name="Normal 15 2 2 5 3" xfId="10540"/>
    <cellStyle name="Normal 15 2 2 5 4" xfId="14566"/>
    <cellStyle name="Normal 15 2 2 5 5" xfId="16406"/>
    <cellStyle name="Normal 15 2 2 5 6" xfId="18156"/>
    <cellStyle name="Normal 15 2 2 5 7" xfId="20060"/>
    <cellStyle name="Normal 15 2 2 5_5h_Finance" xfId="4612"/>
    <cellStyle name="Normal 15 2 2 6" xfId="2645"/>
    <cellStyle name="Normal 15 2 2 6 2" xfId="10812"/>
    <cellStyle name="Normal 15 2 2 6_5h_Finance" xfId="4614"/>
    <cellStyle name="Normal 15 2 2 7" xfId="8908"/>
    <cellStyle name="Normal 15 2 2 8" xfId="12865"/>
    <cellStyle name="Normal 15 2 2 9" xfId="14751"/>
    <cellStyle name="Normal 15 2 2_5h_Finance" xfId="4601"/>
    <cellStyle name="Normal 15 2 3" xfId="870"/>
    <cellStyle name="Normal 15 2 3 2" xfId="1692"/>
    <cellStyle name="Normal 15 2 3 2 2" xfId="3597"/>
    <cellStyle name="Normal 15 2 3 2 2 2" xfId="11764"/>
    <cellStyle name="Normal 15 2 3 2 2_5h_Finance" xfId="4617"/>
    <cellStyle name="Normal 15 2 3 2 3" xfId="9860"/>
    <cellStyle name="Normal 15 2 3 2 4" xfId="13886"/>
    <cellStyle name="Normal 15 2 3 2 5" xfId="15725"/>
    <cellStyle name="Normal 15 2 3 2 6" xfId="17476"/>
    <cellStyle name="Normal 15 2 3 2 7" xfId="19380"/>
    <cellStyle name="Normal 15 2 3 2_5h_Finance" xfId="4616"/>
    <cellStyle name="Normal 15 2 3 3" xfId="2781"/>
    <cellStyle name="Normal 15 2 3 3 2" xfId="10948"/>
    <cellStyle name="Normal 15 2 3 3_5h_Finance" xfId="4618"/>
    <cellStyle name="Normal 15 2 3 4" xfId="9044"/>
    <cellStyle name="Normal 15 2 3 5" xfId="13067"/>
    <cellStyle name="Normal 15 2 3 6" xfId="14905"/>
    <cellStyle name="Normal 15 2 3 7" xfId="16660"/>
    <cellStyle name="Normal 15 2 3 8" xfId="18564"/>
    <cellStyle name="Normal 15 2 3_5h_Finance" xfId="4615"/>
    <cellStyle name="Normal 15 2 4" xfId="1142"/>
    <cellStyle name="Normal 15 2 4 2" xfId="1964"/>
    <cellStyle name="Normal 15 2 4 2 2" xfId="3869"/>
    <cellStyle name="Normal 15 2 4 2 2 2" xfId="12036"/>
    <cellStyle name="Normal 15 2 4 2 2_5h_Finance" xfId="4621"/>
    <cellStyle name="Normal 15 2 4 2 3" xfId="10132"/>
    <cellStyle name="Normal 15 2 4 2 4" xfId="14158"/>
    <cellStyle name="Normal 15 2 4 2 5" xfId="15997"/>
    <cellStyle name="Normal 15 2 4 2 6" xfId="17748"/>
    <cellStyle name="Normal 15 2 4 2 7" xfId="19652"/>
    <cellStyle name="Normal 15 2 4 2_5h_Finance" xfId="4620"/>
    <cellStyle name="Normal 15 2 4 3" xfId="3053"/>
    <cellStyle name="Normal 15 2 4 3 2" xfId="11220"/>
    <cellStyle name="Normal 15 2 4 3_5h_Finance" xfId="4622"/>
    <cellStyle name="Normal 15 2 4 4" xfId="9316"/>
    <cellStyle name="Normal 15 2 4 5" xfId="13339"/>
    <cellStyle name="Normal 15 2 4 6" xfId="15177"/>
    <cellStyle name="Normal 15 2 4 7" xfId="16932"/>
    <cellStyle name="Normal 15 2 4 8" xfId="18836"/>
    <cellStyle name="Normal 15 2 4_5h_Finance" xfId="4619"/>
    <cellStyle name="Normal 15 2 5" xfId="1414"/>
    <cellStyle name="Normal 15 2 5 2" xfId="3325"/>
    <cellStyle name="Normal 15 2 5 2 2" xfId="11492"/>
    <cellStyle name="Normal 15 2 5 2_5h_Finance" xfId="4624"/>
    <cellStyle name="Normal 15 2 5 3" xfId="9588"/>
    <cellStyle name="Normal 15 2 5 4" xfId="13611"/>
    <cellStyle name="Normal 15 2 5 5" xfId="15449"/>
    <cellStyle name="Normal 15 2 5 6" xfId="17204"/>
    <cellStyle name="Normal 15 2 5 7" xfId="19108"/>
    <cellStyle name="Normal 15 2 5_5h_Finance" xfId="4623"/>
    <cellStyle name="Normal 15 2 6" xfId="2237"/>
    <cellStyle name="Normal 15 2 6 2" xfId="4141"/>
    <cellStyle name="Normal 15 2 6 2 2" xfId="12308"/>
    <cellStyle name="Normal 15 2 6 2_5h_Finance" xfId="4626"/>
    <cellStyle name="Normal 15 2 6 3" xfId="10404"/>
    <cellStyle name="Normal 15 2 6 4" xfId="14430"/>
    <cellStyle name="Normal 15 2 6 5" xfId="16270"/>
    <cellStyle name="Normal 15 2 6 6" xfId="18020"/>
    <cellStyle name="Normal 15 2 6 7" xfId="19924"/>
    <cellStyle name="Normal 15 2 6_5h_Finance" xfId="4625"/>
    <cellStyle name="Normal 15 2 7" xfId="542"/>
    <cellStyle name="Normal 15 2 7 2" xfId="8772"/>
    <cellStyle name="Normal 15 2 7_5h_Finance" xfId="4627"/>
    <cellStyle name="Normal 15 2 8" xfId="2509"/>
    <cellStyle name="Normal 15 2 8 2" xfId="10676"/>
    <cellStyle name="Normal 15 2 8_5h_Finance" xfId="4628"/>
    <cellStyle name="Normal 15 2 9" xfId="4413"/>
    <cellStyle name="Normal 15 2 9 2" xfId="12580"/>
    <cellStyle name="Normal 15 2 9_5h_Finance" xfId="4629"/>
    <cellStyle name="Normal 15 2_5h_Finance" xfId="4600"/>
    <cellStyle name="Normal 15 3" xfId="610"/>
    <cellStyle name="Normal 15 3 10" xfId="14831"/>
    <cellStyle name="Normal 15 3 11" xfId="18360"/>
    <cellStyle name="Normal 15 3 2" xfId="938"/>
    <cellStyle name="Normal 15 3 2 2" xfId="1760"/>
    <cellStyle name="Normal 15 3 2 2 2" xfId="3665"/>
    <cellStyle name="Normal 15 3 2 2 2 2" xfId="11832"/>
    <cellStyle name="Normal 15 3 2 2 2_5h_Finance" xfId="4633"/>
    <cellStyle name="Normal 15 3 2 2 3" xfId="9928"/>
    <cellStyle name="Normal 15 3 2 2 4" xfId="13954"/>
    <cellStyle name="Normal 15 3 2 2 5" xfId="15793"/>
    <cellStyle name="Normal 15 3 2 2 6" xfId="17544"/>
    <cellStyle name="Normal 15 3 2 2 7" xfId="19448"/>
    <cellStyle name="Normal 15 3 2 2_5h_Finance" xfId="4632"/>
    <cellStyle name="Normal 15 3 2 3" xfId="2849"/>
    <cellStyle name="Normal 15 3 2 3 2" xfId="11016"/>
    <cellStyle name="Normal 15 3 2 3_5h_Finance" xfId="4634"/>
    <cellStyle name="Normal 15 3 2 4" xfId="9112"/>
    <cellStyle name="Normal 15 3 2 5" xfId="13135"/>
    <cellStyle name="Normal 15 3 2 6" xfId="14973"/>
    <cellStyle name="Normal 15 3 2 7" xfId="16728"/>
    <cellStyle name="Normal 15 3 2 8" xfId="18632"/>
    <cellStyle name="Normal 15 3 2_5h_Finance" xfId="4631"/>
    <cellStyle name="Normal 15 3 3" xfId="1210"/>
    <cellStyle name="Normal 15 3 3 2" xfId="2032"/>
    <cellStyle name="Normal 15 3 3 2 2" xfId="3937"/>
    <cellStyle name="Normal 15 3 3 2 2 2" xfId="12104"/>
    <cellStyle name="Normal 15 3 3 2 2_5h_Finance" xfId="4637"/>
    <cellStyle name="Normal 15 3 3 2 3" xfId="10200"/>
    <cellStyle name="Normal 15 3 3 2 4" xfId="14226"/>
    <cellStyle name="Normal 15 3 3 2 5" xfId="16065"/>
    <cellStyle name="Normal 15 3 3 2 6" xfId="17816"/>
    <cellStyle name="Normal 15 3 3 2 7" xfId="19720"/>
    <cellStyle name="Normal 15 3 3 2_5h_Finance" xfId="4636"/>
    <cellStyle name="Normal 15 3 3 3" xfId="3121"/>
    <cellStyle name="Normal 15 3 3 3 2" xfId="11288"/>
    <cellStyle name="Normal 15 3 3 3_5h_Finance" xfId="4638"/>
    <cellStyle name="Normal 15 3 3 4" xfId="9384"/>
    <cellStyle name="Normal 15 3 3 5" xfId="13407"/>
    <cellStyle name="Normal 15 3 3 6" xfId="15245"/>
    <cellStyle name="Normal 15 3 3 7" xfId="17000"/>
    <cellStyle name="Normal 15 3 3 8" xfId="18904"/>
    <cellStyle name="Normal 15 3 3_5h_Finance" xfId="4635"/>
    <cellStyle name="Normal 15 3 4" xfId="1482"/>
    <cellStyle name="Normal 15 3 4 2" xfId="3393"/>
    <cellStyle name="Normal 15 3 4 2 2" xfId="11560"/>
    <cellStyle name="Normal 15 3 4 2_5h_Finance" xfId="4640"/>
    <cellStyle name="Normal 15 3 4 3" xfId="9656"/>
    <cellStyle name="Normal 15 3 4 4" xfId="13679"/>
    <cellStyle name="Normal 15 3 4 5" xfId="15517"/>
    <cellStyle name="Normal 15 3 4 6" xfId="17272"/>
    <cellStyle name="Normal 15 3 4 7" xfId="19176"/>
    <cellStyle name="Normal 15 3 4_5h_Finance" xfId="4639"/>
    <cellStyle name="Normal 15 3 5" xfId="2305"/>
    <cellStyle name="Normal 15 3 5 2" xfId="4209"/>
    <cellStyle name="Normal 15 3 5 2 2" xfId="12376"/>
    <cellStyle name="Normal 15 3 5 2_5h_Finance" xfId="4642"/>
    <cellStyle name="Normal 15 3 5 3" xfId="10472"/>
    <cellStyle name="Normal 15 3 5 4" xfId="14498"/>
    <cellStyle name="Normal 15 3 5 5" xfId="16338"/>
    <cellStyle name="Normal 15 3 5 6" xfId="18088"/>
    <cellStyle name="Normal 15 3 5 7" xfId="19992"/>
    <cellStyle name="Normal 15 3 5_5h_Finance" xfId="4641"/>
    <cellStyle name="Normal 15 3 6" xfId="2577"/>
    <cellStyle name="Normal 15 3 6 2" xfId="10744"/>
    <cellStyle name="Normal 15 3 6_5h_Finance" xfId="4643"/>
    <cellStyle name="Normal 15 3 7" xfId="8840"/>
    <cellStyle name="Normal 15 3 8" xfId="12797"/>
    <cellStyle name="Normal 15 3 9" xfId="14683"/>
    <cellStyle name="Normal 15 3_5h_Finance" xfId="4630"/>
    <cellStyle name="Normal 15 4" xfId="802"/>
    <cellStyle name="Normal 15 4 2" xfId="1624"/>
    <cellStyle name="Normal 15 4 2 2" xfId="3529"/>
    <cellStyle name="Normal 15 4 2 2 2" xfId="11696"/>
    <cellStyle name="Normal 15 4 2 2_5h_Finance" xfId="4646"/>
    <cellStyle name="Normal 15 4 2 3" xfId="9792"/>
    <cellStyle name="Normal 15 4 2 4" xfId="13818"/>
    <cellStyle name="Normal 15 4 2 5" xfId="15657"/>
    <cellStyle name="Normal 15 4 2 6" xfId="17408"/>
    <cellStyle name="Normal 15 4 2 7" xfId="19312"/>
    <cellStyle name="Normal 15 4 2_5h_Finance" xfId="4645"/>
    <cellStyle name="Normal 15 4 3" xfId="2713"/>
    <cellStyle name="Normal 15 4 3 2" xfId="10880"/>
    <cellStyle name="Normal 15 4 3_5h_Finance" xfId="4647"/>
    <cellStyle name="Normal 15 4 4" xfId="8976"/>
    <cellStyle name="Normal 15 4 5" xfId="12999"/>
    <cellStyle name="Normal 15 4 6" xfId="14837"/>
    <cellStyle name="Normal 15 4 7" xfId="16592"/>
    <cellStyle name="Normal 15 4 8" xfId="18496"/>
    <cellStyle name="Normal 15 4_5h_Finance" xfId="4644"/>
    <cellStyle name="Normal 15 5" xfId="1074"/>
    <cellStyle name="Normal 15 5 2" xfId="1896"/>
    <cellStyle name="Normal 15 5 2 2" xfId="3801"/>
    <cellStyle name="Normal 15 5 2 2 2" xfId="11968"/>
    <cellStyle name="Normal 15 5 2 2_5h_Finance" xfId="4650"/>
    <cellStyle name="Normal 15 5 2 3" xfId="10064"/>
    <cellStyle name="Normal 15 5 2 4" xfId="14090"/>
    <cellStyle name="Normal 15 5 2 5" xfId="15929"/>
    <cellStyle name="Normal 15 5 2 6" xfId="17680"/>
    <cellStyle name="Normal 15 5 2 7" xfId="19584"/>
    <cellStyle name="Normal 15 5 2_5h_Finance" xfId="4649"/>
    <cellStyle name="Normal 15 5 3" xfId="2985"/>
    <cellStyle name="Normal 15 5 3 2" xfId="11152"/>
    <cellStyle name="Normal 15 5 3_5h_Finance" xfId="4651"/>
    <cellStyle name="Normal 15 5 4" xfId="9248"/>
    <cellStyle name="Normal 15 5 5" xfId="13271"/>
    <cellStyle name="Normal 15 5 6" xfId="15109"/>
    <cellStyle name="Normal 15 5 7" xfId="16864"/>
    <cellStyle name="Normal 15 5 8" xfId="18768"/>
    <cellStyle name="Normal 15 5_5h_Finance" xfId="4648"/>
    <cellStyle name="Normal 15 6" xfId="1346"/>
    <cellStyle name="Normal 15 6 2" xfId="3257"/>
    <cellStyle name="Normal 15 6 2 2" xfId="11424"/>
    <cellStyle name="Normal 15 6 2_5h_Finance" xfId="4653"/>
    <cellStyle name="Normal 15 6 3" xfId="9520"/>
    <cellStyle name="Normal 15 6 4" xfId="13543"/>
    <cellStyle name="Normal 15 6 5" xfId="15381"/>
    <cellStyle name="Normal 15 6 6" xfId="17136"/>
    <cellStyle name="Normal 15 6 7" xfId="19040"/>
    <cellStyle name="Normal 15 6_5h_Finance" xfId="4652"/>
    <cellStyle name="Normal 15 7" xfId="2169"/>
    <cellStyle name="Normal 15 7 2" xfId="4073"/>
    <cellStyle name="Normal 15 7 2 2" xfId="12240"/>
    <cellStyle name="Normal 15 7 2_5h_Finance" xfId="4655"/>
    <cellStyle name="Normal 15 7 3" xfId="10336"/>
    <cellStyle name="Normal 15 7 4" xfId="14362"/>
    <cellStyle name="Normal 15 7 5" xfId="16202"/>
    <cellStyle name="Normal 15 7 6" xfId="17952"/>
    <cellStyle name="Normal 15 7 7" xfId="19856"/>
    <cellStyle name="Normal 15 7_5h_Finance" xfId="4654"/>
    <cellStyle name="Normal 15 8" xfId="474"/>
    <cellStyle name="Normal 15 8 2" xfId="8704"/>
    <cellStyle name="Normal 15 8_5h_Finance" xfId="4656"/>
    <cellStyle name="Normal 15 9" xfId="2441"/>
    <cellStyle name="Normal 15 9 2" xfId="10608"/>
    <cellStyle name="Normal 15 9_5h_Finance" xfId="4657"/>
    <cellStyle name="Normal 15_5h_Finance" xfId="4598"/>
    <cellStyle name="Normal 150" xfId="790"/>
    <cellStyle name="Normal 151" xfId="791"/>
    <cellStyle name="Normal 152" xfId="792"/>
    <cellStyle name="Normal 153" xfId="793"/>
    <cellStyle name="Normal 154" xfId="794"/>
    <cellStyle name="Normal 155" xfId="795"/>
    <cellStyle name="Normal 156" xfId="796"/>
    <cellStyle name="Normal 157" xfId="797"/>
    <cellStyle name="Normal 158" xfId="798"/>
    <cellStyle name="Normal 16" xfId="130"/>
    <cellStyle name="Normal 16 10" xfId="4346"/>
    <cellStyle name="Normal 16 10 2" xfId="12513"/>
    <cellStyle name="Normal 16 10_5h_Finance" xfId="4659"/>
    <cellStyle name="Normal 16 11" xfId="8569"/>
    <cellStyle name="Normal 16 12" xfId="12659"/>
    <cellStyle name="Normal 16 13" xfId="12935"/>
    <cellStyle name="Normal 16 14" xfId="14820"/>
    <cellStyle name="Normal 16 15" xfId="18225"/>
    <cellStyle name="Normal 16 16" xfId="336"/>
    <cellStyle name="Normal 16 2" xfId="131"/>
    <cellStyle name="Normal 16 2 10" xfId="8637"/>
    <cellStyle name="Normal 16 2 11" xfId="12729"/>
    <cellStyle name="Normal 16 2 12" xfId="18293"/>
    <cellStyle name="Normal 16 2 13" xfId="405"/>
    <cellStyle name="Normal 16 2 2" xfId="679"/>
    <cellStyle name="Normal 16 2 2 10" xfId="16525"/>
    <cellStyle name="Normal 16 2 2 11" xfId="18429"/>
    <cellStyle name="Normal 16 2 2 2" xfId="1007"/>
    <cellStyle name="Normal 16 2 2 2 2" xfId="1829"/>
    <cellStyle name="Normal 16 2 2 2 2 2" xfId="3734"/>
    <cellStyle name="Normal 16 2 2 2 2 2 2" xfId="11901"/>
    <cellStyle name="Normal 16 2 2 2 2 2_5h_Finance" xfId="4664"/>
    <cellStyle name="Normal 16 2 2 2 2 3" xfId="9997"/>
    <cellStyle name="Normal 16 2 2 2 2 4" xfId="14023"/>
    <cellStyle name="Normal 16 2 2 2 2 5" xfId="15862"/>
    <cellStyle name="Normal 16 2 2 2 2 6" xfId="17613"/>
    <cellStyle name="Normal 16 2 2 2 2 7" xfId="19517"/>
    <cellStyle name="Normal 16 2 2 2 2_5h_Finance" xfId="4663"/>
    <cellStyle name="Normal 16 2 2 2 3" xfId="2918"/>
    <cellStyle name="Normal 16 2 2 2 3 2" xfId="11085"/>
    <cellStyle name="Normal 16 2 2 2 3_5h_Finance" xfId="4665"/>
    <cellStyle name="Normal 16 2 2 2 4" xfId="9181"/>
    <cellStyle name="Normal 16 2 2 2 5" xfId="13204"/>
    <cellStyle name="Normal 16 2 2 2 6" xfId="15042"/>
    <cellStyle name="Normal 16 2 2 2 7" xfId="16797"/>
    <cellStyle name="Normal 16 2 2 2 8" xfId="18701"/>
    <cellStyle name="Normal 16 2 2 2_5h_Finance" xfId="4662"/>
    <cellStyle name="Normal 16 2 2 3" xfId="1279"/>
    <cellStyle name="Normal 16 2 2 3 2" xfId="2101"/>
    <cellStyle name="Normal 16 2 2 3 2 2" xfId="4006"/>
    <cellStyle name="Normal 16 2 2 3 2 2 2" xfId="12173"/>
    <cellStyle name="Normal 16 2 2 3 2 2_5h_Finance" xfId="4668"/>
    <cellStyle name="Normal 16 2 2 3 2 3" xfId="10269"/>
    <cellStyle name="Normal 16 2 2 3 2 4" xfId="14295"/>
    <cellStyle name="Normal 16 2 2 3 2 5" xfId="16134"/>
    <cellStyle name="Normal 16 2 2 3 2 6" xfId="17885"/>
    <cellStyle name="Normal 16 2 2 3 2 7" xfId="19789"/>
    <cellStyle name="Normal 16 2 2 3 2_5h_Finance" xfId="4667"/>
    <cellStyle name="Normal 16 2 2 3 3" xfId="3190"/>
    <cellStyle name="Normal 16 2 2 3 3 2" xfId="11357"/>
    <cellStyle name="Normal 16 2 2 3 3_5h_Finance" xfId="4669"/>
    <cellStyle name="Normal 16 2 2 3 4" xfId="9453"/>
    <cellStyle name="Normal 16 2 2 3 5" xfId="13476"/>
    <cellStyle name="Normal 16 2 2 3 6" xfId="15314"/>
    <cellStyle name="Normal 16 2 2 3 7" xfId="17069"/>
    <cellStyle name="Normal 16 2 2 3 8" xfId="18973"/>
    <cellStyle name="Normal 16 2 2 3_5h_Finance" xfId="4666"/>
    <cellStyle name="Normal 16 2 2 4" xfId="1551"/>
    <cellStyle name="Normal 16 2 2 4 2" xfId="3462"/>
    <cellStyle name="Normal 16 2 2 4 2 2" xfId="11629"/>
    <cellStyle name="Normal 16 2 2 4 2_5h_Finance" xfId="4671"/>
    <cellStyle name="Normal 16 2 2 4 3" xfId="9725"/>
    <cellStyle name="Normal 16 2 2 4 4" xfId="13748"/>
    <cellStyle name="Normal 16 2 2 4 5" xfId="15586"/>
    <cellStyle name="Normal 16 2 2 4 6" xfId="17341"/>
    <cellStyle name="Normal 16 2 2 4 7" xfId="19245"/>
    <cellStyle name="Normal 16 2 2 4_5h_Finance" xfId="4670"/>
    <cellStyle name="Normal 16 2 2 5" xfId="2374"/>
    <cellStyle name="Normal 16 2 2 5 2" xfId="4278"/>
    <cellStyle name="Normal 16 2 2 5 2 2" xfId="12445"/>
    <cellStyle name="Normal 16 2 2 5 2_5h_Finance" xfId="4673"/>
    <cellStyle name="Normal 16 2 2 5 3" xfId="10541"/>
    <cellStyle name="Normal 16 2 2 5 4" xfId="14567"/>
    <cellStyle name="Normal 16 2 2 5 5" xfId="16407"/>
    <cellStyle name="Normal 16 2 2 5 6" xfId="18157"/>
    <cellStyle name="Normal 16 2 2 5 7" xfId="20061"/>
    <cellStyle name="Normal 16 2 2 5_5h_Finance" xfId="4672"/>
    <cellStyle name="Normal 16 2 2 6" xfId="2646"/>
    <cellStyle name="Normal 16 2 2 6 2" xfId="10813"/>
    <cellStyle name="Normal 16 2 2 6_5h_Finance" xfId="4674"/>
    <cellStyle name="Normal 16 2 2 7" xfId="8909"/>
    <cellStyle name="Normal 16 2 2 8" xfId="12866"/>
    <cellStyle name="Normal 16 2 2 9" xfId="14752"/>
    <cellStyle name="Normal 16 2 2_5h_Finance" xfId="4661"/>
    <cellStyle name="Normal 16 2 3" xfId="871"/>
    <cellStyle name="Normal 16 2 3 2" xfId="1693"/>
    <cellStyle name="Normal 16 2 3 2 2" xfId="3598"/>
    <cellStyle name="Normal 16 2 3 2 2 2" xfId="11765"/>
    <cellStyle name="Normal 16 2 3 2 2_5h_Finance" xfId="4677"/>
    <cellStyle name="Normal 16 2 3 2 3" xfId="9861"/>
    <cellStyle name="Normal 16 2 3 2 4" xfId="13887"/>
    <cellStyle name="Normal 16 2 3 2 5" xfId="15726"/>
    <cellStyle name="Normal 16 2 3 2 6" xfId="17477"/>
    <cellStyle name="Normal 16 2 3 2 7" xfId="19381"/>
    <cellStyle name="Normal 16 2 3 2_5h_Finance" xfId="4676"/>
    <cellStyle name="Normal 16 2 3 3" xfId="2782"/>
    <cellStyle name="Normal 16 2 3 3 2" xfId="10949"/>
    <cellStyle name="Normal 16 2 3 3_5h_Finance" xfId="4678"/>
    <cellStyle name="Normal 16 2 3 4" xfId="9045"/>
    <cellStyle name="Normal 16 2 3 5" xfId="13068"/>
    <cellStyle name="Normal 16 2 3 6" xfId="14906"/>
    <cellStyle name="Normal 16 2 3 7" xfId="16661"/>
    <cellStyle name="Normal 16 2 3 8" xfId="18565"/>
    <cellStyle name="Normal 16 2 3_5h_Finance" xfId="4675"/>
    <cellStyle name="Normal 16 2 4" xfId="1143"/>
    <cellStyle name="Normal 16 2 4 2" xfId="1965"/>
    <cellStyle name="Normal 16 2 4 2 2" xfId="3870"/>
    <cellStyle name="Normal 16 2 4 2 2 2" xfId="12037"/>
    <cellStyle name="Normal 16 2 4 2 2_5h_Finance" xfId="4681"/>
    <cellStyle name="Normal 16 2 4 2 3" xfId="10133"/>
    <cellStyle name="Normal 16 2 4 2 4" xfId="14159"/>
    <cellStyle name="Normal 16 2 4 2 5" xfId="15998"/>
    <cellStyle name="Normal 16 2 4 2 6" xfId="17749"/>
    <cellStyle name="Normal 16 2 4 2 7" xfId="19653"/>
    <cellStyle name="Normal 16 2 4 2_5h_Finance" xfId="4680"/>
    <cellStyle name="Normal 16 2 4 3" xfId="3054"/>
    <cellStyle name="Normal 16 2 4 3 2" xfId="11221"/>
    <cellStyle name="Normal 16 2 4 3_5h_Finance" xfId="4682"/>
    <cellStyle name="Normal 16 2 4 4" xfId="9317"/>
    <cellStyle name="Normal 16 2 4 5" xfId="13340"/>
    <cellStyle name="Normal 16 2 4 6" xfId="15178"/>
    <cellStyle name="Normal 16 2 4 7" xfId="16933"/>
    <cellStyle name="Normal 16 2 4 8" xfId="18837"/>
    <cellStyle name="Normal 16 2 4_5h_Finance" xfId="4679"/>
    <cellStyle name="Normal 16 2 5" xfId="1415"/>
    <cellStyle name="Normal 16 2 5 2" xfId="3326"/>
    <cellStyle name="Normal 16 2 5 2 2" xfId="11493"/>
    <cellStyle name="Normal 16 2 5 2_5h_Finance" xfId="4684"/>
    <cellStyle name="Normal 16 2 5 3" xfId="9589"/>
    <cellStyle name="Normal 16 2 5 4" xfId="13612"/>
    <cellStyle name="Normal 16 2 5 5" xfId="15450"/>
    <cellStyle name="Normal 16 2 5 6" xfId="17205"/>
    <cellStyle name="Normal 16 2 5 7" xfId="19109"/>
    <cellStyle name="Normal 16 2 5_5h_Finance" xfId="4683"/>
    <cellStyle name="Normal 16 2 6" xfId="2238"/>
    <cellStyle name="Normal 16 2 6 2" xfId="4142"/>
    <cellStyle name="Normal 16 2 6 2 2" xfId="12309"/>
    <cellStyle name="Normal 16 2 6 2_5h_Finance" xfId="4686"/>
    <cellStyle name="Normal 16 2 6 3" xfId="10405"/>
    <cellStyle name="Normal 16 2 6 4" xfId="14431"/>
    <cellStyle name="Normal 16 2 6 5" xfId="16271"/>
    <cellStyle name="Normal 16 2 6 6" xfId="18021"/>
    <cellStyle name="Normal 16 2 6 7" xfId="19925"/>
    <cellStyle name="Normal 16 2 6_5h_Finance" xfId="4685"/>
    <cellStyle name="Normal 16 2 7" xfId="543"/>
    <cellStyle name="Normal 16 2 7 2" xfId="8773"/>
    <cellStyle name="Normal 16 2 7_5h_Finance" xfId="4687"/>
    <cellStyle name="Normal 16 2 8" xfId="2510"/>
    <cellStyle name="Normal 16 2 8 2" xfId="10677"/>
    <cellStyle name="Normal 16 2 8_5h_Finance" xfId="4688"/>
    <cellStyle name="Normal 16 2 9" xfId="4414"/>
    <cellStyle name="Normal 16 2 9 2" xfId="12581"/>
    <cellStyle name="Normal 16 2 9_5h_Finance" xfId="4689"/>
    <cellStyle name="Normal 16 2_5h_Finance" xfId="4660"/>
    <cellStyle name="Normal 16 3" xfId="611"/>
    <cellStyle name="Normal 16 3 10" xfId="14830"/>
    <cellStyle name="Normal 16 3 11" xfId="18361"/>
    <cellStyle name="Normal 16 3 2" xfId="939"/>
    <cellStyle name="Normal 16 3 2 2" xfId="1761"/>
    <cellStyle name="Normal 16 3 2 2 2" xfId="3666"/>
    <cellStyle name="Normal 16 3 2 2 2 2" xfId="11833"/>
    <cellStyle name="Normal 16 3 2 2 2_5h_Finance" xfId="4693"/>
    <cellStyle name="Normal 16 3 2 2 3" xfId="9929"/>
    <cellStyle name="Normal 16 3 2 2 4" xfId="13955"/>
    <cellStyle name="Normal 16 3 2 2 5" xfId="15794"/>
    <cellStyle name="Normal 16 3 2 2 6" xfId="17545"/>
    <cellStyle name="Normal 16 3 2 2 7" xfId="19449"/>
    <cellStyle name="Normal 16 3 2 2_5h_Finance" xfId="4692"/>
    <cellStyle name="Normal 16 3 2 3" xfId="2850"/>
    <cellStyle name="Normal 16 3 2 3 2" xfId="11017"/>
    <cellStyle name="Normal 16 3 2 3_5h_Finance" xfId="4694"/>
    <cellStyle name="Normal 16 3 2 4" xfId="9113"/>
    <cellStyle name="Normal 16 3 2 5" xfId="13136"/>
    <cellStyle name="Normal 16 3 2 6" xfId="14974"/>
    <cellStyle name="Normal 16 3 2 7" xfId="16729"/>
    <cellStyle name="Normal 16 3 2 8" xfId="18633"/>
    <cellStyle name="Normal 16 3 2_5h_Finance" xfId="4691"/>
    <cellStyle name="Normal 16 3 3" xfId="1211"/>
    <cellStyle name="Normal 16 3 3 2" xfId="2033"/>
    <cellStyle name="Normal 16 3 3 2 2" xfId="3938"/>
    <cellStyle name="Normal 16 3 3 2 2 2" xfId="12105"/>
    <cellStyle name="Normal 16 3 3 2 2_5h_Finance" xfId="4697"/>
    <cellStyle name="Normal 16 3 3 2 3" xfId="10201"/>
    <cellStyle name="Normal 16 3 3 2 4" xfId="14227"/>
    <cellStyle name="Normal 16 3 3 2 5" xfId="16066"/>
    <cellStyle name="Normal 16 3 3 2 6" xfId="17817"/>
    <cellStyle name="Normal 16 3 3 2 7" xfId="19721"/>
    <cellStyle name="Normal 16 3 3 2_5h_Finance" xfId="4696"/>
    <cellStyle name="Normal 16 3 3 3" xfId="3122"/>
    <cellStyle name="Normal 16 3 3 3 2" xfId="11289"/>
    <cellStyle name="Normal 16 3 3 3_5h_Finance" xfId="4698"/>
    <cellStyle name="Normal 16 3 3 4" xfId="9385"/>
    <cellStyle name="Normal 16 3 3 5" xfId="13408"/>
    <cellStyle name="Normal 16 3 3 6" xfId="15246"/>
    <cellStyle name="Normal 16 3 3 7" xfId="17001"/>
    <cellStyle name="Normal 16 3 3 8" xfId="18905"/>
    <cellStyle name="Normal 16 3 3_5h_Finance" xfId="4695"/>
    <cellStyle name="Normal 16 3 4" xfId="1483"/>
    <cellStyle name="Normal 16 3 4 2" xfId="3394"/>
    <cellStyle name="Normal 16 3 4 2 2" xfId="11561"/>
    <cellStyle name="Normal 16 3 4 2_5h_Finance" xfId="4700"/>
    <cellStyle name="Normal 16 3 4 3" xfId="9657"/>
    <cellStyle name="Normal 16 3 4 4" xfId="13680"/>
    <cellStyle name="Normal 16 3 4 5" xfId="15518"/>
    <cellStyle name="Normal 16 3 4 6" xfId="17273"/>
    <cellStyle name="Normal 16 3 4 7" xfId="19177"/>
    <cellStyle name="Normal 16 3 4_5h_Finance" xfId="4699"/>
    <cellStyle name="Normal 16 3 5" xfId="2306"/>
    <cellStyle name="Normal 16 3 5 2" xfId="4210"/>
    <cellStyle name="Normal 16 3 5 2 2" xfId="12377"/>
    <cellStyle name="Normal 16 3 5 2_5h_Finance" xfId="4702"/>
    <cellStyle name="Normal 16 3 5 3" xfId="10473"/>
    <cellStyle name="Normal 16 3 5 4" xfId="14499"/>
    <cellStyle name="Normal 16 3 5 5" xfId="16339"/>
    <cellStyle name="Normal 16 3 5 6" xfId="18089"/>
    <cellStyle name="Normal 16 3 5 7" xfId="19993"/>
    <cellStyle name="Normal 16 3 5_5h_Finance" xfId="4701"/>
    <cellStyle name="Normal 16 3 6" xfId="2578"/>
    <cellStyle name="Normal 16 3 6 2" xfId="10745"/>
    <cellStyle name="Normal 16 3 6_5h_Finance" xfId="4703"/>
    <cellStyle name="Normal 16 3 7" xfId="8841"/>
    <cellStyle name="Normal 16 3 8" xfId="12798"/>
    <cellStyle name="Normal 16 3 9" xfId="14684"/>
    <cellStyle name="Normal 16 3_5h_Finance" xfId="4690"/>
    <cellStyle name="Normal 16 4" xfId="803"/>
    <cellStyle name="Normal 16 4 2" xfId="1625"/>
    <cellStyle name="Normal 16 4 2 2" xfId="3530"/>
    <cellStyle name="Normal 16 4 2 2 2" xfId="11697"/>
    <cellStyle name="Normal 16 4 2 2_5h_Finance" xfId="4706"/>
    <cellStyle name="Normal 16 4 2 3" xfId="9793"/>
    <cellStyle name="Normal 16 4 2 4" xfId="13819"/>
    <cellStyle name="Normal 16 4 2 5" xfId="15658"/>
    <cellStyle name="Normal 16 4 2 6" xfId="17409"/>
    <cellStyle name="Normal 16 4 2 7" xfId="19313"/>
    <cellStyle name="Normal 16 4 2_5h_Finance" xfId="4705"/>
    <cellStyle name="Normal 16 4 3" xfId="2714"/>
    <cellStyle name="Normal 16 4 3 2" xfId="10881"/>
    <cellStyle name="Normal 16 4 3_5h_Finance" xfId="4707"/>
    <cellStyle name="Normal 16 4 4" xfId="8977"/>
    <cellStyle name="Normal 16 4 5" xfId="13000"/>
    <cellStyle name="Normal 16 4 6" xfId="14838"/>
    <cellStyle name="Normal 16 4 7" xfId="16593"/>
    <cellStyle name="Normal 16 4 8" xfId="18497"/>
    <cellStyle name="Normal 16 4_5h_Finance" xfId="4704"/>
    <cellStyle name="Normal 16 5" xfId="1075"/>
    <cellStyle name="Normal 16 5 2" xfId="1897"/>
    <cellStyle name="Normal 16 5 2 2" xfId="3802"/>
    <cellStyle name="Normal 16 5 2 2 2" xfId="11969"/>
    <cellStyle name="Normal 16 5 2 2_5h_Finance" xfId="4710"/>
    <cellStyle name="Normal 16 5 2 3" xfId="10065"/>
    <cellStyle name="Normal 16 5 2 4" xfId="14091"/>
    <cellStyle name="Normal 16 5 2 5" xfId="15930"/>
    <cellStyle name="Normal 16 5 2 6" xfId="17681"/>
    <cellStyle name="Normal 16 5 2 7" xfId="19585"/>
    <cellStyle name="Normal 16 5 2_5h_Finance" xfId="4709"/>
    <cellStyle name="Normal 16 5 3" xfId="2986"/>
    <cellStyle name="Normal 16 5 3 2" xfId="11153"/>
    <cellStyle name="Normal 16 5 3_5h_Finance" xfId="4711"/>
    <cellStyle name="Normal 16 5 4" xfId="9249"/>
    <cellStyle name="Normal 16 5 5" xfId="13272"/>
    <cellStyle name="Normal 16 5 6" xfId="15110"/>
    <cellStyle name="Normal 16 5 7" xfId="16865"/>
    <cellStyle name="Normal 16 5 8" xfId="18769"/>
    <cellStyle name="Normal 16 5_5h_Finance" xfId="4708"/>
    <cellStyle name="Normal 16 6" xfId="1347"/>
    <cellStyle name="Normal 16 6 2" xfId="3258"/>
    <cellStyle name="Normal 16 6 2 2" xfId="11425"/>
    <cellStyle name="Normal 16 6 2_5h_Finance" xfId="4713"/>
    <cellStyle name="Normal 16 6 3" xfId="9521"/>
    <cellStyle name="Normal 16 6 4" xfId="13544"/>
    <cellStyle name="Normal 16 6 5" xfId="15382"/>
    <cellStyle name="Normal 16 6 6" xfId="17137"/>
    <cellStyle name="Normal 16 6 7" xfId="19041"/>
    <cellStyle name="Normal 16 6_5h_Finance" xfId="4712"/>
    <cellStyle name="Normal 16 7" xfId="2170"/>
    <cellStyle name="Normal 16 7 2" xfId="4074"/>
    <cellStyle name="Normal 16 7 2 2" xfId="12241"/>
    <cellStyle name="Normal 16 7 2_5h_Finance" xfId="4715"/>
    <cellStyle name="Normal 16 7 3" xfId="10337"/>
    <cellStyle name="Normal 16 7 4" xfId="14363"/>
    <cellStyle name="Normal 16 7 5" xfId="16203"/>
    <cellStyle name="Normal 16 7 6" xfId="17953"/>
    <cellStyle name="Normal 16 7 7" xfId="19857"/>
    <cellStyle name="Normal 16 7_5h_Finance" xfId="4714"/>
    <cellStyle name="Normal 16 8" xfId="475"/>
    <cellStyle name="Normal 16 8 2" xfId="8705"/>
    <cellStyle name="Normal 16 8_5h_Finance" xfId="4716"/>
    <cellStyle name="Normal 16 9" xfId="2442"/>
    <cellStyle name="Normal 16 9 2" xfId="10609"/>
    <cellStyle name="Normal 16 9_5h_Finance" xfId="4717"/>
    <cellStyle name="Normal 16_5h_Finance" xfId="4658"/>
    <cellStyle name="Normal 17" xfId="132"/>
    <cellStyle name="Normal 17 10" xfId="4344"/>
    <cellStyle name="Normal 17 10 2" xfId="12511"/>
    <cellStyle name="Normal 17 10_5h_Finance" xfId="4719"/>
    <cellStyle name="Normal 17 11" xfId="8567"/>
    <cellStyle name="Normal 17 12" xfId="12657"/>
    <cellStyle name="Normal 17 13" xfId="12937"/>
    <cellStyle name="Normal 17 14" xfId="14822"/>
    <cellStyle name="Normal 17 15" xfId="18223"/>
    <cellStyle name="Normal 17 16" xfId="334"/>
    <cellStyle name="Normal 17 2" xfId="133"/>
    <cellStyle name="Normal 17 2 10" xfId="8635"/>
    <cellStyle name="Normal 17 2 11" xfId="12727"/>
    <cellStyle name="Normal 17 2 12" xfId="18291"/>
    <cellStyle name="Normal 17 2 13" xfId="403"/>
    <cellStyle name="Normal 17 2 2" xfId="677"/>
    <cellStyle name="Normal 17 2 2 10" xfId="16523"/>
    <cellStyle name="Normal 17 2 2 11" xfId="18427"/>
    <cellStyle name="Normal 17 2 2 2" xfId="1005"/>
    <cellStyle name="Normal 17 2 2 2 2" xfId="1827"/>
    <cellStyle name="Normal 17 2 2 2 2 2" xfId="3732"/>
    <cellStyle name="Normal 17 2 2 2 2 2 2" xfId="11899"/>
    <cellStyle name="Normal 17 2 2 2 2 2_5h_Finance" xfId="4724"/>
    <cellStyle name="Normal 17 2 2 2 2 3" xfId="9995"/>
    <cellStyle name="Normal 17 2 2 2 2 4" xfId="14021"/>
    <cellStyle name="Normal 17 2 2 2 2 5" xfId="15860"/>
    <cellStyle name="Normal 17 2 2 2 2 6" xfId="17611"/>
    <cellStyle name="Normal 17 2 2 2 2 7" xfId="19515"/>
    <cellStyle name="Normal 17 2 2 2 2_5h_Finance" xfId="4723"/>
    <cellStyle name="Normal 17 2 2 2 3" xfId="2916"/>
    <cellStyle name="Normal 17 2 2 2 3 2" xfId="11083"/>
    <cellStyle name="Normal 17 2 2 2 3_5h_Finance" xfId="4725"/>
    <cellStyle name="Normal 17 2 2 2 4" xfId="9179"/>
    <cellStyle name="Normal 17 2 2 2 5" xfId="13202"/>
    <cellStyle name="Normal 17 2 2 2 6" xfId="15040"/>
    <cellStyle name="Normal 17 2 2 2 7" xfId="16795"/>
    <cellStyle name="Normal 17 2 2 2 8" xfId="18699"/>
    <cellStyle name="Normal 17 2 2 2_5h_Finance" xfId="4722"/>
    <cellStyle name="Normal 17 2 2 3" xfId="1277"/>
    <cellStyle name="Normal 17 2 2 3 2" xfId="2099"/>
    <cellStyle name="Normal 17 2 2 3 2 2" xfId="4004"/>
    <cellStyle name="Normal 17 2 2 3 2 2 2" xfId="12171"/>
    <cellStyle name="Normal 17 2 2 3 2 2_5h_Finance" xfId="4728"/>
    <cellStyle name="Normal 17 2 2 3 2 3" xfId="10267"/>
    <cellStyle name="Normal 17 2 2 3 2 4" xfId="14293"/>
    <cellStyle name="Normal 17 2 2 3 2 5" xfId="16132"/>
    <cellStyle name="Normal 17 2 2 3 2 6" xfId="17883"/>
    <cellStyle name="Normal 17 2 2 3 2 7" xfId="19787"/>
    <cellStyle name="Normal 17 2 2 3 2_5h_Finance" xfId="4727"/>
    <cellStyle name="Normal 17 2 2 3 3" xfId="3188"/>
    <cellStyle name="Normal 17 2 2 3 3 2" xfId="11355"/>
    <cellStyle name="Normal 17 2 2 3 3_5h_Finance" xfId="4729"/>
    <cellStyle name="Normal 17 2 2 3 4" xfId="9451"/>
    <cellStyle name="Normal 17 2 2 3 5" xfId="13474"/>
    <cellStyle name="Normal 17 2 2 3 6" xfId="15312"/>
    <cellStyle name="Normal 17 2 2 3 7" xfId="17067"/>
    <cellStyle name="Normal 17 2 2 3 8" xfId="18971"/>
    <cellStyle name="Normal 17 2 2 3_5h_Finance" xfId="4726"/>
    <cellStyle name="Normal 17 2 2 4" xfId="1549"/>
    <cellStyle name="Normal 17 2 2 4 2" xfId="3460"/>
    <cellStyle name="Normal 17 2 2 4 2 2" xfId="11627"/>
    <cellStyle name="Normal 17 2 2 4 2_5h_Finance" xfId="4731"/>
    <cellStyle name="Normal 17 2 2 4 3" xfId="9723"/>
    <cellStyle name="Normal 17 2 2 4 4" xfId="13746"/>
    <cellStyle name="Normal 17 2 2 4 5" xfId="15584"/>
    <cellStyle name="Normal 17 2 2 4 6" xfId="17339"/>
    <cellStyle name="Normal 17 2 2 4 7" xfId="19243"/>
    <cellStyle name="Normal 17 2 2 4_5h_Finance" xfId="4730"/>
    <cellStyle name="Normal 17 2 2 5" xfId="2372"/>
    <cellStyle name="Normal 17 2 2 5 2" xfId="4276"/>
    <cellStyle name="Normal 17 2 2 5 2 2" xfId="12443"/>
    <cellStyle name="Normal 17 2 2 5 2_5h_Finance" xfId="4733"/>
    <cellStyle name="Normal 17 2 2 5 3" xfId="10539"/>
    <cellStyle name="Normal 17 2 2 5 4" xfId="14565"/>
    <cellStyle name="Normal 17 2 2 5 5" xfId="16405"/>
    <cellStyle name="Normal 17 2 2 5 6" xfId="18155"/>
    <cellStyle name="Normal 17 2 2 5 7" xfId="20059"/>
    <cellStyle name="Normal 17 2 2 5_5h_Finance" xfId="4732"/>
    <cellStyle name="Normal 17 2 2 6" xfId="2644"/>
    <cellStyle name="Normal 17 2 2 6 2" xfId="10811"/>
    <cellStyle name="Normal 17 2 2 6_5h_Finance" xfId="4734"/>
    <cellStyle name="Normal 17 2 2 7" xfId="8907"/>
    <cellStyle name="Normal 17 2 2 8" xfId="12864"/>
    <cellStyle name="Normal 17 2 2 9" xfId="14750"/>
    <cellStyle name="Normal 17 2 2_5h_Finance" xfId="4721"/>
    <cellStyle name="Normal 17 2 3" xfId="869"/>
    <cellStyle name="Normal 17 2 3 2" xfId="1691"/>
    <cellStyle name="Normal 17 2 3 2 2" xfId="3596"/>
    <cellStyle name="Normal 17 2 3 2 2 2" xfId="11763"/>
    <cellStyle name="Normal 17 2 3 2 2_5h_Finance" xfId="4737"/>
    <cellStyle name="Normal 17 2 3 2 3" xfId="9859"/>
    <cellStyle name="Normal 17 2 3 2 4" xfId="13885"/>
    <cellStyle name="Normal 17 2 3 2 5" xfId="15724"/>
    <cellStyle name="Normal 17 2 3 2 6" xfId="17475"/>
    <cellStyle name="Normal 17 2 3 2 7" xfId="19379"/>
    <cellStyle name="Normal 17 2 3 2_5h_Finance" xfId="4736"/>
    <cellStyle name="Normal 17 2 3 3" xfId="2780"/>
    <cellStyle name="Normal 17 2 3 3 2" xfId="10947"/>
    <cellStyle name="Normal 17 2 3 3_5h_Finance" xfId="4738"/>
    <cellStyle name="Normal 17 2 3 4" xfId="9043"/>
    <cellStyle name="Normal 17 2 3 5" xfId="13066"/>
    <cellStyle name="Normal 17 2 3 6" xfId="14904"/>
    <cellStyle name="Normal 17 2 3 7" xfId="16659"/>
    <cellStyle name="Normal 17 2 3 8" xfId="18563"/>
    <cellStyle name="Normal 17 2 3_5h_Finance" xfId="4735"/>
    <cellStyle name="Normal 17 2 4" xfId="1141"/>
    <cellStyle name="Normal 17 2 4 2" xfId="1963"/>
    <cellStyle name="Normal 17 2 4 2 2" xfId="3868"/>
    <cellStyle name="Normal 17 2 4 2 2 2" xfId="12035"/>
    <cellStyle name="Normal 17 2 4 2 2_5h_Finance" xfId="4741"/>
    <cellStyle name="Normal 17 2 4 2 3" xfId="10131"/>
    <cellStyle name="Normal 17 2 4 2 4" xfId="14157"/>
    <cellStyle name="Normal 17 2 4 2 5" xfId="15996"/>
    <cellStyle name="Normal 17 2 4 2 6" xfId="17747"/>
    <cellStyle name="Normal 17 2 4 2 7" xfId="19651"/>
    <cellStyle name="Normal 17 2 4 2_5h_Finance" xfId="4740"/>
    <cellStyle name="Normal 17 2 4 3" xfId="3052"/>
    <cellStyle name="Normal 17 2 4 3 2" xfId="11219"/>
    <cellStyle name="Normal 17 2 4 3_5h_Finance" xfId="4742"/>
    <cellStyle name="Normal 17 2 4 4" xfId="9315"/>
    <cellStyle name="Normal 17 2 4 5" xfId="13338"/>
    <cellStyle name="Normal 17 2 4 6" xfId="15176"/>
    <cellStyle name="Normal 17 2 4 7" xfId="16931"/>
    <cellStyle name="Normal 17 2 4 8" xfId="18835"/>
    <cellStyle name="Normal 17 2 4_5h_Finance" xfId="4739"/>
    <cellStyle name="Normal 17 2 5" xfId="1413"/>
    <cellStyle name="Normal 17 2 5 2" xfId="3324"/>
    <cellStyle name="Normal 17 2 5 2 2" xfId="11491"/>
    <cellStyle name="Normal 17 2 5 2_5h_Finance" xfId="4744"/>
    <cellStyle name="Normal 17 2 5 3" xfId="9587"/>
    <cellStyle name="Normal 17 2 5 4" xfId="13610"/>
    <cellStyle name="Normal 17 2 5 5" xfId="15448"/>
    <cellStyle name="Normal 17 2 5 6" xfId="17203"/>
    <cellStyle name="Normal 17 2 5 7" xfId="19107"/>
    <cellStyle name="Normal 17 2 5_5h_Finance" xfId="4743"/>
    <cellStyle name="Normal 17 2 6" xfId="2236"/>
    <cellStyle name="Normal 17 2 6 2" xfId="4140"/>
    <cellStyle name="Normal 17 2 6 2 2" xfId="12307"/>
    <cellStyle name="Normal 17 2 6 2_5h_Finance" xfId="4746"/>
    <cellStyle name="Normal 17 2 6 3" xfId="10403"/>
    <cellStyle name="Normal 17 2 6 4" xfId="14429"/>
    <cellStyle name="Normal 17 2 6 5" xfId="16269"/>
    <cellStyle name="Normal 17 2 6 6" xfId="18019"/>
    <cellStyle name="Normal 17 2 6 7" xfId="19923"/>
    <cellStyle name="Normal 17 2 6_5h_Finance" xfId="4745"/>
    <cellStyle name="Normal 17 2 7" xfId="541"/>
    <cellStyle name="Normal 17 2 7 2" xfId="8771"/>
    <cellStyle name="Normal 17 2 7_5h_Finance" xfId="4747"/>
    <cellStyle name="Normal 17 2 8" xfId="2508"/>
    <cellStyle name="Normal 17 2 8 2" xfId="10675"/>
    <cellStyle name="Normal 17 2 8_5h_Finance" xfId="4748"/>
    <cellStyle name="Normal 17 2 9" xfId="4412"/>
    <cellStyle name="Normal 17 2 9 2" xfId="12579"/>
    <cellStyle name="Normal 17 2 9_5h_Finance" xfId="4749"/>
    <cellStyle name="Normal 17 2_5h_Finance" xfId="4720"/>
    <cellStyle name="Normal 17 3" xfId="609"/>
    <cellStyle name="Normal 17 3 10" xfId="14832"/>
    <cellStyle name="Normal 17 3 11" xfId="18359"/>
    <cellStyle name="Normal 17 3 2" xfId="937"/>
    <cellStyle name="Normal 17 3 2 2" xfId="1759"/>
    <cellStyle name="Normal 17 3 2 2 2" xfId="3664"/>
    <cellStyle name="Normal 17 3 2 2 2 2" xfId="11831"/>
    <cellStyle name="Normal 17 3 2 2 2_5h_Finance" xfId="4753"/>
    <cellStyle name="Normal 17 3 2 2 3" xfId="9927"/>
    <cellStyle name="Normal 17 3 2 2 4" xfId="13953"/>
    <cellStyle name="Normal 17 3 2 2 5" xfId="15792"/>
    <cellStyle name="Normal 17 3 2 2 6" xfId="17543"/>
    <cellStyle name="Normal 17 3 2 2 7" xfId="19447"/>
    <cellStyle name="Normal 17 3 2 2_5h_Finance" xfId="4752"/>
    <cellStyle name="Normal 17 3 2 3" xfId="2848"/>
    <cellStyle name="Normal 17 3 2 3 2" xfId="11015"/>
    <cellStyle name="Normal 17 3 2 3_5h_Finance" xfId="4754"/>
    <cellStyle name="Normal 17 3 2 4" xfId="9111"/>
    <cellStyle name="Normal 17 3 2 5" xfId="13134"/>
    <cellStyle name="Normal 17 3 2 6" xfId="14972"/>
    <cellStyle name="Normal 17 3 2 7" xfId="16727"/>
    <cellStyle name="Normal 17 3 2 8" xfId="18631"/>
    <cellStyle name="Normal 17 3 2_5h_Finance" xfId="4751"/>
    <cellStyle name="Normal 17 3 3" xfId="1209"/>
    <cellStyle name="Normal 17 3 3 2" xfId="2031"/>
    <cellStyle name="Normal 17 3 3 2 2" xfId="3936"/>
    <cellStyle name="Normal 17 3 3 2 2 2" xfId="12103"/>
    <cellStyle name="Normal 17 3 3 2 2_5h_Finance" xfId="4757"/>
    <cellStyle name="Normal 17 3 3 2 3" xfId="10199"/>
    <cellStyle name="Normal 17 3 3 2 4" xfId="14225"/>
    <cellStyle name="Normal 17 3 3 2 5" xfId="16064"/>
    <cellStyle name="Normal 17 3 3 2 6" xfId="17815"/>
    <cellStyle name="Normal 17 3 3 2 7" xfId="19719"/>
    <cellStyle name="Normal 17 3 3 2_5h_Finance" xfId="4756"/>
    <cellStyle name="Normal 17 3 3 3" xfId="3120"/>
    <cellStyle name="Normal 17 3 3 3 2" xfId="11287"/>
    <cellStyle name="Normal 17 3 3 3_5h_Finance" xfId="4758"/>
    <cellStyle name="Normal 17 3 3 4" xfId="9383"/>
    <cellStyle name="Normal 17 3 3 5" xfId="13406"/>
    <cellStyle name="Normal 17 3 3 6" xfId="15244"/>
    <cellStyle name="Normal 17 3 3 7" xfId="16999"/>
    <cellStyle name="Normal 17 3 3 8" xfId="18903"/>
    <cellStyle name="Normal 17 3 3_5h_Finance" xfId="4755"/>
    <cellStyle name="Normal 17 3 4" xfId="1481"/>
    <cellStyle name="Normal 17 3 4 2" xfId="3392"/>
    <cellStyle name="Normal 17 3 4 2 2" xfId="11559"/>
    <cellStyle name="Normal 17 3 4 2_5h_Finance" xfId="4760"/>
    <cellStyle name="Normal 17 3 4 3" xfId="9655"/>
    <cellStyle name="Normal 17 3 4 4" xfId="13678"/>
    <cellStyle name="Normal 17 3 4 5" xfId="15516"/>
    <cellStyle name="Normal 17 3 4 6" xfId="17271"/>
    <cellStyle name="Normal 17 3 4 7" xfId="19175"/>
    <cellStyle name="Normal 17 3 4_5h_Finance" xfId="4759"/>
    <cellStyle name="Normal 17 3 5" xfId="2304"/>
    <cellStyle name="Normal 17 3 5 2" xfId="4208"/>
    <cellStyle name="Normal 17 3 5 2 2" xfId="12375"/>
    <cellStyle name="Normal 17 3 5 2_5h_Finance" xfId="4762"/>
    <cellStyle name="Normal 17 3 5 3" xfId="10471"/>
    <cellStyle name="Normal 17 3 5 4" xfId="14497"/>
    <cellStyle name="Normal 17 3 5 5" xfId="16337"/>
    <cellStyle name="Normal 17 3 5 6" xfId="18087"/>
    <cellStyle name="Normal 17 3 5 7" xfId="19991"/>
    <cellStyle name="Normal 17 3 5_5h_Finance" xfId="4761"/>
    <cellStyle name="Normal 17 3 6" xfId="2576"/>
    <cellStyle name="Normal 17 3 6 2" xfId="10743"/>
    <cellStyle name="Normal 17 3 6_5h_Finance" xfId="4763"/>
    <cellStyle name="Normal 17 3 7" xfId="8839"/>
    <cellStyle name="Normal 17 3 8" xfId="12796"/>
    <cellStyle name="Normal 17 3 9" xfId="14682"/>
    <cellStyle name="Normal 17 3_5h_Finance" xfId="4750"/>
    <cellStyle name="Normal 17 4" xfId="801"/>
    <cellStyle name="Normal 17 4 2" xfId="1623"/>
    <cellStyle name="Normal 17 4 2 2" xfId="3528"/>
    <cellStyle name="Normal 17 4 2 2 2" xfId="11695"/>
    <cellStyle name="Normal 17 4 2 2_5h_Finance" xfId="4766"/>
    <cellStyle name="Normal 17 4 2 3" xfId="9791"/>
    <cellStyle name="Normal 17 4 2 4" xfId="13817"/>
    <cellStyle name="Normal 17 4 2 5" xfId="15656"/>
    <cellStyle name="Normal 17 4 2 6" xfId="17407"/>
    <cellStyle name="Normal 17 4 2 7" xfId="19311"/>
    <cellStyle name="Normal 17 4 2_5h_Finance" xfId="4765"/>
    <cellStyle name="Normal 17 4 3" xfId="2712"/>
    <cellStyle name="Normal 17 4 3 2" xfId="10879"/>
    <cellStyle name="Normal 17 4 3_5h_Finance" xfId="4767"/>
    <cellStyle name="Normal 17 4 4" xfId="8975"/>
    <cellStyle name="Normal 17 4 5" xfId="12998"/>
    <cellStyle name="Normal 17 4 6" xfId="14836"/>
    <cellStyle name="Normal 17 4 7" xfId="16591"/>
    <cellStyle name="Normal 17 4 8" xfId="18495"/>
    <cellStyle name="Normal 17 4_5h_Finance" xfId="4764"/>
    <cellStyle name="Normal 17 5" xfId="1073"/>
    <cellStyle name="Normal 17 5 2" xfId="1895"/>
    <cellStyle name="Normal 17 5 2 2" xfId="3800"/>
    <cellStyle name="Normal 17 5 2 2 2" xfId="11967"/>
    <cellStyle name="Normal 17 5 2 2_5h_Finance" xfId="4770"/>
    <cellStyle name="Normal 17 5 2 3" xfId="10063"/>
    <cellStyle name="Normal 17 5 2 4" xfId="14089"/>
    <cellStyle name="Normal 17 5 2 5" xfId="15928"/>
    <cellStyle name="Normal 17 5 2 6" xfId="17679"/>
    <cellStyle name="Normal 17 5 2 7" xfId="19583"/>
    <cellStyle name="Normal 17 5 2_5h_Finance" xfId="4769"/>
    <cellStyle name="Normal 17 5 3" xfId="2984"/>
    <cellStyle name="Normal 17 5 3 2" xfId="11151"/>
    <cellStyle name="Normal 17 5 3_5h_Finance" xfId="4771"/>
    <cellStyle name="Normal 17 5 4" xfId="9247"/>
    <cellStyle name="Normal 17 5 5" xfId="13270"/>
    <cellStyle name="Normal 17 5 6" xfId="15108"/>
    <cellStyle name="Normal 17 5 7" xfId="16863"/>
    <cellStyle name="Normal 17 5 8" xfId="18767"/>
    <cellStyle name="Normal 17 5_5h_Finance" xfId="4768"/>
    <cellStyle name="Normal 17 6" xfId="1345"/>
    <cellStyle name="Normal 17 6 2" xfId="3256"/>
    <cellStyle name="Normal 17 6 2 2" xfId="11423"/>
    <cellStyle name="Normal 17 6 2_5h_Finance" xfId="4773"/>
    <cellStyle name="Normal 17 6 3" xfId="9519"/>
    <cellStyle name="Normal 17 6 4" xfId="13542"/>
    <cellStyle name="Normal 17 6 5" xfId="15380"/>
    <cellStyle name="Normal 17 6 6" xfId="17135"/>
    <cellStyle name="Normal 17 6 7" xfId="19039"/>
    <cellStyle name="Normal 17 6_5h_Finance" xfId="4772"/>
    <cellStyle name="Normal 17 7" xfId="2168"/>
    <cellStyle name="Normal 17 7 2" xfId="4072"/>
    <cellStyle name="Normal 17 7 2 2" xfId="12239"/>
    <cellStyle name="Normal 17 7 2_5h_Finance" xfId="4775"/>
    <cellStyle name="Normal 17 7 3" xfId="10335"/>
    <cellStyle name="Normal 17 7 4" xfId="14361"/>
    <cellStyle name="Normal 17 7 5" xfId="16201"/>
    <cellStyle name="Normal 17 7 6" xfId="17951"/>
    <cellStyle name="Normal 17 7 7" xfId="19855"/>
    <cellStyle name="Normal 17 7_5h_Finance" xfId="4774"/>
    <cellStyle name="Normal 17 8" xfId="473"/>
    <cellStyle name="Normal 17 8 2" xfId="8703"/>
    <cellStyle name="Normal 17 8_5h_Finance" xfId="4776"/>
    <cellStyle name="Normal 17 9" xfId="2440"/>
    <cellStyle name="Normal 17 9 2" xfId="10607"/>
    <cellStyle name="Normal 17 9_5h_Finance" xfId="4777"/>
    <cellStyle name="Normal 17_5h_Finance" xfId="4718"/>
    <cellStyle name="Normal 18" xfId="134"/>
    <cellStyle name="Normal 18 10" xfId="4348"/>
    <cellStyle name="Normal 18 10 2" xfId="12515"/>
    <cellStyle name="Normal 18 10_5h_Finance" xfId="4779"/>
    <cellStyle name="Normal 18 11" xfId="8571"/>
    <cellStyle name="Normal 18 12" xfId="12661"/>
    <cellStyle name="Normal 18 13" xfId="13813"/>
    <cellStyle name="Normal 18 14" xfId="14818"/>
    <cellStyle name="Normal 18 15" xfId="18227"/>
    <cellStyle name="Normal 18 16" xfId="338"/>
    <cellStyle name="Normal 18 2" xfId="135"/>
    <cellStyle name="Normal 18 2 10" xfId="8639"/>
    <cellStyle name="Normal 18 2 11" xfId="12731"/>
    <cellStyle name="Normal 18 2 12" xfId="18295"/>
    <cellStyle name="Normal 18 2 13" xfId="407"/>
    <cellStyle name="Normal 18 2 2" xfId="681"/>
    <cellStyle name="Normal 18 2 2 10" xfId="16527"/>
    <cellStyle name="Normal 18 2 2 11" xfId="18431"/>
    <cellStyle name="Normal 18 2 2 2" xfId="1009"/>
    <cellStyle name="Normal 18 2 2 2 2" xfId="1831"/>
    <cellStyle name="Normal 18 2 2 2 2 2" xfId="3736"/>
    <cellStyle name="Normal 18 2 2 2 2 2 2" xfId="11903"/>
    <cellStyle name="Normal 18 2 2 2 2 2_5h_Finance" xfId="4784"/>
    <cellStyle name="Normal 18 2 2 2 2 3" xfId="9999"/>
    <cellStyle name="Normal 18 2 2 2 2 4" xfId="14025"/>
    <cellStyle name="Normal 18 2 2 2 2 5" xfId="15864"/>
    <cellStyle name="Normal 18 2 2 2 2 6" xfId="17615"/>
    <cellStyle name="Normal 18 2 2 2 2 7" xfId="19519"/>
    <cellStyle name="Normal 18 2 2 2 2_5h_Finance" xfId="4783"/>
    <cellStyle name="Normal 18 2 2 2 3" xfId="2920"/>
    <cellStyle name="Normal 18 2 2 2 3 2" xfId="11087"/>
    <cellStyle name="Normal 18 2 2 2 3_5h_Finance" xfId="4785"/>
    <cellStyle name="Normal 18 2 2 2 4" xfId="9183"/>
    <cellStyle name="Normal 18 2 2 2 5" xfId="13206"/>
    <cellStyle name="Normal 18 2 2 2 6" xfId="15044"/>
    <cellStyle name="Normal 18 2 2 2 7" xfId="16799"/>
    <cellStyle name="Normal 18 2 2 2 8" xfId="18703"/>
    <cellStyle name="Normal 18 2 2 2_5h_Finance" xfId="4782"/>
    <cellStyle name="Normal 18 2 2 3" xfId="1281"/>
    <cellStyle name="Normal 18 2 2 3 2" xfId="2103"/>
    <cellStyle name="Normal 18 2 2 3 2 2" xfId="4008"/>
    <cellStyle name="Normal 18 2 2 3 2 2 2" xfId="12175"/>
    <cellStyle name="Normal 18 2 2 3 2 2_5h_Finance" xfId="4788"/>
    <cellStyle name="Normal 18 2 2 3 2 3" xfId="10271"/>
    <cellStyle name="Normal 18 2 2 3 2 4" xfId="14297"/>
    <cellStyle name="Normal 18 2 2 3 2 5" xfId="16136"/>
    <cellStyle name="Normal 18 2 2 3 2 6" xfId="17887"/>
    <cellStyle name="Normal 18 2 2 3 2 7" xfId="19791"/>
    <cellStyle name="Normal 18 2 2 3 2_5h_Finance" xfId="4787"/>
    <cellStyle name="Normal 18 2 2 3 3" xfId="3192"/>
    <cellStyle name="Normal 18 2 2 3 3 2" xfId="11359"/>
    <cellStyle name="Normal 18 2 2 3 3_5h_Finance" xfId="4789"/>
    <cellStyle name="Normal 18 2 2 3 4" xfId="9455"/>
    <cellStyle name="Normal 18 2 2 3 5" xfId="13478"/>
    <cellStyle name="Normal 18 2 2 3 6" xfId="15316"/>
    <cellStyle name="Normal 18 2 2 3 7" xfId="17071"/>
    <cellStyle name="Normal 18 2 2 3 8" xfId="18975"/>
    <cellStyle name="Normal 18 2 2 3_5h_Finance" xfId="4786"/>
    <cellStyle name="Normal 18 2 2 4" xfId="1553"/>
    <cellStyle name="Normal 18 2 2 4 2" xfId="3464"/>
    <cellStyle name="Normal 18 2 2 4 2 2" xfId="11631"/>
    <cellStyle name="Normal 18 2 2 4 2_5h_Finance" xfId="4791"/>
    <cellStyle name="Normal 18 2 2 4 3" xfId="9727"/>
    <cellStyle name="Normal 18 2 2 4 4" xfId="13750"/>
    <cellStyle name="Normal 18 2 2 4 5" xfId="15588"/>
    <cellStyle name="Normal 18 2 2 4 6" xfId="17343"/>
    <cellStyle name="Normal 18 2 2 4 7" xfId="19247"/>
    <cellStyle name="Normal 18 2 2 4_5h_Finance" xfId="4790"/>
    <cellStyle name="Normal 18 2 2 5" xfId="2376"/>
    <cellStyle name="Normal 18 2 2 5 2" xfId="4280"/>
    <cellStyle name="Normal 18 2 2 5 2 2" xfId="12447"/>
    <cellStyle name="Normal 18 2 2 5 2_5h_Finance" xfId="4793"/>
    <cellStyle name="Normal 18 2 2 5 3" xfId="10543"/>
    <cellStyle name="Normal 18 2 2 5 4" xfId="14569"/>
    <cellStyle name="Normal 18 2 2 5 5" xfId="16409"/>
    <cellStyle name="Normal 18 2 2 5 6" xfId="18159"/>
    <cellStyle name="Normal 18 2 2 5 7" xfId="20063"/>
    <cellStyle name="Normal 18 2 2 5_5h_Finance" xfId="4792"/>
    <cellStyle name="Normal 18 2 2 6" xfId="2648"/>
    <cellStyle name="Normal 18 2 2 6 2" xfId="10815"/>
    <cellStyle name="Normal 18 2 2 6_5h_Finance" xfId="4794"/>
    <cellStyle name="Normal 18 2 2 7" xfId="8911"/>
    <cellStyle name="Normal 18 2 2 8" xfId="12868"/>
    <cellStyle name="Normal 18 2 2 9" xfId="14754"/>
    <cellStyle name="Normal 18 2 2_5h_Finance" xfId="4781"/>
    <cellStyle name="Normal 18 2 3" xfId="873"/>
    <cellStyle name="Normal 18 2 3 2" xfId="1695"/>
    <cellStyle name="Normal 18 2 3 2 2" xfId="3600"/>
    <cellStyle name="Normal 18 2 3 2 2 2" xfId="11767"/>
    <cellStyle name="Normal 18 2 3 2 2_5h_Finance" xfId="4797"/>
    <cellStyle name="Normal 18 2 3 2 3" xfId="9863"/>
    <cellStyle name="Normal 18 2 3 2 4" xfId="13889"/>
    <cellStyle name="Normal 18 2 3 2 5" xfId="15728"/>
    <cellStyle name="Normal 18 2 3 2 6" xfId="17479"/>
    <cellStyle name="Normal 18 2 3 2 7" xfId="19383"/>
    <cellStyle name="Normal 18 2 3 2_5h_Finance" xfId="4796"/>
    <cellStyle name="Normal 18 2 3 3" xfId="2784"/>
    <cellStyle name="Normal 18 2 3 3 2" xfId="10951"/>
    <cellStyle name="Normal 18 2 3 3_5h_Finance" xfId="4798"/>
    <cellStyle name="Normal 18 2 3 4" xfId="9047"/>
    <cellStyle name="Normal 18 2 3 5" xfId="13070"/>
    <cellStyle name="Normal 18 2 3 6" xfId="14908"/>
    <cellStyle name="Normal 18 2 3 7" xfId="16663"/>
    <cellStyle name="Normal 18 2 3 8" xfId="18567"/>
    <cellStyle name="Normal 18 2 3_5h_Finance" xfId="4795"/>
    <cellStyle name="Normal 18 2 4" xfId="1145"/>
    <cellStyle name="Normal 18 2 4 2" xfId="1967"/>
    <cellStyle name="Normal 18 2 4 2 2" xfId="3872"/>
    <cellStyle name="Normal 18 2 4 2 2 2" xfId="12039"/>
    <cellStyle name="Normal 18 2 4 2 2_5h_Finance" xfId="4801"/>
    <cellStyle name="Normal 18 2 4 2 3" xfId="10135"/>
    <cellStyle name="Normal 18 2 4 2 4" xfId="14161"/>
    <cellStyle name="Normal 18 2 4 2 5" xfId="16000"/>
    <cellStyle name="Normal 18 2 4 2 6" xfId="17751"/>
    <cellStyle name="Normal 18 2 4 2 7" xfId="19655"/>
    <cellStyle name="Normal 18 2 4 2_5h_Finance" xfId="4800"/>
    <cellStyle name="Normal 18 2 4 3" xfId="3056"/>
    <cellStyle name="Normal 18 2 4 3 2" xfId="11223"/>
    <cellStyle name="Normal 18 2 4 3_5h_Finance" xfId="4802"/>
    <cellStyle name="Normal 18 2 4 4" xfId="9319"/>
    <cellStyle name="Normal 18 2 4 5" xfId="13342"/>
    <cellStyle name="Normal 18 2 4 6" xfId="15180"/>
    <cellStyle name="Normal 18 2 4 7" xfId="16935"/>
    <cellStyle name="Normal 18 2 4 8" xfId="18839"/>
    <cellStyle name="Normal 18 2 4_5h_Finance" xfId="4799"/>
    <cellStyle name="Normal 18 2 5" xfId="1417"/>
    <cellStyle name="Normal 18 2 5 2" xfId="3328"/>
    <cellStyle name="Normal 18 2 5 2 2" xfId="11495"/>
    <cellStyle name="Normal 18 2 5 2_5h_Finance" xfId="4804"/>
    <cellStyle name="Normal 18 2 5 3" xfId="9591"/>
    <cellStyle name="Normal 18 2 5 4" xfId="13614"/>
    <cellStyle name="Normal 18 2 5 5" xfId="15452"/>
    <cellStyle name="Normal 18 2 5 6" xfId="17207"/>
    <cellStyle name="Normal 18 2 5 7" xfId="19111"/>
    <cellStyle name="Normal 18 2 5_5h_Finance" xfId="4803"/>
    <cellStyle name="Normal 18 2 6" xfId="2240"/>
    <cellStyle name="Normal 18 2 6 2" xfId="4144"/>
    <cellStyle name="Normal 18 2 6 2 2" xfId="12311"/>
    <cellStyle name="Normal 18 2 6 2_5h_Finance" xfId="4806"/>
    <cellStyle name="Normal 18 2 6 3" xfId="10407"/>
    <cellStyle name="Normal 18 2 6 4" xfId="14433"/>
    <cellStyle name="Normal 18 2 6 5" xfId="16273"/>
    <cellStyle name="Normal 18 2 6 6" xfId="18023"/>
    <cellStyle name="Normal 18 2 6 7" xfId="19927"/>
    <cellStyle name="Normal 18 2 6_5h_Finance" xfId="4805"/>
    <cellStyle name="Normal 18 2 7" xfId="545"/>
    <cellStyle name="Normal 18 2 7 2" xfId="8775"/>
    <cellStyle name="Normal 18 2 7_5h_Finance" xfId="4807"/>
    <cellStyle name="Normal 18 2 8" xfId="2512"/>
    <cellStyle name="Normal 18 2 8 2" xfId="10679"/>
    <cellStyle name="Normal 18 2 8_5h_Finance" xfId="4808"/>
    <cellStyle name="Normal 18 2 9" xfId="4416"/>
    <cellStyle name="Normal 18 2 9 2" xfId="12583"/>
    <cellStyle name="Normal 18 2 9_5h_Finance" xfId="4809"/>
    <cellStyle name="Normal 18 2_5h_Finance" xfId="4780"/>
    <cellStyle name="Normal 18 3" xfId="613"/>
    <cellStyle name="Normal 18 3 10" xfId="14828"/>
    <cellStyle name="Normal 18 3 11" xfId="18363"/>
    <cellStyle name="Normal 18 3 2" xfId="941"/>
    <cellStyle name="Normal 18 3 2 2" xfId="1763"/>
    <cellStyle name="Normal 18 3 2 2 2" xfId="3668"/>
    <cellStyle name="Normal 18 3 2 2 2 2" xfId="11835"/>
    <cellStyle name="Normal 18 3 2 2 2_5h_Finance" xfId="4813"/>
    <cellStyle name="Normal 18 3 2 2 3" xfId="9931"/>
    <cellStyle name="Normal 18 3 2 2 4" xfId="13957"/>
    <cellStyle name="Normal 18 3 2 2 5" xfId="15796"/>
    <cellStyle name="Normal 18 3 2 2 6" xfId="17547"/>
    <cellStyle name="Normal 18 3 2 2 7" xfId="19451"/>
    <cellStyle name="Normal 18 3 2 2_5h_Finance" xfId="4812"/>
    <cellStyle name="Normal 18 3 2 3" xfId="2852"/>
    <cellStyle name="Normal 18 3 2 3 2" xfId="11019"/>
    <cellStyle name="Normal 18 3 2 3_5h_Finance" xfId="4814"/>
    <cellStyle name="Normal 18 3 2 4" xfId="9115"/>
    <cellStyle name="Normal 18 3 2 5" xfId="13138"/>
    <cellStyle name="Normal 18 3 2 6" xfId="14976"/>
    <cellStyle name="Normal 18 3 2 7" xfId="16731"/>
    <cellStyle name="Normal 18 3 2 8" xfId="18635"/>
    <cellStyle name="Normal 18 3 2_5h_Finance" xfId="4811"/>
    <cellStyle name="Normal 18 3 3" xfId="1213"/>
    <cellStyle name="Normal 18 3 3 2" xfId="2035"/>
    <cellStyle name="Normal 18 3 3 2 2" xfId="3940"/>
    <cellStyle name="Normal 18 3 3 2 2 2" xfId="12107"/>
    <cellStyle name="Normal 18 3 3 2 2_5h_Finance" xfId="4817"/>
    <cellStyle name="Normal 18 3 3 2 3" xfId="10203"/>
    <cellStyle name="Normal 18 3 3 2 4" xfId="14229"/>
    <cellStyle name="Normal 18 3 3 2 5" xfId="16068"/>
    <cellStyle name="Normal 18 3 3 2 6" xfId="17819"/>
    <cellStyle name="Normal 18 3 3 2 7" xfId="19723"/>
    <cellStyle name="Normal 18 3 3 2_5h_Finance" xfId="4816"/>
    <cellStyle name="Normal 18 3 3 3" xfId="3124"/>
    <cellStyle name="Normal 18 3 3 3 2" xfId="11291"/>
    <cellStyle name="Normal 18 3 3 3_5h_Finance" xfId="4818"/>
    <cellStyle name="Normal 18 3 3 4" xfId="9387"/>
    <cellStyle name="Normal 18 3 3 5" xfId="13410"/>
    <cellStyle name="Normal 18 3 3 6" xfId="15248"/>
    <cellStyle name="Normal 18 3 3 7" xfId="17003"/>
    <cellStyle name="Normal 18 3 3 8" xfId="18907"/>
    <cellStyle name="Normal 18 3 3_5h_Finance" xfId="4815"/>
    <cellStyle name="Normal 18 3 4" xfId="1485"/>
    <cellStyle name="Normal 18 3 4 2" xfId="3396"/>
    <cellStyle name="Normal 18 3 4 2 2" xfId="11563"/>
    <cellStyle name="Normal 18 3 4 2_5h_Finance" xfId="4820"/>
    <cellStyle name="Normal 18 3 4 3" xfId="9659"/>
    <cellStyle name="Normal 18 3 4 4" xfId="13682"/>
    <cellStyle name="Normal 18 3 4 5" xfId="15520"/>
    <cellStyle name="Normal 18 3 4 6" xfId="17275"/>
    <cellStyle name="Normal 18 3 4 7" xfId="19179"/>
    <cellStyle name="Normal 18 3 4_5h_Finance" xfId="4819"/>
    <cellStyle name="Normal 18 3 5" xfId="2308"/>
    <cellStyle name="Normal 18 3 5 2" xfId="4212"/>
    <cellStyle name="Normal 18 3 5 2 2" xfId="12379"/>
    <cellStyle name="Normal 18 3 5 2_5h_Finance" xfId="4822"/>
    <cellStyle name="Normal 18 3 5 3" xfId="10475"/>
    <cellStyle name="Normal 18 3 5 4" xfId="14501"/>
    <cellStyle name="Normal 18 3 5 5" xfId="16341"/>
    <cellStyle name="Normal 18 3 5 6" xfId="18091"/>
    <cellStyle name="Normal 18 3 5 7" xfId="19995"/>
    <cellStyle name="Normal 18 3 5_5h_Finance" xfId="4821"/>
    <cellStyle name="Normal 18 3 6" xfId="2580"/>
    <cellStyle name="Normal 18 3 6 2" xfId="10747"/>
    <cellStyle name="Normal 18 3 6_5h_Finance" xfId="4823"/>
    <cellStyle name="Normal 18 3 7" xfId="8843"/>
    <cellStyle name="Normal 18 3 8" xfId="12800"/>
    <cellStyle name="Normal 18 3 9" xfId="14686"/>
    <cellStyle name="Normal 18 3_5h_Finance" xfId="4810"/>
    <cellStyle name="Normal 18 4" xfId="805"/>
    <cellStyle name="Normal 18 4 2" xfId="1627"/>
    <cellStyle name="Normal 18 4 2 2" xfId="3532"/>
    <cellStyle name="Normal 18 4 2 2 2" xfId="11699"/>
    <cellStyle name="Normal 18 4 2 2_5h_Finance" xfId="4826"/>
    <cellStyle name="Normal 18 4 2 3" xfId="9795"/>
    <cellStyle name="Normal 18 4 2 4" xfId="13821"/>
    <cellStyle name="Normal 18 4 2 5" xfId="15660"/>
    <cellStyle name="Normal 18 4 2 6" xfId="17411"/>
    <cellStyle name="Normal 18 4 2 7" xfId="19315"/>
    <cellStyle name="Normal 18 4 2_5h_Finance" xfId="4825"/>
    <cellStyle name="Normal 18 4 3" xfId="2716"/>
    <cellStyle name="Normal 18 4 3 2" xfId="10883"/>
    <cellStyle name="Normal 18 4 3_5h_Finance" xfId="4827"/>
    <cellStyle name="Normal 18 4 4" xfId="8979"/>
    <cellStyle name="Normal 18 4 5" xfId="13002"/>
    <cellStyle name="Normal 18 4 6" xfId="14840"/>
    <cellStyle name="Normal 18 4 7" xfId="16595"/>
    <cellStyle name="Normal 18 4 8" xfId="18499"/>
    <cellStyle name="Normal 18 4_5h_Finance" xfId="4824"/>
    <cellStyle name="Normal 18 5" xfId="1077"/>
    <cellStyle name="Normal 18 5 2" xfId="1899"/>
    <cellStyle name="Normal 18 5 2 2" xfId="3804"/>
    <cellStyle name="Normal 18 5 2 2 2" xfId="11971"/>
    <cellStyle name="Normal 18 5 2 2_5h_Finance" xfId="4830"/>
    <cellStyle name="Normal 18 5 2 3" xfId="10067"/>
    <cellStyle name="Normal 18 5 2 4" xfId="14093"/>
    <cellStyle name="Normal 18 5 2 5" xfId="15932"/>
    <cellStyle name="Normal 18 5 2 6" xfId="17683"/>
    <cellStyle name="Normal 18 5 2 7" xfId="19587"/>
    <cellStyle name="Normal 18 5 2_5h_Finance" xfId="4829"/>
    <cellStyle name="Normal 18 5 3" xfId="2988"/>
    <cellStyle name="Normal 18 5 3 2" xfId="11155"/>
    <cellStyle name="Normal 18 5 3_5h_Finance" xfId="4831"/>
    <cellStyle name="Normal 18 5 4" xfId="9251"/>
    <cellStyle name="Normal 18 5 5" xfId="13274"/>
    <cellStyle name="Normal 18 5 6" xfId="15112"/>
    <cellStyle name="Normal 18 5 7" xfId="16867"/>
    <cellStyle name="Normal 18 5 8" xfId="18771"/>
    <cellStyle name="Normal 18 5_5h_Finance" xfId="4828"/>
    <cellStyle name="Normal 18 6" xfId="1349"/>
    <cellStyle name="Normal 18 6 2" xfId="3260"/>
    <cellStyle name="Normal 18 6 2 2" xfId="11427"/>
    <cellStyle name="Normal 18 6 2_5h_Finance" xfId="4833"/>
    <cellStyle name="Normal 18 6 3" xfId="9523"/>
    <cellStyle name="Normal 18 6 4" xfId="13546"/>
    <cellStyle name="Normal 18 6 5" xfId="15384"/>
    <cellStyle name="Normal 18 6 6" xfId="17139"/>
    <cellStyle name="Normal 18 6 7" xfId="19043"/>
    <cellStyle name="Normal 18 6_5h_Finance" xfId="4832"/>
    <cellStyle name="Normal 18 7" xfId="2172"/>
    <cellStyle name="Normal 18 7 2" xfId="4076"/>
    <cellStyle name="Normal 18 7 2 2" xfId="12243"/>
    <cellStyle name="Normal 18 7 2_5h_Finance" xfId="4835"/>
    <cellStyle name="Normal 18 7 3" xfId="10339"/>
    <cellStyle name="Normal 18 7 4" xfId="14365"/>
    <cellStyle name="Normal 18 7 5" xfId="16205"/>
    <cellStyle name="Normal 18 7 6" xfId="17955"/>
    <cellStyle name="Normal 18 7 7" xfId="19859"/>
    <cellStyle name="Normal 18 7_5h_Finance" xfId="4834"/>
    <cellStyle name="Normal 18 8" xfId="477"/>
    <cellStyle name="Normal 18 8 2" xfId="8707"/>
    <cellStyle name="Normal 18 8_5h_Finance" xfId="4836"/>
    <cellStyle name="Normal 18 9" xfId="2444"/>
    <cellStyle name="Normal 18 9 2" xfId="10611"/>
    <cellStyle name="Normal 18 9_5h_Finance" xfId="4837"/>
    <cellStyle name="Normal 18_5h_Finance" xfId="4778"/>
    <cellStyle name="Normal 19" xfId="136"/>
    <cellStyle name="Normal 19 10" xfId="4351"/>
    <cellStyle name="Normal 19 10 2" xfId="12518"/>
    <cellStyle name="Normal 19 10_5h_Finance" xfId="4839"/>
    <cellStyle name="Normal 19 11" xfId="8574"/>
    <cellStyle name="Normal 19 12" xfId="12666"/>
    <cellStyle name="Normal 19 13" xfId="13812"/>
    <cellStyle name="Normal 19 14" xfId="14817"/>
    <cellStyle name="Normal 19 15" xfId="18230"/>
    <cellStyle name="Normal 19 16" xfId="341"/>
    <cellStyle name="Normal 19 2" xfId="137"/>
    <cellStyle name="Normal 19 2 10" xfId="8642"/>
    <cellStyle name="Normal 19 2 11" xfId="12734"/>
    <cellStyle name="Normal 19 2 12" xfId="18298"/>
    <cellStyle name="Normal 19 2 13" xfId="410"/>
    <cellStyle name="Normal 19 2 2" xfId="684"/>
    <cellStyle name="Normal 19 2 2 10" xfId="16530"/>
    <cellStyle name="Normal 19 2 2 11" xfId="18434"/>
    <cellStyle name="Normal 19 2 2 2" xfId="1012"/>
    <cellStyle name="Normal 19 2 2 2 2" xfId="1834"/>
    <cellStyle name="Normal 19 2 2 2 2 2" xfId="3739"/>
    <cellStyle name="Normal 19 2 2 2 2 2 2" xfId="11906"/>
    <cellStyle name="Normal 19 2 2 2 2 2_5h_Finance" xfId="4844"/>
    <cellStyle name="Normal 19 2 2 2 2 3" xfId="10002"/>
    <cellStyle name="Normal 19 2 2 2 2 4" xfId="14028"/>
    <cellStyle name="Normal 19 2 2 2 2 5" xfId="15867"/>
    <cellStyle name="Normal 19 2 2 2 2 6" xfId="17618"/>
    <cellStyle name="Normal 19 2 2 2 2 7" xfId="19522"/>
    <cellStyle name="Normal 19 2 2 2 2_5h_Finance" xfId="4843"/>
    <cellStyle name="Normal 19 2 2 2 3" xfId="2923"/>
    <cellStyle name="Normal 19 2 2 2 3 2" xfId="11090"/>
    <cellStyle name="Normal 19 2 2 2 3_5h_Finance" xfId="4845"/>
    <cellStyle name="Normal 19 2 2 2 4" xfId="9186"/>
    <cellStyle name="Normal 19 2 2 2 5" xfId="13209"/>
    <cellStyle name="Normal 19 2 2 2 6" xfId="15047"/>
    <cellStyle name="Normal 19 2 2 2 7" xfId="16802"/>
    <cellStyle name="Normal 19 2 2 2 8" xfId="18706"/>
    <cellStyle name="Normal 19 2 2 2_5h_Finance" xfId="4842"/>
    <cellStyle name="Normal 19 2 2 3" xfId="1284"/>
    <cellStyle name="Normal 19 2 2 3 2" xfId="2106"/>
    <cellStyle name="Normal 19 2 2 3 2 2" xfId="4011"/>
    <cellStyle name="Normal 19 2 2 3 2 2 2" xfId="12178"/>
    <cellStyle name="Normal 19 2 2 3 2 2_5h_Finance" xfId="4848"/>
    <cellStyle name="Normal 19 2 2 3 2 3" xfId="10274"/>
    <cellStyle name="Normal 19 2 2 3 2 4" xfId="14300"/>
    <cellStyle name="Normal 19 2 2 3 2 5" xfId="16139"/>
    <cellStyle name="Normal 19 2 2 3 2 6" xfId="17890"/>
    <cellStyle name="Normal 19 2 2 3 2 7" xfId="19794"/>
    <cellStyle name="Normal 19 2 2 3 2_5h_Finance" xfId="4847"/>
    <cellStyle name="Normal 19 2 2 3 3" xfId="3195"/>
    <cellStyle name="Normal 19 2 2 3 3 2" xfId="11362"/>
    <cellStyle name="Normal 19 2 2 3 3_5h_Finance" xfId="4849"/>
    <cellStyle name="Normal 19 2 2 3 4" xfId="9458"/>
    <cellStyle name="Normal 19 2 2 3 5" xfId="13481"/>
    <cellStyle name="Normal 19 2 2 3 6" xfId="15319"/>
    <cellStyle name="Normal 19 2 2 3 7" xfId="17074"/>
    <cellStyle name="Normal 19 2 2 3 8" xfId="18978"/>
    <cellStyle name="Normal 19 2 2 3_5h_Finance" xfId="4846"/>
    <cellStyle name="Normal 19 2 2 4" xfId="1556"/>
    <cellStyle name="Normal 19 2 2 4 2" xfId="3467"/>
    <cellStyle name="Normal 19 2 2 4 2 2" xfId="11634"/>
    <cellStyle name="Normal 19 2 2 4 2_5h_Finance" xfId="4851"/>
    <cellStyle name="Normal 19 2 2 4 3" xfId="9730"/>
    <cellStyle name="Normal 19 2 2 4 4" xfId="13753"/>
    <cellStyle name="Normal 19 2 2 4 5" xfId="15591"/>
    <cellStyle name="Normal 19 2 2 4 6" xfId="17346"/>
    <cellStyle name="Normal 19 2 2 4 7" xfId="19250"/>
    <cellStyle name="Normal 19 2 2 4_5h_Finance" xfId="4850"/>
    <cellStyle name="Normal 19 2 2 5" xfId="2379"/>
    <cellStyle name="Normal 19 2 2 5 2" xfId="4283"/>
    <cellStyle name="Normal 19 2 2 5 2 2" xfId="12450"/>
    <cellStyle name="Normal 19 2 2 5 2_5h_Finance" xfId="4853"/>
    <cellStyle name="Normal 19 2 2 5 3" xfId="10546"/>
    <cellStyle name="Normal 19 2 2 5 4" xfId="14572"/>
    <cellStyle name="Normal 19 2 2 5 5" xfId="16412"/>
    <cellStyle name="Normal 19 2 2 5 6" xfId="18162"/>
    <cellStyle name="Normal 19 2 2 5 7" xfId="20066"/>
    <cellStyle name="Normal 19 2 2 5_5h_Finance" xfId="4852"/>
    <cellStyle name="Normal 19 2 2 6" xfId="2651"/>
    <cellStyle name="Normal 19 2 2 6 2" xfId="10818"/>
    <cellStyle name="Normal 19 2 2 6_5h_Finance" xfId="4854"/>
    <cellStyle name="Normal 19 2 2 7" xfId="8914"/>
    <cellStyle name="Normal 19 2 2 8" xfId="12871"/>
    <cellStyle name="Normal 19 2 2 9" xfId="14757"/>
    <cellStyle name="Normal 19 2 2_5h_Finance" xfId="4841"/>
    <cellStyle name="Normal 19 2 3" xfId="876"/>
    <cellStyle name="Normal 19 2 3 2" xfId="1698"/>
    <cellStyle name="Normal 19 2 3 2 2" xfId="3603"/>
    <cellStyle name="Normal 19 2 3 2 2 2" xfId="11770"/>
    <cellStyle name="Normal 19 2 3 2 2_5h_Finance" xfId="4857"/>
    <cellStyle name="Normal 19 2 3 2 3" xfId="9866"/>
    <cellStyle name="Normal 19 2 3 2 4" xfId="13892"/>
    <cellStyle name="Normal 19 2 3 2 5" xfId="15731"/>
    <cellStyle name="Normal 19 2 3 2 6" xfId="17482"/>
    <cellStyle name="Normal 19 2 3 2 7" xfId="19386"/>
    <cellStyle name="Normal 19 2 3 2_5h_Finance" xfId="4856"/>
    <cellStyle name="Normal 19 2 3 3" xfId="2787"/>
    <cellStyle name="Normal 19 2 3 3 2" xfId="10954"/>
    <cellStyle name="Normal 19 2 3 3_5h_Finance" xfId="4858"/>
    <cellStyle name="Normal 19 2 3 4" xfId="9050"/>
    <cellStyle name="Normal 19 2 3 5" xfId="13073"/>
    <cellStyle name="Normal 19 2 3 6" xfId="14911"/>
    <cellStyle name="Normal 19 2 3 7" xfId="16666"/>
    <cellStyle name="Normal 19 2 3 8" xfId="18570"/>
    <cellStyle name="Normal 19 2 3_5h_Finance" xfId="4855"/>
    <cellStyle name="Normal 19 2 4" xfId="1148"/>
    <cellStyle name="Normal 19 2 4 2" xfId="1970"/>
    <cellStyle name="Normal 19 2 4 2 2" xfId="3875"/>
    <cellStyle name="Normal 19 2 4 2 2 2" xfId="12042"/>
    <cellStyle name="Normal 19 2 4 2 2_5h_Finance" xfId="4861"/>
    <cellStyle name="Normal 19 2 4 2 3" xfId="10138"/>
    <cellStyle name="Normal 19 2 4 2 4" xfId="14164"/>
    <cellStyle name="Normal 19 2 4 2 5" xfId="16003"/>
    <cellStyle name="Normal 19 2 4 2 6" xfId="17754"/>
    <cellStyle name="Normal 19 2 4 2 7" xfId="19658"/>
    <cellStyle name="Normal 19 2 4 2_5h_Finance" xfId="4860"/>
    <cellStyle name="Normal 19 2 4 3" xfId="3059"/>
    <cellStyle name="Normal 19 2 4 3 2" xfId="11226"/>
    <cellStyle name="Normal 19 2 4 3_5h_Finance" xfId="4862"/>
    <cellStyle name="Normal 19 2 4 4" xfId="9322"/>
    <cellStyle name="Normal 19 2 4 5" xfId="13345"/>
    <cellStyle name="Normal 19 2 4 6" xfId="15183"/>
    <cellStyle name="Normal 19 2 4 7" xfId="16938"/>
    <cellStyle name="Normal 19 2 4 8" xfId="18842"/>
    <cellStyle name="Normal 19 2 4_5h_Finance" xfId="4859"/>
    <cellStyle name="Normal 19 2 5" xfId="1420"/>
    <cellStyle name="Normal 19 2 5 2" xfId="3331"/>
    <cellStyle name="Normal 19 2 5 2 2" xfId="11498"/>
    <cellStyle name="Normal 19 2 5 2_5h_Finance" xfId="4864"/>
    <cellStyle name="Normal 19 2 5 3" xfId="9594"/>
    <cellStyle name="Normal 19 2 5 4" xfId="13617"/>
    <cellStyle name="Normal 19 2 5 5" xfId="15455"/>
    <cellStyle name="Normal 19 2 5 6" xfId="17210"/>
    <cellStyle name="Normal 19 2 5 7" xfId="19114"/>
    <cellStyle name="Normal 19 2 5_5h_Finance" xfId="4863"/>
    <cellStyle name="Normal 19 2 6" xfId="2243"/>
    <cellStyle name="Normal 19 2 6 2" xfId="4147"/>
    <cellStyle name="Normal 19 2 6 2 2" xfId="12314"/>
    <cellStyle name="Normal 19 2 6 2_5h_Finance" xfId="4866"/>
    <cellStyle name="Normal 19 2 6 3" xfId="10410"/>
    <cellStyle name="Normal 19 2 6 4" xfId="14436"/>
    <cellStyle name="Normal 19 2 6 5" xfId="16276"/>
    <cellStyle name="Normal 19 2 6 6" xfId="18026"/>
    <cellStyle name="Normal 19 2 6 7" xfId="19930"/>
    <cellStyle name="Normal 19 2 6_5h_Finance" xfId="4865"/>
    <cellStyle name="Normal 19 2 7" xfId="548"/>
    <cellStyle name="Normal 19 2 7 2" xfId="8778"/>
    <cellStyle name="Normal 19 2 7_5h_Finance" xfId="4867"/>
    <cellStyle name="Normal 19 2 8" xfId="2515"/>
    <cellStyle name="Normal 19 2 8 2" xfId="10682"/>
    <cellStyle name="Normal 19 2 8_5h_Finance" xfId="4868"/>
    <cellStyle name="Normal 19 2 9" xfId="4419"/>
    <cellStyle name="Normal 19 2 9 2" xfId="12586"/>
    <cellStyle name="Normal 19 2 9_5h_Finance" xfId="4869"/>
    <cellStyle name="Normal 19 2_5h_Finance" xfId="4840"/>
    <cellStyle name="Normal 19 3" xfId="616"/>
    <cellStyle name="Normal 19 3 10" xfId="14825"/>
    <cellStyle name="Normal 19 3 11" xfId="18366"/>
    <cellStyle name="Normal 19 3 2" xfId="944"/>
    <cellStyle name="Normal 19 3 2 2" xfId="1766"/>
    <cellStyle name="Normal 19 3 2 2 2" xfId="3671"/>
    <cellStyle name="Normal 19 3 2 2 2 2" xfId="11838"/>
    <cellStyle name="Normal 19 3 2 2 2_5h_Finance" xfId="4873"/>
    <cellStyle name="Normal 19 3 2 2 3" xfId="9934"/>
    <cellStyle name="Normal 19 3 2 2 4" xfId="13960"/>
    <cellStyle name="Normal 19 3 2 2 5" xfId="15799"/>
    <cellStyle name="Normal 19 3 2 2 6" xfId="17550"/>
    <cellStyle name="Normal 19 3 2 2 7" xfId="19454"/>
    <cellStyle name="Normal 19 3 2 2_5h_Finance" xfId="4872"/>
    <cellStyle name="Normal 19 3 2 3" xfId="2855"/>
    <cellStyle name="Normal 19 3 2 3 2" xfId="11022"/>
    <cellStyle name="Normal 19 3 2 3_5h_Finance" xfId="4874"/>
    <cellStyle name="Normal 19 3 2 4" xfId="9118"/>
    <cellStyle name="Normal 19 3 2 5" xfId="13141"/>
    <cellStyle name="Normal 19 3 2 6" xfId="14979"/>
    <cellStyle name="Normal 19 3 2 7" xfId="16734"/>
    <cellStyle name="Normal 19 3 2 8" xfId="18638"/>
    <cellStyle name="Normal 19 3 2_5h_Finance" xfId="4871"/>
    <cellStyle name="Normal 19 3 3" xfId="1216"/>
    <cellStyle name="Normal 19 3 3 2" xfId="2038"/>
    <cellStyle name="Normal 19 3 3 2 2" xfId="3943"/>
    <cellStyle name="Normal 19 3 3 2 2 2" xfId="12110"/>
    <cellStyle name="Normal 19 3 3 2 2_5h_Finance" xfId="4877"/>
    <cellStyle name="Normal 19 3 3 2 3" xfId="10206"/>
    <cellStyle name="Normal 19 3 3 2 4" xfId="14232"/>
    <cellStyle name="Normal 19 3 3 2 5" xfId="16071"/>
    <cellStyle name="Normal 19 3 3 2 6" xfId="17822"/>
    <cellStyle name="Normal 19 3 3 2 7" xfId="19726"/>
    <cellStyle name="Normal 19 3 3 2_5h_Finance" xfId="4876"/>
    <cellStyle name="Normal 19 3 3 3" xfId="3127"/>
    <cellStyle name="Normal 19 3 3 3 2" xfId="11294"/>
    <cellStyle name="Normal 19 3 3 3_5h_Finance" xfId="4878"/>
    <cellStyle name="Normal 19 3 3 4" xfId="9390"/>
    <cellStyle name="Normal 19 3 3 5" xfId="13413"/>
    <cellStyle name="Normal 19 3 3 6" xfId="15251"/>
    <cellStyle name="Normal 19 3 3 7" xfId="17006"/>
    <cellStyle name="Normal 19 3 3 8" xfId="18910"/>
    <cellStyle name="Normal 19 3 3_5h_Finance" xfId="4875"/>
    <cellStyle name="Normal 19 3 4" xfId="1488"/>
    <cellStyle name="Normal 19 3 4 2" xfId="3399"/>
    <cellStyle name="Normal 19 3 4 2 2" xfId="11566"/>
    <cellStyle name="Normal 19 3 4 2_5h_Finance" xfId="4880"/>
    <cellStyle name="Normal 19 3 4 3" xfId="9662"/>
    <cellStyle name="Normal 19 3 4 4" xfId="13685"/>
    <cellStyle name="Normal 19 3 4 5" xfId="15523"/>
    <cellStyle name="Normal 19 3 4 6" xfId="17278"/>
    <cellStyle name="Normal 19 3 4 7" xfId="19182"/>
    <cellStyle name="Normal 19 3 4_5h_Finance" xfId="4879"/>
    <cellStyle name="Normal 19 3 5" xfId="2311"/>
    <cellStyle name="Normal 19 3 5 2" xfId="4215"/>
    <cellStyle name="Normal 19 3 5 2 2" xfId="12382"/>
    <cellStyle name="Normal 19 3 5 2_5h_Finance" xfId="4882"/>
    <cellStyle name="Normal 19 3 5 3" xfId="10478"/>
    <cellStyle name="Normal 19 3 5 4" xfId="14504"/>
    <cellStyle name="Normal 19 3 5 5" xfId="16344"/>
    <cellStyle name="Normal 19 3 5 6" xfId="18094"/>
    <cellStyle name="Normal 19 3 5 7" xfId="19998"/>
    <cellStyle name="Normal 19 3 5_5h_Finance" xfId="4881"/>
    <cellStyle name="Normal 19 3 6" xfId="2583"/>
    <cellStyle name="Normal 19 3 6 2" xfId="10750"/>
    <cellStyle name="Normal 19 3 6_5h_Finance" xfId="4883"/>
    <cellStyle name="Normal 19 3 7" xfId="8846"/>
    <cellStyle name="Normal 19 3 8" xfId="12803"/>
    <cellStyle name="Normal 19 3 9" xfId="14689"/>
    <cellStyle name="Normal 19 3_5h_Finance" xfId="4870"/>
    <cellStyle name="Normal 19 4" xfId="808"/>
    <cellStyle name="Normal 19 4 2" xfId="1630"/>
    <cellStyle name="Normal 19 4 2 2" xfId="3535"/>
    <cellStyle name="Normal 19 4 2 2 2" xfId="11702"/>
    <cellStyle name="Normal 19 4 2 2_5h_Finance" xfId="4886"/>
    <cellStyle name="Normal 19 4 2 3" xfId="9798"/>
    <cellStyle name="Normal 19 4 2 4" xfId="13824"/>
    <cellStyle name="Normal 19 4 2 5" xfId="15663"/>
    <cellStyle name="Normal 19 4 2 6" xfId="17414"/>
    <cellStyle name="Normal 19 4 2 7" xfId="19318"/>
    <cellStyle name="Normal 19 4 2_5h_Finance" xfId="4885"/>
    <cellStyle name="Normal 19 4 3" xfId="2719"/>
    <cellStyle name="Normal 19 4 3 2" xfId="10886"/>
    <cellStyle name="Normal 19 4 3_5h_Finance" xfId="4887"/>
    <cellStyle name="Normal 19 4 4" xfId="8982"/>
    <cellStyle name="Normal 19 4 5" xfId="13005"/>
    <cellStyle name="Normal 19 4 6" xfId="14843"/>
    <cellStyle name="Normal 19 4 7" xfId="16598"/>
    <cellStyle name="Normal 19 4 8" xfId="18502"/>
    <cellStyle name="Normal 19 4_5h_Finance" xfId="4884"/>
    <cellStyle name="Normal 19 5" xfId="1080"/>
    <cellStyle name="Normal 19 5 2" xfId="1902"/>
    <cellStyle name="Normal 19 5 2 2" xfId="3807"/>
    <cellStyle name="Normal 19 5 2 2 2" xfId="11974"/>
    <cellStyle name="Normal 19 5 2 2_5h_Finance" xfId="4890"/>
    <cellStyle name="Normal 19 5 2 3" xfId="10070"/>
    <cellStyle name="Normal 19 5 2 4" xfId="14096"/>
    <cellStyle name="Normal 19 5 2 5" xfId="15935"/>
    <cellStyle name="Normal 19 5 2 6" xfId="17686"/>
    <cellStyle name="Normal 19 5 2 7" xfId="19590"/>
    <cellStyle name="Normal 19 5 2_5h_Finance" xfId="4889"/>
    <cellStyle name="Normal 19 5 3" xfId="2991"/>
    <cellStyle name="Normal 19 5 3 2" xfId="11158"/>
    <cellStyle name="Normal 19 5 3_5h_Finance" xfId="4891"/>
    <cellStyle name="Normal 19 5 4" xfId="9254"/>
    <cellStyle name="Normal 19 5 5" xfId="13277"/>
    <cellStyle name="Normal 19 5 6" xfId="15115"/>
    <cellStyle name="Normal 19 5 7" xfId="16870"/>
    <cellStyle name="Normal 19 5 8" xfId="18774"/>
    <cellStyle name="Normal 19 5_5h_Finance" xfId="4888"/>
    <cellStyle name="Normal 19 6" xfId="1352"/>
    <cellStyle name="Normal 19 6 2" xfId="3263"/>
    <cellStyle name="Normal 19 6 2 2" xfId="11430"/>
    <cellStyle name="Normal 19 6 2_5h_Finance" xfId="4893"/>
    <cellStyle name="Normal 19 6 3" xfId="9526"/>
    <cellStyle name="Normal 19 6 4" xfId="13549"/>
    <cellStyle name="Normal 19 6 5" xfId="15387"/>
    <cellStyle name="Normal 19 6 6" xfId="17142"/>
    <cellStyle name="Normal 19 6 7" xfId="19046"/>
    <cellStyle name="Normal 19 6_5h_Finance" xfId="4892"/>
    <cellStyle name="Normal 19 7" xfId="2175"/>
    <cellStyle name="Normal 19 7 2" xfId="4079"/>
    <cellStyle name="Normal 19 7 2 2" xfId="12246"/>
    <cellStyle name="Normal 19 7 2_5h_Finance" xfId="4895"/>
    <cellStyle name="Normal 19 7 3" xfId="10342"/>
    <cellStyle name="Normal 19 7 4" xfId="14368"/>
    <cellStyle name="Normal 19 7 5" xfId="16208"/>
    <cellStyle name="Normal 19 7 6" xfId="17958"/>
    <cellStyle name="Normal 19 7 7" xfId="19862"/>
    <cellStyle name="Normal 19 7_5h_Finance" xfId="4894"/>
    <cellStyle name="Normal 19 8" xfId="480"/>
    <cellStyle name="Normal 19 8 2" xfId="8710"/>
    <cellStyle name="Normal 19 8_5h_Finance" xfId="4896"/>
    <cellStyle name="Normal 19 9" xfId="2447"/>
    <cellStyle name="Normal 19 9 2" xfId="10614"/>
    <cellStyle name="Normal 19 9_5h_Finance" xfId="4897"/>
    <cellStyle name="Normal 19_5h_Finance" xfId="4838"/>
    <cellStyle name="Normal 2" xfId="4"/>
    <cellStyle name="Normal 2 2" xfId="138"/>
    <cellStyle name="Normal 2 2 2" xfId="139"/>
    <cellStyle name="Normal 2 2 3" xfId="140"/>
    <cellStyle name="Normal 2 2 4" xfId="141"/>
    <cellStyle name="Normal 2 3" xfId="142"/>
    <cellStyle name="Normal 2 4" xfId="143"/>
    <cellStyle name="Normal 2 4 2" xfId="144"/>
    <cellStyle name="Normal 2 5" xfId="145"/>
    <cellStyle name="Normal 20" xfId="146"/>
    <cellStyle name="Normal 20 10" xfId="4353"/>
    <cellStyle name="Normal 20 10 2" xfId="12520"/>
    <cellStyle name="Normal 20 10_5h_Finance" xfId="4899"/>
    <cellStyle name="Normal 20 11" xfId="8576"/>
    <cellStyle name="Normal 20 12" xfId="12668"/>
    <cellStyle name="Normal 20 13" xfId="12653"/>
    <cellStyle name="Normal 20 14" xfId="14816"/>
    <cellStyle name="Normal 20 15" xfId="18232"/>
    <cellStyle name="Normal 20 16" xfId="343"/>
    <cellStyle name="Normal 20 2" xfId="147"/>
    <cellStyle name="Normal 20 2 10" xfId="8644"/>
    <cellStyle name="Normal 20 2 11" xfId="12736"/>
    <cellStyle name="Normal 20 2 12" xfId="18300"/>
    <cellStyle name="Normal 20 2 13" xfId="412"/>
    <cellStyle name="Normal 20 2 2" xfId="686"/>
    <cellStyle name="Normal 20 2 2 10" xfId="16532"/>
    <cellStyle name="Normal 20 2 2 11" xfId="18436"/>
    <cellStyle name="Normal 20 2 2 2" xfId="1014"/>
    <cellStyle name="Normal 20 2 2 2 2" xfId="1836"/>
    <cellStyle name="Normal 20 2 2 2 2 2" xfId="3741"/>
    <cellStyle name="Normal 20 2 2 2 2 2 2" xfId="11908"/>
    <cellStyle name="Normal 20 2 2 2 2 2_5h_Finance" xfId="4904"/>
    <cellStyle name="Normal 20 2 2 2 2 3" xfId="10004"/>
    <cellStyle name="Normal 20 2 2 2 2 4" xfId="14030"/>
    <cellStyle name="Normal 20 2 2 2 2 5" xfId="15869"/>
    <cellStyle name="Normal 20 2 2 2 2 6" xfId="17620"/>
    <cellStyle name="Normal 20 2 2 2 2 7" xfId="19524"/>
    <cellStyle name="Normal 20 2 2 2 2_5h_Finance" xfId="4903"/>
    <cellStyle name="Normal 20 2 2 2 3" xfId="2925"/>
    <cellStyle name="Normal 20 2 2 2 3 2" xfId="11092"/>
    <cellStyle name="Normal 20 2 2 2 3_5h_Finance" xfId="4905"/>
    <cellStyle name="Normal 20 2 2 2 4" xfId="9188"/>
    <cellStyle name="Normal 20 2 2 2 5" xfId="13211"/>
    <cellStyle name="Normal 20 2 2 2 6" xfId="15049"/>
    <cellStyle name="Normal 20 2 2 2 7" xfId="16804"/>
    <cellStyle name="Normal 20 2 2 2 8" xfId="18708"/>
    <cellStyle name="Normal 20 2 2 2_5h_Finance" xfId="4902"/>
    <cellStyle name="Normal 20 2 2 3" xfId="1286"/>
    <cellStyle name="Normal 20 2 2 3 2" xfId="2108"/>
    <cellStyle name="Normal 20 2 2 3 2 2" xfId="4013"/>
    <cellStyle name="Normal 20 2 2 3 2 2 2" xfId="12180"/>
    <cellStyle name="Normal 20 2 2 3 2 2_5h_Finance" xfId="4908"/>
    <cellStyle name="Normal 20 2 2 3 2 3" xfId="10276"/>
    <cellStyle name="Normal 20 2 2 3 2 4" xfId="14302"/>
    <cellStyle name="Normal 20 2 2 3 2 5" xfId="16141"/>
    <cellStyle name="Normal 20 2 2 3 2 6" xfId="17892"/>
    <cellStyle name="Normal 20 2 2 3 2 7" xfId="19796"/>
    <cellStyle name="Normal 20 2 2 3 2_5h_Finance" xfId="4907"/>
    <cellStyle name="Normal 20 2 2 3 3" xfId="3197"/>
    <cellStyle name="Normal 20 2 2 3 3 2" xfId="11364"/>
    <cellStyle name="Normal 20 2 2 3 3_5h_Finance" xfId="4909"/>
    <cellStyle name="Normal 20 2 2 3 4" xfId="9460"/>
    <cellStyle name="Normal 20 2 2 3 5" xfId="13483"/>
    <cellStyle name="Normal 20 2 2 3 6" xfId="15321"/>
    <cellStyle name="Normal 20 2 2 3 7" xfId="17076"/>
    <cellStyle name="Normal 20 2 2 3 8" xfId="18980"/>
    <cellStyle name="Normal 20 2 2 3_5h_Finance" xfId="4906"/>
    <cellStyle name="Normal 20 2 2 4" xfId="1558"/>
    <cellStyle name="Normal 20 2 2 4 2" xfId="3469"/>
    <cellStyle name="Normal 20 2 2 4 2 2" xfId="11636"/>
    <cellStyle name="Normal 20 2 2 4 2_5h_Finance" xfId="4911"/>
    <cellStyle name="Normal 20 2 2 4 3" xfId="9732"/>
    <cellStyle name="Normal 20 2 2 4 4" xfId="13755"/>
    <cellStyle name="Normal 20 2 2 4 5" xfId="15593"/>
    <cellStyle name="Normal 20 2 2 4 6" xfId="17348"/>
    <cellStyle name="Normal 20 2 2 4 7" xfId="19252"/>
    <cellStyle name="Normal 20 2 2 4_5h_Finance" xfId="4910"/>
    <cellStyle name="Normal 20 2 2 5" xfId="2381"/>
    <cellStyle name="Normal 20 2 2 5 2" xfId="4285"/>
    <cellStyle name="Normal 20 2 2 5 2 2" xfId="12452"/>
    <cellStyle name="Normal 20 2 2 5 2_5h_Finance" xfId="4913"/>
    <cellStyle name="Normal 20 2 2 5 3" xfId="10548"/>
    <cellStyle name="Normal 20 2 2 5 4" xfId="14574"/>
    <cellStyle name="Normal 20 2 2 5 5" xfId="16414"/>
    <cellStyle name="Normal 20 2 2 5 6" xfId="18164"/>
    <cellStyle name="Normal 20 2 2 5 7" xfId="20068"/>
    <cellStyle name="Normal 20 2 2 5_5h_Finance" xfId="4912"/>
    <cellStyle name="Normal 20 2 2 6" xfId="2653"/>
    <cellStyle name="Normal 20 2 2 6 2" xfId="10820"/>
    <cellStyle name="Normal 20 2 2 6_5h_Finance" xfId="4914"/>
    <cellStyle name="Normal 20 2 2 7" xfId="8916"/>
    <cellStyle name="Normal 20 2 2 8" xfId="12873"/>
    <cellStyle name="Normal 20 2 2 9" xfId="14759"/>
    <cellStyle name="Normal 20 2 2_5h_Finance" xfId="4901"/>
    <cellStyle name="Normal 20 2 3" xfId="878"/>
    <cellStyle name="Normal 20 2 3 2" xfId="1700"/>
    <cellStyle name="Normal 20 2 3 2 2" xfId="3605"/>
    <cellStyle name="Normal 20 2 3 2 2 2" xfId="11772"/>
    <cellStyle name="Normal 20 2 3 2 2_5h_Finance" xfId="4917"/>
    <cellStyle name="Normal 20 2 3 2 3" xfId="9868"/>
    <cellStyle name="Normal 20 2 3 2 4" xfId="13894"/>
    <cellStyle name="Normal 20 2 3 2 5" xfId="15733"/>
    <cellStyle name="Normal 20 2 3 2 6" xfId="17484"/>
    <cellStyle name="Normal 20 2 3 2 7" xfId="19388"/>
    <cellStyle name="Normal 20 2 3 2_5h_Finance" xfId="4916"/>
    <cellStyle name="Normal 20 2 3 3" xfId="2789"/>
    <cellStyle name="Normal 20 2 3 3 2" xfId="10956"/>
    <cellStyle name="Normal 20 2 3 3_5h_Finance" xfId="4918"/>
    <cellStyle name="Normal 20 2 3 4" xfId="9052"/>
    <cellStyle name="Normal 20 2 3 5" xfId="13075"/>
    <cellStyle name="Normal 20 2 3 6" xfId="14913"/>
    <cellStyle name="Normal 20 2 3 7" xfId="16668"/>
    <cellStyle name="Normal 20 2 3 8" xfId="18572"/>
    <cellStyle name="Normal 20 2 3_5h_Finance" xfId="4915"/>
    <cellStyle name="Normal 20 2 4" xfId="1150"/>
    <cellStyle name="Normal 20 2 4 2" xfId="1972"/>
    <cellStyle name="Normal 20 2 4 2 2" xfId="3877"/>
    <cellStyle name="Normal 20 2 4 2 2 2" xfId="12044"/>
    <cellStyle name="Normal 20 2 4 2 2_5h_Finance" xfId="4921"/>
    <cellStyle name="Normal 20 2 4 2 3" xfId="10140"/>
    <cellStyle name="Normal 20 2 4 2 4" xfId="14166"/>
    <cellStyle name="Normal 20 2 4 2 5" xfId="16005"/>
    <cellStyle name="Normal 20 2 4 2 6" xfId="17756"/>
    <cellStyle name="Normal 20 2 4 2 7" xfId="19660"/>
    <cellStyle name="Normal 20 2 4 2_5h_Finance" xfId="4920"/>
    <cellStyle name="Normal 20 2 4 3" xfId="3061"/>
    <cellStyle name="Normal 20 2 4 3 2" xfId="11228"/>
    <cellStyle name="Normal 20 2 4 3_5h_Finance" xfId="4922"/>
    <cellStyle name="Normal 20 2 4 4" xfId="9324"/>
    <cellStyle name="Normal 20 2 4 5" xfId="13347"/>
    <cellStyle name="Normal 20 2 4 6" xfId="15185"/>
    <cellStyle name="Normal 20 2 4 7" xfId="16940"/>
    <cellStyle name="Normal 20 2 4 8" xfId="18844"/>
    <cellStyle name="Normal 20 2 4_5h_Finance" xfId="4919"/>
    <cellStyle name="Normal 20 2 5" xfId="1422"/>
    <cellStyle name="Normal 20 2 5 2" xfId="3333"/>
    <cellStyle name="Normal 20 2 5 2 2" xfId="11500"/>
    <cellStyle name="Normal 20 2 5 2_5h_Finance" xfId="4924"/>
    <cellStyle name="Normal 20 2 5 3" xfId="9596"/>
    <cellStyle name="Normal 20 2 5 4" xfId="13619"/>
    <cellStyle name="Normal 20 2 5 5" xfId="15457"/>
    <cellStyle name="Normal 20 2 5 6" xfId="17212"/>
    <cellStyle name="Normal 20 2 5 7" xfId="19116"/>
    <cellStyle name="Normal 20 2 5_5h_Finance" xfId="4923"/>
    <cellStyle name="Normal 20 2 6" xfId="2245"/>
    <cellStyle name="Normal 20 2 6 2" xfId="4149"/>
    <cellStyle name="Normal 20 2 6 2 2" xfId="12316"/>
    <cellStyle name="Normal 20 2 6 2_5h_Finance" xfId="4926"/>
    <cellStyle name="Normal 20 2 6 3" xfId="10412"/>
    <cellStyle name="Normal 20 2 6 4" xfId="14438"/>
    <cellStyle name="Normal 20 2 6 5" xfId="16278"/>
    <cellStyle name="Normal 20 2 6 6" xfId="18028"/>
    <cellStyle name="Normal 20 2 6 7" xfId="19932"/>
    <cellStyle name="Normal 20 2 6_5h_Finance" xfId="4925"/>
    <cellStyle name="Normal 20 2 7" xfId="550"/>
    <cellStyle name="Normal 20 2 7 2" xfId="8780"/>
    <cellStyle name="Normal 20 2 7_5h_Finance" xfId="4927"/>
    <cellStyle name="Normal 20 2 8" xfId="2517"/>
    <cellStyle name="Normal 20 2 8 2" xfId="10684"/>
    <cellStyle name="Normal 20 2 8_5h_Finance" xfId="4928"/>
    <cellStyle name="Normal 20 2 9" xfId="4421"/>
    <cellStyle name="Normal 20 2 9 2" xfId="12588"/>
    <cellStyle name="Normal 20 2 9_5h_Finance" xfId="4929"/>
    <cellStyle name="Normal 20 2_5h_Finance" xfId="4900"/>
    <cellStyle name="Normal 20 3" xfId="618"/>
    <cellStyle name="Normal 20 3 10" xfId="14824"/>
    <cellStyle name="Normal 20 3 11" xfId="18368"/>
    <cellStyle name="Normal 20 3 2" xfId="946"/>
    <cellStyle name="Normal 20 3 2 2" xfId="1768"/>
    <cellStyle name="Normal 20 3 2 2 2" xfId="3673"/>
    <cellStyle name="Normal 20 3 2 2 2 2" xfId="11840"/>
    <cellStyle name="Normal 20 3 2 2 2_5h_Finance" xfId="4933"/>
    <cellStyle name="Normal 20 3 2 2 3" xfId="9936"/>
    <cellStyle name="Normal 20 3 2 2 4" xfId="13962"/>
    <cellStyle name="Normal 20 3 2 2 5" xfId="15801"/>
    <cellStyle name="Normal 20 3 2 2 6" xfId="17552"/>
    <cellStyle name="Normal 20 3 2 2 7" xfId="19456"/>
    <cellStyle name="Normal 20 3 2 2_5h_Finance" xfId="4932"/>
    <cellStyle name="Normal 20 3 2 3" xfId="2857"/>
    <cellStyle name="Normal 20 3 2 3 2" xfId="11024"/>
    <cellStyle name="Normal 20 3 2 3_5h_Finance" xfId="4934"/>
    <cellStyle name="Normal 20 3 2 4" xfId="9120"/>
    <cellStyle name="Normal 20 3 2 5" xfId="13143"/>
    <cellStyle name="Normal 20 3 2 6" xfId="14981"/>
    <cellStyle name="Normal 20 3 2 7" xfId="16736"/>
    <cellStyle name="Normal 20 3 2 8" xfId="18640"/>
    <cellStyle name="Normal 20 3 2_5h_Finance" xfId="4931"/>
    <cellStyle name="Normal 20 3 3" xfId="1218"/>
    <cellStyle name="Normal 20 3 3 2" xfId="2040"/>
    <cellStyle name="Normal 20 3 3 2 2" xfId="3945"/>
    <cellStyle name="Normal 20 3 3 2 2 2" xfId="12112"/>
    <cellStyle name="Normal 20 3 3 2 2_5h_Finance" xfId="4937"/>
    <cellStyle name="Normal 20 3 3 2 3" xfId="10208"/>
    <cellStyle name="Normal 20 3 3 2 4" xfId="14234"/>
    <cellStyle name="Normal 20 3 3 2 5" xfId="16073"/>
    <cellStyle name="Normal 20 3 3 2 6" xfId="17824"/>
    <cellStyle name="Normal 20 3 3 2 7" xfId="19728"/>
    <cellStyle name="Normal 20 3 3 2_5h_Finance" xfId="4936"/>
    <cellStyle name="Normal 20 3 3 3" xfId="3129"/>
    <cellStyle name="Normal 20 3 3 3 2" xfId="11296"/>
    <cellStyle name="Normal 20 3 3 3_5h_Finance" xfId="4938"/>
    <cellStyle name="Normal 20 3 3 4" xfId="9392"/>
    <cellStyle name="Normal 20 3 3 5" xfId="13415"/>
    <cellStyle name="Normal 20 3 3 6" xfId="15253"/>
    <cellStyle name="Normal 20 3 3 7" xfId="17008"/>
    <cellStyle name="Normal 20 3 3 8" xfId="18912"/>
    <cellStyle name="Normal 20 3 3_5h_Finance" xfId="4935"/>
    <cellStyle name="Normal 20 3 4" xfId="1490"/>
    <cellStyle name="Normal 20 3 4 2" xfId="3401"/>
    <cellStyle name="Normal 20 3 4 2 2" xfId="11568"/>
    <cellStyle name="Normal 20 3 4 2_5h_Finance" xfId="4940"/>
    <cellStyle name="Normal 20 3 4 3" xfId="9664"/>
    <cellStyle name="Normal 20 3 4 4" xfId="13687"/>
    <cellStyle name="Normal 20 3 4 5" xfId="15525"/>
    <cellStyle name="Normal 20 3 4 6" xfId="17280"/>
    <cellStyle name="Normal 20 3 4 7" xfId="19184"/>
    <cellStyle name="Normal 20 3 4_5h_Finance" xfId="4939"/>
    <cellStyle name="Normal 20 3 5" xfId="2313"/>
    <cellStyle name="Normal 20 3 5 2" xfId="4217"/>
    <cellStyle name="Normal 20 3 5 2 2" xfId="12384"/>
    <cellStyle name="Normal 20 3 5 2_5h_Finance" xfId="4942"/>
    <cellStyle name="Normal 20 3 5 3" xfId="10480"/>
    <cellStyle name="Normal 20 3 5 4" xfId="14506"/>
    <cellStyle name="Normal 20 3 5 5" xfId="16346"/>
    <cellStyle name="Normal 20 3 5 6" xfId="18096"/>
    <cellStyle name="Normal 20 3 5 7" xfId="20000"/>
    <cellStyle name="Normal 20 3 5_5h_Finance" xfId="4941"/>
    <cellStyle name="Normal 20 3 6" xfId="2585"/>
    <cellStyle name="Normal 20 3 6 2" xfId="10752"/>
    <cellStyle name="Normal 20 3 6_5h_Finance" xfId="4943"/>
    <cellStyle name="Normal 20 3 7" xfId="8848"/>
    <cellStyle name="Normal 20 3 8" xfId="12805"/>
    <cellStyle name="Normal 20 3 9" xfId="14691"/>
    <cellStyle name="Normal 20 3_5h_Finance" xfId="4930"/>
    <cellStyle name="Normal 20 4" xfId="810"/>
    <cellStyle name="Normal 20 4 2" xfId="1632"/>
    <cellStyle name="Normal 20 4 2 2" xfId="3537"/>
    <cellStyle name="Normal 20 4 2 2 2" xfId="11704"/>
    <cellStyle name="Normal 20 4 2 2_5h_Finance" xfId="4946"/>
    <cellStyle name="Normal 20 4 2 3" xfId="9800"/>
    <cellStyle name="Normal 20 4 2 4" xfId="13826"/>
    <cellStyle name="Normal 20 4 2 5" xfId="15665"/>
    <cellStyle name="Normal 20 4 2 6" xfId="17416"/>
    <cellStyle name="Normal 20 4 2 7" xfId="19320"/>
    <cellStyle name="Normal 20 4 2_5h_Finance" xfId="4945"/>
    <cellStyle name="Normal 20 4 3" xfId="2721"/>
    <cellStyle name="Normal 20 4 3 2" xfId="10888"/>
    <cellStyle name="Normal 20 4 3_5h_Finance" xfId="4947"/>
    <cellStyle name="Normal 20 4 4" xfId="8984"/>
    <cellStyle name="Normal 20 4 5" xfId="13007"/>
    <cellStyle name="Normal 20 4 6" xfId="14845"/>
    <cellStyle name="Normal 20 4 7" xfId="16600"/>
    <cellStyle name="Normal 20 4 8" xfId="18504"/>
    <cellStyle name="Normal 20 4_5h_Finance" xfId="4944"/>
    <cellStyle name="Normal 20 5" xfId="1082"/>
    <cellStyle name="Normal 20 5 2" xfId="1904"/>
    <cellStyle name="Normal 20 5 2 2" xfId="3809"/>
    <cellStyle name="Normal 20 5 2 2 2" xfId="11976"/>
    <cellStyle name="Normal 20 5 2 2_5h_Finance" xfId="4950"/>
    <cellStyle name="Normal 20 5 2 3" xfId="10072"/>
    <cellStyle name="Normal 20 5 2 4" xfId="14098"/>
    <cellStyle name="Normal 20 5 2 5" xfId="15937"/>
    <cellStyle name="Normal 20 5 2 6" xfId="17688"/>
    <cellStyle name="Normal 20 5 2 7" xfId="19592"/>
    <cellStyle name="Normal 20 5 2_5h_Finance" xfId="4949"/>
    <cellStyle name="Normal 20 5 3" xfId="2993"/>
    <cellStyle name="Normal 20 5 3 2" xfId="11160"/>
    <cellStyle name="Normal 20 5 3_5h_Finance" xfId="4951"/>
    <cellStyle name="Normal 20 5 4" xfId="9256"/>
    <cellStyle name="Normal 20 5 5" xfId="13279"/>
    <cellStyle name="Normal 20 5 6" xfId="15117"/>
    <cellStyle name="Normal 20 5 7" xfId="16872"/>
    <cellStyle name="Normal 20 5 8" xfId="18776"/>
    <cellStyle name="Normal 20 5_5h_Finance" xfId="4948"/>
    <cellStyle name="Normal 20 6" xfId="1354"/>
    <cellStyle name="Normal 20 6 2" xfId="3265"/>
    <cellStyle name="Normal 20 6 2 2" xfId="11432"/>
    <cellStyle name="Normal 20 6 2_5h_Finance" xfId="4953"/>
    <cellStyle name="Normal 20 6 3" xfId="9528"/>
    <cellStyle name="Normal 20 6 4" xfId="13551"/>
    <cellStyle name="Normal 20 6 5" xfId="15389"/>
    <cellStyle name="Normal 20 6 6" xfId="17144"/>
    <cellStyle name="Normal 20 6 7" xfId="19048"/>
    <cellStyle name="Normal 20 6_5h_Finance" xfId="4952"/>
    <cellStyle name="Normal 20 7" xfId="2177"/>
    <cellStyle name="Normal 20 7 2" xfId="4081"/>
    <cellStyle name="Normal 20 7 2 2" xfId="12248"/>
    <cellStyle name="Normal 20 7 2_5h_Finance" xfId="4955"/>
    <cellStyle name="Normal 20 7 3" xfId="10344"/>
    <cellStyle name="Normal 20 7 4" xfId="14370"/>
    <cellStyle name="Normal 20 7 5" xfId="16210"/>
    <cellStyle name="Normal 20 7 6" xfId="17960"/>
    <cellStyle name="Normal 20 7 7" xfId="19864"/>
    <cellStyle name="Normal 20 7_5h_Finance" xfId="4954"/>
    <cellStyle name="Normal 20 8" xfId="482"/>
    <cellStyle name="Normal 20 8 2" xfId="8712"/>
    <cellStyle name="Normal 20 8_5h_Finance" xfId="4956"/>
    <cellStyle name="Normal 20 9" xfId="2449"/>
    <cellStyle name="Normal 20 9 2" xfId="10616"/>
    <cellStyle name="Normal 20 9_5h_Finance" xfId="4957"/>
    <cellStyle name="Normal 20_5h_Finance" xfId="4898"/>
    <cellStyle name="Normal 21" xfId="148"/>
    <cellStyle name="Normal 21 10" xfId="4350"/>
    <cellStyle name="Normal 21 10 2" xfId="12517"/>
    <cellStyle name="Normal 21 10_5h_Finance" xfId="4959"/>
    <cellStyle name="Normal 21 11" xfId="8573"/>
    <cellStyle name="Normal 21 12" xfId="12665"/>
    <cellStyle name="Normal 21 13" xfId="12931"/>
    <cellStyle name="Normal 21 14" xfId="15651"/>
    <cellStyle name="Normal 21 15" xfId="18229"/>
    <cellStyle name="Normal 21 16" xfId="340"/>
    <cellStyle name="Normal 21 2" xfId="149"/>
    <cellStyle name="Normal 21 2 10" xfId="8641"/>
    <cellStyle name="Normal 21 2 11" xfId="12733"/>
    <cellStyle name="Normal 21 2 12" xfId="18297"/>
    <cellStyle name="Normal 21 2 13" xfId="409"/>
    <cellStyle name="Normal 21 2 2" xfId="683"/>
    <cellStyle name="Normal 21 2 2 10" xfId="16529"/>
    <cellStyle name="Normal 21 2 2 11" xfId="18433"/>
    <cellStyle name="Normal 21 2 2 2" xfId="1011"/>
    <cellStyle name="Normal 21 2 2 2 2" xfId="1833"/>
    <cellStyle name="Normal 21 2 2 2 2 2" xfId="3738"/>
    <cellStyle name="Normal 21 2 2 2 2 2 2" xfId="11905"/>
    <cellStyle name="Normal 21 2 2 2 2 2_5h_Finance" xfId="4964"/>
    <cellStyle name="Normal 21 2 2 2 2 3" xfId="10001"/>
    <cellStyle name="Normal 21 2 2 2 2 4" xfId="14027"/>
    <cellStyle name="Normal 21 2 2 2 2 5" xfId="15866"/>
    <cellStyle name="Normal 21 2 2 2 2 6" xfId="17617"/>
    <cellStyle name="Normal 21 2 2 2 2 7" xfId="19521"/>
    <cellStyle name="Normal 21 2 2 2 2_5h_Finance" xfId="4963"/>
    <cellStyle name="Normal 21 2 2 2 3" xfId="2922"/>
    <cellStyle name="Normal 21 2 2 2 3 2" xfId="11089"/>
    <cellStyle name="Normal 21 2 2 2 3_5h_Finance" xfId="4965"/>
    <cellStyle name="Normal 21 2 2 2 4" xfId="9185"/>
    <cellStyle name="Normal 21 2 2 2 5" xfId="13208"/>
    <cellStyle name="Normal 21 2 2 2 6" xfId="15046"/>
    <cellStyle name="Normal 21 2 2 2 7" xfId="16801"/>
    <cellStyle name="Normal 21 2 2 2 8" xfId="18705"/>
    <cellStyle name="Normal 21 2 2 2_5h_Finance" xfId="4962"/>
    <cellStyle name="Normal 21 2 2 3" xfId="1283"/>
    <cellStyle name="Normal 21 2 2 3 2" xfId="2105"/>
    <cellStyle name="Normal 21 2 2 3 2 2" xfId="4010"/>
    <cellStyle name="Normal 21 2 2 3 2 2 2" xfId="12177"/>
    <cellStyle name="Normal 21 2 2 3 2 2_5h_Finance" xfId="4968"/>
    <cellStyle name="Normal 21 2 2 3 2 3" xfId="10273"/>
    <cellStyle name="Normal 21 2 2 3 2 4" xfId="14299"/>
    <cellStyle name="Normal 21 2 2 3 2 5" xfId="16138"/>
    <cellStyle name="Normal 21 2 2 3 2 6" xfId="17889"/>
    <cellStyle name="Normal 21 2 2 3 2 7" xfId="19793"/>
    <cellStyle name="Normal 21 2 2 3 2_5h_Finance" xfId="4967"/>
    <cellStyle name="Normal 21 2 2 3 3" xfId="3194"/>
    <cellStyle name="Normal 21 2 2 3 3 2" xfId="11361"/>
    <cellStyle name="Normal 21 2 2 3 3_5h_Finance" xfId="4969"/>
    <cellStyle name="Normal 21 2 2 3 4" xfId="9457"/>
    <cellStyle name="Normal 21 2 2 3 5" xfId="13480"/>
    <cellStyle name="Normal 21 2 2 3 6" xfId="15318"/>
    <cellStyle name="Normal 21 2 2 3 7" xfId="17073"/>
    <cellStyle name="Normal 21 2 2 3 8" xfId="18977"/>
    <cellStyle name="Normal 21 2 2 3_5h_Finance" xfId="4966"/>
    <cellStyle name="Normal 21 2 2 4" xfId="1555"/>
    <cellStyle name="Normal 21 2 2 4 2" xfId="3466"/>
    <cellStyle name="Normal 21 2 2 4 2 2" xfId="11633"/>
    <cellStyle name="Normal 21 2 2 4 2_5h_Finance" xfId="4971"/>
    <cellStyle name="Normal 21 2 2 4 3" xfId="9729"/>
    <cellStyle name="Normal 21 2 2 4 4" xfId="13752"/>
    <cellStyle name="Normal 21 2 2 4 5" xfId="15590"/>
    <cellStyle name="Normal 21 2 2 4 6" xfId="17345"/>
    <cellStyle name="Normal 21 2 2 4 7" xfId="19249"/>
    <cellStyle name="Normal 21 2 2 4_5h_Finance" xfId="4970"/>
    <cellStyle name="Normal 21 2 2 5" xfId="2378"/>
    <cellStyle name="Normal 21 2 2 5 2" xfId="4282"/>
    <cellStyle name="Normal 21 2 2 5 2 2" xfId="12449"/>
    <cellStyle name="Normal 21 2 2 5 2_5h_Finance" xfId="4973"/>
    <cellStyle name="Normal 21 2 2 5 3" xfId="10545"/>
    <cellStyle name="Normal 21 2 2 5 4" xfId="14571"/>
    <cellStyle name="Normal 21 2 2 5 5" xfId="16411"/>
    <cellStyle name="Normal 21 2 2 5 6" xfId="18161"/>
    <cellStyle name="Normal 21 2 2 5 7" xfId="20065"/>
    <cellStyle name="Normal 21 2 2 5_5h_Finance" xfId="4972"/>
    <cellStyle name="Normal 21 2 2 6" xfId="2650"/>
    <cellStyle name="Normal 21 2 2 6 2" xfId="10817"/>
    <cellStyle name="Normal 21 2 2 6_5h_Finance" xfId="4974"/>
    <cellStyle name="Normal 21 2 2 7" xfId="8913"/>
    <cellStyle name="Normal 21 2 2 8" xfId="12870"/>
    <cellStyle name="Normal 21 2 2 9" xfId="14756"/>
    <cellStyle name="Normal 21 2 2_5h_Finance" xfId="4961"/>
    <cellStyle name="Normal 21 2 3" xfId="875"/>
    <cellStyle name="Normal 21 2 3 2" xfId="1697"/>
    <cellStyle name="Normal 21 2 3 2 2" xfId="3602"/>
    <cellStyle name="Normal 21 2 3 2 2 2" xfId="11769"/>
    <cellStyle name="Normal 21 2 3 2 2_5h_Finance" xfId="4977"/>
    <cellStyle name="Normal 21 2 3 2 3" xfId="9865"/>
    <cellStyle name="Normal 21 2 3 2 4" xfId="13891"/>
    <cellStyle name="Normal 21 2 3 2 5" xfId="15730"/>
    <cellStyle name="Normal 21 2 3 2 6" xfId="17481"/>
    <cellStyle name="Normal 21 2 3 2 7" xfId="19385"/>
    <cellStyle name="Normal 21 2 3 2_5h_Finance" xfId="4976"/>
    <cellStyle name="Normal 21 2 3 3" xfId="2786"/>
    <cellStyle name="Normal 21 2 3 3 2" xfId="10953"/>
    <cellStyle name="Normal 21 2 3 3_5h_Finance" xfId="4978"/>
    <cellStyle name="Normal 21 2 3 4" xfId="9049"/>
    <cellStyle name="Normal 21 2 3 5" xfId="13072"/>
    <cellStyle name="Normal 21 2 3 6" xfId="14910"/>
    <cellStyle name="Normal 21 2 3 7" xfId="16665"/>
    <cellStyle name="Normal 21 2 3 8" xfId="18569"/>
    <cellStyle name="Normal 21 2 3_5h_Finance" xfId="4975"/>
    <cellStyle name="Normal 21 2 4" xfId="1147"/>
    <cellStyle name="Normal 21 2 4 2" xfId="1969"/>
    <cellStyle name="Normal 21 2 4 2 2" xfId="3874"/>
    <cellStyle name="Normal 21 2 4 2 2 2" xfId="12041"/>
    <cellStyle name="Normal 21 2 4 2 2_5h_Finance" xfId="4981"/>
    <cellStyle name="Normal 21 2 4 2 3" xfId="10137"/>
    <cellStyle name="Normal 21 2 4 2 4" xfId="14163"/>
    <cellStyle name="Normal 21 2 4 2 5" xfId="16002"/>
    <cellStyle name="Normal 21 2 4 2 6" xfId="17753"/>
    <cellStyle name="Normal 21 2 4 2 7" xfId="19657"/>
    <cellStyle name="Normal 21 2 4 2_5h_Finance" xfId="4980"/>
    <cellStyle name="Normal 21 2 4 3" xfId="3058"/>
    <cellStyle name="Normal 21 2 4 3 2" xfId="11225"/>
    <cellStyle name="Normal 21 2 4 3_5h_Finance" xfId="4982"/>
    <cellStyle name="Normal 21 2 4 4" xfId="9321"/>
    <cellStyle name="Normal 21 2 4 5" xfId="13344"/>
    <cellStyle name="Normal 21 2 4 6" xfId="15182"/>
    <cellStyle name="Normal 21 2 4 7" xfId="16937"/>
    <cellStyle name="Normal 21 2 4 8" xfId="18841"/>
    <cellStyle name="Normal 21 2 4_5h_Finance" xfId="4979"/>
    <cellStyle name="Normal 21 2 5" xfId="1419"/>
    <cellStyle name="Normal 21 2 5 2" xfId="3330"/>
    <cellStyle name="Normal 21 2 5 2 2" xfId="11497"/>
    <cellStyle name="Normal 21 2 5 2_5h_Finance" xfId="4984"/>
    <cellStyle name="Normal 21 2 5 3" xfId="9593"/>
    <cellStyle name="Normal 21 2 5 4" xfId="13616"/>
    <cellStyle name="Normal 21 2 5 5" xfId="15454"/>
    <cellStyle name="Normal 21 2 5 6" xfId="17209"/>
    <cellStyle name="Normal 21 2 5 7" xfId="19113"/>
    <cellStyle name="Normal 21 2 5_5h_Finance" xfId="4983"/>
    <cellStyle name="Normal 21 2 6" xfId="2242"/>
    <cellStyle name="Normal 21 2 6 2" xfId="4146"/>
    <cellStyle name="Normal 21 2 6 2 2" xfId="12313"/>
    <cellStyle name="Normal 21 2 6 2_5h_Finance" xfId="4986"/>
    <cellStyle name="Normal 21 2 6 3" xfId="10409"/>
    <cellStyle name="Normal 21 2 6 4" xfId="14435"/>
    <cellStyle name="Normal 21 2 6 5" xfId="16275"/>
    <cellStyle name="Normal 21 2 6 6" xfId="18025"/>
    <cellStyle name="Normal 21 2 6 7" xfId="19929"/>
    <cellStyle name="Normal 21 2 6_5h_Finance" xfId="4985"/>
    <cellStyle name="Normal 21 2 7" xfId="547"/>
    <cellStyle name="Normal 21 2 7 2" xfId="8777"/>
    <cellStyle name="Normal 21 2 7_5h_Finance" xfId="4987"/>
    <cellStyle name="Normal 21 2 8" xfId="2514"/>
    <cellStyle name="Normal 21 2 8 2" xfId="10681"/>
    <cellStyle name="Normal 21 2 8_5h_Finance" xfId="4988"/>
    <cellStyle name="Normal 21 2 9" xfId="4418"/>
    <cellStyle name="Normal 21 2 9 2" xfId="12585"/>
    <cellStyle name="Normal 21 2 9_5h_Finance" xfId="4989"/>
    <cellStyle name="Normal 21 2_5h_Finance" xfId="4960"/>
    <cellStyle name="Normal 21 3" xfId="615"/>
    <cellStyle name="Normal 21 3 10" xfId="14826"/>
    <cellStyle name="Normal 21 3 11" xfId="18365"/>
    <cellStyle name="Normal 21 3 2" xfId="943"/>
    <cellStyle name="Normal 21 3 2 2" xfId="1765"/>
    <cellStyle name="Normal 21 3 2 2 2" xfId="3670"/>
    <cellStyle name="Normal 21 3 2 2 2 2" xfId="11837"/>
    <cellStyle name="Normal 21 3 2 2 2_5h_Finance" xfId="4993"/>
    <cellStyle name="Normal 21 3 2 2 3" xfId="9933"/>
    <cellStyle name="Normal 21 3 2 2 4" xfId="13959"/>
    <cellStyle name="Normal 21 3 2 2 5" xfId="15798"/>
    <cellStyle name="Normal 21 3 2 2 6" xfId="17549"/>
    <cellStyle name="Normal 21 3 2 2 7" xfId="19453"/>
    <cellStyle name="Normal 21 3 2 2_5h_Finance" xfId="4992"/>
    <cellStyle name="Normal 21 3 2 3" xfId="2854"/>
    <cellStyle name="Normal 21 3 2 3 2" xfId="11021"/>
    <cellStyle name="Normal 21 3 2 3_5h_Finance" xfId="4994"/>
    <cellStyle name="Normal 21 3 2 4" xfId="9117"/>
    <cellStyle name="Normal 21 3 2 5" xfId="13140"/>
    <cellStyle name="Normal 21 3 2 6" xfId="14978"/>
    <cellStyle name="Normal 21 3 2 7" xfId="16733"/>
    <cellStyle name="Normal 21 3 2 8" xfId="18637"/>
    <cellStyle name="Normal 21 3 2_5h_Finance" xfId="4991"/>
    <cellStyle name="Normal 21 3 3" xfId="1215"/>
    <cellStyle name="Normal 21 3 3 2" xfId="2037"/>
    <cellStyle name="Normal 21 3 3 2 2" xfId="3942"/>
    <cellStyle name="Normal 21 3 3 2 2 2" xfId="12109"/>
    <cellStyle name="Normal 21 3 3 2 2_5h_Finance" xfId="4997"/>
    <cellStyle name="Normal 21 3 3 2 3" xfId="10205"/>
    <cellStyle name="Normal 21 3 3 2 4" xfId="14231"/>
    <cellStyle name="Normal 21 3 3 2 5" xfId="16070"/>
    <cellStyle name="Normal 21 3 3 2 6" xfId="17821"/>
    <cellStyle name="Normal 21 3 3 2 7" xfId="19725"/>
    <cellStyle name="Normal 21 3 3 2_5h_Finance" xfId="4996"/>
    <cellStyle name="Normal 21 3 3 3" xfId="3126"/>
    <cellStyle name="Normal 21 3 3 3 2" xfId="11293"/>
    <cellStyle name="Normal 21 3 3 3_5h_Finance" xfId="4998"/>
    <cellStyle name="Normal 21 3 3 4" xfId="9389"/>
    <cellStyle name="Normal 21 3 3 5" xfId="13412"/>
    <cellStyle name="Normal 21 3 3 6" xfId="15250"/>
    <cellStyle name="Normal 21 3 3 7" xfId="17005"/>
    <cellStyle name="Normal 21 3 3 8" xfId="18909"/>
    <cellStyle name="Normal 21 3 3_5h_Finance" xfId="4995"/>
    <cellStyle name="Normal 21 3 4" xfId="1487"/>
    <cellStyle name="Normal 21 3 4 2" xfId="3398"/>
    <cellStyle name="Normal 21 3 4 2 2" xfId="11565"/>
    <cellStyle name="Normal 21 3 4 2_5h_Finance" xfId="5000"/>
    <cellStyle name="Normal 21 3 4 3" xfId="9661"/>
    <cellStyle name="Normal 21 3 4 4" xfId="13684"/>
    <cellStyle name="Normal 21 3 4 5" xfId="15522"/>
    <cellStyle name="Normal 21 3 4 6" xfId="17277"/>
    <cellStyle name="Normal 21 3 4 7" xfId="19181"/>
    <cellStyle name="Normal 21 3 4_5h_Finance" xfId="4999"/>
    <cellStyle name="Normal 21 3 5" xfId="2310"/>
    <cellStyle name="Normal 21 3 5 2" xfId="4214"/>
    <cellStyle name="Normal 21 3 5 2 2" xfId="12381"/>
    <cellStyle name="Normal 21 3 5 2_5h_Finance" xfId="5002"/>
    <cellStyle name="Normal 21 3 5 3" xfId="10477"/>
    <cellStyle name="Normal 21 3 5 4" xfId="14503"/>
    <cellStyle name="Normal 21 3 5 5" xfId="16343"/>
    <cellStyle name="Normal 21 3 5 6" xfId="18093"/>
    <cellStyle name="Normal 21 3 5 7" xfId="19997"/>
    <cellStyle name="Normal 21 3 5_5h_Finance" xfId="5001"/>
    <cellStyle name="Normal 21 3 6" xfId="2582"/>
    <cellStyle name="Normal 21 3 6 2" xfId="10749"/>
    <cellStyle name="Normal 21 3 6_5h_Finance" xfId="5003"/>
    <cellStyle name="Normal 21 3 7" xfId="8845"/>
    <cellStyle name="Normal 21 3 8" xfId="12802"/>
    <cellStyle name="Normal 21 3 9" xfId="14688"/>
    <cellStyle name="Normal 21 3_5h_Finance" xfId="4990"/>
    <cellStyle name="Normal 21 4" xfId="807"/>
    <cellStyle name="Normal 21 4 2" xfId="1629"/>
    <cellStyle name="Normal 21 4 2 2" xfId="3534"/>
    <cellStyle name="Normal 21 4 2 2 2" xfId="11701"/>
    <cellStyle name="Normal 21 4 2 2_5h_Finance" xfId="5006"/>
    <cellStyle name="Normal 21 4 2 3" xfId="9797"/>
    <cellStyle name="Normal 21 4 2 4" xfId="13823"/>
    <cellStyle name="Normal 21 4 2 5" xfId="15662"/>
    <cellStyle name="Normal 21 4 2 6" xfId="17413"/>
    <cellStyle name="Normal 21 4 2 7" xfId="19317"/>
    <cellStyle name="Normal 21 4 2_5h_Finance" xfId="5005"/>
    <cellStyle name="Normal 21 4 3" xfId="2718"/>
    <cellStyle name="Normal 21 4 3 2" xfId="10885"/>
    <cellStyle name="Normal 21 4 3_5h_Finance" xfId="5007"/>
    <cellStyle name="Normal 21 4 4" xfId="8981"/>
    <cellStyle name="Normal 21 4 5" xfId="13004"/>
    <cellStyle name="Normal 21 4 6" xfId="14842"/>
    <cellStyle name="Normal 21 4 7" xfId="16597"/>
    <cellStyle name="Normal 21 4 8" xfId="18501"/>
    <cellStyle name="Normal 21 4_5h_Finance" xfId="5004"/>
    <cellStyle name="Normal 21 5" xfId="1079"/>
    <cellStyle name="Normal 21 5 2" xfId="1901"/>
    <cellStyle name="Normal 21 5 2 2" xfId="3806"/>
    <cellStyle name="Normal 21 5 2 2 2" xfId="11973"/>
    <cellStyle name="Normal 21 5 2 2_5h_Finance" xfId="5010"/>
    <cellStyle name="Normal 21 5 2 3" xfId="10069"/>
    <cellStyle name="Normal 21 5 2 4" xfId="14095"/>
    <cellStyle name="Normal 21 5 2 5" xfId="15934"/>
    <cellStyle name="Normal 21 5 2 6" xfId="17685"/>
    <cellStyle name="Normal 21 5 2 7" xfId="19589"/>
    <cellStyle name="Normal 21 5 2_5h_Finance" xfId="5009"/>
    <cellStyle name="Normal 21 5 3" xfId="2990"/>
    <cellStyle name="Normal 21 5 3 2" xfId="11157"/>
    <cellStyle name="Normal 21 5 3_5h_Finance" xfId="5011"/>
    <cellStyle name="Normal 21 5 4" xfId="9253"/>
    <cellStyle name="Normal 21 5 5" xfId="13276"/>
    <cellStyle name="Normal 21 5 6" xfId="15114"/>
    <cellStyle name="Normal 21 5 7" xfId="16869"/>
    <cellStyle name="Normal 21 5 8" xfId="18773"/>
    <cellStyle name="Normal 21 5_5h_Finance" xfId="5008"/>
    <cellStyle name="Normal 21 6" xfId="1351"/>
    <cellStyle name="Normal 21 6 2" xfId="3262"/>
    <cellStyle name="Normal 21 6 2 2" xfId="11429"/>
    <cellStyle name="Normal 21 6 2_5h_Finance" xfId="5013"/>
    <cellStyle name="Normal 21 6 3" xfId="9525"/>
    <cellStyle name="Normal 21 6 4" xfId="13548"/>
    <cellStyle name="Normal 21 6 5" xfId="15386"/>
    <cellStyle name="Normal 21 6 6" xfId="17141"/>
    <cellStyle name="Normal 21 6 7" xfId="19045"/>
    <cellStyle name="Normal 21 6_5h_Finance" xfId="5012"/>
    <cellStyle name="Normal 21 7" xfId="2174"/>
    <cellStyle name="Normal 21 7 2" xfId="4078"/>
    <cellStyle name="Normal 21 7 2 2" xfId="12245"/>
    <cellStyle name="Normal 21 7 2_5h_Finance" xfId="5015"/>
    <cellStyle name="Normal 21 7 3" xfId="10341"/>
    <cellStyle name="Normal 21 7 4" xfId="14367"/>
    <cellStyle name="Normal 21 7 5" xfId="16207"/>
    <cellStyle name="Normal 21 7 6" xfId="17957"/>
    <cellStyle name="Normal 21 7 7" xfId="19861"/>
    <cellStyle name="Normal 21 7_5h_Finance" xfId="5014"/>
    <cellStyle name="Normal 21 8" xfId="479"/>
    <cellStyle name="Normal 21 8 2" xfId="8709"/>
    <cellStyle name="Normal 21 8_5h_Finance" xfId="5016"/>
    <cellStyle name="Normal 21 9" xfId="2446"/>
    <cellStyle name="Normal 21 9 2" xfId="10613"/>
    <cellStyle name="Normal 21 9_5h_Finance" xfId="5017"/>
    <cellStyle name="Normal 21_5h_Finance" xfId="4958"/>
    <cellStyle name="Normal 22" xfId="150"/>
    <cellStyle name="Normal 22 10" xfId="4354"/>
    <cellStyle name="Normal 22 10 2" xfId="12521"/>
    <cellStyle name="Normal 22 10_5h_Finance" xfId="5019"/>
    <cellStyle name="Normal 22 11" xfId="8577"/>
    <cellStyle name="Normal 22 12" xfId="12669"/>
    <cellStyle name="Normal 22 13" xfId="12652"/>
    <cellStyle name="Normal 22 14" xfId="14679"/>
    <cellStyle name="Normal 22 15" xfId="18233"/>
    <cellStyle name="Normal 22 16" xfId="344"/>
    <cellStyle name="Normal 22 2" xfId="151"/>
    <cellStyle name="Normal 22 2 10" xfId="8645"/>
    <cellStyle name="Normal 22 2 11" xfId="12737"/>
    <cellStyle name="Normal 22 2 12" xfId="18301"/>
    <cellStyle name="Normal 22 2 13" xfId="413"/>
    <cellStyle name="Normal 22 2 2" xfId="687"/>
    <cellStyle name="Normal 22 2 2 10" xfId="16533"/>
    <cellStyle name="Normal 22 2 2 11" xfId="18437"/>
    <cellStyle name="Normal 22 2 2 2" xfId="1015"/>
    <cellStyle name="Normal 22 2 2 2 2" xfId="1837"/>
    <cellStyle name="Normal 22 2 2 2 2 2" xfId="3742"/>
    <cellStyle name="Normal 22 2 2 2 2 2 2" xfId="11909"/>
    <cellStyle name="Normal 22 2 2 2 2 2_5h_Finance" xfId="5024"/>
    <cellStyle name="Normal 22 2 2 2 2 3" xfId="10005"/>
    <cellStyle name="Normal 22 2 2 2 2 4" xfId="14031"/>
    <cellStyle name="Normal 22 2 2 2 2 5" xfId="15870"/>
    <cellStyle name="Normal 22 2 2 2 2 6" xfId="17621"/>
    <cellStyle name="Normal 22 2 2 2 2 7" xfId="19525"/>
    <cellStyle name="Normal 22 2 2 2 2_5h_Finance" xfId="5023"/>
    <cellStyle name="Normal 22 2 2 2 3" xfId="2926"/>
    <cellStyle name="Normal 22 2 2 2 3 2" xfId="11093"/>
    <cellStyle name="Normal 22 2 2 2 3_5h_Finance" xfId="5025"/>
    <cellStyle name="Normal 22 2 2 2 4" xfId="9189"/>
    <cellStyle name="Normal 22 2 2 2 5" xfId="13212"/>
    <cellStyle name="Normal 22 2 2 2 6" xfId="15050"/>
    <cellStyle name="Normal 22 2 2 2 7" xfId="16805"/>
    <cellStyle name="Normal 22 2 2 2 8" xfId="18709"/>
    <cellStyle name="Normal 22 2 2 2_5h_Finance" xfId="5022"/>
    <cellStyle name="Normal 22 2 2 3" xfId="1287"/>
    <cellStyle name="Normal 22 2 2 3 2" xfId="2109"/>
    <cellStyle name="Normal 22 2 2 3 2 2" xfId="4014"/>
    <cellStyle name="Normal 22 2 2 3 2 2 2" xfId="12181"/>
    <cellStyle name="Normal 22 2 2 3 2 2_5h_Finance" xfId="5028"/>
    <cellStyle name="Normal 22 2 2 3 2 3" xfId="10277"/>
    <cellStyle name="Normal 22 2 2 3 2 4" xfId="14303"/>
    <cellStyle name="Normal 22 2 2 3 2 5" xfId="16142"/>
    <cellStyle name="Normal 22 2 2 3 2 6" xfId="17893"/>
    <cellStyle name="Normal 22 2 2 3 2 7" xfId="19797"/>
    <cellStyle name="Normal 22 2 2 3 2_5h_Finance" xfId="5027"/>
    <cellStyle name="Normal 22 2 2 3 3" xfId="3198"/>
    <cellStyle name="Normal 22 2 2 3 3 2" xfId="11365"/>
    <cellStyle name="Normal 22 2 2 3 3_5h_Finance" xfId="5029"/>
    <cellStyle name="Normal 22 2 2 3 4" xfId="9461"/>
    <cellStyle name="Normal 22 2 2 3 5" xfId="13484"/>
    <cellStyle name="Normal 22 2 2 3 6" xfId="15322"/>
    <cellStyle name="Normal 22 2 2 3 7" xfId="17077"/>
    <cellStyle name="Normal 22 2 2 3 8" xfId="18981"/>
    <cellStyle name="Normal 22 2 2 3_5h_Finance" xfId="5026"/>
    <cellStyle name="Normal 22 2 2 4" xfId="1559"/>
    <cellStyle name="Normal 22 2 2 4 2" xfId="3470"/>
    <cellStyle name="Normal 22 2 2 4 2 2" xfId="11637"/>
    <cellStyle name="Normal 22 2 2 4 2_5h_Finance" xfId="5031"/>
    <cellStyle name="Normal 22 2 2 4 3" xfId="9733"/>
    <cellStyle name="Normal 22 2 2 4 4" xfId="13756"/>
    <cellStyle name="Normal 22 2 2 4 5" xfId="15594"/>
    <cellStyle name="Normal 22 2 2 4 6" xfId="17349"/>
    <cellStyle name="Normal 22 2 2 4 7" xfId="19253"/>
    <cellStyle name="Normal 22 2 2 4_5h_Finance" xfId="5030"/>
    <cellStyle name="Normal 22 2 2 5" xfId="2382"/>
    <cellStyle name="Normal 22 2 2 5 2" xfId="4286"/>
    <cellStyle name="Normal 22 2 2 5 2 2" xfId="12453"/>
    <cellStyle name="Normal 22 2 2 5 2_5h_Finance" xfId="5033"/>
    <cellStyle name="Normal 22 2 2 5 3" xfId="10549"/>
    <cellStyle name="Normal 22 2 2 5 4" xfId="14575"/>
    <cellStyle name="Normal 22 2 2 5 5" xfId="16415"/>
    <cellStyle name="Normal 22 2 2 5 6" xfId="18165"/>
    <cellStyle name="Normal 22 2 2 5 7" xfId="20069"/>
    <cellStyle name="Normal 22 2 2 5_5h_Finance" xfId="5032"/>
    <cellStyle name="Normal 22 2 2 6" xfId="2654"/>
    <cellStyle name="Normal 22 2 2 6 2" xfId="10821"/>
    <cellStyle name="Normal 22 2 2 6_5h_Finance" xfId="5034"/>
    <cellStyle name="Normal 22 2 2 7" xfId="8917"/>
    <cellStyle name="Normal 22 2 2 8" xfId="12874"/>
    <cellStyle name="Normal 22 2 2 9" xfId="14760"/>
    <cellStyle name="Normal 22 2 2_5h_Finance" xfId="5021"/>
    <cellStyle name="Normal 22 2 3" xfId="879"/>
    <cellStyle name="Normal 22 2 3 2" xfId="1701"/>
    <cellStyle name="Normal 22 2 3 2 2" xfId="3606"/>
    <cellStyle name="Normal 22 2 3 2 2 2" xfId="11773"/>
    <cellStyle name="Normal 22 2 3 2 2_5h_Finance" xfId="5037"/>
    <cellStyle name="Normal 22 2 3 2 3" xfId="9869"/>
    <cellStyle name="Normal 22 2 3 2 4" xfId="13895"/>
    <cellStyle name="Normal 22 2 3 2 5" xfId="15734"/>
    <cellStyle name="Normal 22 2 3 2 6" xfId="17485"/>
    <cellStyle name="Normal 22 2 3 2 7" xfId="19389"/>
    <cellStyle name="Normal 22 2 3 2_5h_Finance" xfId="5036"/>
    <cellStyle name="Normal 22 2 3 3" xfId="2790"/>
    <cellStyle name="Normal 22 2 3 3 2" xfId="10957"/>
    <cellStyle name="Normal 22 2 3 3_5h_Finance" xfId="5038"/>
    <cellStyle name="Normal 22 2 3 4" xfId="9053"/>
    <cellStyle name="Normal 22 2 3 5" xfId="13076"/>
    <cellStyle name="Normal 22 2 3 6" xfId="14914"/>
    <cellStyle name="Normal 22 2 3 7" xfId="16669"/>
    <cellStyle name="Normal 22 2 3 8" xfId="18573"/>
    <cellStyle name="Normal 22 2 3_5h_Finance" xfId="5035"/>
    <cellStyle name="Normal 22 2 4" xfId="1151"/>
    <cellStyle name="Normal 22 2 4 2" xfId="1973"/>
    <cellStyle name="Normal 22 2 4 2 2" xfId="3878"/>
    <cellStyle name="Normal 22 2 4 2 2 2" xfId="12045"/>
    <cellStyle name="Normal 22 2 4 2 2_5h_Finance" xfId="5041"/>
    <cellStyle name="Normal 22 2 4 2 3" xfId="10141"/>
    <cellStyle name="Normal 22 2 4 2 4" xfId="14167"/>
    <cellStyle name="Normal 22 2 4 2 5" xfId="16006"/>
    <cellStyle name="Normal 22 2 4 2 6" xfId="17757"/>
    <cellStyle name="Normal 22 2 4 2 7" xfId="19661"/>
    <cellStyle name="Normal 22 2 4 2_5h_Finance" xfId="5040"/>
    <cellStyle name="Normal 22 2 4 3" xfId="3062"/>
    <cellStyle name="Normal 22 2 4 3 2" xfId="11229"/>
    <cellStyle name="Normal 22 2 4 3_5h_Finance" xfId="5042"/>
    <cellStyle name="Normal 22 2 4 4" xfId="9325"/>
    <cellStyle name="Normal 22 2 4 5" xfId="13348"/>
    <cellStyle name="Normal 22 2 4 6" xfId="15186"/>
    <cellStyle name="Normal 22 2 4 7" xfId="16941"/>
    <cellStyle name="Normal 22 2 4 8" xfId="18845"/>
    <cellStyle name="Normal 22 2 4_5h_Finance" xfId="5039"/>
    <cellStyle name="Normal 22 2 5" xfId="1423"/>
    <cellStyle name="Normal 22 2 5 2" xfId="3334"/>
    <cellStyle name="Normal 22 2 5 2 2" xfId="11501"/>
    <cellStyle name="Normal 22 2 5 2_5h_Finance" xfId="5044"/>
    <cellStyle name="Normal 22 2 5 3" xfId="9597"/>
    <cellStyle name="Normal 22 2 5 4" xfId="13620"/>
    <cellStyle name="Normal 22 2 5 5" xfId="15458"/>
    <cellStyle name="Normal 22 2 5 6" xfId="17213"/>
    <cellStyle name="Normal 22 2 5 7" xfId="19117"/>
    <cellStyle name="Normal 22 2 5_5h_Finance" xfId="5043"/>
    <cellStyle name="Normal 22 2 6" xfId="2246"/>
    <cellStyle name="Normal 22 2 6 2" xfId="4150"/>
    <cellStyle name="Normal 22 2 6 2 2" xfId="12317"/>
    <cellStyle name="Normal 22 2 6 2_5h_Finance" xfId="5046"/>
    <cellStyle name="Normal 22 2 6 3" xfId="10413"/>
    <cellStyle name="Normal 22 2 6 4" xfId="14439"/>
    <cellStyle name="Normal 22 2 6 5" xfId="16279"/>
    <cellStyle name="Normal 22 2 6 6" xfId="18029"/>
    <cellStyle name="Normal 22 2 6 7" xfId="19933"/>
    <cellStyle name="Normal 22 2 6_5h_Finance" xfId="5045"/>
    <cellStyle name="Normal 22 2 7" xfId="551"/>
    <cellStyle name="Normal 22 2 7 2" xfId="8781"/>
    <cellStyle name="Normal 22 2 7_5h_Finance" xfId="5047"/>
    <cellStyle name="Normal 22 2 8" xfId="2518"/>
    <cellStyle name="Normal 22 2 8 2" xfId="10685"/>
    <cellStyle name="Normal 22 2 8_5h_Finance" xfId="5048"/>
    <cellStyle name="Normal 22 2 9" xfId="4422"/>
    <cellStyle name="Normal 22 2 9 2" xfId="12589"/>
    <cellStyle name="Normal 22 2 9_5h_Finance" xfId="5049"/>
    <cellStyle name="Normal 22 2_5h_Finance" xfId="5020"/>
    <cellStyle name="Normal 22 3" xfId="619"/>
    <cellStyle name="Normal 22 3 10" xfId="12654"/>
    <cellStyle name="Normal 22 3 11" xfId="18369"/>
    <cellStyle name="Normal 22 3 2" xfId="947"/>
    <cellStyle name="Normal 22 3 2 2" xfId="1769"/>
    <cellStyle name="Normal 22 3 2 2 2" xfId="3674"/>
    <cellStyle name="Normal 22 3 2 2 2 2" xfId="11841"/>
    <cellStyle name="Normal 22 3 2 2 2_5h_Finance" xfId="5053"/>
    <cellStyle name="Normal 22 3 2 2 3" xfId="9937"/>
    <cellStyle name="Normal 22 3 2 2 4" xfId="13963"/>
    <cellStyle name="Normal 22 3 2 2 5" xfId="15802"/>
    <cellStyle name="Normal 22 3 2 2 6" xfId="17553"/>
    <cellStyle name="Normal 22 3 2 2 7" xfId="19457"/>
    <cellStyle name="Normal 22 3 2 2_5h_Finance" xfId="5052"/>
    <cellStyle name="Normal 22 3 2 3" xfId="2858"/>
    <cellStyle name="Normal 22 3 2 3 2" xfId="11025"/>
    <cellStyle name="Normal 22 3 2 3_5h_Finance" xfId="5054"/>
    <cellStyle name="Normal 22 3 2 4" xfId="9121"/>
    <cellStyle name="Normal 22 3 2 5" xfId="13144"/>
    <cellStyle name="Normal 22 3 2 6" xfId="14982"/>
    <cellStyle name="Normal 22 3 2 7" xfId="16737"/>
    <cellStyle name="Normal 22 3 2 8" xfId="18641"/>
    <cellStyle name="Normal 22 3 2_5h_Finance" xfId="5051"/>
    <cellStyle name="Normal 22 3 3" xfId="1219"/>
    <cellStyle name="Normal 22 3 3 2" xfId="2041"/>
    <cellStyle name="Normal 22 3 3 2 2" xfId="3946"/>
    <cellStyle name="Normal 22 3 3 2 2 2" xfId="12113"/>
    <cellStyle name="Normal 22 3 3 2 2_5h_Finance" xfId="5057"/>
    <cellStyle name="Normal 22 3 3 2 3" xfId="10209"/>
    <cellStyle name="Normal 22 3 3 2 4" xfId="14235"/>
    <cellStyle name="Normal 22 3 3 2 5" xfId="16074"/>
    <cellStyle name="Normal 22 3 3 2 6" xfId="17825"/>
    <cellStyle name="Normal 22 3 3 2 7" xfId="19729"/>
    <cellStyle name="Normal 22 3 3 2_5h_Finance" xfId="5056"/>
    <cellStyle name="Normal 22 3 3 3" xfId="3130"/>
    <cellStyle name="Normal 22 3 3 3 2" xfId="11297"/>
    <cellStyle name="Normal 22 3 3 3_5h_Finance" xfId="5058"/>
    <cellStyle name="Normal 22 3 3 4" xfId="9393"/>
    <cellStyle name="Normal 22 3 3 5" xfId="13416"/>
    <cellStyle name="Normal 22 3 3 6" xfId="15254"/>
    <cellStyle name="Normal 22 3 3 7" xfId="17009"/>
    <cellStyle name="Normal 22 3 3 8" xfId="18913"/>
    <cellStyle name="Normal 22 3 3_5h_Finance" xfId="5055"/>
    <cellStyle name="Normal 22 3 4" xfId="1491"/>
    <cellStyle name="Normal 22 3 4 2" xfId="3402"/>
    <cellStyle name="Normal 22 3 4 2 2" xfId="11569"/>
    <cellStyle name="Normal 22 3 4 2_5h_Finance" xfId="5060"/>
    <cellStyle name="Normal 22 3 4 3" xfId="9665"/>
    <cellStyle name="Normal 22 3 4 4" xfId="13688"/>
    <cellStyle name="Normal 22 3 4 5" xfId="15526"/>
    <cellStyle name="Normal 22 3 4 6" xfId="17281"/>
    <cellStyle name="Normal 22 3 4 7" xfId="19185"/>
    <cellStyle name="Normal 22 3 4_5h_Finance" xfId="5059"/>
    <cellStyle name="Normal 22 3 5" xfId="2314"/>
    <cellStyle name="Normal 22 3 5 2" xfId="4218"/>
    <cellStyle name="Normal 22 3 5 2 2" xfId="12385"/>
    <cellStyle name="Normal 22 3 5 2_5h_Finance" xfId="5062"/>
    <cellStyle name="Normal 22 3 5 3" xfId="10481"/>
    <cellStyle name="Normal 22 3 5 4" xfId="14507"/>
    <cellStyle name="Normal 22 3 5 5" xfId="16347"/>
    <cellStyle name="Normal 22 3 5 6" xfId="18097"/>
    <cellStyle name="Normal 22 3 5 7" xfId="20001"/>
    <cellStyle name="Normal 22 3 5_5h_Finance" xfId="5061"/>
    <cellStyle name="Normal 22 3 6" xfId="2586"/>
    <cellStyle name="Normal 22 3 6 2" xfId="10753"/>
    <cellStyle name="Normal 22 3 6_5h_Finance" xfId="5063"/>
    <cellStyle name="Normal 22 3 7" xfId="8849"/>
    <cellStyle name="Normal 22 3 8" xfId="12806"/>
    <cellStyle name="Normal 22 3 9" xfId="14692"/>
    <cellStyle name="Normal 22 3_5h_Finance" xfId="5050"/>
    <cellStyle name="Normal 22 4" xfId="811"/>
    <cellStyle name="Normal 22 4 2" xfId="1633"/>
    <cellStyle name="Normal 22 4 2 2" xfId="3538"/>
    <cellStyle name="Normal 22 4 2 2 2" xfId="11705"/>
    <cellStyle name="Normal 22 4 2 2_5h_Finance" xfId="5066"/>
    <cellStyle name="Normal 22 4 2 3" xfId="9801"/>
    <cellStyle name="Normal 22 4 2 4" xfId="13827"/>
    <cellStyle name="Normal 22 4 2 5" xfId="15666"/>
    <cellStyle name="Normal 22 4 2 6" xfId="17417"/>
    <cellStyle name="Normal 22 4 2 7" xfId="19321"/>
    <cellStyle name="Normal 22 4 2_5h_Finance" xfId="5065"/>
    <cellStyle name="Normal 22 4 3" xfId="2722"/>
    <cellStyle name="Normal 22 4 3 2" xfId="10889"/>
    <cellStyle name="Normal 22 4 3_5h_Finance" xfId="5067"/>
    <cellStyle name="Normal 22 4 4" xfId="8985"/>
    <cellStyle name="Normal 22 4 5" xfId="13008"/>
    <cellStyle name="Normal 22 4 6" xfId="14846"/>
    <cellStyle name="Normal 22 4 7" xfId="16601"/>
    <cellStyle name="Normal 22 4 8" xfId="18505"/>
    <cellStyle name="Normal 22 4_5h_Finance" xfId="5064"/>
    <cellStyle name="Normal 22 5" xfId="1083"/>
    <cellStyle name="Normal 22 5 2" xfId="1905"/>
    <cellStyle name="Normal 22 5 2 2" xfId="3810"/>
    <cellStyle name="Normal 22 5 2 2 2" xfId="11977"/>
    <cellStyle name="Normal 22 5 2 2_5h_Finance" xfId="5070"/>
    <cellStyle name="Normal 22 5 2 3" xfId="10073"/>
    <cellStyle name="Normal 22 5 2 4" xfId="14099"/>
    <cellStyle name="Normal 22 5 2 5" xfId="15938"/>
    <cellStyle name="Normal 22 5 2 6" xfId="17689"/>
    <cellStyle name="Normal 22 5 2 7" xfId="19593"/>
    <cellStyle name="Normal 22 5 2_5h_Finance" xfId="5069"/>
    <cellStyle name="Normal 22 5 3" xfId="2994"/>
    <cellStyle name="Normal 22 5 3 2" xfId="11161"/>
    <cellStyle name="Normal 22 5 3_5h_Finance" xfId="5071"/>
    <cellStyle name="Normal 22 5 4" xfId="9257"/>
    <cellStyle name="Normal 22 5 5" xfId="13280"/>
    <cellStyle name="Normal 22 5 6" xfId="15118"/>
    <cellStyle name="Normal 22 5 7" xfId="16873"/>
    <cellStyle name="Normal 22 5 8" xfId="18777"/>
    <cellStyle name="Normal 22 5_5h_Finance" xfId="5068"/>
    <cellStyle name="Normal 22 6" xfId="1355"/>
    <cellStyle name="Normal 22 6 2" xfId="3266"/>
    <cellStyle name="Normal 22 6 2 2" xfId="11433"/>
    <cellStyle name="Normal 22 6 2_5h_Finance" xfId="5073"/>
    <cellStyle name="Normal 22 6 3" xfId="9529"/>
    <cellStyle name="Normal 22 6 4" xfId="13552"/>
    <cellStyle name="Normal 22 6 5" xfId="15390"/>
    <cellStyle name="Normal 22 6 6" xfId="17145"/>
    <cellStyle name="Normal 22 6 7" xfId="19049"/>
    <cellStyle name="Normal 22 6_5h_Finance" xfId="5072"/>
    <cellStyle name="Normal 22 7" xfId="2178"/>
    <cellStyle name="Normal 22 7 2" xfId="4082"/>
    <cellStyle name="Normal 22 7 2 2" xfId="12249"/>
    <cellStyle name="Normal 22 7 2_5h_Finance" xfId="5075"/>
    <cellStyle name="Normal 22 7 3" xfId="10345"/>
    <cellStyle name="Normal 22 7 4" xfId="14371"/>
    <cellStyle name="Normal 22 7 5" xfId="16211"/>
    <cellStyle name="Normal 22 7 6" xfId="17961"/>
    <cellStyle name="Normal 22 7 7" xfId="19865"/>
    <cellStyle name="Normal 22 7_5h_Finance" xfId="5074"/>
    <cellStyle name="Normal 22 8" xfId="483"/>
    <cellStyle name="Normal 22 8 2" xfId="8713"/>
    <cellStyle name="Normal 22 8_5h_Finance" xfId="5076"/>
    <cellStyle name="Normal 22 9" xfId="2450"/>
    <cellStyle name="Normal 22 9 2" xfId="10617"/>
    <cellStyle name="Normal 22 9_5h_Finance" xfId="5077"/>
    <cellStyle name="Normal 22_5h_Finance" xfId="5018"/>
    <cellStyle name="Normal 23" xfId="152"/>
    <cellStyle name="Normal 23 10" xfId="4349"/>
    <cellStyle name="Normal 23 10 2" xfId="12516"/>
    <cellStyle name="Normal 23 10_5h_Finance" xfId="5079"/>
    <cellStyle name="Normal 23 11" xfId="8572"/>
    <cellStyle name="Normal 23 12" xfId="12662"/>
    <cellStyle name="Normal 23 13" xfId="12933"/>
    <cellStyle name="Normal 23 14" xfId="15652"/>
    <cellStyle name="Normal 23 15" xfId="18228"/>
    <cellStyle name="Normal 23 16" xfId="339"/>
    <cellStyle name="Normal 23 2" xfId="153"/>
    <cellStyle name="Normal 23 2 10" xfId="8640"/>
    <cellStyle name="Normal 23 2 11" xfId="12732"/>
    <cellStyle name="Normal 23 2 12" xfId="18296"/>
    <cellStyle name="Normal 23 2 13" xfId="408"/>
    <cellStyle name="Normal 23 2 2" xfId="682"/>
    <cellStyle name="Normal 23 2 2 10" xfId="16528"/>
    <cellStyle name="Normal 23 2 2 11" xfId="18432"/>
    <cellStyle name="Normal 23 2 2 2" xfId="1010"/>
    <cellStyle name="Normal 23 2 2 2 2" xfId="1832"/>
    <cellStyle name="Normal 23 2 2 2 2 2" xfId="3737"/>
    <cellStyle name="Normal 23 2 2 2 2 2 2" xfId="11904"/>
    <cellStyle name="Normal 23 2 2 2 2 2_5h_Finance" xfId="5084"/>
    <cellStyle name="Normal 23 2 2 2 2 3" xfId="10000"/>
    <cellStyle name="Normal 23 2 2 2 2 4" xfId="14026"/>
    <cellStyle name="Normal 23 2 2 2 2 5" xfId="15865"/>
    <cellStyle name="Normal 23 2 2 2 2 6" xfId="17616"/>
    <cellStyle name="Normal 23 2 2 2 2 7" xfId="19520"/>
    <cellStyle name="Normal 23 2 2 2 2_5h_Finance" xfId="5083"/>
    <cellStyle name="Normal 23 2 2 2 3" xfId="2921"/>
    <cellStyle name="Normal 23 2 2 2 3 2" xfId="11088"/>
    <cellStyle name="Normal 23 2 2 2 3_5h_Finance" xfId="5085"/>
    <cellStyle name="Normal 23 2 2 2 4" xfId="9184"/>
    <cellStyle name="Normal 23 2 2 2 5" xfId="13207"/>
    <cellStyle name="Normal 23 2 2 2 6" xfId="15045"/>
    <cellStyle name="Normal 23 2 2 2 7" xfId="16800"/>
    <cellStyle name="Normal 23 2 2 2 8" xfId="18704"/>
    <cellStyle name="Normal 23 2 2 2_5h_Finance" xfId="5082"/>
    <cellStyle name="Normal 23 2 2 3" xfId="1282"/>
    <cellStyle name="Normal 23 2 2 3 2" xfId="2104"/>
    <cellStyle name="Normal 23 2 2 3 2 2" xfId="4009"/>
    <cellStyle name="Normal 23 2 2 3 2 2 2" xfId="12176"/>
    <cellStyle name="Normal 23 2 2 3 2 2_5h_Finance" xfId="5088"/>
    <cellStyle name="Normal 23 2 2 3 2 3" xfId="10272"/>
    <cellStyle name="Normal 23 2 2 3 2 4" xfId="14298"/>
    <cellStyle name="Normal 23 2 2 3 2 5" xfId="16137"/>
    <cellStyle name="Normal 23 2 2 3 2 6" xfId="17888"/>
    <cellStyle name="Normal 23 2 2 3 2 7" xfId="19792"/>
    <cellStyle name="Normal 23 2 2 3 2_5h_Finance" xfId="5087"/>
    <cellStyle name="Normal 23 2 2 3 3" xfId="3193"/>
    <cellStyle name="Normal 23 2 2 3 3 2" xfId="11360"/>
    <cellStyle name="Normal 23 2 2 3 3_5h_Finance" xfId="5089"/>
    <cellStyle name="Normal 23 2 2 3 4" xfId="9456"/>
    <cellStyle name="Normal 23 2 2 3 5" xfId="13479"/>
    <cellStyle name="Normal 23 2 2 3 6" xfId="15317"/>
    <cellStyle name="Normal 23 2 2 3 7" xfId="17072"/>
    <cellStyle name="Normal 23 2 2 3 8" xfId="18976"/>
    <cellStyle name="Normal 23 2 2 3_5h_Finance" xfId="5086"/>
    <cellStyle name="Normal 23 2 2 4" xfId="1554"/>
    <cellStyle name="Normal 23 2 2 4 2" xfId="3465"/>
    <cellStyle name="Normal 23 2 2 4 2 2" xfId="11632"/>
    <cellStyle name="Normal 23 2 2 4 2_5h_Finance" xfId="5091"/>
    <cellStyle name="Normal 23 2 2 4 3" xfId="9728"/>
    <cellStyle name="Normal 23 2 2 4 4" xfId="13751"/>
    <cellStyle name="Normal 23 2 2 4 5" xfId="15589"/>
    <cellStyle name="Normal 23 2 2 4 6" xfId="17344"/>
    <cellStyle name="Normal 23 2 2 4 7" xfId="19248"/>
    <cellStyle name="Normal 23 2 2 4_5h_Finance" xfId="5090"/>
    <cellStyle name="Normal 23 2 2 5" xfId="2377"/>
    <cellStyle name="Normal 23 2 2 5 2" xfId="4281"/>
    <cellStyle name="Normal 23 2 2 5 2 2" xfId="12448"/>
    <cellStyle name="Normal 23 2 2 5 2_5h_Finance" xfId="5093"/>
    <cellStyle name="Normal 23 2 2 5 3" xfId="10544"/>
    <cellStyle name="Normal 23 2 2 5 4" xfId="14570"/>
    <cellStyle name="Normal 23 2 2 5 5" xfId="16410"/>
    <cellStyle name="Normal 23 2 2 5 6" xfId="18160"/>
    <cellStyle name="Normal 23 2 2 5 7" xfId="20064"/>
    <cellStyle name="Normal 23 2 2 5_5h_Finance" xfId="5092"/>
    <cellStyle name="Normal 23 2 2 6" xfId="2649"/>
    <cellStyle name="Normal 23 2 2 6 2" xfId="10816"/>
    <cellStyle name="Normal 23 2 2 6_5h_Finance" xfId="5094"/>
    <cellStyle name="Normal 23 2 2 7" xfId="8912"/>
    <cellStyle name="Normal 23 2 2 8" xfId="12869"/>
    <cellStyle name="Normal 23 2 2 9" xfId="14755"/>
    <cellStyle name="Normal 23 2 2_5h_Finance" xfId="5081"/>
    <cellStyle name="Normal 23 2 3" xfId="874"/>
    <cellStyle name="Normal 23 2 3 2" xfId="1696"/>
    <cellStyle name="Normal 23 2 3 2 2" xfId="3601"/>
    <cellStyle name="Normal 23 2 3 2 2 2" xfId="11768"/>
    <cellStyle name="Normal 23 2 3 2 2_5h_Finance" xfId="5097"/>
    <cellStyle name="Normal 23 2 3 2 3" xfId="9864"/>
    <cellStyle name="Normal 23 2 3 2 4" xfId="13890"/>
    <cellStyle name="Normal 23 2 3 2 5" xfId="15729"/>
    <cellStyle name="Normal 23 2 3 2 6" xfId="17480"/>
    <cellStyle name="Normal 23 2 3 2 7" xfId="19384"/>
    <cellStyle name="Normal 23 2 3 2_5h_Finance" xfId="5096"/>
    <cellStyle name="Normal 23 2 3 3" xfId="2785"/>
    <cellStyle name="Normal 23 2 3 3 2" xfId="10952"/>
    <cellStyle name="Normal 23 2 3 3_5h_Finance" xfId="5098"/>
    <cellStyle name="Normal 23 2 3 4" xfId="9048"/>
    <cellStyle name="Normal 23 2 3 5" xfId="13071"/>
    <cellStyle name="Normal 23 2 3 6" xfId="14909"/>
    <cellStyle name="Normal 23 2 3 7" xfId="16664"/>
    <cellStyle name="Normal 23 2 3 8" xfId="18568"/>
    <cellStyle name="Normal 23 2 3_5h_Finance" xfId="5095"/>
    <cellStyle name="Normal 23 2 4" xfId="1146"/>
    <cellStyle name="Normal 23 2 4 2" xfId="1968"/>
    <cellStyle name="Normal 23 2 4 2 2" xfId="3873"/>
    <cellStyle name="Normal 23 2 4 2 2 2" xfId="12040"/>
    <cellStyle name="Normal 23 2 4 2 2_5h_Finance" xfId="5101"/>
    <cellStyle name="Normal 23 2 4 2 3" xfId="10136"/>
    <cellStyle name="Normal 23 2 4 2 4" xfId="14162"/>
    <cellStyle name="Normal 23 2 4 2 5" xfId="16001"/>
    <cellStyle name="Normal 23 2 4 2 6" xfId="17752"/>
    <cellStyle name="Normal 23 2 4 2 7" xfId="19656"/>
    <cellStyle name="Normal 23 2 4 2_5h_Finance" xfId="5100"/>
    <cellStyle name="Normal 23 2 4 3" xfId="3057"/>
    <cellStyle name="Normal 23 2 4 3 2" xfId="11224"/>
    <cellStyle name="Normal 23 2 4 3_5h_Finance" xfId="5102"/>
    <cellStyle name="Normal 23 2 4 4" xfId="9320"/>
    <cellStyle name="Normal 23 2 4 5" xfId="13343"/>
    <cellStyle name="Normal 23 2 4 6" xfId="15181"/>
    <cellStyle name="Normal 23 2 4 7" xfId="16936"/>
    <cellStyle name="Normal 23 2 4 8" xfId="18840"/>
    <cellStyle name="Normal 23 2 4_5h_Finance" xfId="5099"/>
    <cellStyle name="Normal 23 2 5" xfId="1418"/>
    <cellStyle name="Normal 23 2 5 2" xfId="3329"/>
    <cellStyle name="Normal 23 2 5 2 2" xfId="11496"/>
    <cellStyle name="Normal 23 2 5 2_5h_Finance" xfId="5104"/>
    <cellStyle name="Normal 23 2 5 3" xfId="9592"/>
    <cellStyle name="Normal 23 2 5 4" xfId="13615"/>
    <cellStyle name="Normal 23 2 5 5" xfId="15453"/>
    <cellStyle name="Normal 23 2 5 6" xfId="17208"/>
    <cellStyle name="Normal 23 2 5 7" xfId="19112"/>
    <cellStyle name="Normal 23 2 5_5h_Finance" xfId="5103"/>
    <cellStyle name="Normal 23 2 6" xfId="2241"/>
    <cellStyle name="Normal 23 2 6 2" xfId="4145"/>
    <cellStyle name="Normal 23 2 6 2 2" xfId="12312"/>
    <cellStyle name="Normal 23 2 6 2_5h_Finance" xfId="5106"/>
    <cellStyle name="Normal 23 2 6 3" xfId="10408"/>
    <cellStyle name="Normal 23 2 6 4" xfId="14434"/>
    <cellStyle name="Normal 23 2 6 5" xfId="16274"/>
    <cellStyle name="Normal 23 2 6 6" xfId="18024"/>
    <cellStyle name="Normal 23 2 6 7" xfId="19928"/>
    <cellStyle name="Normal 23 2 6_5h_Finance" xfId="5105"/>
    <cellStyle name="Normal 23 2 7" xfId="546"/>
    <cellStyle name="Normal 23 2 7 2" xfId="8776"/>
    <cellStyle name="Normal 23 2 7_5h_Finance" xfId="5107"/>
    <cellStyle name="Normal 23 2 8" xfId="2513"/>
    <cellStyle name="Normal 23 2 8 2" xfId="10680"/>
    <cellStyle name="Normal 23 2 8_5h_Finance" xfId="5108"/>
    <cellStyle name="Normal 23 2 9" xfId="4417"/>
    <cellStyle name="Normal 23 2 9 2" xfId="12584"/>
    <cellStyle name="Normal 23 2 9_5h_Finance" xfId="5109"/>
    <cellStyle name="Normal 23 2_5h_Finance" xfId="5080"/>
    <cellStyle name="Normal 23 3" xfId="614"/>
    <cellStyle name="Normal 23 3 10" xfId="14827"/>
    <cellStyle name="Normal 23 3 11" xfId="18364"/>
    <cellStyle name="Normal 23 3 2" xfId="942"/>
    <cellStyle name="Normal 23 3 2 2" xfId="1764"/>
    <cellStyle name="Normal 23 3 2 2 2" xfId="3669"/>
    <cellStyle name="Normal 23 3 2 2 2 2" xfId="11836"/>
    <cellStyle name="Normal 23 3 2 2 2_5h_Finance" xfId="5113"/>
    <cellStyle name="Normal 23 3 2 2 3" xfId="9932"/>
    <cellStyle name="Normal 23 3 2 2 4" xfId="13958"/>
    <cellStyle name="Normal 23 3 2 2 5" xfId="15797"/>
    <cellStyle name="Normal 23 3 2 2 6" xfId="17548"/>
    <cellStyle name="Normal 23 3 2 2 7" xfId="19452"/>
    <cellStyle name="Normal 23 3 2 2_5h_Finance" xfId="5112"/>
    <cellStyle name="Normal 23 3 2 3" xfId="2853"/>
    <cellStyle name="Normal 23 3 2 3 2" xfId="11020"/>
    <cellStyle name="Normal 23 3 2 3_5h_Finance" xfId="5114"/>
    <cellStyle name="Normal 23 3 2 4" xfId="9116"/>
    <cellStyle name="Normal 23 3 2 5" xfId="13139"/>
    <cellStyle name="Normal 23 3 2 6" xfId="14977"/>
    <cellStyle name="Normal 23 3 2 7" xfId="16732"/>
    <cellStyle name="Normal 23 3 2 8" xfId="18636"/>
    <cellStyle name="Normal 23 3 2_5h_Finance" xfId="5111"/>
    <cellStyle name="Normal 23 3 3" xfId="1214"/>
    <cellStyle name="Normal 23 3 3 2" xfId="2036"/>
    <cellStyle name="Normal 23 3 3 2 2" xfId="3941"/>
    <cellStyle name="Normal 23 3 3 2 2 2" xfId="12108"/>
    <cellStyle name="Normal 23 3 3 2 2_5h_Finance" xfId="5117"/>
    <cellStyle name="Normal 23 3 3 2 3" xfId="10204"/>
    <cellStyle name="Normal 23 3 3 2 4" xfId="14230"/>
    <cellStyle name="Normal 23 3 3 2 5" xfId="16069"/>
    <cellStyle name="Normal 23 3 3 2 6" xfId="17820"/>
    <cellStyle name="Normal 23 3 3 2 7" xfId="19724"/>
    <cellStyle name="Normal 23 3 3 2_5h_Finance" xfId="5116"/>
    <cellStyle name="Normal 23 3 3 3" xfId="3125"/>
    <cellStyle name="Normal 23 3 3 3 2" xfId="11292"/>
    <cellStyle name="Normal 23 3 3 3_5h_Finance" xfId="5118"/>
    <cellStyle name="Normal 23 3 3 4" xfId="9388"/>
    <cellStyle name="Normal 23 3 3 5" xfId="13411"/>
    <cellStyle name="Normal 23 3 3 6" xfId="15249"/>
    <cellStyle name="Normal 23 3 3 7" xfId="17004"/>
    <cellStyle name="Normal 23 3 3 8" xfId="18908"/>
    <cellStyle name="Normal 23 3 3_5h_Finance" xfId="5115"/>
    <cellStyle name="Normal 23 3 4" xfId="1486"/>
    <cellStyle name="Normal 23 3 4 2" xfId="3397"/>
    <cellStyle name="Normal 23 3 4 2 2" xfId="11564"/>
    <cellStyle name="Normal 23 3 4 2_5h_Finance" xfId="5120"/>
    <cellStyle name="Normal 23 3 4 3" xfId="9660"/>
    <cellStyle name="Normal 23 3 4 4" xfId="13683"/>
    <cellStyle name="Normal 23 3 4 5" xfId="15521"/>
    <cellStyle name="Normal 23 3 4 6" xfId="17276"/>
    <cellStyle name="Normal 23 3 4 7" xfId="19180"/>
    <cellStyle name="Normal 23 3 4_5h_Finance" xfId="5119"/>
    <cellStyle name="Normal 23 3 5" xfId="2309"/>
    <cellStyle name="Normal 23 3 5 2" xfId="4213"/>
    <cellStyle name="Normal 23 3 5 2 2" xfId="12380"/>
    <cellStyle name="Normal 23 3 5 2_5h_Finance" xfId="5122"/>
    <cellStyle name="Normal 23 3 5 3" xfId="10476"/>
    <cellStyle name="Normal 23 3 5 4" xfId="14502"/>
    <cellStyle name="Normal 23 3 5 5" xfId="16342"/>
    <cellStyle name="Normal 23 3 5 6" xfId="18092"/>
    <cellStyle name="Normal 23 3 5 7" xfId="19996"/>
    <cellStyle name="Normal 23 3 5_5h_Finance" xfId="5121"/>
    <cellStyle name="Normal 23 3 6" xfId="2581"/>
    <cellStyle name="Normal 23 3 6 2" xfId="10748"/>
    <cellStyle name="Normal 23 3 6_5h_Finance" xfId="5123"/>
    <cellStyle name="Normal 23 3 7" xfId="8844"/>
    <cellStyle name="Normal 23 3 8" xfId="12801"/>
    <cellStyle name="Normal 23 3 9" xfId="14687"/>
    <cellStyle name="Normal 23 3_5h_Finance" xfId="5110"/>
    <cellStyle name="Normal 23 4" xfId="806"/>
    <cellStyle name="Normal 23 4 2" xfId="1628"/>
    <cellStyle name="Normal 23 4 2 2" xfId="3533"/>
    <cellStyle name="Normal 23 4 2 2 2" xfId="11700"/>
    <cellStyle name="Normal 23 4 2 2_5h_Finance" xfId="5126"/>
    <cellStyle name="Normal 23 4 2 3" xfId="9796"/>
    <cellStyle name="Normal 23 4 2 4" xfId="13822"/>
    <cellStyle name="Normal 23 4 2 5" xfId="15661"/>
    <cellStyle name="Normal 23 4 2 6" xfId="17412"/>
    <cellStyle name="Normal 23 4 2 7" xfId="19316"/>
    <cellStyle name="Normal 23 4 2_5h_Finance" xfId="5125"/>
    <cellStyle name="Normal 23 4 3" xfId="2717"/>
    <cellStyle name="Normal 23 4 3 2" xfId="10884"/>
    <cellStyle name="Normal 23 4 3_5h_Finance" xfId="5127"/>
    <cellStyle name="Normal 23 4 4" xfId="8980"/>
    <cellStyle name="Normal 23 4 5" xfId="13003"/>
    <cellStyle name="Normal 23 4 6" xfId="14841"/>
    <cellStyle name="Normal 23 4 7" xfId="16596"/>
    <cellStyle name="Normal 23 4 8" xfId="18500"/>
    <cellStyle name="Normal 23 4_5h_Finance" xfId="5124"/>
    <cellStyle name="Normal 23 5" xfId="1078"/>
    <cellStyle name="Normal 23 5 2" xfId="1900"/>
    <cellStyle name="Normal 23 5 2 2" xfId="3805"/>
    <cellStyle name="Normal 23 5 2 2 2" xfId="11972"/>
    <cellStyle name="Normal 23 5 2 2_5h_Finance" xfId="5130"/>
    <cellStyle name="Normal 23 5 2 3" xfId="10068"/>
    <cellStyle name="Normal 23 5 2 4" xfId="14094"/>
    <cellStyle name="Normal 23 5 2 5" xfId="15933"/>
    <cellStyle name="Normal 23 5 2 6" xfId="17684"/>
    <cellStyle name="Normal 23 5 2 7" xfId="19588"/>
    <cellStyle name="Normal 23 5 2_5h_Finance" xfId="5129"/>
    <cellStyle name="Normal 23 5 3" xfId="2989"/>
    <cellStyle name="Normal 23 5 3 2" xfId="11156"/>
    <cellStyle name="Normal 23 5 3_5h_Finance" xfId="5131"/>
    <cellStyle name="Normal 23 5 4" xfId="9252"/>
    <cellStyle name="Normal 23 5 5" xfId="13275"/>
    <cellStyle name="Normal 23 5 6" xfId="15113"/>
    <cellStyle name="Normal 23 5 7" xfId="16868"/>
    <cellStyle name="Normal 23 5 8" xfId="18772"/>
    <cellStyle name="Normal 23 5_5h_Finance" xfId="5128"/>
    <cellStyle name="Normal 23 6" xfId="1350"/>
    <cellStyle name="Normal 23 6 2" xfId="3261"/>
    <cellStyle name="Normal 23 6 2 2" xfId="11428"/>
    <cellStyle name="Normal 23 6 2_5h_Finance" xfId="5133"/>
    <cellStyle name="Normal 23 6 3" xfId="9524"/>
    <cellStyle name="Normal 23 6 4" xfId="13547"/>
    <cellStyle name="Normal 23 6 5" xfId="15385"/>
    <cellStyle name="Normal 23 6 6" xfId="17140"/>
    <cellStyle name="Normal 23 6 7" xfId="19044"/>
    <cellStyle name="Normal 23 6_5h_Finance" xfId="5132"/>
    <cellStyle name="Normal 23 7" xfId="2173"/>
    <cellStyle name="Normal 23 7 2" xfId="4077"/>
    <cellStyle name="Normal 23 7 2 2" xfId="12244"/>
    <cellStyle name="Normal 23 7 2_5h_Finance" xfId="5135"/>
    <cellStyle name="Normal 23 7 3" xfId="10340"/>
    <cellStyle name="Normal 23 7 4" xfId="14366"/>
    <cellStyle name="Normal 23 7 5" xfId="16206"/>
    <cellStyle name="Normal 23 7 6" xfId="17956"/>
    <cellStyle name="Normal 23 7 7" xfId="19860"/>
    <cellStyle name="Normal 23 7_5h_Finance" xfId="5134"/>
    <cellStyle name="Normal 23 8" xfId="478"/>
    <cellStyle name="Normal 23 8 2" xfId="8708"/>
    <cellStyle name="Normal 23 8_5h_Finance" xfId="5136"/>
    <cellStyle name="Normal 23 9" xfId="2445"/>
    <cellStyle name="Normal 23 9 2" xfId="10612"/>
    <cellStyle name="Normal 23 9_5h_Finance" xfId="5137"/>
    <cellStyle name="Normal 23_5h_Finance" xfId="5078"/>
    <cellStyle name="Normal 24" xfId="154"/>
    <cellStyle name="Normal 24 10" xfId="4355"/>
    <cellStyle name="Normal 24 10 2" xfId="12522"/>
    <cellStyle name="Normal 24 10_5h_Finance" xfId="5139"/>
    <cellStyle name="Normal 24 11" xfId="8578"/>
    <cellStyle name="Normal 24 12" xfId="12670"/>
    <cellStyle name="Normal 24 13" xfId="12651"/>
    <cellStyle name="Normal 24 14" xfId="12940"/>
    <cellStyle name="Normal 24 15" xfId="18234"/>
    <cellStyle name="Normal 24 16" xfId="345"/>
    <cellStyle name="Normal 24 2" xfId="155"/>
    <cellStyle name="Normal 24 2 10" xfId="8646"/>
    <cellStyle name="Normal 24 2 11" xfId="12738"/>
    <cellStyle name="Normal 24 2 12" xfId="18302"/>
    <cellStyle name="Normal 24 2 13" xfId="414"/>
    <cellStyle name="Normal 24 2 2" xfId="688"/>
    <cellStyle name="Normal 24 2 2 10" xfId="16534"/>
    <cellStyle name="Normal 24 2 2 11" xfId="18438"/>
    <cellStyle name="Normal 24 2 2 2" xfId="1016"/>
    <cellStyle name="Normal 24 2 2 2 2" xfId="1838"/>
    <cellStyle name="Normal 24 2 2 2 2 2" xfId="3743"/>
    <cellStyle name="Normal 24 2 2 2 2 2 2" xfId="11910"/>
    <cellStyle name="Normal 24 2 2 2 2 2_5h_Finance" xfId="5144"/>
    <cellStyle name="Normal 24 2 2 2 2 3" xfId="10006"/>
    <cellStyle name="Normal 24 2 2 2 2 4" xfId="14032"/>
    <cellStyle name="Normal 24 2 2 2 2 5" xfId="15871"/>
    <cellStyle name="Normal 24 2 2 2 2 6" xfId="17622"/>
    <cellStyle name="Normal 24 2 2 2 2 7" xfId="19526"/>
    <cellStyle name="Normal 24 2 2 2 2_5h_Finance" xfId="5143"/>
    <cellStyle name="Normal 24 2 2 2 3" xfId="2927"/>
    <cellStyle name="Normal 24 2 2 2 3 2" xfId="11094"/>
    <cellStyle name="Normal 24 2 2 2 3_5h_Finance" xfId="5145"/>
    <cellStyle name="Normal 24 2 2 2 4" xfId="9190"/>
    <cellStyle name="Normal 24 2 2 2 5" xfId="13213"/>
    <cellStyle name="Normal 24 2 2 2 6" xfId="15051"/>
    <cellStyle name="Normal 24 2 2 2 7" xfId="16806"/>
    <cellStyle name="Normal 24 2 2 2 8" xfId="18710"/>
    <cellStyle name="Normal 24 2 2 2_5h_Finance" xfId="5142"/>
    <cellStyle name="Normal 24 2 2 3" xfId="1288"/>
    <cellStyle name="Normal 24 2 2 3 2" xfId="2110"/>
    <cellStyle name="Normal 24 2 2 3 2 2" xfId="4015"/>
    <cellStyle name="Normal 24 2 2 3 2 2 2" xfId="12182"/>
    <cellStyle name="Normal 24 2 2 3 2 2_5h_Finance" xfId="5148"/>
    <cellStyle name="Normal 24 2 2 3 2 3" xfId="10278"/>
    <cellStyle name="Normal 24 2 2 3 2 4" xfId="14304"/>
    <cellStyle name="Normal 24 2 2 3 2 5" xfId="16143"/>
    <cellStyle name="Normal 24 2 2 3 2 6" xfId="17894"/>
    <cellStyle name="Normal 24 2 2 3 2 7" xfId="19798"/>
    <cellStyle name="Normal 24 2 2 3 2_5h_Finance" xfId="5147"/>
    <cellStyle name="Normal 24 2 2 3 3" xfId="3199"/>
    <cellStyle name="Normal 24 2 2 3 3 2" xfId="11366"/>
    <cellStyle name="Normal 24 2 2 3 3_5h_Finance" xfId="5149"/>
    <cellStyle name="Normal 24 2 2 3 4" xfId="9462"/>
    <cellStyle name="Normal 24 2 2 3 5" xfId="13485"/>
    <cellStyle name="Normal 24 2 2 3 6" xfId="15323"/>
    <cellStyle name="Normal 24 2 2 3 7" xfId="17078"/>
    <cellStyle name="Normal 24 2 2 3 8" xfId="18982"/>
    <cellStyle name="Normal 24 2 2 3_5h_Finance" xfId="5146"/>
    <cellStyle name="Normal 24 2 2 4" xfId="1560"/>
    <cellStyle name="Normal 24 2 2 4 2" xfId="3471"/>
    <cellStyle name="Normal 24 2 2 4 2 2" xfId="11638"/>
    <cellStyle name="Normal 24 2 2 4 2_5h_Finance" xfId="5151"/>
    <cellStyle name="Normal 24 2 2 4 3" xfId="9734"/>
    <cellStyle name="Normal 24 2 2 4 4" xfId="13757"/>
    <cellStyle name="Normal 24 2 2 4 5" xfId="15595"/>
    <cellStyle name="Normal 24 2 2 4 6" xfId="17350"/>
    <cellStyle name="Normal 24 2 2 4 7" xfId="19254"/>
    <cellStyle name="Normal 24 2 2 4_5h_Finance" xfId="5150"/>
    <cellStyle name="Normal 24 2 2 5" xfId="2383"/>
    <cellStyle name="Normal 24 2 2 5 2" xfId="4287"/>
    <cellStyle name="Normal 24 2 2 5 2 2" xfId="12454"/>
    <cellStyle name="Normal 24 2 2 5 2_5h_Finance" xfId="5153"/>
    <cellStyle name="Normal 24 2 2 5 3" xfId="10550"/>
    <cellStyle name="Normal 24 2 2 5 4" xfId="14576"/>
    <cellStyle name="Normal 24 2 2 5 5" xfId="16416"/>
    <cellStyle name="Normal 24 2 2 5 6" xfId="18166"/>
    <cellStyle name="Normal 24 2 2 5 7" xfId="20070"/>
    <cellStyle name="Normal 24 2 2 5_5h_Finance" xfId="5152"/>
    <cellStyle name="Normal 24 2 2 6" xfId="2655"/>
    <cellStyle name="Normal 24 2 2 6 2" xfId="10822"/>
    <cellStyle name="Normal 24 2 2 6_5h_Finance" xfId="5154"/>
    <cellStyle name="Normal 24 2 2 7" xfId="8918"/>
    <cellStyle name="Normal 24 2 2 8" xfId="12875"/>
    <cellStyle name="Normal 24 2 2 9" xfId="14761"/>
    <cellStyle name="Normal 24 2 2_5h_Finance" xfId="5141"/>
    <cellStyle name="Normal 24 2 3" xfId="880"/>
    <cellStyle name="Normal 24 2 3 2" xfId="1702"/>
    <cellStyle name="Normal 24 2 3 2 2" xfId="3607"/>
    <cellStyle name="Normal 24 2 3 2 2 2" xfId="11774"/>
    <cellStyle name="Normal 24 2 3 2 2_5h_Finance" xfId="5157"/>
    <cellStyle name="Normal 24 2 3 2 3" xfId="9870"/>
    <cellStyle name="Normal 24 2 3 2 4" xfId="13896"/>
    <cellStyle name="Normal 24 2 3 2 5" xfId="15735"/>
    <cellStyle name="Normal 24 2 3 2 6" xfId="17486"/>
    <cellStyle name="Normal 24 2 3 2 7" xfId="19390"/>
    <cellStyle name="Normal 24 2 3 2_5h_Finance" xfId="5156"/>
    <cellStyle name="Normal 24 2 3 3" xfId="2791"/>
    <cellStyle name="Normal 24 2 3 3 2" xfId="10958"/>
    <cellStyle name="Normal 24 2 3 3_5h_Finance" xfId="5158"/>
    <cellStyle name="Normal 24 2 3 4" xfId="9054"/>
    <cellStyle name="Normal 24 2 3 5" xfId="13077"/>
    <cellStyle name="Normal 24 2 3 6" xfId="14915"/>
    <cellStyle name="Normal 24 2 3 7" xfId="16670"/>
    <cellStyle name="Normal 24 2 3 8" xfId="18574"/>
    <cellStyle name="Normal 24 2 3_5h_Finance" xfId="5155"/>
    <cellStyle name="Normal 24 2 4" xfId="1152"/>
    <cellStyle name="Normal 24 2 4 2" xfId="1974"/>
    <cellStyle name="Normal 24 2 4 2 2" xfId="3879"/>
    <cellStyle name="Normal 24 2 4 2 2 2" xfId="12046"/>
    <cellStyle name="Normal 24 2 4 2 2_5h_Finance" xfId="5161"/>
    <cellStyle name="Normal 24 2 4 2 3" xfId="10142"/>
    <cellStyle name="Normal 24 2 4 2 4" xfId="14168"/>
    <cellStyle name="Normal 24 2 4 2 5" xfId="16007"/>
    <cellStyle name="Normal 24 2 4 2 6" xfId="17758"/>
    <cellStyle name="Normal 24 2 4 2 7" xfId="19662"/>
    <cellStyle name="Normal 24 2 4 2_5h_Finance" xfId="5160"/>
    <cellStyle name="Normal 24 2 4 3" xfId="3063"/>
    <cellStyle name="Normal 24 2 4 3 2" xfId="11230"/>
    <cellStyle name="Normal 24 2 4 3_5h_Finance" xfId="5162"/>
    <cellStyle name="Normal 24 2 4 4" xfId="9326"/>
    <cellStyle name="Normal 24 2 4 5" xfId="13349"/>
    <cellStyle name="Normal 24 2 4 6" xfId="15187"/>
    <cellStyle name="Normal 24 2 4 7" xfId="16942"/>
    <cellStyle name="Normal 24 2 4 8" xfId="18846"/>
    <cellStyle name="Normal 24 2 4_5h_Finance" xfId="5159"/>
    <cellStyle name="Normal 24 2 5" xfId="1424"/>
    <cellStyle name="Normal 24 2 5 2" xfId="3335"/>
    <cellStyle name="Normal 24 2 5 2 2" xfId="11502"/>
    <cellStyle name="Normal 24 2 5 2_5h_Finance" xfId="5164"/>
    <cellStyle name="Normal 24 2 5 3" xfId="9598"/>
    <cellStyle name="Normal 24 2 5 4" xfId="13621"/>
    <cellStyle name="Normal 24 2 5 5" xfId="15459"/>
    <cellStyle name="Normal 24 2 5 6" xfId="17214"/>
    <cellStyle name="Normal 24 2 5 7" xfId="19118"/>
    <cellStyle name="Normal 24 2 5_5h_Finance" xfId="5163"/>
    <cellStyle name="Normal 24 2 6" xfId="2247"/>
    <cellStyle name="Normal 24 2 6 2" xfId="4151"/>
    <cellStyle name="Normal 24 2 6 2 2" xfId="12318"/>
    <cellStyle name="Normal 24 2 6 2_5h_Finance" xfId="5166"/>
    <cellStyle name="Normal 24 2 6 3" xfId="10414"/>
    <cellStyle name="Normal 24 2 6 4" xfId="14440"/>
    <cellStyle name="Normal 24 2 6 5" xfId="16280"/>
    <cellStyle name="Normal 24 2 6 6" xfId="18030"/>
    <cellStyle name="Normal 24 2 6 7" xfId="19934"/>
    <cellStyle name="Normal 24 2 6_5h_Finance" xfId="5165"/>
    <cellStyle name="Normal 24 2 7" xfId="552"/>
    <cellStyle name="Normal 24 2 7 2" xfId="8782"/>
    <cellStyle name="Normal 24 2 7_5h_Finance" xfId="5167"/>
    <cellStyle name="Normal 24 2 8" xfId="2519"/>
    <cellStyle name="Normal 24 2 8 2" xfId="10686"/>
    <cellStyle name="Normal 24 2 8_5h_Finance" xfId="5168"/>
    <cellStyle name="Normal 24 2 9" xfId="4423"/>
    <cellStyle name="Normal 24 2 9 2" xfId="12590"/>
    <cellStyle name="Normal 24 2 9_5h_Finance" xfId="5169"/>
    <cellStyle name="Normal 24 2_5h_Finance" xfId="5140"/>
    <cellStyle name="Normal 24 3" xfId="620"/>
    <cellStyle name="Normal 24 3 10" xfId="12945"/>
    <cellStyle name="Normal 24 3 11" xfId="18370"/>
    <cellStyle name="Normal 24 3 2" xfId="948"/>
    <cellStyle name="Normal 24 3 2 2" xfId="1770"/>
    <cellStyle name="Normal 24 3 2 2 2" xfId="3675"/>
    <cellStyle name="Normal 24 3 2 2 2 2" xfId="11842"/>
    <cellStyle name="Normal 24 3 2 2 2_5h_Finance" xfId="5173"/>
    <cellStyle name="Normal 24 3 2 2 3" xfId="9938"/>
    <cellStyle name="Normal 24 3 2 2 4" xfId="13964"/>
    <cellStyle name="Normal 24 3 2 2 5" xfId="15803"/>
    <cellStyle name="Normal 24 3 2 2 6" xfId="17554"/>
    <cellStyle name="Normal 24 3 2 2 7" xfId="19458"/>
    <cellStyle name="Normal 24 3 2 2_5h_Finance" xfId="5172"/>
    <cellStyle name="Normal 24 3 2 3" xfId="2859"/>
    <cellStyle name="Normal 24 3 2 3 2" xfId="11026"/>
    <cellStyle name="Normal 24 3 2 3_5h_Finance" xfId="5174"/>
    <cellStyle name="Normal 24 3 2 4" xfId="9122"/>
    <cellStyle name="Normal 24 3 2 5" xfId="13145"/>
    <cellStyle name="Normal 24 3 2 6" xfId="14983"/>
    <cellStyle name="Normal 24 3 2 7" xfId="16738"/>
    <cellStyle name="Normal 24 3 2 8" xfId="18642"/>
    <cellStyle name="Normal 24 3 2_5h_Finance" xfId="5171"/>
    <cellStyle name="Normal 24 3 3" xfId="1220"/>
    <cellStyle name="Normal 24 3 3 2" xfId="2042"/>
    <cellStyle name="Normal 24 3 3 2 2" xfId="3947"/>
    <cellStyle name="Normal 24 3 3 2 2 2" xfId="12114"/>
    <cellStyle name="Normal 24 3 3 2 2_5h_Finance" xfId="5177"/>
    <cellStyle name="Normal 24 3 3 2 3" xfId="10210"/>
    <cellStyle name="Normal 24 3 3 2 4" xfId="14236"/>
    <cellStyle name="Normal 24 3 3 2 5" xfId="16075"/>
    <cellStyle name="Normal 24 3 3 2 6" xfId="17826"/>
    <cellStyle name="Normal 24 3 3 2 7" xfId="19730"/>
    <cellStyle name="Normal 24 3 3 2_5h_Finance" xfId="5176"/>
    <cellStyle name="Normal 24 3 3 3" xfId="3131"/>
    <cellStyle name="Normal 24 3 3 3 2" xfId="11298"/>
    <cellStyle name="Normal 24 3 3 3_5h_Finance" xfId="5178"/>
    <cellStyle name="Normal 24 3 3 4" xfId="9394"/>
    <cellStyle name="Normal 24 3 3 5" xfId="13417"/>
    <cellStyle name="Normal 24 3 3 6" xfId="15255"/>
    <cellStyle name="Normal 24 3 3 7" xfId="17010"/>
    <cellStyle name="Normal 24 3 3 8" xfId="18914"/>
    <cellStyle name="Normal 24 3 3_5h_Finance" xfId="5175"/>
    <cellStyle name="Normal 24 3 4" xfId="1492"/>
    <cellStyle name="Normal 24 3 4 2" xfId="3403"/>
    <cellStyle name="Normal 24 3 4 2 2" xfId="11570"/>
    <cellStyle name="Normal 24 3 4 2_5h_Finance" xfId="5180"/>
    <cellStyle name="Normal 24 3 4 3" xfId="9666"/>
    <cellStyle name="Normal 24 3 4 4" xfId="13689"/>
    <cellStyle name="Normal 24 3 4 5" xfId="15527"/>
    <cellStyle name="Normal 24 3 4 6" xfId="17282"/>
    <cellStyle name="Normal 24 3 4 7" xfId="19186"/>
    <cellStyle name="Normal 24 3 4_5h_Finance" xfId="5179"/>
    <cellStyle name="Normal 24 3 5" xfId="2315"/>
    <cellStyle name="Normal 24 3 5 2" xfId="4219"/>
    <cellStyle name="Normal 24 3 5 2 2" xfId="12386"/>
    <cellStyle name="Normal 24 3 5 2_5h_Finance" xfId="5182"/>
    <cellStyle name="Normal 24 3 5 3" xfId="10482"/>
    <cellStyle name="Normal 24 3 5 4" xfId="14508"/>
    <cellStyle name="Normal 24 3 5 5" xfId="16348"/>
    <cellStyle name="Normal 24 3 5 6" xfId="18098"/>
    <cellStyle name="Normal 24 3 5 7" xfId="20002"/>
    <cellStyle name="Normal 24 3 5_5h_Finance" xfId="5181"/>
    <cellStyle name="Normal 24 3 6" xfId="2587"/>
    <cellStyle name="Normal 24 3 6 2" xfId="10754"/>
    <cellStyle name="Normal 24 3 6_5h_Finance" xfId="5183"/>
    <cellStyle name="Normal 24 3 7" xfId="8850"/>
    <cellStyle name="Normal 24 3 8" xfId="12807"/>
    <cellStyle name="Normal 24 3 9" xfId="14693"/>
    <cellStyle name="Normal 24 3_5h_Finance" xfId="5170"/>
    <cellStyle name="Normal 24 4" xfId="812"/>
    <cellStyle name="Normal 24 4 2" xfId="1634"/>
    <cellStyle name="Normal 24 4 2 2" xfId="3539"/>
    <cellStyle name="Normal 24 4 2 2 2" xfId="11706"/>
    <cellStyle name="Normal 24 4 2 2_5h_Finance" xfId="5186"/>
    <cellStyle name="Normal 24 4 2 3" xfId="9802"/>
    <cellStyle name="Normal 24 4 2 4" xfId="13828"/>
    <cellStyle name="Normal 24 4 2 5" xfId="15667"/>
    <cellStyle name="Normal 24 4 2 6" xfId="17418"/>
    <cellStyle name="Normal 24 4 2 7" xfId="19322"/>
    <cellStyle name="Normal 24 4 2_5h_Finance" xfId="5185"/>
    <cellStyle name="Normal 24 4 3" xfId="2723"/>
    <cellStyle name="Normal 24 4 3 2" xfId="10890"/>
    <cellStyle name="Normal 24 4 3_5h_Finance" xfId="5187"/>
    <cellStyle name="Normal 24 4 4" xfId="8986"/>
    <cellStyle name="Normal 24 4 5" xfId="13009"/>
    <cellStyle name="Normal 24 4 6" xfId="14847"/>
    <cellStyle name="Normal 24 4 7" xfId="16602"/>
    <cellStyle name="Normal 24 4 8" xfId="18506"/>
    <cellStyle name="Normal 24 4_5h_Finance" xfId="5184"/>
    <cellStyle name="Normal 24 5" xfId="1084"/>
    <cellStyle name="Normal 24 5 2" xfId="1906"/>
    <cellStyle name="Normal 24 5 2 2" xfId="3811"/>
    <cellStyle name="Normal 24 5 2 2 2" xfId="11978"/>
    <cellStyle name="Normal 24 5 2 2_5h_Finance" xfId="5190"/>
    <cellStyle name="Normal 24 5 2 3" xfId="10074"/>
    <cellStyle name="Normal 24 5 2 4" xfId="14100"/>
    <cellStyle name="Normal 24 5 2 5" xfId="15939"/>
    <cellStyle name="Normal 24 5 2 6" xfId="17690"/>
    <cellStyle name="Normal 24 5 2 7" xfId="19594"/>
    <cellStyle name="Normal 24 5 2_5h_Finance" xfId="5189"/>
    <cellStyle name="Normal 24 5 3" xfId="2995"/>
    <cellStyle name="Normal 24 5 3 2" xfId="11162"/>
    <cellStyle name="Normal 24 5 3_5h_Finance" xfId="5191"/>
    <cellStyle name="Normal 24 5 4" xfId="9258"/>
    <cellStyle name="Normal 24 5 5" xfId="13281"/>
    <cellStyle name="Normal 24 5 6" xfId="15119"/>
    <cellStyle name="Normal 24 5 7" xfId="16874"/>
    <cellStyle name="Normal 24 5 8" xfId="18778"/>
    <cellStyle name="Normal 24 5_5h_Finance" xfId="5188"/>
    <cellStyle name="Normal 24 6" xfId="1356"/>
    <cellStyle name="Normal 24 6 2" xfId="3267"/>
    <cellStyle name="Normal 24 6 2 2" xfId="11434"/>
    <cellStyle name="Normal 24 6 2_5h_Finance" xfId="5193"/>
    <cellStyle name="Normal 24 6 3" xfId="9530"/>
    <cellStyle name="Normal 24 6 4" xfId="13553"/>
    <cellStyle name="Normal 24 6 5" xfId="15391"/>
    <cellStyle name="Normal 24 6 6" xfId="17146"/>
    <cellStyle name="Normal 24 6 7" xfId="19050"/>
    <cellStyle name="Normal 24 6_5h_Finance" xfId="5192"/>
    <cellStyle name="Normal 24 7" xfId="2179"/>
    <cellStyle name="Normal 24 7 2" xfId="4083"/>
    <cellStyle name="Normal 24 7 2 2" xfId="12250"/>
    <cellStyle name="Normal 24 7 2_5h_Finance" xfId="5195"/>
    <cellStyle name="Normal 24 7 3" xfId="10346"/>
    <cellStyle name="Normal 24 7 4" xfId="14372"/>
    <cellStyle name="Normal 24 7 5" xfId="16212"/>
    <cellStyle name="Normal 24 7 6" xfId="17962"/>
    <cellStyle name="Normal 24 7 7" xfId="19866"/>
    <cellStyle name="Normal 24 7_5h_Finance" xfId="5194"/>
    <cellStyle name="Normal 24 8" xfId="484"/>
    <cellStyle name="Normal 24 8 2" xfId="8714"/>
    <cellStyle name="Normal 24 8_5h_Finance" xfId="5196"/>
    <cellStyle name="Normal 24 9" xfId="2451"/>
    <cellStyle name="Normal 24 9 2" xfId="10618"/>
    <cellStyle name="Normal 24 9_5h_Finance" xfId="5197"/>
    <cellStyle name="Normal 24_5h_Finance" xfId="5138"/>
    <cellStyle name="Normal 25" xfId="156"/>
    <cellStyle name="Normal 25 10" xfId="4358"/>
    <cellStyle name="Normal 25 10 2" xfId="12525"/>
    <cellStyle name="Normal 25 10_5h_Finance" xfId="5199"/>
    <cellStyle name="Normal 25 11" xfId="8581"/>
    <cellStyle name="Normal 25 12" xfId="12673"/>
    <cellStyle name="Normal 25 13" xfId="12647"/>
    <cellStyle name="Normal 25 14" xfId="14676"/>
    <cellStyle name="Normal 25 15" xfId="18237"/>
    <cellStyle name="Normal 25 16" xfId="348"/>
    <cellStyle name="Normal 25 2" xfId="157"/>
    <cellStyle name="Normal 25 2 10" xfId="8649"/>
    <cellStyle name="Normal 25 2 11" xfId="12741"/>
    <cellStyle name="Normal 25 2 12" xfId="18305"/>
    <cellStyle name="Normal 25 2 13" xfId="417"/>
    <cellStyle name="Normal 25 2 2" xfId="691"/>
    <cellStyle name="Normal 25 2 2 10" xfId="16537"/>
    <cellStyle name="Normal 25 2 2 11" xfId="18441"/>
    <cellStyle name="Normal 25 2 2 2" xfId="1019"/>
    <cellStyle name="Normal 25 2 2 2 2" xfId="1841"/>
    <cellStyle name="Normal 25 2 2 2 2 2" xfId="3746"/>
    <cellStyle name="Normal 25 2 2 2 2 2 2" xfId="11913"/>
    <cellStyle name="Normal 25 2 2 2 2 2_5h_Finance" xfId="5204"/>
    <cellStyle name="Normal 25 2 2 2 2 3" xfId="10009"/>
    <cellStyle name="Normal 25 2 2 2 2 4" xfId="14035"/>
    <cellStyle name="Normal 25 2 2 2 2 5" xfId="15874"/>
    <cellStyle name="Normal 25 2 2 2 2 6" xfId="17625"/>
    <cellStyle name="Normal 25 2 2 2 2 7" xfId="19529"/>
    <cellStyle name="Normal 25 2 2 2 2_5h_Finance" xfId="5203"/>
    <cellStyle name="Normal 25 2 2 2 3" xfId="2930"/>
    <cellStyle name="Normal 25 2 2 2 3 2" xfId="11097"/>
    <cellStyle name="Normal 25 2 2 2 3_5h_Finance" xfId="5205"/>
    <cellStyle name="Normal 25 2 2 2 4" xfId="9193"/>
    <cellStyle name="Normal 25 2 2 2 5" xfId="13216"/>
    <cellStyle name="Normal 25 2 2 2 6" xfId="15054"/>
    <cellStyle name="Normal 25 2 2 2 7" xfId="16809"/>
    <cellStyle name="Normal 25 2 2 2 8" xfId="18713"/>
    <cellStyle name="Normal 25 2 2 2_5h_Finance" xfId="5202"/>
    <cellStyle name="Normal 25 2 2 3" xfId="1291"/>
    <cellStyle name="Normal 25 2 2 3 2" xfId="2113"/>
    <cellStyle name="Normal 25 2 2 3 2 2" xfId="4018"/>
    <cellStyle name="Normal 25 2 2 3 2 2 2" xfId="12185"/>
    <cellStyle name="Normal 25 2 2 3 2 2_5h_Finance" xfId="5208"/>
    <cellStyle name="Normal 25 2 2 3 2 3" xfId="10281"/>
    <cellStyle name="Normal 25 2 2 3 2 4" xfId="14307"/>
    <cellStyle name="Normal 25 2 2 3 2 5" xfId="16146"/>
    <cellStyle name="Normal 25 2 2 3 2 6" xfId="17897"/>
    <cellStyle name="Normal 25 2 2 3 2 7" xfId="19801"/>
    <cellStyle name="Normal 25 2 2 3 2_5h_Finance" xfId="5207"/>
    <cellStyle name="Normal 25 2 2 3 3" xfId="3202"/>
    <cellStyle name="Normal 25 2 2 3 3 2" xfId="11369"/>
    <cellStyle name="Normal 25 2 2 3 3_5h_Finance" xfId="5209"/>
    <cellStyle name="Normal 25 2 2 3 4" xfId="9465"/>
    <cellStyle name="Normal 25 2 2 3 5" xfId="13488"/>
    <cellStyle name="Normal 25 2 2 3 6" xfId="15326"/>
    <cellStyle name="Normal 25 2 2 3 7" xfId="17081"/>
    <cellStyle name="Normal 25 2 2 3 8" xfId="18985"/>
    <cellStyle name="Normal 25 2 2 3_5h_Finance" xfId="5206"/>
    <cellStyle name="Normal 25 2 2 4" xfId="1563"/>
    <cellStyle name="Normal 25 2 2 4 2" xfId="3474"/>
    <cellStyle name="Normal 25 2 2 4 2 2" xfId="11641"/>
    <cellStyle name="Normal 25 2 2 4 2_5h_Finance" xfId="5211"/>
    <cellStyle name="Normal 25 2 2 4 3" xfId="9737"/>
    <cellStyle name="Normal 25 2 2 4 4" xfId="13760"/>
    <cellStyle name="Normal 25 2 2 4 5" xfId="15598"/>
    <cellStyle name="Normal 25 2 2 4 6" xfId="17353"/>
    <cellStyle name="Normal 25 2 2 4 7" xfId="19257"/>
    <cellStyle name="Normal 25 2 2 4_5h_Finance" xfId="5210"/>
    <cellStyle name="Normal 25 2 2 5" xfId="2386"/>
    <cellStyle name="Normal 25 2 2 5 2" xfId="4290"/>
    <cellStyle name="Normal 25 2 2 5 2 2" xfId="12457"/>
    <cellStyle name="Normal 25 2 2 5 2_5h_Finance" xfId="5213"/>
    <cellStyle name="Normal 25 2 2 5 3" xfId="10553"/>
    <cellStyle name="Normal 25 2 2 5 4" xfId="14579"/>
    <cellStyle name="Normal 25 2 2 5 5" xfId="16419"/>
    <cellStyle name="Normal 25 2 2 5 6" xfId="18169"/>
    <cellStyle name="Normal 25 2 2 5 7" xfId="20073"/>
    <cellStyle name="Normal 25 2 2 5_5h_Finance" xfId="5212"/>
    <cellStyle name="Normal 25 2 2 6" xfId="2658"/>
    <cellStyle name="Normal 25 2 2 6 2" xfId="10825"/>
    <cellStyle name="Normal 25 2 2 6_5h_Finance" xfId="5214"/>
    <cellStyle name="Normal 25 2 2 7" xfId="8921"/>
    <cellStyle name="Normal 25 2 2 8" xfId="12878"/>
    <cellStyle name="Normal 25 2 2 9" xfId="14764"/>
    <cellStyle name="Normal 25 2 2_5h_Finance" xfId="5201"/>
    <cellStyle name="Normal 25 2 3" xfId="883"/>
    <cellStyle name="Normal 25 2 3 2" xfId="1705"/>
    <cellStyle name="Normal 25 2 3 2 2" xfId="3610"/>
    <cellStyle name="Normal 25 2 3 2 2 2" xfId="11777"/>
    <cellStyle name="Normal 25 2 3 2 2_5h_Finance" xfId="5217"/>
    <cellStyle name="Normal 25 2 3 2 3" xfId="9873"/>
    <cellStyle name="Normal 25 2 3 2 4" xfId="13899"/>
    <cellStyle name="Normal 25 2 3 2 5" xfId="15738"/>
    <cellStyle name="Normal 25 2 3 2 6" xfId="17489"/>
    <cellStyle name="Normal 25 2 3 2 7" xfId="19393"/>
    <cellStyle name="Normal 25 2 3 2_5h_Finance" xfId="5216"/>
    <cellStyle name="Normal 25 2 3 3" xfId="2794"/>
    <cellStyle name="Normal 25 2 3 3 2" xfId="10961"/>
    <cellStyle name="Normal 25 2 3 3_5h_Finance" xfId="5218"/>
    <cellStyle name="Normal 25 2 3 4" xfId="9057"/>
    <cellStyle name="Normal 25 2 3 5" xfId="13080"/>
    <cellStyle name="Normal 25 2 3 6" xfId="14918"/>
    <cellStyle name="Normal 25 2 3 7" xfId="16673"/>
    <cellStyle name="Normal 25 2 3 8" xfId="18577"/>
    <cellStyle name="Normal 25 2 3_5h_Finance" xfId="5215"/>
    <cellStyle name="Normal 25 2 4" xfId="1155"/>
    <cellStyle name="Normal 25 2 4 2" xfId="1977"/>
    <cellStyle name="Normal 25 2 4 2 2" xfId="3882"/>
    <cellStyle name="Normal 25 2 4 2 2 2" xfId="12049"/>
    <cellStyle name="Normal 25 2 4 2 2_5h_Finance" xfId="5221"/>
    <cellStyle name="Normal 25 2 4 2 3" xfId="10145"/>
    <cellStyle name="Normal 25 2 4 2 4" xfId="14171"/>
    <cellStyle name="Normal 25 2 4 2 5" xfId="16010"/>
    <cellStyle name="Normal 25 2 4 2 6" xfId="17761"/>
    <cellStyle name="Normal 25 2 4 2 7" xfId="19665"/>
    <cellStyle name="Normal 25 2 4 2_5h_Finance" xfId="5220"/>
    <cellStyle name="Normal 25 2 4 3" xfId="3066"/>
    <cellStyle name="Normal 25 2 4 3 2" xfId="11233"/>
    <cellStyle name="Normal 25 2 4 3_5h_Finance" xfId="5222"/>
    <cellStyle name="Normal 25 2 4 4" xfId="9329"/>
    <cellStyle name="Normal 25 2 4 5" xfId="13352"/>
    <cellStyle name="Normal 25 2 4 6" xfId="15190"/>
    <cellStyle name="Normal 25 2 4 7" xfId="16945"/>
    <cellStyle name="Normal 25 2 4 8" xfId="18849"/>
    <cellStyle name="Normal 25 2 4_5h_Finance" xfId="5219"/>
    <cellStyle name="Normal 25 2 5" xfId="1427"/>
    <cellStyle name="Normal 25 2 5 2" xfId="3338"/>
    <cellStyle name="Normal 25 2 5 2 2" xfId="11505"/>
    <cellStyle name="Normal 25 2 5 2_5h_Finance" xfId="5224"/>
    <cellStyle name="Normal 25 2 5 3" xfId="9601"/>
    <cellStyle name="Normal 25 2 5 4" xfId="13624"/>
    <cellStyle name="Normal 25 2 5 5" xfId="15462"/>
    <cellStyle name="Normal 25 2 5 6" xfId="17217"/>
    <cellStyle name="Normal 25 2 5 7" xfId="19121"/>
    <cellStyle name="Normal 25 2 5_5h_Finance" xfId="5223"/>
    <cellStyle name="Normal 25 2 6" xfId="2250"/>
    <cellStyle name="Normal 25 2 6 2" xfId="4154"/>
    <cellStyle name="Normal 25 2 6 2 2" xfId="12321"/>
    <cellStyle name="Normal 25 2 6 2_5h_Finance" xfId="5226"/>
    <cellStyle name="Normal 25 2 6 3" xfId="10417"/>
    <cellStyle name="Normal 25 2 6 4" xfId="14443"/>
    <cellStyle name="Normal 25 2 6 5" xfId="16283"/>
    <cellStyle name="Normal 25 2 6 6" xfId="18033"/>
    <cellStyle name="Normal 25 2 6 7" xfId="19937"/>
    <cellStyle name="Normal 25 2 6_5h_Finance" xfId="5225"/>
    <cellStyle name="Normal 25 2 7" xfId="555"/>
    <cellStyle name="Normal 25 2 7 2" xfId="8785"/>
    <cellStyle name="Normal 25 2 7_5h_Finance" xfId="5227"/>
    <cellStyle name="Normal 25 2 8" xfId="2522"/>
    <cellStyle name="Normal 25 2 8 2" xfId="10689"/>
    <cellStyle name="Normal 25 2 8_5h_Finance" xfId="5228"/>
    <cellStyle name="Normal 25 2 9" xfId="4426"/>
    <cellStyle name="Normal 25 2 9 2" xfId="12593"/>
    <cellStyle name="Normal 25 2 9_5h_Finance" xfId="5229"/>
    <cellStyle name="Normal 25 2_5h_Finance" xfId="5200"/>
    <cellStyle name="Normal 25 3" xfId="623"/>
    <cellStyle name="Normal 25 3 10" xfId="16198"/>
    <cellStyle name="Normal 25 3 11" xfId="18373"/>
    <cellStyle name="Normal 25 3 2" xfId="951"/>
    <cellStyle name="Normal 25 3 2 2" xfId="1773"/>
    <cellStyle name="Normal 25 3 2 2 2" xfId="3678"/>
    <cellStyle name="Normal 25 3 2 2 2 2" xfId="11845"/>
    <cellStyle name="Normal 25 3 2 2 2_5h_Finance" xfId="5233"/>
    <cellStyle name="Normal 25 3 2 2 3" xfId="9941"/>
    <cellStyle name="Normal 25 3 2 2 4" xfId="13967"/>
    <cellStyle name="Normal 25 3 2 2 5" xfId="15806"/>
    <cellStyle name="Normal 25 3 2 2 6" xfId="17557"/>
    <cellStyle name="Normal 25 3 2 2 7" xfId="19461"/>
    <cellStyle name="Normal 25 3 2 2_5h_Finance" xfId="5232"/>
    <cellStyle name="Normal 25 3 2 3" xfId="2862"/>
    <cellStyle name="Normal 25 3 2 3 2" xfId="11029"/>
    <cellStyle name="Normal 25 3 2 3_5h_Finance" xfId="5234"/>
    <cellStyle name="Normal 25 3 2 4" xfId="9125"/>
    <cellStyle name="Normal 25 3 2 5" xfId="13148"/>
    <cellStyle name="Normal 25 3 2 6" xfId="14986"/>
    <cellStyle name="Normal 25 3 2 7" xfId="16741"/>
    <cellStyle name="Normal 25 3 2 8" xfId="18645"/>
    <cellStyle name="Normal 25 3 2_5h_Finance" xfId="5231"/>
    <cellStyle name="Normal 25 3 3" xfId="1223"/>
    <cellStyle name="Normal 25 3 3 2" xfId="2045"/>
    <cellStyle name="Normal 25 3 3 2 2" xfId="3950"/>
    <cellStyle name="Normal 25 3 3 2 2 2" xfId="12117"/>
    <cellStyle name="Normal 25 3 3 2 2_5h_Finance" xfId="5237"/>
    <cellStyle name="Normal 25 3 3 2 3" xfId="10213"/>
    <cellStyle name="Normal 25 3 3 2 4" xfId="14239"/>
    <cellStyle name="Normal 25 3 3 2 5" xfId="16078"/>
    <cellStyle name="Normal 25 3 3 2 6" xfId="17829"/>
    <cellStyle name="Normal 25 3 3 2 7" xfId="19733"/>
    <cellStyle name="Normal 25 3 3 2_5h_Finance" xfId="5236"/>
    <cellStyle name="Normal 25 3 3 3" xfId="3134"/>
    <cellStyle name="Normal 25 3 3 3 2" xfId="11301"/>
    <cellStyle name="Normal 25 3 3 3_5h_Finance" xfId="5238"/>
    <cellStyle name="Normal 25 3 3 4" xfId="9397"/>
    <cellStyle name="Normal 25 3 3 5" xfId="13420"/>
    <cellStyle name="Normal 25 3 3 6" xfId="15258"/>
    <cellStyle name="Normal 25 3 3 7" xfId="17013"/>
    <cellStyle name="Normal 25 3 3 8" xfId="18917"/>
    <cellStyle name="Normal 25 3 3_5h_Finance" xfId="5235"/>
    <cellStyle name="Normal 25 3 4" xfId="1495"/>
    <cellStyle name="Normal 25 3 4 2" xfId="3406"/>
    <cellStyle name="Normal 25 3 4 2 2" xfId="11573"/>
    <cellStyle name="Normal 25 3 4 2_5h_Finance" xfId="5240"/>
    <cellStyle name="Normal 25 3 4 3" xfId="9669"/>
    <cellStyle name="Normal 25 3 4 4" xfId="13692"/>
    <cellStyle name="Normal 25 3 4 5" xfId="15530"/>
    <cellStyle name="Normal 25 3 4 6" xfId="17285"/>
    <cellStyle name="Normal 25 3 4 7" xfId="19189"/>
    <cellStyle name="Normal 25 3 4_5h_Finance" xfId="5239"/>
    <cellStyle name="Normal 25 3 5" xfId="2318"/>
    <cellStyle name="Normal 25 3 5 2" xfId="4222"/>
    <cellStyle name="Normal 25 3 5 2 2" xfId="12389"/>
    <cellStyle name="Normal 25 3 5 2_5h_Finance" xfId="5242"/>
    <cellStyle name="Normal 25 3 5 3" xfId="10485"/>
    <cellStyle name="Normal 25 3 5 4" xfId="14511"/>
    <cellStyle name="Normal 25 3 5 5" xfId="16351"/>
    <cellStyle name="Normal 25 3 5 6" xfId="18101"/>
    <cellStyle name="Normal 25 3 5 7" xfId="20005"/>
    <cellStyle name="Normal 25 3 5_5h_Finance" xfId="5241"/>
    <cellStyle name="Normal 25 3 6" xfId="2590"/>
    <cellStyle name="Normal 25 3 6 2" xfId="10757"/>
    <cellStyle name="Normal 25 3 6_5h_Finance" xfId="5243"/>
    <cellStyle name="Normal 25 3 7" xfId="8853"/>
    <cellStyle name="Normal 25 3 8" xfId="12810"/>
    <cellStyle name="Normal 25 3 9" xfId="14696"/>
    <cellStyle name="Normal 25 3_5h_Finance" xfId="5230"/>
    <cellStyle name="Normal 25 4" xfId="815"/>
    <cellStyle name="Normal 25 4 2" xfId="1637"/>
    <cellStyle name="Normal 25 4 2 2" xfId="3542"/>
    <cellStyle name="Normal 25 4 2 2 2" xfId="11709"/>
    <cellStyle name="Normal 25 4 2 2_5h_Finance" xfId="5246"/>
    <cellStyle name="Normal 25 4 2 3" xfId="9805"/>
    <cellStyle name="Normal 25 4 2 4" xfId="13831"/>
    <cellStyle name="Normal 25 4 2 5" xfId="15670"/>
    <cellStyle name="Normal 25 4 2 6" xfId="17421"/>
    <cellStyle name="Normal 25 4 2 7" xfId="19325"/>
    <cellStyle name="Normal 25 4 2_5h_Finance" xfId="5245"/>
    <cellStyle name="Normal 25 4 3" xfId="2726"/>
    <cellStyle name="Normal 25 4 3 2" xfId="10893"/>
    <cellStyle name="Normal 25 4 3_5h_Finance" xfId="5247"/>
    <cellStyle name="Normal 25 4 4" xfId="8989"/>
    <cellStyle name="Normal 25 4 5" xfId="13012"/>
    <cellStyle name="Normal 25 4 6" xfId="14850"/>
    <cellStyle name="Normal 25 4 7" xfId="16605"/>
    <cellStyle name="Normal 25 4 8" xfId="18509"/>
    <cellStyle name="Normal 25 4_5h_Finance" xfId="5244"/>
    <cellStyle name="Normal 25 5" xfId="1087"/>
    <cellStyle name="Normal 25 5 2" xfId="1909"/>
    <cellStyle name="Normal 25 5 2 2" xfId="3814"/>
    <cellStyle name="Normal 25 5 2 2 2" xfId="11981"/>
    <cellStyle name="Normal 25 5 2 2_5h_Finance" xfId="5250"/>
    <cellStyle name="Normal 25 5 2 3" xfId="10077"/>
    <cellStyle name="Normal 25 5 2 4" xfId="14103"/>
    <cellStyle name="Normal 25 5 2 5" xfId="15942"/>
    <cellStyle name="Normal 25 5 2 6" xfId="17693"/>
    <cellStyle name="Normal 25 5 2 7" xfId="19597"/>
    <cellStyle name="Normal 25 5 2_5h_Finance" xfId="5249"/>
    <cellStyle name="Normal 25 5 3" xfId="2998"/>
    <cellStyle name="Normal 25 5 3 2" xfId="11165"/>
    <cellStyle name="Normal 25 5 3_5h_Finance" xfId="5251"/>
    <cellStyle name="Normal 25 5 4" xfId="9261"/>
    <cellStyle name="Normal 25 5 5" xfId="13284"/>
    <cellStyle name="Normal 25 5 6" xfId="15122"/>
    <cellStyle name="Normal 25 5 7" xfId="16877"/>
    <cellStyle name="Normal 25 5 8" xfId="18781"/>
    <cellStyle name="Normal 25 5_5h_Finance" xfId="5248"/>
    <cellStyle name="Normal 25 6" xfId="1359"/>
    <cellStyle name="Normal 25 6 2" xfId="3270"/>
    <cellStyle name="Normal 25 6 2 2" xfId="11437"/>
    <cellStyle name="Normal 25 6 2_5h_Finance" xfId="5253"/>
    <cellStyle name="Normal 25 6 3" xfId="9533"/>
    <cellStyle name="Normal 25 6 4" xfId="13556"/>
    <cellStyle name="Normal 25 6 5" xfId="15394"/>
    <cellStyle name="Normal 25 6 6" xfId="17149"/>
    <cellStyle name="Normal 25 6 7" xfId="19053"/>
    <cellStyle name="Normal 25 6_5h_Finance" xfId="5252"/>
    <cellStyle name="Normal 25 7" xfId="2182"/>
    <cellStyle name="Normal 25 7 2" xfId="4086"/>
    <cellStyle name="Normal 25 7 2 2" xfId="12253"/>
    <cellStyle name="Normal 25 7 2_5h_Finance" xfId="5255"/>
    <cellStyle name="Normal 25 7 3" xfId="10349"/>
    <cellStyle name="Normal 25 7 4" xfId="14375"/>
    <cellStyle name="Normal 25 7 5" xfId="16215"/>
    <cellStyle name="Normal 25 7 6" xfId="17965"/>
    <cellStyle name="Normal 25 7 7" xfId="19869"/>
    <cellStyle name="Normal 25 7_5h_Finance" xfId="5254"/>
    <cellStyle name="Normal 25 8" xfId="487"/>
    <cellStyle name="Normal 25 8 2" xfId="8717"/>
    <cellStyle name="Normal 25 8_5h_Finance" xfId="5256"/>
    <cellStyle name="Normal 25 9" xfId="2454"/>
    <cellStyle name="Normal 25 9 2" xfId="10621"/>
    <cellStyle name="Normal 25 9_5h_Finance" xfId="5257"/>
    <cellStyle name="Normal 25_5h_Finance" xfId="5198"/>
    <cellStyle name="Normal 26" xfId="158"/>
    <cellStyle name="Normal 26 10" xfId="4359"/>
    <cellStyle name="Normal 26 10 2" xfId="12526"/>
    <cellStyle name="Normal 26 10_5h_Finance" xfId="5259"/>
    <cellStyle name="Normal 26 11" xfId="8582"/>
    <cellStyle name="Normal 26 12" xfId="12674"/>
    <cellStyle name="Normal 26 13" xfId="12646"/>
    <cellStyle name="Normal 26 14" xfId="14675"/>
    <cellStyle name="Normal 26 15" xfId="18238"/>
    <cellStyle name="Normal 26 16" xfId="349"/>
    <cellStyle name="Normal 26 2" xfId="159"/>
    <cellStyle name="Normal 26 2 10" xfId="8650"/>
    <cellStyle name="Normal 26 2 11" xfId="12742"/>
    <cellStyle name="Normal 26 2 12" xfId="18306"/>
    <cellStyle name="Normal 26 2 13" xfId="418"/>
    <cellStyle name="Normal 26 2 2" xfId="692"/>
    <cellStyle name="Normal 26 2 2 10" xfId="16538"/>
    <cellStyle name="Normal 26 2 2 11" xfId="18442"/>
    <cellStyle name="Normal 26 2 2 2" xfId="1020"/>
    <cellStyle name="Normal 26 2 2 2 2" xfId="1842"/>
    <cellStyle name="Normal 26 2 2 2 2 2" xfId="3747"/>
    <cellStyle name="Normal 26 2 2 2 2 2 2" xfId="11914"/>
    <cellStyle name="Normal 26 2 2 2 2 2_5h_Finance" xfId="5264"/>
    <cellStyle name="Normal 26 2 2 2 2 3" xfId="10010"/>
    <cellStyle name="Normal 26 2 2 2 2 4" xfId="14036"/>
    <cellStyle name="Normal 26 2 2 2 2 5" xfId="15875"/>
    <cellStyle name="Normal 26 2 2 2 2 6" xfId="17626"/>
    <cellStyle name="Normal 26 2 2 2 2 7" xfId="19530"/>
    <cellStyle name="Normal 26 2 2 2 2_5h_Finance" xfId="5263"/>
    <cellStyle name="Normal 26 2 2 2 3" xfId="2931"/>
    <cellStyle name="Normal 26 2 2 2 3 2" xfId="11098"/>
    <cellStyle name="Normal 26 2 2 2 3_5h_Finance" xfId="5265"/>
    <cellStyle name="Normal 26 2 2 2 4" xfId="9194"/>
    <cellStyle name="Normal 26 2 2 2 5" xfId="13217"/>
    <cellStyle name="Normal 26 2 2 2 6" xfId="15055"/>
    <cellStyle name="Normal 26 2 2 2 7" xfId="16810"/>
    <cellStyle name="Normal 26 2 2 2 8" xfId="18714"/>
    <cellStyle name="Normal 26 2 2 2_5h_Finance" xfId="5262"/>
    <cellStyle name="Normal 26 2 2 3" xfId="1292"/>
    <cellStyle name="Normal 26 2 2 3 2" xfId="2114"/>
    <cellStyle name="Normal 26 2 2 3 2 2" xfId="4019"/>
    <cellStyle name="Normal 26 2 2 3 2 2 2" xfId="12186"/>
    <cellStyle name="Normal 26 2 2 3 2 2_5h_Finance" xfId="5268"/>
    <cellStyle name="Normal 26 2 2 3 2 3" xfId="10282"/>
    <cellStyle name="Normal 26 2 2 3 2 4" xfId="14308"/>
    <cellStyle name="Normal 26 2 2 3 2 5" xfId="16147"/>
    <cellStyle name="Normal 26 2 2 3 2 6" xfId="17898"/>
    <cellStyle name="Normal 26 2 2 3 2 7" xfId="19802"/>
    <cellStyle name="Normal 26 2 2 3 2_5h_Finance" xfId="5267"/>
    <cellStyle name="Normal 26 2 2 3 3" xfId="3203"/>
    <cellStyle name="Normal 26 2 2 3 3 2" xfId="11370"/>
    <cellStyle name="Normal 26 2 2 3 3_5h_Finance" xfId="5269"/>
    <cellStyle name="Normal 26 2 2 3 4" xfId="9466"/>
    <cellStyle name="Normal 26 2 2 3 5" xfId="13489"/>
    <cellStyle name="Normal 26 2 2 3 6" xfId="15327"/>
    <cellStyle name="Normal 26 2 2 3 7" xfId="17082"/>
    <cellStyle name="Normal 26 2 2 3 8" xfId="18986"/>
    <cellStyle name="Normal 26 2 2 3_5h_Finance" xfId="5266"/>
    <cellStyle name="Normal 26 2 2 4" xfId="1564"/>
    <cellStyle name="Normal 26 2 2 4 2" xfId="3475"/>
    <cellStyle name="Normal 26 2 2 4 2 2" xfId="11642"/>
    <cellStyle name="Normal 26 2 2 4 2_5h_Finance" xfId="5271"/>
    <cellStyle name="Normal 26 2 2 4 3" xfId="9738"/>
    <cellStyle name="Normal 26 2 2 4 4" xfId="13761"/>
    <cellStyle name="Normal 26 2 2 4 5" xfId="15599"/>
    <cellStyle name="Normal 26 2 2 4 6" xfId="17354"/>
    <cellStyle name="Normal 26 2 2 4 7" xfId="19258"/>
    <cellStyle name="Normal 26 2 2 4_5h_Finance" xfId="5270"/>
    <cellStyle name="Normal 26 2 2 5" xfId="2387"/>
    <cellStyle name="Normal 26 2 2 5 2" xfId="4291"/>
    <cellStyle name="Normal 26 2 2 5 2 2" xfId="12458"/>
    <cellStyle name="Normal 26 2 2 5 2_5h_Finance" xfId="5273"/>
    <cellStyle name="Normal 26 2 2 5 3" xfId="10554"/>
    <cellStyle name="Normal 26 2 2 5 4" xfId="14580"/>
    <cellStyle name="Normal 26 2 2 5 5" xfId="16420"/>
    <cellStyle name="Normal 26 2 2 5 6" xfId="18170"/>
    <cellStyle name="Normal 26 2 2 5 7" xfId="20074"/>
    <cellStyle name="Normal 26 2 2 5_5h_Finance" xfId="5272"/>
    <cellStyle name="Normal 26 2 2 6" xfId="2659"/>
    <cellStyle name="Normal 26 2 2 6 2" xfId="10826"/>
    <cellStyle name="Normal 26 2 2 6_5h_Finance" xfId="5274"/>
    <cellStyle name="Normal 26 2 2 7" xfId="8922"/>
    <cellStyle name="Normal 26 2 2 8" xfId="12879"/>
    <cellStyle name="Normal 26 2 2 9" xfId="14765"/>
    <cellStyle name="Normal 26 2 2_5h_Finance" xfId="5261"/>
    <cellStyle name="Normal 26 2 3" xfId="884"/>
    <cellStyle name="Normal 26 2 3 2" xfId="1706"/>
    <cellStyle name="Normal 26 2 3 2 2" xfId="3611"/>
    <cellStyle name="Normal 26 2 3 2 2 2" xfId="11778"/>
    <cellStyle name="Normal 26 2 3 2 2_5h_Finance" xfId="5277"/>
    <cellStyle name="Normal 26 2 3 2 3" xfId="9874"/>
    <cellStyle name="Normal 26 2 3 2 4" xfId="13900"/>
    <cellStyle name="Normal 26 2 3 2 5" xfId="15739"/>
    <cellStyle name="Normal 26 2 3 2 6" xfId="17490"/>
    <cellStyle name="Normal 26 2 3 2 7" xfId="19394"/>
    <cellStyle name="Normal 26 2 3 2_5h_Finance" xfId="5276"/>
    <cellStyle name="Normal 26 2 3 3" xfId="2795"/>
    <cellStyle name="Normal 26 2 3 3 2" xfId="10962"/>
    <cellStyle name="Normal 26 2 3 3_5h_Finance" xfId="5278"/>
    <cellStyle name="Normal 26 2 3 4" xfId="9058"/>
    <cellStyle name="Normal 26 2 3 5" xfId="13081"/>
    <cellStyle name="Normal 26 2 3 6" xfId="14919"/>
    <cellStyle name="Normal 26 2 3 7" xfId="16674"/>
    <cellStyle name="Normal 26 2 3 8" xfId="18578"/>
    <cellStyle name="Normal 26 2 3_5h_Finance" xfId="5275"/>
    <cellStyle name="Normal 26 2 4" xfId="1156"/>
    <cellStyle name="Normal 26 2 4 2" xfId="1978"/>
    <cellStyle name="Normal 26 2 4 2 2" xfId="3883"/>
    <cellStyle name="Normal 26 2 4 2 2 2" xfId="12050"/>
    <cellStyle name="Normal 26 2 4 2 2_5h_Finance" xfId="5281"/>
    <cellStyle name="Normal 26 2 4 2 3" xfId="10146"/>
    <cellStyle name="Normal 26 2 4 2 4" xfId="14172"/>
    <cellStyle name="Normal 26 2 4 2 5" xfId="16011"/>
    <cellStyle name="Normal 26 2 4 2 6" xfId="17762"/>
    <cellStyle name="Normal 26 2 4 2 7" xfId="19666"/>
    <cellStyle name="Normal 26 2 4 2_5h_Finance" xfId="5280"/>
    <cellStyle name="Normal 26 2 4 3" xfId="3067"/>
    <cellStyle name="Normal 26 2 4 3 2" xfId="11234"/>
    <cellStyle name="Normal 26 2 4 3_5h_Finance" xfId="5282"/>
    <cellStyle name="Normal 26 2 4 4" xfId="9330"/>
    <cellStyle name="Normal 26 2 4 5" xfId="13353"/>
    <cellStyle name="Normal 26 2 4 6" xfId="15191"/>
    <cellStyle name="Normal 26 2 4 7" xfId="16946"/>
    <cellStyle name="Normal 26 2 4 8" xfId="18850"/>
    <cellStyle name="Normal 26 2 4_5h_Finance" xfId="5279"/>
    <cellStyle name="Normal 26 2 5" xfId="1428"/>
    <cellStyle name="Normal 26 2 5 2" xfId="3339"/>
    <cellStyle name="Normal 26 2 5 2 2" xfId="11506"/>
    <cellStyle name="Normal 26 2 5 2_5h_Finance" xfId="5284"/>
    <cellStyle name="Normal 26 2 5 3" xfId="9602"/>
    <cellStyle name="Normal 26 2 5 4" xfId="13625"/>
    <cellStyle name="Normal 26 2 5 5" xfId="15463"/>
    <cellStyle name="Normal 26 2 5 6" xfId="17218"/>
    <cellStyle name="Normal 26 2 5 7" xfId="19122"/>
    <cellStyle name="Normal 26 2 5_5h_Finance" xfId="5283"/>
    <cellStyle name="Normal 26 2 6" xfId="2251"/>
    <cellStyle name="Normal 26 2 6 2" xfId="4155"/>
    <cellStyle name="Normal 26 2 6 2 2" xfId="12322"/>
    <cellStyle name="Normal 26 2 6 2_5h_Finance" xfId="5286"/>
    <cellStyle name="Normal 26 2 6 3" xfId="10418"/>
    <cellStyle name="Normal 26 2 6 4" xfId="14444"/>
    <cellStyle name="Normal 26 2 6 5" xfId="16284"/>
    <cellStyle name="Normal 26 2 6 6" xfId="18034"/>
    <cellStyle name="Normal 26 2 6 7" xfId="19938"/>
    <cellStyle name="Normal 26 2 6_5h_Finance" xfId="5285"/>
    <cellStyle name="Normal 26 2 7" xfId="556"/>
    <cellStyle name="Normal 26 2 7 2" xfId="8786"/>
    <cellStyle name="Normal 26 2 7_5h_Finance" xfId="5287"/>
    <cellStyle name="Normal 26 2 8" xfId="2523"/>
    <cellStyle name="Normal 26 2 8 2" xfId="10690"/>
    <cellStyle name="Normal 26 2 8_5h_Finance" xfId="5288"/>
    <cellStyle name="Normal 26 2 9" xfId="4427"/>
    <cellStyle name="Normal 26 2 9 2" xfId="12594"/>
    <cellStyle name="Normal 26 2 9_5h_Finance" xfId="5289"/>
    <cellStyle name="Normal 26 2_5h_Finance" xfId="5260"/>
    <cellStyle name="Normal 26 3" xfId="624"/>
    <cellStyle name="Normal 26 3 10" xfId="12793"/>
    <cellStyle name="Normal 26 3 11" xfId="18374"/>
    <cellStyle name="Normal 26 3 2" xfId="952"/>
    <cellStyle name="Normal 26 3 2 2" xfId="1774"/>
    <cellStyle name="Normal 26 3 2 2 2" xfId="3679"/>
    <cellStyle name="Normal 26 3 2 2 2 2" xfId="11846"/>
    <cellStyle name="Normal 26 3 2 2 2_5h_Finance" xfId="5293"/>
    <cellStyle name="Normal 26 3 2 2 3" xfId="9942"/>
    <cellStyle name="Normal 26 3 2 2 4" xfId="13968"/>
    <cellStyle name="Normal 26 3 2 2 5" xfId="15807"/>
    <cellStyle name="Normal 26 3 2 2 6" xfId="17558"/>
    <cellStyle name="Normal 26 3 2 2 7" xfId="19462"/>
    <cellStyle name="Normal 26 3 2 2_5h_Finance" xfId="5292"/>
    <cellStyle name="Normal 26 3 2 3" xfId="2863"/>
    <cellStyle name="Normal 26 3 2 3 2" xfId="11030"/>
    <cellStyle name="Normal 26 3 2 3_5h_Finance" xfId="5294"/>
    <cellStyle name="Normal 26 3 2 4" xfId="9126"/>
    <cellStyle name="Normal 26 3 2 5" xfId="13149"/>
    <cellStyle name="Normal 26 3 2 6" xfId="14987"/>
    <cellStyle name="Normal 26 3 2 7" xfId="16742"/>
    <cellStyle name="Normal 26 3 2 8" xfId="18646"/>
    <cellStyle name="Normal 26 3 2_5h_Finance" xfId="5291"/>
    <cellStyle name="Normal 26 3 3" xfId="1224"/>
    <cellStyle name="Normal 26 3 3 2" xfId="2046"/>
    <cellStyle name="Normal 26 3 3 2 2" xfId="3951"/>
    <cellStyle name="Normal 26 3 3 2 2 2" xfId="12118"/>
    <cellStyle name="Normal 26 3 3 2 2_5h_Finance" xfId="5297"/>
    <cellStyle name="Normal 26 3 3 2 3" xfId="10214"/>
    <cellStyle name="Normal 26 3 3 2 4" xfId="14240"/>
    <cellStyle name="Normal 26 3 3 2 5" xfId="16079"/>
    <cellStyle name="Normal 26 3 3 2 6" xfId="17830"/>
    <cellStyle name="Normal 26 3 3 2 7" xfId="19734"/>
    <cellStyle name="Normal 26 3 3 2_5h_Finance" xfId="5296"/>
    <cellStyle name="Normal 26 3 3 3" xfId="3135"/>
    <cellStyle name="Normal 26 3 3 3 2" xfId="11302"/>
    <cellStyle name="Normal 26 3 3 3_5h_Finance" xfId="5298"/>
    <cellStyle name="Normal 26 3 3 4" xfId="9398"/>
    <cellStyle name="Normal 26 3 3 5" xfId="13421"/>
    <cellStyle name="Normal 26 3 3 6" xfId="15259"/>
    <cellStyle name="Normal 26 3 3 7" xfId="17014"/>
    <cellStyle name="Normal 26 3 3 8" xfId="18918"/>
    <cellStyle name="Normal 26 3 3_5h_Finance" xfId="5295"/>
    <cellStyle name="Normal 26 3 4" xfId="1496"/>
    <cellStyle name="Normal 26 3 4 2" xfId="3407"/>
    <cellStyle name="Normal 26 3 4 2 2" xfId="11574"/>
    <cellStyle name="Normal 26 3 4 2_5h_Finance" xfId="5300"/>
    <cellStyle name="Normal 26 3 4 3" xfId="9670"/>
    <cellStyle name="Normal 26 3 4 4" xfId="13693"/>
    <cellStyle name="Normal 26 3 4 5" xfId="15531"/>
    <cellStyle name="Normal 26 3 4 6" xfId="17286"/>
    <cellStyle name="Normal 26 3 4 7" xfId="19190"/>
    <cellStyle name="Normal 26 3 4_5h_Finance" xfId="5299"/>
    <cellStyle name="Normal 26 3 5" xfId="2319"/>
    <cellStyle name="Normal 26 3 5 2" xfId="4223"/>
    <cellStyle name="Normal 26 3 5 2 2" xfId="12390"/>
    <cellStyle name="Normal 26 3 5 2_5h_Finance" xfId="5302"/>
    <cellStyle name="Normal 26 3 5 3" xfId="10486"/>
    <cellStyle name="Normal 26 3 5 4" xfId="14512"/>
    <cellStyle name="Normal 26 3 5 5" xfId="16352"/>
    <cellStyle name="Normal 26 3 5 6" xfId="18102"/>
    <cellStyle name="Normal 26 3 5 7" xfId="20006"/>
    <cellStyle name="Normal 26 3 5_5h_Finance" xfId="5301"/>
    <cellStyle name="Normal 26 3 6" xfId="2591"/>
    <cellStyle name="Normal 26 3 6 2" xfId="10758"/>
    <cellStyle name="Normal 26 3 6_5h_Finance" xfId="5303"/>
    <cellStyle name="Normal 26 3 7" xfId="8854"/>
    <cellStyle name="Normal 26 3 8" xfId="12811"/>
    <cellStyle name="Normal 26 3 9" xfId="14697"/>
    <cellStyle name="Normal 26 3_5h_Finance" xfId="5290"/>
    <cellStyle name="Normal 26 4" xfId="816"/>
    <cellStyle name="Normal 26 4 2" xfId="1638"/>
    <cellStyle name="Normal 26 4 2 2" xfId="3543"/>
    <cellStyle name="Normal 26 4 2 2 2" xfId="11710"/>
    <cellStyle name="Normal 26 4 2 2_5h_Finance" xfId="5306"/>
    <cellStyle name="Normal 26 4 2 3" xfId="9806"/>
    <cellStyle name="Normal 26 4 2 4" xfId="13832"/>
    <cellStyle name="Normal 26 4 2 5" xfId="15671"/>
    <cellStyle name="Normal 26 4 2 6" xfId="17422"/>
    <cellStyle name="Normal 26 4 2 7" xfId="19326"/>
    <cellStyle name="Normal 26 4 2_5h_Finance" xfId="5305"/>
    <cellStyle name="Normal 26 4 3" xfId="2727"/>
    <cellStyle name="Normal 26 4 3 2" xfId="10894"/>
    <cellStyle name="Normal 26 4 3_5h_Finance" xfId="5307"/>
    <cellStyle name="Normal 26 4 4" xfId="8990"/>
    <cellStyle name="Normal 26 4 5" xfId="13013"/>
    <cellStyle name="Normal 26 4 6" xfId="14851"/>
    <cellStyle name="Normal 26 4 7" xfId="16606"/>
    <cellStyle name="Normal 26 4 8" xfId="18510"/>
    <cellStyle name="Normal 26 4_5h_Finance" xfId="5304"/>
    <cellStyle name="Normal 26 5" xfId="1088"/>
    <cellStyle name="Normal 26 5 2" xfId="1910"/>
    <cellStyle name="Normal 26 5 2 2" xfId="3815"/>
    <cellStyle name="Normal 26 5 2 2 2" xfId="11982"/>
    <cellStyle name="Normal 26 5 2 2_5h_Finance" xfId="5310"/>
    <cellStyle name="Normal 26 5 2 3" xfId="10078"/>
    <cellStyle name="Normal 26 5 2 4" xfId="14104"/>
    <cellStyle name="Normal 26 5 2 5" xfId="15943"/>
    <cellStyle name="Normal 26 5 2 6" xfId="17694"/>
    <cellStyle name="Normal 26 5 2 7" xfId="19598"/>
    <cellStyle name="Normal 26 5 2_5h_Finance" xfId="5309"/>
    <cellStyle name="Normal 26 5 3" xfId="2999"/>
    <cellStyle name="Normal 26 5 3 2" xfId="11166"/>
    <cellStyle name="Normal 26 5 3_5h_Finance" xfId="5311"/>
    <cellStyle name="Normal 26 5 4" xfId="9262"/>
    <cellStyle name="Normal 26 5 5" xfId="13285"/>
    <cellStyle name="Normal 26 5 6" xfId="15123"/>
    <cellStyle name="Normal 26 5 7" xfId="16878"/>
    <cellStyle name="Normal 26 5 8" xfId="18782"/>
    <cellStyle name="Normal 26 5_5h_Finance" xfId="5308"/>
    <cellStyle name="Normal 26 6" xfId="1360"/>
    <cellStyle name="Normal 26 6 2" xfId="3271"/>
    <cellStyle name="Normal 26 6 2 2" xfId="11438"/>
    <cellStyle name="Normal 26 6 2_5h_Finance" xfId="5313"/>
    <cellStyle name="Normal 26 6 3" xfId="9534"/>
    <cellStyle name="Normal 26 6 4" xfId="13557"/>
    <cellStyle name="Normal 26 6 5" xfId="15395"/>
    <cellStyle name="Normal 26 6 6" xfId="17150"/>
    <cellStyle name="Normal 26 6 7" xfId="19054"/>
    <cellStyle name="Normal 26 6_5h_Finance" xfId="5312"/>
    <cellStyle name="Normal 26 7" xfId="2183"/>
    <cellStyle name="Normal 26 7 2" xfId="4087"/>
    <cellStyle name="Normal 26 7 2 2" xfId="12254"/>
    <cellStyle name="Normal 26 7 2_5h_Finance" xfId="5315"/>
    <cellStyle name="Normal 26 7 3" xfId="10350"/>
    <cellStyle name="Normal 26 7 4" xfId="14376"/>
    <cellStyle name="Normal 26 7 5" xfId="16216"/>
    <cellStyle name="Normal 26 7 6" xfId="17966"/>
    <cellStyle name="Normal 26 7 7" xfId="19870"/>
    <cellStyle name="Normal 26 7_5h_Finance" xfId="5314"/>
    <cellStyle name="Normal 26 8" xfId="488"/>
    <cellStyle name="Normal 26 8 2" xfId="8718"/>
    <cellStyle name="Normal 26 8_5h_Finance" xfId="5316"/>
    <cellStyle name="Normal 26 9" xfId="2455"/>
    <cellStyle name="Normal 26 9 2" xfId="10622"/>
    <cellStyle name="Normal 26 9_5h_Finance" xfId="5317"/>
    <cellStyle name="Normal 26_5h_Finance" xfId="5258"/>
    <cellStyle name="Normal 27" xfId="160"/>
    <cellStyle name="Normal 27 10" xfId="4357"/>
    <cellStyle name="Normal 27 10 2" xfId="12524"/>
    <cellStyle name="Normal 27 10_5h_Finance" xfId="5319"/>
    <cellStyle name="Normal 27 11" xfId="8580"/>
    <cellStyle name="Normal 27 12" xfId="12672"/>
    <cellStyle name="Normal 27 13" xfId="12649"/>
    <cellStyle name="Normal 27 14" xfId="14677"/>
    <cellStyle name="Normal 27 15" xfId="18236"/>
    <cellStyle name="Normal 27 16" xfId="347"/>
    <cellStyle name="Normal 27 2" xfId="161"/>
    <cellStyle name="Normal 27 2 10" xfId="8648"/>
    <cellStyle name="Normal 27 2 11" xfId="12740"/>
    <cellStyle name="Normal 27 2 12" xfId="18304"/>
    <cellStyle name="Normal 27 2 13" xfId="416"/>
    <cellStyle name="Normal 27 2 2" xfId="690"/>
    <cellStyle name="Normal 27 2 2 10" xfId="16536"/>
    <cellStyle name="Normal 27 2 2 11" xfId="18440"/>
    <cellStyle name="Normal 27 2 2 2" xfId="1018"/>
    <cellStyle name="Normal 27 2 2 2 2" xfId="1840"/>
    <cellStyle name="Normal 27 2 2 2 2 2" xfId="3745"/>
    <cellStyle name="Normal 27 2 2 2 2 2 2" xfId="11912"/>
    <cellStyle name="Normal 27 2 2 2 2 2_5h_Finance" xfId="5324"/>
    <cellStyle name="Normal 27 2 2 2 2 3" xfId="10008"/>
    <cellStyle name="Normal 27 2 2 2 2 4" xfId="14034"/>
    <cellStyle name="Normal 27 2 2 2 2 5" xfId="15873"/>
    <cellStyle name="Normal 27 2 2 2 2 6" xfId="17624"/>
    <cellStyle name="Normal 27 2 2 2 2 7" xfId="19528"/>
    <cellStyle name="Normal 27 2 2 2 2_5h_Finance" xfId="5323"/>
    <cellStyle name="Normal 27 2 2 2 3" xfId="2929"/>
    <cellStyle name="Normal 27 2 2 2 3 2" xfId="11096"/>
    <cellStyle name="Normal 27 2 2 2 3_5h_Finance" xfId="5325"/>
    <cellStyle name="Normal 27 2 2 2 4" xfId="9192"/>
    <cellStyle name="Normal 27 2 2 2 5" xfId="13215"/>
    <cellStyle name="Normal 27 2 2 2 6" xfId="15053"/>
    <cellStyle name="Normal 27 2 2 2 7" xfId="16808"/>
    <cellStyle name="Normal 27 2 2 2 8" xfId="18712"/>
    <cellStyle name="Normal 27 2 2 2_5h_Finance" xfId="5322"/>
    <cellStyle name="Normal 27 2 2 3" xfId="1290"/>
    <cellStyle name="Normal 27 2 2 3 2" xfId="2112"/>
    <cellStyle name="Normal 27 2 2 3 2 2" xfId="4017"/>
    <cellStyle name="Normal 27 2 2 3 2 2 2" xfId="12184"/>
    <cellStyle name="Normal 27 2 2 3 2 2_5h_Finance" xfId="5328"/>
    <cellStyle name="Normal 27 2 2 3 2 3" xfId="10280"/>
    <cellStyle name="Normal 27 2 2 3 2 4" xfId="14306"/>
    <cellStyle name="Normal 27 2 2 3 2 5" xfId="16145"/>
    <cellStyle name="Normal 27 2 2 3 2 6" xfId="17896"/>
    <cellStyle name="Normal 27 2 2 3 2 7" xfId="19800"/>
    <cellStyle name="Normal 27 2 2 3 2_5h_Finance" xfId="5327"/>
    <cellStyle name="Normal 27 2 2 3 3" xfId="3201"/>
    <cellStyle name="Normal 27 2 2 3 3 2" xfId="11368"/>
    <cellStyle name="Normal 27 2 2 3 3_5h_Finance" xfId="5329"/>
    <cellStyle name="Normal 27 2 2 3 4" xfId="9464"/>
    <cellStyle name="Normal 27 2 2 3 5" xfId="13487"/>
    <cellStyle name="Normal 27 2 2 3 6" xfId="15325"/>
    <cellStyle name="Normal 27 2 2 3 7" xfId="17080"/>
    <cellStyle name="Normal 27 2 2 3 8" xfId="18984"/>
    <cellStyle name="Normal 27 2 2 3_5h_Finance" xfId="5326"/>
    <cellStyle name="Normal 27 2 2 4" xfId="1562"/>
    <cellStyle name="Normal 27 2 2 4 2" xfId="3473"/>
    <cellStyle name="Normal 27 2 2 4 2 2" xfId="11640"/>
    <cellStyle name="Normal 27 2 2 4 2_5h_Finance" xfId="5331"/>
    <cellStyle name="Normal 27 2 2 4 3" xfId="9736"/>
    <cellStyle name="Normal 27 2 2 4 4" xfId="13759"/>
    <cellStyle name="Normal 27 2 2 4 5" xfId="15597"/>
    <cellStyle name="Normal 27 2 2 4 6" xfId="17352"/>
    <cellStyle name="Normal 27 2 2 4 7" xfId="19256"/>
    <cellStyle name="Normal 27 2 2 4_5h_Finance" xfId="5330"/>
    <cellStyle name="Normal 27 2 2 5" xfId="2385"/>
    <cellStyle name="Normal 27 2 2 5 2" xfId="4289"/>
    <cellStyle name="Normal 27 2 2 5 2 2" xfId="12456"/>
    <cellStyle name="Normal 27 2 2 5 2_5h_Finance" xfId="5333"/>
    <cellStyle name="Normal 27 2 2 5 3" xfId="10552"/>
    <cellStyle name="Normal 27 2 2 5 4" xfId="14578"/>
    <cellStyle name="Normal 27 2 2 5 5" xfId="16418"/>
    <cellStyle name="Normal 27 2 2 5 6" xfId="18168"/>
    <cellStyle name="Normal 27 2 2 5 7" xfId="20072"/>
    <cellStyle name="Normal 27 2 2 5_5h_Finance" xfId="5332"/>
    <cellStyle name="Normal 27 2 2 6" xfId="2657"/>
    <cellStyle name="Normal 27 2 2 6 2" xfId="10824"/>
    <cellStyle name="Normal 27 2 2 6_5h_Finance" xfId="5334"/>
    <cellStyle name="Normal 27 2 2 7" xfId="8920"/>
    <cellStyle name="Normal 27 2 2 8" xfId="12877"/>
    <cellStyle name="Normal 27 2 2 9" xfId="14763"/>
    <cellStyle name="Normal 27 2 2_5h_Finance" xfId="5321"/>
    <cellStyle name="Normal 27 2 3" xfId="882"/>
    <cellStyle name="Normal 27 2 3 2" xfId="1704"/>
    <cellStyle name="Normal 27 2 3 2 2" xfId="3609"/>
    <cellStyle name="Normal 27 2 3 2 2 2" xfId="11776"/>
    <cellStyle name="Normal 27 2 3 2 2_5h_Finance" xfId="5337"/>
    <cellStyle name="Normal 27 2 3 2 3" xfId="9872"/>
    <cellStyle name="Normal 27 2 3 2 4" xfId="13898"/>
    <cellStyle name="Normal 27 2 3 2 5" xfId="15737"/>
    <cellStyle name="Normal 27 2 3 2 6" xfId="17488"/>
    <cellStyle name="Normal 27 2 3 2 7" xfId="19392"/>
    <cellStyle name="Normal 27 2 3 2_5h_Finance" xfId="5336"/>
    <cellStyle name="Normal 27 2 3 3" xfId="2793"/>
    <cellStyle name="Normal 27 2 3 3 2" xfId="10960"/>
    <cellStyle name="Normal 27 2 3 3_5h_Finance" xfId="5338"/>
    <cellStyle name="Normal 27 2 3 4" xfId="9056"/>
    <cellStyle name="Normal 27 2 3 5" xfId="13079"/>
    <cellStyle name="Normal 27 2 3 6" xfId="14917"/>
    <cellStyle name="Normal 27 2 3 7" xfId="16672"/>
    <cellStyle name="Normal 27 2 3 8" xfId="18576"/>
    <cellStyle name="Normal 27 2 3_5h_Finance" xfId="5335"/>
    <cellStyle name="Normal 27 2 4" xfId="1154"/>
    <cellStyle name="Normal 27 2 4 2" xfId="1976"/>
    <cellStyle name="Normal 27 2 4 2 2" xfId="3881"/>
    <cellStyle name="Normal 27 2 4 2 2 2" xfId="12048"/>
    <cellStyle name="Normal 27 2 4 2 2_5h_Finance" xfId="5341"/>
    <cellStyle name="Normal 27 2 4 2 3" xfId="10144"/>
    <cellStyle name="Normal 27 2 4 2 4" xfId="14170"/>
    <cellStyle name="Normal 27 2 4 2 5" xfId="16009"/>
    <cellStyle name="Normal 27 2 4 2 6" xfId="17760"/>
    <cellStyle name="Normal 27 2 4 2 7" xfId="19664"/>
    <cellStyle name="Normal 27 2 4 2_5h_Finance" xfId="5340"/>
    <cellStyle name="Normal 27 2 4 3" xfId="3065"/>
    <cellStyle name="Normal 27 2 4 3 2" xfId="11232"/>
    <cellStyle name="Normal 27 2 4 3_5h_Finance" xfId="5342"/>
    <cellStyle name="Normal 27 2 4 4" xfId="9328"/>
    <cellStyle name="Normal 27 2 4 5" xfId="13351"/>
    <cellStyle name="Normal 27 2 4 6" xfId="15189"/>
    <cellStyle name="Normal 27 2 4 7" xfId="16944"/>
    <cellStyle name="Normal 27 2 4 8" xfId="18848"/>
    <cellStyle name="Normal 27 2 4_5h_Finance" xfId="5339"/>
    <cellStyle name="Normal 27 2 5" xfId="1426"/>
    <cellStyle name="Normal 27 2 5 2" xfId="3337"/>
    <cellStyle name="Normal 27 2 5 2 2" xfId="11504"/>
    <cellStyle name="Normal 27 2 5 2_5h_Finance" xfId="5344"/>
    <cellStyle name="Normal 27 2 5 3" xfId="9600"/>
    <cellStyle name="Normal 27 2 5 4" xfId="13623"/>
    <cellStyle name="Normal 27 2 5 5" xfId="15461"/>
    <cellStyle name="Normal 27 2 5 6" xfId="17216"/>
    <cellStyle name="Normal 27 2 5 7" xfId="19120"/>
    <cellStyle name="Normal 27 2 5_5h_Finance" xfId="5343"/>
    <cellStyle name="Normal 27 2 6" xfId="2249"/>
    <cellStyle name="Normal 27 2 6 2" xfId="4153"/>
    <cellStyle name="Normal 27 2 6 2 2" xfId="12320"/>
    <cellStyle name="Normal 27 2 6 2_5h_Finance" xfId="5346"/>
    <cellStyle name="Normal 27 2 6 3" xfId="10416"/>
    <cellStyle name="Normal 27 2 6 4" xfId="14442"/>
    <cellStyle name="Normal 27 2 6 5" xfId="16282"/>
    <cellStyle name="Normal 27 2 6 6" xfId="18032"/>
    <cellStyle name="Normal 27 2 6 7" xfId="19936"/>
    <cellStyle name="Normal 27 2 6_5h_Finance" xfId="5345"/>
    <cellStyle name="Normal 27 2 7" xfId="554"/>
    <cellStyle name="Normal 27 2 7 2" xfId="8784"/>
    <cellStyle name="Normal 27 2 7_5h_Finance" xfId="5347"/>
    <cellStyle name="Normal 27 2 8" xfId="2521"/>
    <cellStyle name="Normal 27 2 8 2" xfId="10688"/>
    <cellStyle name="Normal 27 2 8_5h_Finance" xfId="5348"/>
    <cellStyle name="Normal 27 2 9" xfId="4425"/>
    <cellStyle name="Normal 27 2 9 2" xfId="12592"/>
    <cellStyle name="Normal 27 2 9_5h_Finance" xfId="5349"/>
    <cellStyle name="Normal 27 2_5h_Finance" xfId="5320"/>
    <cellStyle name="Normal 27 3" xfId="622"/>
    <cellStyle name="Normal 27 3 10" xfId="13814"/>
    <cellStyle name="Normal 27 3 11" xfId="18372"/>
    <cellStyle name="Normal 27 3 2" xfId="950"/>
    <cellStyle name="Normal 27 3 2 2" xfId="1772"/>
    <cellStyle name="Normal 27 3 2 2 2" xfId="3677"/>
    <cellStyle name="Normal 27 3 2 2 2 2" xfId="11844"/>
    <cellStyle name="Normal 27 3 2 2 2_5h_Finance" xfId="5353"/>
    <cellStyle name="Normal 27 3 2 2 3" xfId="9940"/>
    <cellStyle name="Normal 27 3 2 2 4" xfId="13966"/>
    <cellStyle name="Normal 27 3 2 2 5" xfId="15805"/>
    <cellStyle name="Normal 27 3 2 2 6" xfId="17556"/>
    <cellStyle name="Normal 27 3 2 2 7" xfId="19460"/>
    <cellStyle name="Normal 27 3 2 2_5h_Finance" xfId="5352"/>
    <cellStyle name="Normal 27 3 2 3" xfId="2861"/>
    <cellStyle name="Normal 27 3 2 3 2" xfId="11028"/>
    <cellStyle name="Normal 27 3 2 3_5h_Finance" xfId="5354"/>
    <cellStyle name="Normal 27 3 2 4" xfId="9124"/>
    <cellStyle name="Normal 27 3 2 5" xfId="13147"/>
    <cellStyle name="Normal 27 3 2 6" xfId="14985"/>
    <cellStyle name="Normal 27 3 2 7" xfId="16740"/>
    <cellStyle name="Normal 27 3 2 8" xfId="18644"/>
    <cellStyle name="Normal 27 3 2_5h_Finance" xfId="5351"/>
    <cellStyle name="Normal 27 3 3" xfId="1222"/>
    <cellStyle name="Normal 27 3 3 2" xfId="2044"/>
    <cellStyle name="Normal 27 3 3 2 2" xfId="3949"/>
    <cellStyle name="Normal 27 3 3 2 2 2" xfId="12116"/>
    <cellStyle name="Normal 27 3 3 2 2_5h_Finance" xfId="5357"/>
    <cellStyle name="Normal 27 3 3 2 3" xfId="10212"/>
    <cellStyle name="Normal 27 3 3 2 4" xfId="14238"/>
    <cellStyle name="Normal 27 3 3 2 5" xfId="16077"/>
    <cellStyle name="Normal 27 3 3 2 6" xfId="17828"/>
    <cellStyle name="Normal 27 3 3 2 7" xfId="19732"/>
    <cellStyle name="Normal 27 3 3 2_5h_Finance" xfId="5356"/>
    <cellStyle name="Normal 27 3 3 3" xfId="3133"/>
    <cellStyle name="Normal 27 3 3 3 2" xfId="11300"/>
    <cellStyle name="Normal 27 3 3 3_5h_Finance" xfId="5358"/>
    <cellStyle name="Normal 27 3 3 4" xfId="9396"/>
    <cellStyle name="Normal 27 3 3 5" xfId="13419"/>
    <cellStyle name="Normal 27 3 3 6" xfId="15257"/>
    <cellStyle name="Normal 27 3 3 7" xfId="17012"/>
    <cellStyle name="Normal 27 3 3 8" xfId="18916"/>
    <cellStyle name="Normal 27 3 3_5h_Finance" xfId="5355"/>
    <cellStyle name="Normal 27 3 4" xfId="1494"/>
    <cellStyle name="Normal 27 3 4 2" xfId="3405"/>
    <cellStyle name="Normal 27 3 4 2 2" xfId="11572"/>
    <cellStyle name="Normal 27 3 4 2_5h_Finance" xfId="5360"/>
    <cellStyle name="Normal 27 3 4 3" xfId="9668"/>
    <cellStyle name="Normal 27 3 4 4" xfId="13691"/>
    <cellStyle name="Normal 27 3 4 5" xfId="15529"/>
    <cellStyle name="Normal 27 3 4 6" xfId="17284"/>
    <cellStyle name="Normal 27 3 4 7" xfId="19188"/>
    <cellStyle name="Normal 27 3 4_5h_Finance" xfId="5359"/>
    <cellStyle name="Normal 27 3 5" xfId="2317"/>
    <cellStyle name="Normal 27 3 5 2" xfId="4221"/>
    <cellStyle name="Normal 27 3 5 2 2" xfId="12388"/>
    <cellStyle name="Normal 27 3 5 2_5h_Finance" xfId="5362"/>
    <cellStyle name="Normal 27 3 5 3" xfId="10484"/>
    <cellStyle name="Normal 27 3 5 4" xfId="14510"/>
    <cellStyle name="Normal 27 3 5 5" xfId="16350"/>
    <cellStyle name="Normal 27 3 5 6" xfId="18100"/>
    <cellStyle name="Normal 27 3 5 7" xfId="20004"/>
    <cellStyle name="Normal 27 3 5_5h_Finance" xfId="5361"/>
    <cellStyle name="Normal 27 3 6" xfId="2589"/>
    <cellStyle name="Normal 27 3 6 2" xfId="10756"/>
    <cellStyle name="Normal 27 3 6_5h_Finance" xfId="5363"/>
    <cellStyle name="Normal 27 3 7" xfId="8852"/>
    <cellStyle name="Normal 27 3 8" xfId="12809"/>
    <cellStyle name="Normal 27 3 9" xfId="14695"/>
    <cellStyle name="Normal 27 3_5h_Finance" xfId="5350"/>
    <cellStyle name="Normal 27 4" xfId="814"/>
    <cellStyle name="Normal 27 4 2" xfId="1636"/>
    <cellStyle name="Normal 27 4 2 2" xfId="3541"/>
    <cellStyle name="Normal 27 4 2 2 2" xfId="11708"/>
    <cellStyle name="Normal 27 4 2 2_5h_Finance" xfId="5366"/>
    <cellStyle name="Normal 27 4 2 3" xfId="9804"/>
    <cellStyle name="Normal 27 4 2 4" xfId="13830"/>
    <cellStyle name="Normal 27 4 2 5" xfId="15669"/>
    <cellStyle name="Normal 27 4 2 6" xfId="17420"/>
    <cellStyle name="Normal 27 4 2 7" xfId="19324"/>
    <cellStyle name="Normal 27 4 2_5h_Finance" xfId="5365"/>
    <cellStyle name="Normal 27 4 3" xfId="2725"/>
    <cellStyle name="Normal 27 4 3 2" xfId="10892"/>
    <cellStyle name="Normal 27 4 3_5h_Finance" xfId="5367"/>
    <cellStyle name="Normal 27 4 4" xfId="8988"/>
    <cellStyle name="Normal 27 4 5" xfId="13011"/>
    <cellStyle name="Normal 27 4 6" xfId="14849"/>
    <cellStyle name="Normal 27 4 7" xfId="16604"/>
    <cellStyle name="Normal 27 4 8" xfId="18508"/>
    <cellStyle name="Normal 27 4_5h_Finance" xfId="5364"/>
    <cellStyle name="Normal 27 5" xfId="1086"/>
    <cellStyle name="Normal 27 5 2" xfId="1908"/>
    <cellStyle name="Normal 27 5 2 2" xfId="3813"/>
    <cellStyle name="Normal 27 5 2 2 2" xfId="11980"/>
    <cellStyle name="Normal 27 5 2 2_5h_Finance" xfId="5370"/>
    <cellStyle name="Normal 27 5 2 3" xfId="10076"/>
    <cellStyle name="Normal 27 5 2 4" xfId="14102"/>
    <cellStyle name="Normal 27 5 2 5" xfId="15941"/>
    <cellStyle name="Normal 27 5 2 6" xfId="17692"/>
    <cellStyle name="Normal 27 5 2 7" xfId="19596"/>
    <cellStyle name="Normal 27 5 2_5h_Finance" xfId="5369"/>
    <cellStyle name="Normal 27 5 3" xfId="2997"/>
    <cellStyle name="Normal 27 5 3 2" xfId="11164"/>
    <cellStyle name="Normal 27 5 3_5h_Finance" xfId="5371"/>
    <cellStyle name="Normal 27 5 4" xfId="9260"/>
    <cellStyle name="Normal 27 5 5" xfId="13283"/>
    <cellStyle name="Normal 27 5 6" xfId="15121"/>
    <cellStyle name="Normal 27 5 7" xfId="16876"/>
    <cellStyle name="Normal 27 5 8" xfId="18780"/>
    <cellStyle name="Normal 27 5_5h_Finance" xfId="5368"/>
    <cellStyle name="Normal 27 6" xfId="1358"/>
    <cellStyle name="Normal 27 6 2" xfId="3269"/>
    <cellStyle name="Normal 27 6 2 2" xfId="11436"/>
    <cellStyle name="Normal 27 6 2_5h_Finance" xfId="5373"/>
    <cellStyle name="Normal 27 6 3" xfId="9532"/>
    <cellStyle name="Normal 27 6 4" xfId="13555"/>
    <cellStyle name="Normal 27 6 5" xfId="15393"/>
    <cellStyle name="Normal 27 6 6" xfId="17148"/>
    <cellStyle name="Normal 27 6 7" xfId="19052"/>
    <cellStyle name="Normal 27 6_5h_Finance" xfId="5372"/>
    <cellStyle name="Normal 27 7" xfId="2181"/>
    <cellStyle name="Normal 27 7 2" xfId="4085"/>
    <cellStyle name="Normal 27 7 2 2" xfId="12252"/>
    <cellStyle name="Normal 27 7 2_5h_Finance" xfId="5375"/>
    <cellStyle name="Normal 27 7 3" xfId="10348"/>
    <cellStyle name="Normal 27 7 4" xfId="14374"/>
    <cellStyle name="Normal 27 7 5" xfId="16214"/>
    <cellStyle name="Normal 27 7 6" xfId="17964"/>
    <cellStyle name="Normal 27 7 7" xfId="19868"/>
    <cellStyle name="Normal 27 7_5h_Finance" xfId="5374"/>
    <cellStyle name="Normal 27 8" xfId="486"/>
    <cellStyle name="Normal 27 8 2" xfId="8716"/>
    <cellStyle name="Normal 27 8_5h_Finance" xfId="5376"/>
    <cellStyle name="Normal 27 9" xfId="2453"/>
    <cellStyle name="Normal 27 9 2" xfId="10620"/>
    <cellStyle name="Normal 27 9_5h_Finance" xfId="5377"/>
    <cellStyle name="Normal 27_5h_Finance" xfId="5318"/>
    <cellStyle name="Normal 28" xfId="162"/>
    <cellStyle name="Normal 28 10" xfId="4352"/>
    <cellStyle name="Normal 28 10 2" xfId="12519"/>
    <cellStyle name="Normal 28 10_5h_Finance" xfId="5379"/>
    <cellStyle name="Normal 28 11" xfId="8575"/>
    <cellStyle name="Normal 28 12" xfId="12667"/>
    <cellStyle name="Normal 28 13" xfId="12930"/>
    <cellStyle name="Normal 28 14" xfId="15650"/>
    <cellStyle name="Normal 28 15" xfId="18231"/>
    <cellStyle name="Normal 28 16" xfId="342"/>
    <cellStyle name="Normal 28 2" xfId="163"/>
    <cellStyle name="Normal 28 2 10" xfId="8643"/>
    <cellStyle name="Normal 28 2 11" xfId="12735"/>
    <cellStyle name="Normal 28 2 12" xfId="18299"/>
    <cellStyle name="Normal 28 2 13" xfId="411"/>
    <cellStyle name="Normal 28 2 2" xfId="685"/>
    <cellStyle name="Normal 28 2 2 10" xfId="16531"/>
    <cellStyle name="Normal 28 2 2 11" xfId="18435"/>
    <cellStyle name="Normal 28 2 2 2" xfId="1013"/>
    <cellStyle name="Normal 28 2 2 2 2" xfId="1835"/>
    <cellStyle name="Normal 28 2 2 2 2 2" xfId="3740"/>
    <cellStyle name="Normal 28 2 2 2 2 2 2" xfId="11907"/>
    <cellStyle name="Normal 28 2 2 2 2 2_5h_Finance" xfId="5384"/>
    <cellStyle name="Normal 28 2 2 2 2 3" xfId="10003"/>
    <cellStyle name="Normal 28 2 2 2 2 4" xfId="14029"/>
    <cellStyle name="Normal 28 2 2 2 2 5" xfId="15868"/>
    <cellStyle name="Normal 28 2 2 2 2 6" xfId="17619"/>
    <cellStyle name="Normal 28 2 2 2 2 7" xfId="19523"/>
    <cellStyle name="Normal 28 2 2 2 2_5h_Finance" xfId="5383"/>
    <cellStyle name="Normal 28 2 2 2 3" xfId="2924"/>
    <cellStyle name="Normal 28 2 2 2 3 2" xfId="11091"/>
    <cellStyle name="Normal 28 2 2 2 3_5h_Finance" xfId="5385"/>
    <cellStyle name="Normal 28 2 2 2 4" xfId="9187"/>
    <cellStyle name="Normal 28 2 2 2 5" xfId="13210"/>
    <cellStyle name="Normal 28 2 2 2 6" xfId="15048"/>
    <cellStyle name="Normal 28 2 2 2 7" xfId="16803"/>
    <cellStyle name="Normal 28 2 2 2 8" xfId="18707"/>
    <cellStyle name="Normal 28 2 2 2_5h_Finance" xfId="5382"/>
    <cellStyle name="Normal 28 2 2 3" xfId="1285"/>
    <cellStyle name="Normal 28 2 2 3 2" xfId="2107"/>
    <cellStyle name="Normal 28 2 2 3 2 2" xfId="4012"/>
    <cellStyle name="Normal 28 2 2 3 2 2 2" xfId="12179"/>
    <cellStyle name="Normal 28 2 2 3 2 2_5h_Finance" xfId="5388"/>
    <cellStyle name="Normal 28 2 2 3 2 3" xfId="10275"/>
    <cellStyle name="Normal 28 2 2 3 2 4" xfId="14301"/>
    <cellStyle name="Normal 28 2 2 3 2 5" xfId="16140"/>
    <cellStyle name="Normal 28 2 2 3 2 6" xfId="17891"/>
    <cellStyle name="Normal 28 2 2 3 2 7" xfId="19795"/>
    <cellStyle name="Normal 28 2 2 3 2_5h_Finance" xfId="5387"/>
    <cellStyle name="Normal 28 2 2 3 3" xfId="3196"/>
    <cellStyle name="Normal 28 2 2 3 3 2" xfId="11363"/>
    <cellStyle name="Normal 28 2 2 3 3_5h_Finance" xfId="5389"/>
    <cellStyle name="Normal 28 2 2 3 4" xfId="9459"/>
    <cellStyle name="Normal 28 2 2 3 5" xfId="13482"/>
    <cellStyle name="Normal 28 2 2 3 6" xfId="15320"/>
    <cellStyle name="Normal 28 2 2 3 7" xfId="17075"/>
    <cellStyle name="Normal 28 2 2 3 8" xfId="18979"/>
    <cellStyle name="Normal 28 2 2 3_5h_Finance" xfId="5386"/>
    <cellStyle name="Normal 28 2 2 4" xfId="1557"/>
    <cellStyle name="Normal 28 2 2 4 2" xfId="3468"/>
    <cellStyle name="Normal 28 2 2 4 2 2" xfId="11635"/>
    <cellStyle name="Normal 28 2 2 4 2_5h_Finance" xfId="5391"/>
    <cellStyle name="Normal 28 2 2 4 3" xfId="9731"/>
    <cellStyle name="Normal 28 2 2 4 4" xfId="13754"/>
    <cellStyle name="Normal 28 2 2 4 5" xfId="15592"/>
    <cellStyle name="Normal 28 2 2 4 6" xfId="17347"/>
    <cellStyle name="Normal 28 2 2 4 7" xfId="19251"/>
    <cellStyle name="Normal 28 2 2 4_5h_Finance" xfId="5390"/>
    <cellStyle name="Normal 28 2 2 5" xfId="2380"/>
    <cellStyle name="Normal 28 2 2 5 2" xfId="4284"/>
    <cellStyle name="Normal 28 2 2 5 2 2" xfId="12451"/>
    <cellStyle name="Normal 28 2 2 5 2_5h_Finance" xfId="5393"/>
    <cellStyle name="Normal 28 2 2 5 3" xfId="10547"/>
    <cellStyle name="Normal 28 2 2 5 4" xfId="14573"/>
    <cellStyle name="Normal 28 2 2 5 5" xfId="16413"/>
    <cellStyle name="Normal 28 2 2 5 6" xfId="18163"/>
    <cellStyle name="Normal 28 2 2 5 7" xfId="20067"/>
    <cellStyle name="Normal 28 2 2 5_5h_Finance" xfId="5392"/>
    <cellStyle name="Normal 28 2 2 6" xfId="2652"/>
    <cellStyle name="Normal 28 2 2 6 2" xfId="10819"/>
    <cellStyle name="Normal 28 2 2 6_5h_Finance" xfId="5394"/>
    <cellStyle name="Normal 28 2 2 7" xfId="8915"/>
    <cellStyle name="Normal 28 2 2 8" xfId="12872"/>
    <cellStyle name="Normal 28 2 2 9" xfId="14758"/>
    <cellStyle name="Normal 28 2 2_5h_Finance" xfId="5381"/>
    <cellStyle name="Normal 28 2 3" xfId="877"/>
    <cellStyle name="Normal 28 2 3 2" xfId="1699"/>
    <cellStyle name="Normal 28 2 3 2 2" xfId="3604"/>
    <cellStyle name="Normal 28 2 3 2 2 2" xfId="11771"/>
    <cellStyle name="Normal 28 2 3 2 2_5h_Finance" xfId="5397"/>
    <cellStyle name="Normal 28 2 3 2 3" xfId="9867"/>
    <cellStyle name="Normal 28 2 3 2 4" xfId="13893"/>
    <cellStyle name="Normal 28 2 3 2 5" xfId="15732"/>
    <cellStyle name="Normal 28 2 3 2 6" xfId="17483"/>
    <cellStyle name="Normal 28 2 3 2 7" xfId="19387"/>
    <cellStyle name="Normal 28 2 3 2_5h_Finance" xfId="5396"/>
    <cellStyle name="Normal 28 2 3 3" xfId="2788"/>
    <cellStyle name="Normal 28 2 3 3 2" xfId="10955"/>
    <cellStyle name="Normal 28 2 3 3_5h_Finance" xfId="5398"/>
    <cellStyle name="Normal 28 2 3 4" xfId="9051"/>
    <cellStyle name="Normal 28 2 3 5" xfId="13074"/>
    <cellStyle name="Normal 28 2 3 6" xfId="14912"/>
    <cellStyle name="Normal 28 2 3 7" xfId="16667"/>
    <cellStyle name="Normal 28 2 3 8" xfId="18571"/>
    <cellStyle name="Normal 28 2 3_5h_Finance" xfId="5395"/>
    <cellStyle name="Normal 28 2 4" xfId="1149"/>
    <cellStyle name="Normal 28 2 4 2" xfId="1971"/>
    <cellStyle name="Normal 28 2 4 2 2" xfId="3876"/>
    <cellStyle name="Normal 28 2 4 2 2 2" xfId="12043"/>
    <cellStyle name="Normal 28 2 4 2 2_5h_Finance" xfId="5401"/>
    <cellStyle name="Normal 28 2 4 2 3" xfId="10139"/>
    <cellStyle name="Normal 28 2 4 2 4" xfId="14165"/>
    <cellStyle name="Normal 28 2 4 2 5" xfId="16004"/>
    <cellStyle name="Normal 28 2 4 2 6" xfId="17755"/>
    <cellStyle name="Normal 28 2 4 2 7" xfId="19659"/>
    <cellStyle name="Normal 28 2 4 2_5h_Finance" xfId="5400"/>
    <cellStyle name="Normal 28 2 4 3" xfId="3060"/>
    <cellStyle name="Normal 28 2 4 3 2" xfId="11227"/>
    <cellStyle name="Normal 28 2 4 3_5h_Finance" xfId="5402"/>
    <cellStyle name="Normal 28 2 4 4" xfId="9323"/>
    <cellStyle name="Normal 28 2 4 5" xfId="13346"/>
    <cellStyle name="Normal 28 2 4 6" xfId="15184"/>
    <cellStyle name="Normal 28 2 4 7" xfId="16939"/>
    <cellStyle name="Normal 28 2 4 8" xfId="18843"/>
    <cellStyle name="Normal 28 2 4_5h_Finance" xfId="5399"/>
    <cellStyle name="Normal 28 2 5" xfId="1421"/>
    <cellStyle name="Normal 28 2 5 2" xfId="3332"/>
    <cellStyle name="Normal 28 2 5 2 2" xfId="11499"/>
    <cellStyle name="Normal 28 2 5 2_5h_Finance" xfId="5404"/>
    <cellStyle name="Normal 28 2 5 3" xfId="9595"/>
    <cellStyle name="Normal 28 2 5 4" xfId="13618"/>
    <cellStyle name="Normal 28 2 5 5" xfId="15456"/>
    <cellStyle name="Normal 28 2 5 6" xfId="17211"/>
    <cellStyle name="Normal 28 2 5 7" xfId="19115"/>
    <cellStyle name="Normal 28 2 5_5h_Finance" xfId="5403"/>
    <cellStyle name="Normal 28 2 6" xfId="2244"/>
    <cellStyle name="Normal 28 2 6 2" xfId="4148"/>
    <cellStyle name="Normal 28 2 6 2 2" xfId="12315"/>
    <cellStyle name="Normal 28 2 6 2_5h_Finance" xfId="5406"/>
    <cellStyle name="Normal 28 2 6 3" xfId="10411"/>
    <cellStyle name="Normal 28 2 6 4" xfId="14437"/>
    <cellStyle name="Normal 28 2 6 5" xfId="16277"/>
    <cellStyle name="Normal 28 2 6 6" xfId="18027"/>
    <cellStyle name="Normal 28 2 6 7" xfId="19931"/>
    <cellStyle name="Normal 28 2 6_5h_Finance" xfId="5405"/>
    <cellStyle name="Normal 28 2 7" xfId="549"/>
    <cellStyle name="Normal 28 2 7 2" xfId="8779"/>
    <cellStyle name="Normal 28 2 7_5h_Finance" xfId="5407"/>
    <cellStyle name="Normal 28 2 8" xfId="2516"/>
    <cellStyle name="Normal 28 2 8 2" xfId="10683"/>
    <cellStyle name="Normal 28 2 8_5h_Finance" xfId="5408"/>
    <cellStyle name="Normal 28 2 9" xfId="4420"/>
    <cellStyle name="Normal 28 2 9 2" xfId="12587"/>
    <cellStyle name="Normal 28 2 9_5h_Finance" xfId="5409"/>
    <cellStyle name="Normal 28 2_5h_Finance" xfId="5380"/>
    <cellStyle name="Normal 28 3" xfId="617"/>
    <cellStyle name="Normal 28 3 10" xfId="15653"/>
    <cellStyle name="Normal 28 3 11" xfId="18367"/>
    <cellStyle name="Normal 28 3 2" xfId="945"/>
    <cellStyle name="Normal 28 3 2 2" xfId="1767"/>
    <cellStyle name="Normal 28 3 2 2 2" xfId="3672"/>
    <cellStyle name="Normal 28 3 2 2 2 2" xfId="11839"/>
    <cellStyle name="Normal 28 3 2 2 2_5h_Finance" xfId="5413"/>
    <cellStyle name="Normal 28 3 2 2 3" xfId="9935"/>
    <cellStyle name="Normal 28 3 2 2 4" xfId="13961"/>
    <cellStyle name="Normal 28 3 2 2 5" xfId="15800"/>
    <cellStyle name="Normal 28 3 2 2 6" xfId="17551"/>
    <cellStyle name="Normal 28 3 2 2 7" xfId="19455"/>
    <cellStyle name="Normal 28 3 2 2_5h_Finance" xfId="5412"/>
    <cellStyle name="Normal 28 3 2 3" xfId="2856"/>
    <cellStyle name="Normal 28 3 2 3 2" xfId="11023"/>
    <cellStyle name="Normal 28 3 2 3_5h_Finance" xfId="5414"/>
    <cellStyle name="Normal 28 3 2 4" xfId="9119"/>
    <cellStyle name="Normal 28 3 2 5" xfId="13142"/>
    <cellStyle name="Normal 28 3 2 6" xfId="14980"/>
    <cellStyle name="Normal 28 3 2 7" xfId="16735"/>
    <cellStyle name="Normal 28 3 2 8" xfId="18639"/>
    <cellStyle name="Normal 28 3 2_5h_Finance" xfId="5411"/>
    <cellStyle name="Normal 28 3 3" xfId="1217"/>
    <cellStyle name="Normal 28 3 3 2" xfId="2039"/>
    <cellStyle name="Normal 28 3 3 2 2" xfId="3944"/>
    <cellStyle name="Normal 28 3 3 2 2 2" xfId="12111"/>
    <cellStyle name="Normal 28 3 3 2 2_5h_Finance" xfId="5417"/>
    <cellStyle name="Normal 28 3 3 2 3" xfId="10207"/>
    <cellStyle name="Normal 28 3 3 2 4" xfId="14233"/>
    <cellStyle name="Normal 28 3 3 2 5" xfId="16072"/>
    <cellStyle name="Normal 28 3 3 2 6" xfId="17823"/>
    <cellStyle name="Normal 28 3 3 2 7" xfId="19727"/>
    <cellStyle name="Normal 28 3 3 2_5h_Finance" xfId="5416"/>
    <cellStyle name="Normal 28 3 3 3" xfId="3128"/>
    <cellStyle name="Normal 28 3 3 3 2" xfId="11295"/>
    <cellStyle name="Normal 28 3 3 3_5h_Finance" xfId="5418"/>
    <cellStyle name="Normal 28 3 3 4" xfId="9391"/>
    <cellStyle name="Normal 28 3 3 5" xfId="13414"/>
    <cellStyle name="Normal 28 3 3 6" xfId="15252"/>
    <cellStyle name="Normal 28 3 3 7" xfId="17007"/>
    <cellStyle name="Normal 28 3 3 8" xfId="18911"/>
    <cellStyle name="Normal 28 3 3_5h_Finance" xfId="5415"/>
    <cellStyle name="Normal 28 3 4" xfId="1489"/>
    <cellStyle name="Normal 28 3 4 2" xfId="3400"/>
    <cellStyle name="Normal 28 3 4 2 2" xfId="11567"/>
    <cellStyle name="Normal 28 3 4 2_5h_Finance" xfId="5420"/>
    <cellStyle name="Normal 28 3 4 3" xfId="9663"/>
    <cellStyle name="Normal 28 3 4 4" xfId="13686"/>
    <cellStyle name="Normal 28 3 4 5" xfId="15524"/>
    <cellStyle name="Normal 28 3 4 6" xfId="17279"/>
    <cellStyle name="Normal 28 3 4 7" xfId="19183"/>
    <cellStyle name="Normal 28 3 4_5h_Finance" xfId="5419"/>
    <cellStyle name="Normal 28 3 5" xfId="2312"/>
    <cellStyle name="Normal 28 3 5 2" xfId="4216"/>
    <cellStyle name="Normal 28 3 5 2 2" xfId="12383"/>
    <cellStyle name="Normal 28 3 5 2_5h_Finance" xfId="5422"/>
    <cellStyle name="Normal 28 3 5 3" xfId="10479"/>
    <cellStyle name="Normal 28 3 5 4" xfId="14505"/>
    <cellStyle name="Normal 28 3 5 5" xfId="16345"/>
    <cellStyle name="Normal 28 3 5 6" xfId="18095"/>
    <cellStyle name="Normal 28 3 5 7" xfId="19999"/>
    <cellStyle name="Normal 28 3 5_5h_Finance" xfId="5421"/>
    <cellStyle name="Normal 28 3 6" xfId="2584"/>
    <cellStyle name="Normal 28 3 6 2" xfId="10751"/>
    <cellStyle name="Normal 28 3 6_5h_Finance" xfId="5423"/>
    <cellStyle name="Normal 28 3 7" xfId="8847"/>
    <cellStyle name="Normal 28 3 8" xfId="12804"/>
    <cellStyle name="Normal 28 3 9" xfId="14690"/>
    <cellStyle name="Normal 28 3_5h_Finance" xfId="5410"/>
    <cellStyle name="Normal 28 4" xfId="809"/>
    <cellStyle name="Normal 28 4 2" xfId="1631"/>
    <cellStyle name="Normal 28 4 2 2" xfId="3536"/>
    <cellStyle name="Normal 28 4 2 2 2" xfId="11703"/>
    <cellStyle name="Normal 28 4 2 2_5h_Finance" xfId="5426"/>
    <cellStyle name="Normal 28 4 2 3" xfId="9799"/>
    <cellStyle name="Normal 28 4 2 4" xfId="13825"/>
    <cellStyle name="Normal 28 4 2 5" xfId="15664"/>
    <cellStyle name="Normal 28 4 2 6" xfId="17415"/>
    <cellStyle name="Normal 28 4 2 7" xfId="19319"/>
    <cellStyle name="Normal 28 4 2_5h_Finance" xfId="5425"/>
    <cellStyle name="Normal 28 4 3" xfId="2720"/>
    <cellStyle name="Normal 28 4 3 2" xfId="10887"/>
    <cellStyle name="Normal 28 4 3_5h_Finance" xfId="5427"/>
    <cellStyle name="Normal 28 4 4" xfId="8983"/>
    <cellStyle name="Normal 28 4 5" xfId="13006"/>
    <cellStyle name="Normal 28 4 6" xfId="14844"/>
    <cellStyle name="Normal 28 4 7" xfId="16599"/>
    <cellStyle name="Normal 28 4 8" xfId="18503"/>
    <cellStyle name="Normal 28 4_5h_Finance" xfId="5424"/>
    <cellStyle name="Normal 28 5" xfId="1081"/>
    <cellStyle name="Normal 28 5 2" xfId="1903"/>
    <cellStyle name="Normal 28 5 2 2" xfId="3808"/>
    <cellStyle name="Normal 28 5 2 2 2" xfId="11975"/>
    <cellStyle name="Normal 28 5 2 2_5h_Finance" xfId="5430"/>
    <cellStyle name="Normal 28 5 2 3" xfId="10071"/>
    <cellStyle name="Normal 28 5 2 4" xfId="14097"/>
    <cellStyle name="Normal 28 5 2 5" xfId="15936"/>
    <cellStyle name="Normal 28 5 2 6" xfId="17687"/>
    <cellStyle name="Normal 28 5 2 7" xfId="19591"/>
    <cellStyle name="Normal 28 5 2_5h_Finance" xfId="5429"/>
    <cellStyle name="Normal 28 5 3" xfId="2992"/>
    <cellStyle name="Normal 28 5 3 2" xfId="11159"/>
    <cellStyle name="Normal 28 5 3_5h_Finance" xfId="5431"/>
    <cellStyle name="Normal 28 5 4" xfId="9255"/>
    <cellStyle name="Normal 28 5 5" xfId="13278"/>
    <cellStyle name="Normal 28 5 6" xfId="15116"/>
    <cellStyle name="Normal 28 5 7" xfId="16871"/>
    <cellStyle name="Normal 28 5 8" xfId="18775"/>
    <cellStyle name="Normal 28 5_5h_Finance" xfId="5428"/>
    <cellStyle name="Normal 28 6" xfId="1353"/>
    <cellStyle name="Normal 28 6 2" xfId="3264"/>
    <cellStyle name="Normal 28 6 2 2" xfId="11431"/>
    <cellStyle name="Normal 28 6 2_5h_Finance" xfId="5433"/>
    <cellStyle name="Normal 28 6 3" xfId="9527"/>
    <cellStyle name="Normal 28 6 4" xfId="13550"/>
    <cellStyle name="Normal 28 6 5" xfId="15388"/>
    <cellStyle name="Normal 28 6 6" xfId="17143"/>
    <cellStyle name="Normal 28 6 7" xfId="19047"/>
    <cellStyle name="Normal 28 6_5h_Finance" xfId="5432"/>
    <cellStyle name="Normal 28 7" xfId="2176"/>
    <cellStyle name="Normal 28 7 2" xfId="4080"/>
    <cellStyle name="Normal 28 7 2 2" xfId="12247"/>
    <cellStyle name="Normal 28 7 2_5h_Finance" xfId="5435"/>
    <cellStyle name="Normal 28 7 3" xfId="10343"/>
    <cellStyle name="Normal 28 7 4" xfId="14369"/>
    <cellStyle name="Normal 28 7 5" xfId="16209"/>
    <cellStyle name="Normal 28 7 6" xfId="17959"/>
    <cellStyle name="Normal 28 7 7" xfId="19863"/>
    <cellStyle name="Normal 28 7_5h_Finance" xfId="5434"/>
    <cellStyle name="Normal 28 8" xfId="481"/>
    <cellStyle name="Normal 28 8 2" xfId="8711"/>
    <cellStyle name="Normal 28 8_5h_Finance" xfId="5436"/>
    <cellStyle name="Normal 28 9" xfId="2448"/>
    <cellStyle name="Normal 28 9 2" xfId="10615"/>
    <cellStyle name="Normal 28 9_5h_Finance" xfId="5437"/>
    <cellStyle name="Normal 28_5h_Finance" xfId="5378"/>
    <cellStyle name="Normal 29" xfId="164"/>
    <cellStyle name="Normal 29 10" xfId="4361"/>
    <cellStyle name="Normal 29 10 2" xfId="12528"/>
    <cellStyle name="Normal 29 10_5h_Finance" xfId="5439"/>
    <cellStyle name="Normal 29 11" xfId="8584"/>
    <cellStyle name="Normal 29 12" xfId="12676"/>
    <cellStyle name="Normal 29 13" xfId="12994"/>
    <cellStyle name="Normal 29 14" xfId="14672"/>
    <cellStyle name="Normal 29 15" xfId="18240"/>
    <cellStyle name="Normal 29 16" xfId="351"/>
    <cellStyle name="Normal 29 2" xfId="165"/>
    <cellStyle name="Normal 29 2 10" xfId="8652"/>
    <cellStyle name="Normal 29 2 11" xfId="12744"/>
    <cellStyle name="Normal 29 2 12" xfId="18308"/>
    <cellStyle name="Normal 29 2 13" xfId="420"/>
    <cellStyle name="Normal 29 2 2" xfId="694"/>
    <cellStyle name="Normal 29 2 2 10" xfId="16540"/>
    <cellStyle name="Normal 29 2 2 11" xfId="18444"/>
    <cellStyle name="Normal 29 2 2 2" xfId="1022"/>
    <cellStyle name="Normal 29 2 2 2 2" xfId="1844"/>
    <cellStyle name="Normal 29 2 2 2 2 2" xfId="3749"/>
    <cellStyle name="Normal 29 2 2 2 2 2 2" xfId="11916"/>
    <cellStyle name="Normal 29 2 2 2 2 2_5h_Finance" xfId="5444"/>
    <cellStyle name="Normal 29 2 2 2 2 3" xfId="10012"/>
    <cellStyle name="Normal 29 2 2 2 2 4" xfId="14038"/>
    <cellStyle name="Normal 29 2 2 2 2 5" xfId="15877"/>
    <cellStyle name="Normal 29 2 2 2 2 6" xfId="17628"/>
    <cellStyle name="Normal 29 2 2 2 2 7" xfId="19532"/>
    <cellStyle name="Normal 29 2 2 2 2_5h_Finance" xfId="5443"/>
    <cellStyle name="Normal 29 2 2 2 3" xfId="2933"/>
    <cellStyle name="Normal 29 2 2 2 3 2" xfId="11100"/>
    <cellStyle name="Normal 29 2 2 2 3_5h_Finance" xfId="5445"/>
    <cellStyle name="Normal 29 2 2 2 4" xfId="9196"/>
    <cellStyle name="Normal 29 2 2 2 5" xfId="13219"/>
    <cellStyle name="Normal 29 2 2 2 6" xfId="15057"/>
    <cellStyle name="Normal 29 2 2 2 7" xfId="16812"/>
    <cellStyle name="Normal 29 2 2 2 8" xfId="18716"/>
    <cellStyle name="Normal 29 2 2 2_5h_Finance" xfId="5442"/>
    <cellStyle name="Normal 29 2 2 3" xfId="1294"/>
    <cellStyle name="Normal 29 2 2 3 2" xfId="2116"/>
    <cellStyle name="Normal 29 2 2 3 2 2" xfId="4021"/>
    <cellStyle name="Normal 29 2 2 3 2 2 2" xfId="12188"/>
    <cellStyle name="Normal 29 2 2 3 2 2_5h_Finance" xfId="5448"/>
    <cellStyle name="Normal 29 2 2 3 2 3" xfId="10284"/>
    <cellStyle name="Normal 29 2 2 3 2 4" xfId="14310"/>
    <cellStyle name="Normal 29 2 2 3 2 5" xfId="16149"/>
    <cellStyle name="Normal 29 2 2 3 2 6" xfId="17900"/>
    <cellStyle name="Normal 29 2 2 3 2 7" xfId="19804"/>
    <cellStyle name="Normal 29 2 2 3 2_5h_Finance" xfId="5447"/>
    <cellStyle name="Normal 29 2 2 3 3" xfId="3205"/>
    <cellStyle name="Normal 29 2 2 3 3 2" xfId="11372"/>
    <cellStyle name="Normal 29 2 2 3 3_5h_Finance" xfId="5449"/>
    <cellStyle name="Normal 29 2 2 3 4" xfId="9468"/>
    <cellStyle name="Normal 29 2 2 3 5" xfId="13491"/>
    <cellStyle name="Normal 29 2 2 3 6" xfId="15329"/>
    <cellStyle name="Normal 29 2 2 3 7" xfId="17084"/>
    <cellStyle name="Normal 29 2 2 3 8" xfId="18988"/>
    <cellStyle name="Normal 29 2 2 3_5h_Finance" xfId="5446"/>
    <cellStyle name="Normal 29 2 2 4" xfId="1566"/>
    <cellStyle name="Normal 29 2 2 4 2" xfId="3477"/>
    <cellStyle name="Normal 29 2 2 4 2 2" xfId="11644"/>
    <cellStyle name="Normal 29 2 2 4 2_5h_Finance" xfId="5451"/>
    <cellStyle name="Normal 29 2 2 4 3" xfId="9740"/>
    <cellStyle name="Normal 29 2 2 4 4" xfId="13763"/>
    <cellStyle name="Normal 29 2 2 4 5" xfId="15601"/>
    <cellStyle name="Normal 29 2 2 4 6" xfId="17356"/>
    <cellStyle name="Normal 29 2 2 4 7" xfId="19260"/>
    <cellStyle name="Normal 29 2 2 4_5h_Finance" xfId="5450"/>
    <cellStyle name="Normal 29 2 2 5" xfId="2389"/>
    <cellStyle name="Normal 29 2 2 5 2" xfId="4293"/>
    <cellStyle name="Normal 29 2 2 5 2 2" xfId="12460"/>
    <cellStyle name="Normal 29 2 2 5 2_5h_Finance" xfId="5453"/>
    <cellStyle name="Normal 29 2 2 5 3" xfId="10556"/>
    <cellStyle name="Normal 29 2 2 5 4" xfId="14582"/>
    <cellStyle name="Normal 29 2 2 5 5" xfId="16422"/>
    <cellStyle name="Normal 29 2 2 5 6" xfId="18172"/>
    <cellStyle name="Normal 29 2 2 5 7" xfId="20076"/>
    <cellStyle name="Normal 29 2 2 5_5h_Finance" xfId="5452"/>
    <cellStyle name="Normal 29 2 2 6" xfId="2661"/>
    <cellStyle name="Normal 29 2 2 6 2" xfId="10828"/>
    <cellStyle name="Normal 29 2 2 6_5h_Finance" xfId="5454"/>
    <cellStyle name="Normal 29 2 2 7" xfId="8924"/>
    <cellStyle name="Normal 29 2 2 8" xfId="12881"/>
    <cellStyle name="Normal 29 2 2 9" xfId="14767"/>
    <cellStyle name="Normal 29 2 2_5h_Finance" xfId="5441"/>
    <cellStyle name="Normal 29 2 3" xfId="886"/>
    <cellStyle name="Normal 29 2 3 2" xfId="1708"/>
    <cellStyle name="Normal 29 2 3 2 2" xfId="3613"/>
    <cellStyle name="Normal 29 2 3 2 2 2" xfId="11780"/>
    <cellStyle name="Normal 29 2 3 2 2_5h_Finance" xfId="5457"/>
    <cellStyle name="Normal 29 2 3 2 3" xfId="9876"/>
    <cellStyle name="Normal 29 2 3 2 4" xfId="13902"/>
    <cellStyle name="Normal 29 2 3 2 5" xfId="15741"/>
    <cellStyle name="Normal 29 2 3 2 6" xfId="17492"/>
    <cellStyle name="Normal 29 2 3 2 7" xfId="19396"/>
    <cellStyle name="Normal 29 2 3 2_5h_Finance" xfId="5456"/>
    <cellStyle name="Normal 29 2 3 3" xfId="2797"/>
    <cellStyle name="Normal 29 2 3 3 2" xfId="10964"/>
    <cellStyle name="Normal 29 2 3 3_5h_Finance" xfId="5458"/>
    <cellStyle name="Normal 29 2 3 4" xfId="9060"/>
    <cellStyle name="Normal 29 2 3 5" xfId="13083"/>
    <cellStyle name="Normal 29 2 3 6" xfId="14921"/>
    <cellStyle name="Normal 29 2 3 7" xfId="16676"/>
    <cellStyle name="Normal 29 2 3 8" xfId="18580"/>
    <cellStyle name="Normal 29 2 3_5h_Finance" xfId="5455"/>
    <cellStyle name="Normal 29 2 4" xfId="1158"/>
    <cellStyle name="Normal 29 2 4 2" xfId="1980"/>
    <cellStyle name="Normal 29 2 4 2 2" xfId="3885"/>
    <cellStyle name="Normal 29 2 4 2 2 2" xfId="12052"/>
    <cellStyle name="Normal 29 2 4 2 2_5h_Finance" xfId="5461"/>
    <cellStyle name="Normal 29 2 4 2 3" xfId="10148"/>
    <cellStyle name="Normal 29 2 4 2 4" xfId="14174"/>
    <cellStyle name="Normal 29 2 4 2 5" xfId="16013"/>
    <cellStyle name="Normal 29 2 4 2 6" xfId="17764"/>
    <cellStyle name="Normal 29 2 4 2 7" xfId="19668"/>
    <cellStyle name="Normal 29 2 4 2_5h_Finance" xfId="5460"/>
    <cellStyle name="Normal 29 2 4 3" xfId="3069"/>
    <cellStyle name="Normal 29 2 4 3 2" xfId="11236"/>
    <cellStyle name="Normal 29 2 4 3_5h_Finance" xfId="5462"/>
    <cellStyle name="Normal 29 2 4 4" xfId="9332"/>
    <cellStyle name="Normal 29 2 4 5" xfId="13355"/>
    <cellStyle name="Normal 29 2 4 6" xfId="15193"/>
    <cellStyle name="Normal 29 2 4 7" xfId="16948"/>
    <cellStyle name="Normal 29 2 4 8" xfId="18852"/>
    <cellStyle name="Normal 29 2 4_5h_Finance" xfId="5459"/>
    <cellStyle name="Normal 29 2 5" xfId="1430"/>
    <cellStyle name="Normal 29 2 5 2" xfId="3341"/>
    <cellStyle name="Normal 29 2 5 2 2" xfId="11508"/>
    <cellStyle name="Normal 29 2 5 2_5h_Finance" xfId="5464"/>
    <cellStyle name="Normal 29 2 5 3" xfId="9604"/>
    <cellStyle name="Normal 29 2 5 4" xfId="13627"/>
    <cellStyle name="Normal 29 2 5 5" xfId="15465"/>
    <cellStyle name="Normal 29 2 5 6" xfId="17220"/>
    <cellStyle name="Normal 29 2 5 7" xfId="19124"/>
    <cellStyle name="Normal 29 2 5_5h_Finance" xfId="5463"/>
    <cellStyle name="Normal 29 2 6" xfId="2253"/>
    <cellStyle name="Normal 29 2 6 2" xfId="4157"/>
    <cellStyle name="Normal 29 2 6 2 2" xfId="12324"/>
    <cellStyle name="Normal 29 2 6 2_5h_Finance" xfId="5466"/>
    <cellStyle name="Normal 29 2 6 3" xfId="10420"/>
    <cellStyle name="Normal 29 2 6 4" xfId="14446"/>
    <cellStyle name="Normal 29 2 6 5" xfId="16286"/>
    <cellStyle name="Normal 29 2 6 6" xfId="18036"/>
    <cellStyle name="Normal 29 2 6 7" xfId="19940"/>
    <cellStyle name="Normal 29 2 6_5h_Finance" xfId="5465"/>
    <cellStyle name="Normal 29 2 7" xfId="558"/>
    <cellStyle name="Normal 29 2 7 2" xfId="8788"/>
    <cellStyle name="Normal 29 2 7_5h_Finance" xfId="5467"/>
    <cellStyle name="Normal 29 2 8" xfId="2525"/>
    <cellStyle name="Normal 29 2 8 2" xfId="10692"/>
    <cellStyle name="Normal 29 2 8_5h_Finance" xfId="5468"/>
    <cellStyle name="Normal 29 2 9" xfId="4429"/>
    <cellStyle name="Normal 29 2 9 2" xfId="12596"/>
    <cellStyle name="Normal 29 2 9_5h_Finance" xfId="5469"/>
    <cellStyle name="Normal 29 2_5h_Finance" xfId="5440"/>
    <cellStyle name="Normal 29 3" xfId="626"/>
    <cellStyle name="Normal 29 3 10" xfId="16472"/>
    <cellStyle name="Normal 29 3 11" xfId="18376"/>
    <cellStyle name="Normal 29 3 2" xfId="954"/>
    <cellStyle name="Normal 29 3 2 2" xfId="1776"/>
    <cellStyle name="Normal 29 3 2 2 2" xfId="3681"/>
    <cellStyle name="Normal 29 3 2 2 2 2" xfId="11848"/>
    <cellStyle name="Normal 29 3 2 2 2_5h_Finance" xfId="5473"/>
    <cellStyle name="Normal 29 3 2 2 3" xfId="9944"/>
    <cellStyle name="Normal 29 3 2 2 4" xfId="13970"/>
    <cellStyle name="Normal 29 3 2 2 5" xfId="15809"/>
    <cellStyle name="Normal 29 3 2 2 6" xfId="17560"/>
    <cellStyle name="Normal 29 3 2 2 7" xfId="19464"/>
    <cellStyle name="Normal 29 3 2 2_5h_Finance" xfId="5472"/>
    <cellStyle name="Normal 29 3 2 3" xfId="2865"/>
    <cellStyle name="Normal 29 3 2 3 2" xfId="11032"/>
    <cellStyle name="Normal 29 3 2 3_5h_Finance" xfId="5474"/>
    <cellStyle name="Normal 29 3 2 4" xfId="9128"/>
    <cellStyle name="Normal 29 3 2 5" xfId="13151"/>
    <cellStyle name="Normal 29 3 2 6" xfId="14989"/>
    <cellStyle name="Normal 29 3 2 7" xfId="16744"/>
    <cellStyle name="Normal 29 3 2 8" xfId="18648"/>
    <cellStyle name="Normal 29 3 2_5h_Finance" xfId="5471"/>
    <cellStyle name="Normal 29 3 3" xfId="1226"/>
    <cellStyle name="Normal 29 3 3 2" xfId="2048"/>
    <cellStyle name="Normal 29 3 3 2 2" xfId="3953"/>
    <cellStyle name="Normal 29 3 3 2 2 2" xfId="12120"/>
    <cellStyle name="Normal 29 3 3 2 2_5h_Finance" xfId="5477"/>
    <cellStyle name="Normal 29 3 3 2 3" xfId="10216"/>
    <cellStyle name="Normal 29 3 3 2 4" xfId="14242"/>
    <cellStyle name="Normal 29 3 3 2 5" xfId="16081"/>
    <cellStyle name="Normal 29 3 3 2 6" xfId="17832"/>
    <cellStyle name="Normal 29 3 3 2 7" xfId="19736"/>
    <cellStyle name="Normal 29 3 3 2_5h_Finance" xfId="5476"/>
    <cellStyle name="Normal 29 3 3 3" xfId="3137"/>
    <cellStyle name="Normal 29 3 3 3 2" xfId="11304"/>
    <cellStyle name="Normal 29 3 3 3_5h_Finance" xfId="5478"/>
    <cellStyle name="Normal 29 3 3 4" xfId="9400"/>
    <cellStyle name="Normal 29 3 3 5" xfId="13423"/>
    <cellStyle name="Normal 29 3 3 6" xfId="15261"/>
    <cellStyle name="Normal 29 3 3 7" xfId="17016"/>
    <cellStyle name="Normal 29 3 3 8" xfId="18920"/>
    <cellStyle name="Normal 29 3 3_5h_Finance" xfId="5475"/>
    <cellStyle name="Normal 29 3 4" xfId="1498"/>
    <cellStyle name="Normal 29 3 4 2" xfId="3409"/>
    <cellStyle name="Normal 29 3 4 2 2" xfId="11576"/>
    <cellStyle name="Normal 29 3 4 2_5h_Finance" xfId="5480"/>
    <cellStyle name="Normal 29 3 4 3" xfId="9672"/>
    <cellStyle name="Normal 29 3 4 4" xfId="13695"/>
    <cellStyle name="Normal 29 3 4 5" xfId="15533"/>
    <cellStyle name="Normal 29 3 4 6" xfId="17288"/>
    <cellStyle name="Normal 29 3 4 7" xfId="19192"/>
    <cellStyle name="Normal 29 3 4_5h_Finance" xfId="5479"/>
    <cellStyle name="Normal 29 3 5" xfId="2321"/>
    <cellStyle name="Normal 29 3 5 2" xfId="4225"/>
    <cellStyle name="Normal 29 3 5 2 2" xfId="12392"/>
    <cellStyle name="Normal 29 3 5 2_5h_Finance" xfId="5482"/>
    <cellStyle name="Normal 29 3 5 3" xfId="10488"/>
    <cellStyle name="Normal 29 3 5 4" xfId="14514"/>
    <cellStyle name="Normal 29 3 5 5" xfId="16354"/>
    <cellStyle name="Normal 29 3 5 6" xfId="18104"/>
    <cellStyle name="Normal 29 3 5 7" xfId="20008"/>
    <cellStyle name="Normal 29 3 5_5h_Finance" xfId="5481"/>
    <cellStyle name="Normal 29 3 6" xfId="2593"/>
    <cellStyle name="Normal 29 3 6 2" xfId="10760"/>
    <cellStyle name="Normal 29 3 6_5h_Finance" xfId="5483"/>
    <cellStyle name="Normal 29 3 7" xfId="8856"/>
    <cellStyle name="Normal 29 3 8" xfId="12813"/>
    <cellStyle name="Normal 29 3 9" xfId="14699"/>
    <cellStyle name="Normal 29 3_5h_Finance" xfId="5470"/>
    <cellStyle name="Normal 29 4" xfId="818"/>
    <cellStyle name="Normal 29 4 2" xfId="1640"/>
    <cellStyle name="Normal 29 4 2 2" xfId="3545"/>
    <cellStyle name="Normal 29 4 2 2 2" xfId="11712"/>
    <cellStyle name="Normal 29 4 2 2_5h_Finance" xfId="5486"/>
    <cellStyle name="Normal 29 4 2 3" xfId="9808"/>
    <cellStyle name="Normal 29 4 2 4" xfId="13834"/>
    <cellStyle name="Normal 29 4 2 5" xfId="15673"/>
    <cellStyle name="Normal 29 4 2 6" xfId="17424"/>
    <cellStyle name="Normal 29 4 2 7" xfId="19328"/>
    <cellStyle name="Normal 29 4 2_5h_Finance" xfId="5485"/>
    <cellStyle name="Normal 29 4 3" xfId="2729"/>
    <cellStyle name="Normal 29 4 3 2" xfId="10896"/>
    <cellStyle name="Normal 29 4 3_5h_Finance" xfId="5487"/>
    <cellStyle name="Normal 29 4 4" xfId="8992"/>
    <cellStyle name="Normal 29 4 5" xfId="13015"/>
    <cellStyle name="Normal 29 4 6" xfId="14853"/>
    <cellStyle name="Normal 29 4 7" xfId="16608"/>
    <cellStyle name="Normal 29 4 8" xfId="18512"/>
    <cellStyle name="Normal 29 4_5h_Finance" xfId="5484"/>
    <cellStyle name="Normal 29 5" xfId="1090"/>
    <cellStyle name="Normal 29 5 2" xfId="1912"/>
    <cellStyle name="Normal 29 5 2 2" xfId="3817"/>
    <cellStyle name="Normal 29 5 2 2 2" xfId="11984"/>
    <cellStyle name="Normal 29 5 2 2_5h_Finance" xfId="5490"/>
    <cellStyle name="Normal 29 5 2 3" xfId="10080"/>
    <cellStyle name="Normal 29 5 2 4" xfId="14106"/>
    <cellStyle name="Normal 29 5 2 5" xfId="15945"/>
    <cellStyle name="Normal 29 5 2 6" xfId="17696"/>
    <cellStyle name="Normal 29 5 2 7" xfId="19600"/>
    <cellStyle name="Normal 29 5 2_5h_Finance" xfId="5489"/>
    <cellStyle name="Normal 29 5 3" xfId="3001"/>
    <cellStyle name="Normal 29 5 3 2" xfId="11168"/>
    <cellStyle name="Normal 29 5 3_5h_Finance" xfId="5491"/>
    <cellStyle name="Normal 29 5 4" xfId="9264"/>
    <cellStyle name="Normal 29 5 5" xfId="13287"/>
    <cellStyle name="Normal 29 5 6" xfId="15125"/>
    <cellStyle name="Normal 29 5 7" xfId="16880"/>
    <cellStyle name="Normal 29 5 8" xfId="18784"/>
    <cellStyle name="Normal 29 5_5h_Finance" xfId="5488"/>
    <cellStyle name="Normal 29 6" xfId="1362"/>
    <cellStyle name="Normal 29 6 2" xfId="3273"/>
    <cellStyle name="Normal 29 6 2 2" xfId="11440"/>
    <cellStyle name="Normal 29 6 2_5h_Finance" xfId="5493"/>
    <cellStyle name="Normal 29 6 3" xfId="9536"/>
    <cellStyle name="Normal 29 6 4" xfId="13559"/>
    <cellStyle name="Normal 29 6 5" xfId="15397"/>
    <cellStyle name="Normal 29 6 6" xfId="17152"/>
    <cellStyle name="Normal 29 6 7" xfId="19056"/>
    <cellStyle name="Normal 29 6_5h_Finance" xfId="5492"/>
    <cellStyle name="Normal 29 7" xfId="2185"/>
    <cellStyle name="Normal 29 7 2" xfId="4089"/>
    <cellStyle name="Normal 29 7 2 2" xfId="12256"/>
    <cellStyle name="Normal 29 7 2_5h_Finance" xfId="5495"/>
    <cellStyle name="Normal 29 7 3" xfId="10352"/>
    <cellStyle name="Normal 29 7 4" xfId="14378"/>
    <cellStyle name="Normal 29 7 5" xfId="16218"/>
    <cellStyle name="Normal 29 7 6" xfId="17968"/>
    <cellStyle name="Normal 29 7 7" xfId="19872"/>
    <cellStyle name="Normal 29 7_5h_Finance" xfId="5494"/>
    <cellStyle name="Normal 29 8" xfId="490"/>
    <cellStyle name="Normal 29 8 2" xfId="8720"/>
    <cellStyle name="Normal 29 8_5h_Finance" xfId="5496"/>
    <cellStyle name="Normal 29 9" xfId="2457"/>
    <cellStyle name="Normal 29 9 2" xfId="10624"/>
    <cellStyle name="Normal 29 9_5h_Finance" xfId="5497"/>
    <cellStyle name="Normal 29_5h_Finance" xfId="5438"/>
    <cellStyle name="Normal 3" xfId="7"/>
    <cellStyle name="Normal 3 2" xfId="166"/>
    <cellStyle name="Normal 3 2 2" xfId="167"/>
    <cellStyle name="Normal 3 3" xfId="168"/>
    <cellStyle name="Normal 30" xfId="169"/>
    <cellStyle name="Normal 30 10" xfId="4356"/>
    <cellStyle name="Normal 30 10 2" xfId="12523"/>
    <cellStyle name="Normal 30 10_5h_Finance" xfId="5499"/>
    <cellStyle name="Normal 30 11" xfId="8579"/>
    <cellStyle name="Normal 30 12" xfId="12671"/>
    <cellStyle name="Normal 30 13" xfId="12650"/>
    <cellStyle name="Normal 30 14" xfId="14678"/>
    <cellStyle name="Normal 30 15" xfId="18235"/>
    <cellStyle name="Normal 30 16" xfId="346"/>
    <cellStyle name="Normal 30 2" xfId="170"/>
    <cellStyle name="Normal 30 2 10" xfId="8647"/>
    <cellStyle name="Normal 30 2 11" xfId="12739"/>
    <cellStyle name="Normal 30 2 12" xfId="18303"/>
    <cellStyle name="Normal 30 2 13" xfId="415"/>
    <cellStyle name="Normal 30 2 2" xfId="689"/>
    <cellStyle name="Normal 30 2 2 10" xfId="16535"/>
    <cellStyle name="Normal 30 2 2 11" xfId="18439"/>
    <cellStyle name="Normal 30 2 2 2" xfId="1017"/>
    <cellStyle name="Normal 30 2 2 2 2" xfId="1839"/>
    <cellStyle name="Normal 30 2 2 2 2 2" xfId="3744"/>
    <cellStyle name="Normal 30 2 2 2 2 2 2" xfId="11911"/>
    <cellStyle name="Normal 30 2 2 2 2 2_5h_Finance" xfId="5504"/>
    <cellStyle name="Normal 30 2 2 2 2 3" xfId="10007"/>
    <cellStyle name="Normal 30 2 2 2 2 4" xfId="14033"/>
    <cellStyle name="Normal 30 2 2 2 2 5" xfId="15872"/>
    <cellStyle name="Normal 30 2 2 2 2 6" xfId="17623"/>
    <cellStyle name="Normal 30 2 2 2 2 7" xfId="19527"/>
    <cellStyle name="Normal 30 2 2 2 2_5h_Finance" xfId="5503"/>
    <cellStyle name="Normal 30 2 2 2 3" xfId="2928"/>
    <cellStyle name="Normal 30 2 2 2 3 2" xfId="11095"/>
    <cellStyle name="Normal 30 2 2 2 3_5h_Finance" xfId="5505"/>
    <cellStyle name="Normal 30 2 2 2 4" xfId="9191"/>
    <cellStyle name="Normal 30 2 2 2 5" xfId="13214"/>
    <cellStyle name="Normal 30 2 2 2 6" xfId="15052"/>
    <cellStyle name="Normal 30 2 2 2 7" xfId="16807"/>
    <cellStyle name="Normal 30 2 2 2 8" xfId="18711"/>
    <cellStyle name="Normal 30 2 2 2_5h_Finance" xfId="5502"/>
    <cellStyle name="Normal 30 2 2 3" xfId="1289"/>
    <cellStyle name="Normal 30 2 2 3 2" xfId="2111"/>
    <cellStyle name="Normal 30 2 2 3 2 2" xfId="4016"/>
    <cellStyle name="Normal 30 2 2 3 2 2 2" xfId="12183"/>
    <cellStyle name="Normal 30 2 2 3 2 2_5h_Finance" xfId="5508"/>
    <cellStyle name="Normal 30 2 2 3 2 3" xfId="10279"/>
    <cellStyle name="Normal 30 2 2 3 2 4" xfId="14305"/>
    <cellStyle name="Normal 30 2 2 3 2 5" xfId="16144"/>
    <cellStyle name="Normal 30 2 2 3 2 6" xfId="17895"/>
    <cellStyle name="Normal 30 2 2 3 2 7" xfId="19799"/>
    <cellStyle name="Normal 30 2 2 3 2_5h_Finance" xfId="5507"/>
    <cellStyle name="Normal 30 2 2 3 3" xfId="3200"/>
    <cellStyle name="Normal 30 2 2 3 3 2" xfId="11367"/>
    <cellStyle name="Normal 30 2 2 3 3_5h_Finance" xfId="5509"/>
    <cellStyle name="Normal 30 2 2 3 4" xfId="9463"/>
    <cellStyle name="Normal 30 2 2 3 5" xfId="13486"/>
    <cellStyle name="Normal 30 2 2 3 6" xfId="15324"/>
    <cellStyle name="Normal 30 2 2 3 7" xfId="17079"/>
    <cellStyle name="Normal 30 2 2 3 8" xfId="18983"/>
    <cellStyle name="Normal 30 2 2 3_5h_Finance" xfId="5506"/>
    <cellStyle name="Normal 30 2 2 4" xfId="1561"/>
    <cellStyle name="Normal 30 2 2 4 2" xfId="3472"/>
    <cellStyle name="Normal 30 2 2 4 2 2" xfId="11639"/>
    <cellStyle name="Normal 30 2 2 4 2_5h_Finance" xfId="5511"/>
    <cellStyle name="Normal 30 2 2 4 3" xfId="9735"/>
    <cellStyle name="Normal 30 2 2 4 4" xfId="13758"/>
    <cellStyle name="Normal 30 2 2 4 5" xfId="15596"/>
    <cellStyle name="Normal 30 2 2 4 6" xfId="17351"/>
    <cellStyle name="Normal 30 2 2 4 7" xfId="19255"/>
    <cellStyle name="Normal 30 2 2 4_5h_Finance" xfId="5510"/>
    <cellStyle name="Normal 30 2 2 5" xfId="2384"/>
    <cellStyle name="Normal 30 2 2 5 2" xfId="4288"/>
    <cellStyle name="Normal 30 2 2 5 2 2" xfId="12455"/>
    <cellStyle name="Normal 30 2 2 5 2_5h_Finance" xfId="5513"/>
    <cellStyle name="Normal 30 2 2 5 3" xfId="10551"/>
    <cellStyle name="Normal 30 2 2 5 4" xfId="14577"/>
    <cellStyle name="Normal 30 2 2 5 5" xfId="16417"/>
    <cellStyle name="Normal 30 2 2 5 6" xfId="18167"/>
    <cellStyle name="Normal 30 2 2 5 7" xfId="20071"/>
    <cellStyle name="Normal 30 2 2 5_5h_Finance" xfId="5512"/>
    <cellStyle name="Normal 30 2 2 6" xfId="2656"/>
    <cellStyle name="Normal 30 2 2 6 2" xfId="10823"/>
    <cellStyle name="Normal 30 2 2 6_5h_Finance" xfId="5514"/>
    <cellStyle name="Normal 30 2 2 7" xfId="8919"/>
    <cellStyle name="Normal 30 2 2 8" xfId="12876"/>
    <cellStyle name="Normal 30 2 2 9" xfId="14762"/>
    <cellStyle name="Normal 30 2 2_5h_Finance" xfId="5501"/>
    <cellStyle name="Normal 30 2 3" xfId="881"/>
    <cellStyle name="Normal 30 2 3 2" xfId="1703"/>
    <cellStyle name="Normal 30 2 3 2 2" xfId="3608"/>
    <cellStyle name="Normal 30 2 3 2 2 2" xfId="11775"/>
    <cellStyle name="Normal 30 2 3 2 2_5h_Finance" xfId="5517"/>
    <cellStyle name="Normal 30 2 3 2 3" xfId="9871"/>
    <cellStyle name="Normal 30 2 3 2 4" xfId="13897"/>
    <cellStyle name="Normal 30 2 3 2 5" xfId="15736"/>
    <cellStyle name="Normal 30 2 3 2 6" xfId="17487"/>
    <cellStyle name="Normal 30 2 3 2 7" xfId="19391"/>
    <cellStyle name="Normal 30 2 3 2_5h_Finance" xfId="5516"/>
    <cellStyle name="Normal 30 2 3 3" xfId="2792"/>
    <cellStyle name="Normal 30 2 3 3 2" xfId="10959"/>
    <cellStyle name="Normal 30 2 3 3_5h_Finance" xfId="5518"/>
    <cellStyle name="Normal 30 2 3 4" xfId="9055"/>
    <cellStyle name="Normal 30 2 3 5" xfId="13078"/>
    <cellStyle name="Normal 30 2 3 6" xfId="14916"/>
    <cellStyle name="Normal 30 2 3 7" xfId="16671"/>
    <cellStyle name="Normal 30 2 3 8" xfId="18575"/>
    <cellStyle name="Normal 30 2 3_5h_Finance" xfId="5515"/>
    <cellStyle name="Normal 30 2 4" xfId="1153"/>
    <cellStyle name="Normal 30 2 4 2" xfId="1975"/>
    <cellStyle name="Normal 30 2 4 2 2" xfId="3880"/>
    <cellStyle name="Normal 30 2 4 2 2 2" xfId="12047"/>
    <cellStyle name="Normal 30 2 4 2 2_5h_Finance" xfId="5521"/>
    <cellStyle name="Normal 30 2 4 2 3" xfId="10143"/>
    <cellStyle name="Normal 30 2 4 2 4" xfId="14169"/>
    <cellStyle name="Normal 30 2 4 2 5" xfId="16008"/>
    <cellStyle name="Normal 30 2 4 2 6" xfId="17759"/>
    <cellStyle name="Normal 30 2 4 2 7" xfId="19663"/>
    <cellStyle name="Normal 30 2 4 2_5h_Finance" xfId="5520"/>
    <cellStyle name="Normal 30 2 4 3" xfId="3064"/>
    <cellStyle name="Normal 30 2 4 3 2" xfId="11231"/>
    <cellStyle name="Normal 30 2 4 3_5h_Finance" xfId="5522"/>
    <cellStyle name="Normal 30 2 4 4" xfId="9327"/>
    <cellStyle name="Normal 30 2 4 5" xfId="13350"/>
    <cellStyle name="Normal 30 2 4 6" xfId="15188"/>
    <cellStyle name="Normal 30 2 4 7" xfId="16943"/>
    <cellStyle name="Normal 30 2 4 8" xfId="18847"/>
    <cellStyle name="Normal 30 2 4_5h_Finance" xfId="5519"/>
    <cellStyle name="Normal 30 2 5" xfId="1425"/>
    <cellStyle name="Normal 30 2 5 2" xfId="3336"/>
    <cellStyle name="Normal 30 2 5 2 2" xfId="11503"/>
    <cellStyle name="Normal 30 2 5 2_5h_Finance" xfId="5524"/>
    <cellStyle name="Normal 30 2 5 3" xfId="9599"/>
    <cellStyle name="Normal 30 2 5 4" xfId="13622"/>
    <cellStyle name="Normal 30 2 5 5" xfId="15460"/>
    <cellStyle name="Normal 30 2 5 6" xfId="17215"/>
    <cellStyle name="Normal 30 2 5 7" xfId="19119"/>
    <cellStyle name="Normal 30 2 5_5h_Finance" xfId="5523"/>
    <cellStyle name="Normal 30 2 6" xfId="2248"/>
    <cellStyle name="Normal 30 2 6 2" xfId="4152"/>
    <cellStyle name="Normal 30 2 6 2 2" xfId="12319"/>
    <cellStyle name="Normal 30 2 6 2_5h_Finance" xfId="5526"/>
    <cellStyle name="Normal 30 2 6 3" xfId="10415"/>
    <cellStyle name="Normal 30 2 6 4" xfId="14441"/>
    <cellStyle name="Normal 30 2 6 5" xfId="16281"/>
    <cellStyle name="Normal 30 2 6 6" xfId="18031"/>
    <cellStyle name="Normal 30 2 6 7" xfId="19935"/>
    <cellStyle name="Normal 30 2 6_5h_Finance" xfId="5525"/>
    <cellStyle name="Normal 30 2 7" xfId="553"/>
    <cellStyle name="Normal 30 2 7 2" xfId="8783"/>
    <cellStyle name="Normal 30 2 7_5h_Finance" xfId="5527"/>
    <cellStyle name="Normal 30 2 8" xfId="2520"/>
    <cellStyle name="Normal 30 2 8 2" xfId="10687"/>
    <cellStyle name="Normal 30 2 8_5h_Finance" xfId="5528"/>
    <cellStyle name="Normal 30 2 9" xfId="4424"/>
    <cellStyle name="Normal 30 2 9 2" xfId="12591"/>
    <cellStyle name="Normal 30 2 9_5h_Finance" xfId="5529"/>
    <cellStyle name="Normal 30 2_5h_Finance" xfId="5500"/>
    <cellStyle name="Normal 30 3" xfId="621"/>
    <cellStyle name="Normal 30 3 10" xfId="12648"/>
    <cellStyle name="Normal 30 3 11" xfId="18371"/>
    <cellStyle name="Normal 30 3 2" xfId="949"/>
    <cellStyle name="Normal 30 3 2 2" xfId="1771"/>
    <cellStyle name="Normal 30 3 2 2 2" xfId="3676"/>
    <cellStyle name="Normal 30 3 2 2 2 2" xfId="11843"/>
    <cellStyle name="Normal 30 3 2 2 2_5h_Finance" xfId="5533"/>
    <cellStyle name="Normal 30 3 2 2 3" xfId="9939"/>
    <cellStyle name="Normal 30 3 2 2 4" xfId="13965"/>
    <cellStyle name="Normal 30 3 2 2 5" xfId="15804"/>
    <cellStyle name="Normal 30 3 2 2 6" xfId="17555"/>
    <cellStyle name="Normal 30 3 2 2 7" xfId="19459"/>
    <cellStyle name="Normal 30 3 2 2_5h_Finance" xfId="5532"/>
    <cellStyle name="Normal 30 3 2 3" xfId="2860"/>
    <cellStyle name="Normal 30 3 2 3 2" xfId="11027"/>
    <cellStyle name="Normal 30 3 2 3_5h_Finance" xfId="5534"/>
    <cellStyle name="Normal 30 3 2 4" xfId="9123"/>
    <cellStyle name="Normal 30 3 2 5" xfId="13146"/>
    <cellStyle name="Normal 30 3 2 6" xfId="14984"/>
    <cellStyle name="Normal 30 3 2 7" xfId="16739"/>
    <cellStyle name="Normal 30 3 2 8" xfId="18643"/>
    <cellStyle name="Normal 30 3 2_5h_Finance" xfId="5531"/>
    <cellStyle name="Normal 30 3 3" xfId="1221"/>
    <cellStyle name="Normal 30 3 3 2" xfId="2043"/>
    <cellStyle name="Normal 30 3 3 2 2" xfId="3948"/>
    <cellStyle name="Normal 30 3 3 2 2 2" xfId="12115"/>
    <cellStyle name="Normal 30 3 3 2 2_5h_Finance" xfId="5537"/>
    <cellStyle name="Normal 30 3 3 2 3" xfId="10211"/>
    <cellStyle name="Normal 30 3 3 2 4" xfId="14237"/>
    <cellStyle name="Normal 30 3 3 2 5" xfId="16076"/>
    <cellStyle name="Normal 30 3 3 2 6" xfId="17827"/>
    <cellStyle name="Normal 30 3 3 2 7" xfId="19731"/>
    <cellStyle name="Normal 30 3 3 2_5h_Finance" xfId="5536"/>
    <cellStyle name="Normal 30 3 3 3" xfId="3132"/>
    <cellStyle name="Normal 30 3 3 3 2" xfId="11299"/>
    <cellStyle name="Normal 30 3 3 3_5h_Finance" xfId="5538"/>
    <cellStyle name="Normal 30 3 3 4" xfId="9395"/>
    <cellStyle name="Normal 30 3 3 5" xfId="13418"/>
    <cellStyle name="Normal 30 3 3 6" xfId="15256"/>
    <cellStyle name="Normal 30 3 3 7" xfId="17011"/>
    <cellStyle name="Normal 30 3 3 8" xfId="18915"/>
    <cellStyle name="Normal 30 3 3_5h_Finance" xfId="5535"/>
    <cellStyle name="Normal 30 3 4" xfId="1493"/>
    <cellStyle name="Normal 30 3 4 2" xfId="3404"/>
    <cellStyle name="Normal 30 3 4 2 2" xfId="11571"/>
    <cellStyle name="Normal 30 3 4 2_5h_Finance" xfId="5540"/>
    <cellStyle name="Normal 30 3 4 3" xfId="9667"/>
    <cellStyle name="Normal 30 3 4 4" xfId="13690"/>
    <cellStyle name="Normal 30 3 4 5" xfId="15528"/>
    <cellStyle name="Normal 30 3 4 6" xfId="17283"/>
    <cellStyle name="Normal 30 3 4 7" xfId="19187"/>
    <cellStyle name="Normal 30 3 4_5h_Finance" xfId="5539"/>
    <cellStyle name="Normal 30 3 5" xfId="2316"/>
    <cellStyle name="Normal 30 3 5 2" xfId="4220"/>
    <cellStyle name="Normal 30 3 5 2 2" xfId="12387"/>
    <cellStyle name="Normal 30 3 5 2_5h_Finance" xfId="5542"/>
    <cellStyle name="Normal 30 3 5 3" xfId="10483"/>
    <cellStyle name="Normal 30 3 5 4" xfId="14509"/>
    <cellStyle name="Normal 30 3 5 5" xfId="16349"/>
    <cellStyle name="Normal 30 3 5 6" xfId="18099"/>
    <cellStyle name="Normal 30 3 5 7" xfId="20003"/>
    <cellStyle name="Normal 30 3 5_5h_Finance" xfId="5541"/>
    <cellStyle name="Normal 30 3 6" xfId="2588"/>
    <cellStyle name="Normal 30 3 6 2" xfId="10755"/>
    <cellStyle name="Normal 30 3 6_5h_Finance" xfId="5543"/>
    <cellStyle name="Normal 30 3 7" xfId="8851"/>
    <cellStyle name="Normal 30 3 8" xfId="12808"/>
    <cellStyle name="Normal 30 3 9" xfId="14694"/>
    <cellStyle name="Normal 30 3_5h_Finance" xfId="5530"/>
    <cellStyle name="Normal 30 4" xfId="813"/>
    <cellStyle name="Normal 30 4 2" xfId="1635"/>
    <cellStyle name="Normal 30 4 2 2" xfId="3540"/>
    <cellStyle name="Normal 30 4 2 2 2" xfId="11707"/>
    <cellStyle name="Normal 30 4 2 2_5h_Finance" xfId="5546"/>
    <cellStyle name="Normal 30 4 2 3" xfId="9803"/>
    <cellStyle name="Normal 30 4 2 4" xfId="13829"/>
    <cellStyle name="Normal 30 4 2 5" xfId="15668"/>
    <cellStyle name="Normal 30 4 2 6" xfId="17419"/>
    <cellStyle name="Normal 30 4 2 7" xfId="19323"/>
    <cellStyle name="Normal 30 4 2_5h_Finance" xfId="5545"/>
    <cellStyle name="Normal 30 4 3" xfId="2724"/>
    <cellStyle name="Normal 30 4 3 2" xfId="10891"/>
    <cellStyle name="Normal 30 4 3_5h_Finance" xfId="5547"/>
    <cellStyle name="Normal 30 4 4" xfId="8987"/>
    <cellStyle name="Normal 30 4 5" xfId="13010"/>
    <cellStyle name="Normal 30 4 6" xfId="14848"/>
    <cellStyle name="Normal 30 4 7" xfId="16603"/>
    <cellStyle name="Normal 30 4 8" xfId="18507"/>
    <cellStyle name="Normal 30 4_5h_Finance" xfId="5544"/>
    <cellStyle name="Normal 30 5" xfId="1085"/>
    <cellStyle name="Normal 30 5 2" xfId="1907"/>
    <cellStyle name="Normal 30 5 2 2" xfId="3812"/>
    <cellStyle name="Normal 30 5 2 2 2" xfId="11979"/>
    <cellStyle name="Normal 30 5 2 2_5h_Finance" xfId="5550"/>
    <cellStyle name="Normal 30 5 2 3" xfId="10075"/>
    <cellStyle name="Normal 30 5 2 4" xfId="14101"/>
    <cellStyle name="Normal 30 5 2 5" xfId="15940"/>
    <cellStyle name="Normal 30 5 2 6" xfId="17691"/>
    <cellStyle name="Normal 30 5 2 7" xfId="19595"/>
    <cellStyle name="Normal 30 5 2_5h_Finance" xfId="5549"/>
    <cellStyle name="Normal 30 5 3" xfId="2996"/>
    <cellStyle name="Normal 30 5 3 2" xfId="11163"/>
    <cellStyle name="Normal 30 5 3_5h_Finance" xfId="5551"/>
    <cellStyle name="Normal 30 5 4" xfId="9259"/>
    <cellStyle name="Normal 30 5 5" xfId="13282"/>
    <cellStyle name="Normal 30 5 6" xfId="15120"/>
    <cellStyle name="Normal 30 5 7" xfId="16875"/>
    <cellStyle name="Normal 30 5 8" xfId="18779"/>
    <cellStyle name="Normal 30 5_5h_Finance" xfId="5548"/>
    <cellStyle name="Normal 30 6" xfId="1357"/>
    <cellStyle name="Normal 30 6 2" xfId="3268"/>
    <cellStyle name="Normal 30 6 2 2" xfId="11435"/>
    <cellStyle name="Normal 30 6 2_5h_Finance" xfId="5553"/>
    <cellStyle name="Normal 30 6 3" xfId="9531"/>
    <cellStyle name="Normal 30 6 4" xfId="13554"/>
    <cellStyle name="Normal 30 6 5" xfId="15392"/>
    <cellStyle name="Normal 30 6 6" xfId="17147"/>
    <cellStyle name="Normal 30 6 7" xfId="19051"/>
    <cellStyle name="Normal 30 6_5h_Finance" xfId="5552"/>
    <cellStyle name="Normal 30 7" xfId="2180"/>
    <cellStyle name="Normal 30 7 2" xfId="4084"/>
    <cellStyle name="Normal 30 7 2 2" xfId="12251"/>
    <cellStyle name="Normal 30 7 2_5h_Finance" xfId="5555"/>
    <cellStyle name="Normal 30 7 3" xfId="10347"/>
    <cellStyle name="Normal 30 7 4" xfId="14373"/>
    <cellStyle name="Normal 30 7 5" xfId="16213"/>
    <cellStyle name="Normal 30 7 6" xfId="17963"/>
    <cellStyle name="Normal 30 7 7" xfId="19867"/>
    <cellStyle name="Normal 30 7_5h_Finance" xfId="5554"/>
    <cellStyle name="Normal 30 8" xfId="485"/>
    <cellStyle name="Normal 30 8 2" xfId="8715"/>
    <cellStyle name="Normal 30 8_5h_Finance" xfId="5556"/>
    <cellStyle name="Normal 30 9" xfId="2452"/>
    <cellStyle name="Normal 30 9 2" xfId="10619"/>
    <cellStyle name="Normal 30 9_5h_Finance" xfId="5557"/>
    <cellStyle name="Normal 30_5h_Finance" xfId="5498"/>
    <cellStyle name="Normal 31" xfId="171"/>
    <cellStyle name="Normal 31 10" xfId="4362"/>
    <cellStyle name="Normal 31 10 2" xfId="12529"/>
    <cellStyle name="Normal 31 10_5h_Finance" xfId="5559"/>
    <cellStyle name="Normal 31 11" xfId="8585"/>
    <cellStyle name="Normal 31 12" xfId="12677"/>
    <cellStyle name="Normal 31 13" xfId="12993"/>
    <cellStyle name="Normal 31 14" xfId="14674"/>
    <cellStyle name="Normal 31 15" xfId="18241"/>
    <cellStyle name="Normal 31 16" xfId="352"/>
    <cellStyle name="Normal 31 2" xfId="172"/>
    <cellStyle name="Normal 31 2 10" xfId="8653"/>
    <cellStyle name="Normal 31 2 11" xfId="12745"/>
    <cellStyle name="Normal 31 2 12" xfId="18309"/>
    <cellStyle name="Normal 31 2 13" xfId="421"/>
    <cellStyle name="Normal 31 2 2" xfId="695"/>
    <cellStyle name="Normal 31 2 2 10" xfId="16541"/>
    <cellStyle name="Normal 31 2 2 11" xfId="18445"/>
    <cellStyle name="Normal 31 2 2 2" xfId="1023"/>
    <cellStyle name="Normal 31 2 2 2 2" xfId="1845"/>
    <cellStyle name="Normal 31 2 2 2 2 2" xfId="3750"/>
    <cellStyle name="Normal 31 2 2 2 2 2 2" xfId="11917"/>
    <cellStyle name="Normal 31 2 2 2 2 2_5h_Finance" xfId="5564"/>
    <cellStyle name="Normal 31 2 2 2 2 3" xfId="10013"/>
    <cellStyle name="Normal 31 2 2 2 2 4" xfId="14039"/>
    <cellStyle name="Normal 31 2 2 2 2 5" xfId="15878"/>
    <cellStyle name="Normal 31 2 2 2 2 6" xfId="17629"/>
    <cellStyle name="Normal 31 2 2 2 2 7" xfId="19533"/>
    <cellStyle name="Normal 31 2 2 2 2_5h_Finance" xfId="5563"/>
    <cellStyle name="Normal 31 2 2 2 3" xfId="2934"/>
    <cellStyle name="Normal 31 2 2 2 3 2" xfId="11101"/>
    <cellStyle name="Normal 31 2 2 2 3_5h_Finance" xfId="5565"/>
    <cellStyle name="Normal 31 2 2 2 4" xfId="9197"/>
    <cellStyle name="Normal 31 2 2 2 5" xfId="13220"/>
    <cellStyle name="Normal 31 2 2 2 6" xfId="15058"/>
    <cellStyle name="Normal 31 2 2 2 7" xfId="16813"/>
    <cellStyle name="Normal 31 2 2 2 8" xfId="18717"/>
    <cellStyle name="Normal 31 2 2 2_5h_Finance" xfId="5562"/>
    <cellStyle name="Normal 31 2 2 3" xfId="1295"/>
    <cellStyle name="Normal 31 2 2 3 2" xfId="2117"/>
    <cellStyle name="Normal 31 2 2 3 2 2" xfId="4022"/>
    <cellStyle name="Normal 31 2 2 3 2 2 2" xfId="12189"/>
    <cellStyle name="Normal 31 2 2 3 2 2_5h_Finance" xfId="5568"/>
    <cellStyle name="Normal 31 2 2 3 2 3" xfId="10285"/>
    <cellStyle name="Normal 31 2 2 3 2 4" xfId="14311"/>
    <cellStyle name="Normal 31 2 2 3 2 5" xfId="16150"/>
    <cellStyle name="Normal 31 2 2 3 2 6" xfId="17901"/>
    <cellStyle name="Normal 31 2 2 3 2 7" xfId="19805"/>
    <cellStyle name="Normal 31 2 2 3 2_5h_Finance" xfId="5567"/>
    <cellStyle name="Normal 31 2 2 3 3" xfId="3206"/>
    <cellStyle name="Normal 31 2 2 3 3 2" xfId="11373"/>
    <cellStyle name="Normal 31 2 2 3 3_5h_Finance" xfId="5569"/>
    <cellStyle name="Normal 31 2 2 3 4" xfId="9469"/>
    <cellStyle name="Normal 31 2 2 3 5" xfId="13492"/>
    <cellStyle name="Normal 31 2 2 3 6" xfId="15330"/>
    <cellStyle name="Normal 31 2 2 3 7" xfId="17085"/>
    <cellStyle name="Normal 31 2 2 3 8" xfId="18989"/>
    <cellStyle name="Normal 31 2 2 3_5h_Finance" xfId="5566"/>
    <cellStyle name="Normal 31 2 2 4" xfId="1567"/>
    <cellStyle name="Normal 31 2 2 4 2" xfId="3478"/>
    <cellStyle name="Normal 31 2 2 4 2 2" xfId="11645"/>
    <cellStyle name="Normal 31 2 2 4 2_5h_Finance" xfId="5571"/>
    <cellStyle name="Normal 31 2 2 4 3" xfId="9741"/>
    <cellStyle name="Normal 31 2 2 4 4" xfId="13764"/>
    <cellStyle name="Normal 31 2 2 4 5" xfId="15602"/>
    <cellStyle name="Normal 31 2 2 4 6" xfId="17357"/>
    <cellStyle name="Normal 31 2 2 4 7" xfId="19261"/>
    <cellStyle name="Normal 31 2 2 4_5h_Finance" xfId="5570"/>
    <cellStyle name="Normal 31 2 2 5" xfId="2390"/>
    <cellStyle name="Normal 31 2 2 5 2" xfId="4294"/>
    <cellStyle name="Normal 31 2 2 5 2 2" xfId="12461"/>
    <cellStyle name="Normal 31 2 2 5 2_5h_Finance" xfId="5573"/>
    <cellStyle name="Normal 31 2 2 5 3" xfId="10557"/>
    <cellStyle name="Normal 31 2 2 5 4" xfId="14583"/>
    <cellStyle name="Normal 31 2 2 5 5" xfId="16423"/>
    <cellStyle name="Normal 31 2 2 5 6" xfId="18173"/>
    <cellStyle name="Normal 31 2 2 5 7" xfId="20077"/>
    <cellStyle name="Normal 31 2 2 5_5h_Finance" xfId="5572"/>
    <cellStyle name="Normal 31 2 2 6" xfId="2662"/>
    <cellStyle name="Normal 31 2 2 6 2" xfId="10829"/>
    <cellStyle name="Normal 31 2 2 6_5h_Finance" xfId="5574"/>
    <cellStyle name="Normal 31 2 2 7" xfId="8925"/>
    <cellStyle name="Normal 31 2 2 8" xfId="12882"/>
    <cellStyle name="Normal 31 2 2 9" xfId="14768"/>
    <cellStyle name="Normal 31 2 2_5h_Finance" xfId="5561"/>
    <cellStyle name="Normal 31 2 3" xfId="887"/>
    <cellStyle name="Normal 31 2 3 2" xfId="1709"/>
    <cellStyle name="Normal 31 2 3 2 2" xfId="3614"/>
    <cellStyle name="Normal 31 2 3 2 2 2" xfId="11781"/>
    <cellStyle name="Normal 31 2 3 2 2_5h_Finance" xfId="5577"/>
    <cellStyle name="Normal 31 2 3 2 3" xfId="9877"/>
    <cellStyle name="Normal 31 2 3 2 4" xfId="13903"/>
    <cellStyle name="Normal 31 2 3 2 5" xfId="15742"/>
    <cellStyle name="Normal 31 2 3 2 6" xfId="17493"/>
    <cellStyle name="Normal 31 2 3 2 7" xfId="19397"/>
    <cellStyle name="Normal 31 2 3 2_5h_Finance" xfId="5576"/>
    <cellStyle name="Normal 31 2 3 3" xfId="2798"/>
    <cellStyle name="Normal 31 2 3 3 2" xfId="10965"/>
    <cellStyle name="Normal 31 2 3 3_5h_Finance" xfId="5578"/>
    <cellStyle name="Normal 31 2 3 4" xfId="9061"/>
    <cellStyle name="Normal 31 2 3 5" xfId="13084"/>
    <cellStyle name="Normal 31 2 3 6" xfId="14922"/>
    <cellStyle name="Normal 31 2 3 7" xfId="16677"/>
    <cellStyle name="Normal 31 2 3 8" xfId="18581"/>
    <cellStyle name="Normal 31 2 3_5h_Finance" xfId="5575"/>
    <cellStyle name="Normal 31 2 4" xfId="1159"/>
    <cellStyle name="Normal 31 2 4 2" xfId="1981"/>
    <cellStyle name="Normal 31 2 4 2 2" xfId="3886"/>
    <cellStyle name="Normal 31 2 4 2 2 2" xfId="12053"/>
    <cellStyle name="Normal 31 2 4 2 2_5h_Finance" xfId="5581"/>
    <cellStyle name="Normal 31 2 4 2 3" xfId="10149"/>
    <cellStyle name="Normal 31 2 4 2 4" xfId="14175"/>
    <cellStyle name="Normal 31 2 4 2 5" xfId="16014"/>
    <cellStyle name="Normal 31 2 4 2 6" xfId="17765"/>
    <cellStyle name="Normal 31 2 4 2 7" xfId="19669"/>
    <cellStyle name="Normal 31 2 4 2_5h_Finance" xfId="5580"/>
    <cellStyle name="Normal 31 2 4 3" xfId="3070"/>
    <cellStyle name="Normal 31 2 4 3 2" xfId="11237"/>
    <cellStyle name="Normal 31 2 4 3_5h_Finance" xfId="5582"/>
    <cellStyle name="Normal 31 2 4 4" xfId="9333"/>
    <cellStyle name="Normal 31 2 4 5" xfId="13356"/>
    <cellStyle name="Normal 31 2 4 6" xfId="15194"/>
    <cellStyle name="Normal 31 2 4 7" xfId="16949"/>
    <cellStyle name="Normal 31 2 4 8" xfId="18853"/>
    <cellStyle name="Normal 31 2 4_5h_Finance" xfId="5579"/>
    <cellStyle name="Normal 31 2 5" xfId="1431"/>
    <cellStyle name="Normal 31 2 5 2" xfId="3342"/>
    <cellStyle name="Normal 31 2 5 2 2" xfId="11509"/>
    <cellStyle name="Normal 31 2 5 2_5h_Finance" xfId="5584"/>
    <cellStyle name="Normal 31 2 5 3" xfId="9605"/>
    <cellStyle name="Normal 31 2 5 4" xfId="13628"/>
    <cellStyle name="Normal 31 2 5 5" xfId="15466"/>
    <cellStyle name="Normal 31 2 5 6" xfId="17221"/>
    <cellStyle name="Normal 31 2 5 7" xfId="19125"/>
    <cellStyle name="Normal 31 2 5_5h_Finance" xfId="5583"/>
    <cellStyle name="Normal 31 2 6" xfId="2254"/>
    <cellStyle name="Normal 31 2 6 2" xfId="4158"/>
    <cellStyle name="Normal 31 2 6 2 2" xfId="12325"/>
    <cellStyle name="Normal 31 2 6 2_5h_Finance" xfId="5586"/>
    <cellStyle name="Normal 31 2 6 3" xfId="10421"/>
    <cellStyle name="Normal 31 2 6 4" xfId="14447"/>
    <cellStyle name="Normal 31 2 6 5" xfId="16287"/>
    <cellStyle name="Normal 31 2 6 6" xfId="18037"/>
    <cellStyle name="Normal 31 2 6 7" xfId="19941"/>
    <cellStyle name="Normal 31 2 6_5h_Finance" xfId="5585"/>
    <cellStyle name="Normal 31 2 7" xfId="559"/>
    <cellStyle name="Normal 31 2 7 2" xfId="8789"/>
    <cellStyle name="Normal 31 2 7_5h_Finance" xfId="5587"/>
    <cellStyle name="Normal 31 2 8" xfId="2526"/>
    <cellStyle name="Normal 31 2 8 2" xfId="10693"/>
    <cellStyle name="Normal 31 2 8_5h_Finance" xfId="5588"/>
    <cellStyle name="Normal 31 2 9" xfId="4430"/>
    <cellStyle name="Normal 31 2 9 2" xfId="12597"/>
    <cellStyle name="Normal 31 2 9_5h_Finance" xfId="5589"/>
    <cellStyle name="Normal 31 2_5h_Finance" xfId="5560"/>
    <cellStyle name="Normal 31 3" xfId="627"/>
    <cellStyle name="Normal 31 3 10" xfId="16473"/>
    <cellStyle name="Normal 31 3 11" xfId="18377"/>
    <cellStyle name="Normal 31 3 2" xfId="955"/>
    <cellStyle name="Normal 31 3 2 2" xfId="1777"/>
    <cellStyle name="Normal 31 3 2 2 2" xfId="3682"/>
    <cellStyle name="Normal 31 3 2 2 2 2" xfId="11849"/>
    <cellStyle name="Normal 31 3 2 2 2_5h_Finance" xfId="5593"/>
    <cellStyle name="Normal 31 3 2 2 3" xfId="9945"/>
    <cellStyle name="Normal 31 3 2 2 4" xfId="13971"/>
    <cellStyle name="Normal 31 3 2 2 5" xfId="15810"/>
    <cellStyle name="Normal 31 3 2 2 6" xfId="17561"/>
    <cellStyle name="Normal 31 3 2 2 7" xfId="19465"/>
    <cellStyle name="Normal 31 3 2 2_5h_Finance" xfId="5592"/>
    <cellStyle name="Normal 31 3 2 3" xfId="2866"/>
    <cellStyle name="Normal 31 3 2 3 2" xfId="11033"/>
    <cellStyle name="Normal 31 3 2 3_5h_Finance" xfId="5594"/>
    <cellStyle name="Normal 31 3 2 4" xfId="9129"/>
    <cellStyle name="Normal 31 3 2 5" xfId="13152"/>
    <cellStyle name="Normal 31 3 2 6" xfId="14990"/>
    <cellStyle name="Normal 31 3 2 7" xfId="16745"/>
    <cellStyle name="Normal 31 3 2 8" xfId="18649"/>
    <cellStyle name="Normal 31 3 2_5h_Finance" xfId="5591"/>
    <cellStyle name="Normal 31 3 3" xfId="1227"/>
    <cellStyle name="Normal 31 3 3 2" xfId="2049"/>
    <cellStyle name="Normal 31 3 3 2 2" xfId="3954"/>
    <cellStyle name="Normal 31 3 3 2 2 2" xfId="12121"/>
    <cellStyle name="Normal 31 3 3 2 2_5h_Finance" xfId="5597"/>
    <cellStyle name="Normal 31 3 3 2 3" xfId="10217"/>
    <cellStyle name="Normal 31 3 3 2 4" xfId="14243"/>
    <cellStyle name="Normal 31 3 3 2 5" xfId="16082"/>
    <cellStyle name="Normal 31 3 3 2 6" xfId="17833"/>
    <cellStyle name="Normal 31 3 3 2 7" xfId="19737"/>
    <cellStyle name="Normal 31 3 3 2_5h_Finance" xfId="5596"/>
    <cellStyle name="Normal 31 3 3 3" xfId="3138"/>
    <cellStyle name="Normal 31 3 3 3 2" xfId="11305"/>
    <cellStyle name="Normal 31 3 3 3_5h_Finance" xfId="5598"/>
    <cellStyle name="Normal 31 3 3 4" xfId="9401"/>
    <cellStyle name="Normal 31 3 3 5" xfId="13424"/>
    <cellStyle name="Normal 31 3 3 6" xfId="15262"/>
    <cellStyle name="Normal 31 3 3 7" xfId="17017"/>
    <cellStyle name="Normal 31 3 3 8" xfId="18921"/>
    <cellStyle name="Normal 31 3 3_5h_Finance" xfId="5595"/>
    <cellStyle name="Normal 31 3 4" xfId="1499"/>
    <cellStyle name="Normal 31 3 4 2" xfId="3410"/>
    <cellStyle name="Normal 31 3 4 2 2" xfId="11577"/>
    <cellStyle name="Normal 31 3 4 2_5h_Finance" xfId="5600"/>
    <cellStyle name="Normal 31 3 4 3" xfId="9673"/>
    <cellStyle name="Normal 31 3 4 4" xfId="13696"/>
    <cellStyle name="Normal 31 3 4 5" xfId="15534"/>
    <cellStyle name="Normal 31 3 4 6" xfId="17289"/>
    <cellStyle name="Normal 31 3 4 7" xfId="19193"/>
    <cellStyle name="Normal 31 3 4_5h_Finance" xfId="5599"/>
    <cellStyle name="Normal 31 3 5" xfId="2322"/>
    <cellStyle name="Normal 31 3 5 2" xfId="4226"/>
    <cellStyle name="Normal 31 3 5 2 2" xfId="12393"/>
    <cellStyle name="Normal 31 3 5 2_5h_Finance" xfId="5602"/>
    <cellStyle name="Normal 31 3 5 3" xfId="10489"/>
    <cellStyle name="Normal 31 3 5 4" xfId="14515"/>
    <cellStyle name="Normal 31 3 5 5" xfId="16355"/>
    <cellStyle name="Normal 31 3 5 6" xfId="18105"/>
    <cellStyle name="Normal 31 3 5 7" xfId="20009"/>
    <cellStyle name="Normal 31 3 5_5h_Finance" xfId="5601"/>
    <cellStyle name="Normal 31 3 6" xfId="2594"/>
    <cellStyle name="Normal 31 3 6 2" xfId="10761"/>
    <cellStyle name="Normal 31 3 6_5h_Finance" xfId="5603"/>
    <cellStyle name="Normal 31 3 7" xfId="8857"/>
    <cellStyle name="Normal 31 3 8" xfId="12814"/>
    <cellStyle name="Normal 31 3 9" xfId="14700"/>
    <cellStyle name="Normal 31 3_5h_Finance" xfId="5590"/>
    <cellStyle name="Normal 31 4" xfId="819"/>
    <cellStyle name="Normal 31 4 2" xfId="1641"/>
    <cellStyle name="Normal 31 4 2 2" xfId="3546"/>
    <cellStyle name="Normal 31 4 2 2 2" xfId="11713"/>
    <cellStyle name="Normal 31 4 2 2_5h_Finance" xfId="5606"/>
    <cellStyle name="Normal 31 4 2 3" xfId="9809"/>
    <cellStyle name="Normal 31 4 2 4" xfId="13835"/>
    <cellStyle name="Normal 31 4 2 5" xfId="15674"/>
    <cellStyle name="Normal 31 4 2 6" xfId="17425"/>
    <cellStyle name="Normal 31 4 2 7" xfId="19329"/>
    <cellStyle name="Normal 31 4 2_5h_Finance" xfId="5605"/>
    <cellStyle name="Normal 31 4 3" xfId="2730"/>
    <cellStyle name="Normal 31 4 3 2" xfId="10897"/>
    <cellStyle name="Normal 31 4 3_5h_Finance" xfId="5607"/>
    <cellStyle name="Normal 31 4 4" xfId="8993"/>
    <cellStyle name="Normal 31 4 5" xfId="13016"/>
    <cellStyle name="Normal 31 4 6" xfId="14854"/>
    <cellStyle name="Normal 31 4 7" xfId="16609"/>
    <cellStyle name="Normal 31 4 8" xfId="18513"/>
    <cellStyle name="Normal 31 4_5h_Finance" xfId="5604"/>
    <cellStyle name="Normal 31 5" xfId="1091"/>
    <cellStyle name="Normal 31 5 2" xfId="1913"/>
    <cellStyle name="Normal 31 5 2 2" xfId="3818"/>
    <cellStyle name="Normal 31 5 2 2 2" xfId="11985"/>
    <cellStyle name="Normal 31 5 2 2_5h_Finance" xfId="5610"/>
    <cellStyle name="Normal 31 5 2 3" xfId="10081"/>
    <cellStyle name="Normal 31 5 2 4" xfId="14107"/>
    <cellStyle name="Normal 31 5 2 5" xfId="15946"/>
    <cellStyle name="Normal 31 5 2 6" xfId="17697"/>
    <cellStyle name="Normal 31 5 2 7" xfId="19601"/>
    <cellStyle name="Normal 31 5 2_5h_Finance" xfId="5609"/>
    <cellStyle name="Normal 31 5 3" xfId="3002"/>
    <cellStyle name="Normal 31 5 3 2" xfId="11169"/>
    <cellStyle name="Normal 31 5 3_5h_Finance" xfId="5611"/>
    <cellStyle name="Normal 31 5 4" xfId="9265"/>
    <cellStyle name="Normal 31 5 5" xfId="13288"/>
    <cellStyle name="Normal 31 5 6" xfId="15126"/>
    <cellStyle name="Normal 31 5 7" xfId="16881"/>
    <cellStyle name="Normal 31 5 8" xfId="18785"/>
    <cellStyle name="Normal 31 5_5h_Finance" xfId="5608"/>
    <cellStyle name="Normal 31 6" xfId="1363"/>
    <cellStyle name="Normal 31 6 2" xfId="3274"/>
    <cellStyle name="Normal 31 6 2 2" xfId="11441"/>
    <cellStyle name="Normal 31 6 2_5h_Finance" xfId="5613"/>
    <cellStyle name="Normal 31 6 3" xfId="9537"/>
    <cellStyle name="Normal 31 6 4" xfId="13560"/>
    <cellStyle name="Normal 31 6 5" xfId="15398"/>
    <cellStyle name="Normal 31 6 6" xfId="17153"/>
    <cellStyle name="Normal 31 6 7" xfId="19057"/>
    <cellStyle name="Normal 31 6_5h_Finance" xfId="5612"/>
    <cellStyle name="Normal 31 7" xfId="2186"/>
    <cellStyle name="Normal 31 7 2" xfId="4090"/>
    <cellStyle name="Normal 31 7 2 2" xfId="12257"/>
    <cellStyle name="Normal 31 7 2_5h_Finance" xfId="5615"/>
    <cellStyle name="Normal 31 7 3" xfId="10353"/>
    <cellStyle name="Normal 31 7 4" xfId="14379"/>
    <cellStyle name="Normal 31 7 5" xfId="16219"/>
    <cellStyle name="Normal 31 7 6" xfId="17969"/>
    <cellStyle name="Normal 31 7 7" xfId="19873"/>
    <cellStyle name="Normal 31 7_5h_Finance" xfId="5614"/>
    <cellStyle name="Normal 31 8" xfId="491"/>
    <cellStyle name="Normal 31 8 2" xfId="8721"/>
    <cellStyle name="Normal 31 8_5h_Finance" xfId="5616"/>
    <cellStyle name="Normal 31 9" xfId="2458"/>
    <cellStyle name="Normal 31 9 2" xfId="10625"/>
    <cellStyle name="Normal 31 9_5h_Finance" xfId="5617"/>
    <cellStyle name="Normal 31_5h_Finance" xfId="5558"/>
    <cellStyle name="Normal 32" xfId="173"/>
    <cellStyle name="Normal 32 10" xfId="4367"/>
    <cellStyle name="Normal 32 10 2" xfId="12534"/>
    <cellStyle name="Normal 32 10_5h_Finance" xfId="5619"/>
    <cellStyle name="Normal 32 11" xfId="8590"/>
    <cellStyle name="Normal 32 12" xfId="12682"/>
    <cellStyle name="Normal 32 13" xfId="12988"/>
    <cellStyle name="Normal 32 14" xfId="14670"/>
    <cellStyle name="Normal 32 15" xfId="18246"/>
    <cellStyle name="Normal 32 16" xfId="357"/>
    <cellStyle name="Normal 32 2" xfId="174"/>
    <cellStyle name="Normal 32 2 10" xfId="8658"/>
    <cellStyle name="Normal 32 2 11" xfId="12750"/>
    <cellStyle name="Normal 32 2 12" xfId="18314"/>
    <cellStyle name="Normal 32 2 13" xfId="426"/>
    <cellStyle name="Normal 32 2 2" xfId="700"/>
    <cellStyle name="Normal 32 2 2 10" xfId="16546"/>
    <cellStyle name="Normal 32 2 2 11" xfId="18450"/>
    <cellStyle name="Normal 32 2 2 2" xfId="1028"/>
    <cellStyle name="Normal 32 2 2 2 2" xfId="1850"/>
    <cellStyle name="Normal 32 2 2 2 2 2" xfId="3755"/>
    <cellStyle name="Normal 32 2 2 2 2 2 2" xfId="11922"/>
    <cellStyle name="Normal 32 2 2 2 2 2_5h_Finance" xfId="5624"/>
    <cellStyle name="Normal 32 2 2 2 2 3" xfId="10018"/>
    <cellStyle name="Normal 32 2 2 2 2 4" xfId="14044"/>
    <cellStyle name="Normal 32 2 2 2 2 5" xfId="15883"/>
    <cellStyle name="Normal 32 2 2 2 2 6" xfId="17634"/>
    <cellStyle name="Normal 32 2 2 2 2 7" xfId="19538"/>
    <cellStyle name="Normal 32 2 2 2 2_5h_Finance" xfId="5623"/>
    <cellStyle name="Normal 32 2 2 2 3" xfId="2939"/>
    <cellStyle name="Normal 32 2 2 2 3 2" xfId="11106"/>
    <cellStyle name="Normal 32 2 2 2 3_5h_Finance" xfId="5625"/>
    <cellStyle name="Normal 32 2 2 2 4" xfId="9202"/>
    <cellStyle name="Normal 32 2 2 2 5" xfId="13225"/>
    <cellStyle name="Normal 32 2 2 2 6" xfId="15063"/>
    <cellStyle name="Normal 32 2 2 2 7" xfId="16818"/>
    <cellStyle name="Normal 32 2 2 2 8" xfId="18722"/>
    <cellStyle name="Normal 32 2 2 2_5h_Finance" xfId="5622"/>
    <cellStyle name="Normal 32 2 2 3" xfId="1300"/>
    <cellStyle name="Normal 32 2 2 3 2" xfId="2122"/>
    <cellStyle name="Normal 32 2 2 3 2 2" xfId="4027"/>
    <cellStyle name="Normal 32 2 2 3 2 2 2" xfId="12194"/>
    <cellStyle name="Normal 32 2 2 3 2 2_5h_Finance" xfId="5628"/>
    <cellStyle name="Normal 32 2 2 3 2 3" xfId="10290"/>
    <cellStyle name="Normal 32 2 2 3 2 4" xfId="14316"/>
    <cellStyle name="Normal 32 2 2 3 2 5" xfId="16155"/>
    <cellStyle name="Normal 32 2 2 3 2 6" xfId="17906"/>
    <cellStyle name="Normal 32 2 2 3 2 7" xfId="19810"/>
    <cellStyle name="Normal 32 2 2 3 2_5h_Finance" xfId="5627"/>
    <cellStyle name="Normal 32 2 2 3 3" xfId="3211"/>
    <cellStyle name="Normal 32 2 2 3 3 2" xfId="11378"/>
    <cellStyle name="Normal 32 2 2 3 3_5h_Finance" xfId="5629"/>
    <cellStyle name="Normal 32 2 2 3 4" xfId="9474"/>
    <cellStyle name="Normal 32 2 2 3 5" xfId="13497"/>
    <cellStyle name="Normal 32 2 2 3 6" xfId="15335"/>
    <cellStyle name="Normal 32 2 2 3 7" xfId="17090"/>
    <cellStyle name="Normal 32 2 2 3 8" xfId="18994"/>
    <cellStyle name="Normal 32 2 2 3_5h_Finance" xfId="5626"/>
    <cellStyle name="Normal 32 2 2 4" xfId="1572"/>
    <cellStyle name="Normal 32 2 2 4 2" xfId="3483"/>
    <cellStyle name="Normal 32 2 2 4 2 2" xfId="11650"/>
    <cellStyle name="Normal 32 2 2 4 2_5h_Finance" xfId="5631"/>
    <cellStyle name="Normal 32 2 2 4 3" xfId="9746"/>
    <cellStyle name="Normal 32 2 2 4 4" xfId="13769"/>
    <cellStyle name="Normal 32 2 2 4 5" xfId="15607"/>
    <cellStyle name="Normal 32 2 2 4 6" xfId="17362"/>
    <cellStyle name="Normal 32 2 2 4 7" xfId="19266"/>
    <cellStyle name="Normal 32 2 2 4_5h_Finance" xfId="5630"/>
    <cellStyle name="Normal 32 2 2 5" xfId="2395"/>
    <cellStyle name="Normal 32 2 2 5 2" xfId="4299"/>
    <cellStyle name="Normal 32 2 2 5 2 2" xfId="12466"/>
    <cellStyle name="Normal 32 2 2 5 2_5h_Finance" xfId="5633"/>
    <cellStyle name="Normal 32 2 2 5 3" xfId="10562"/>
    <cellStyle name="Normal 32 2 2 5 4" xfId="14588"/>
    <cellStyle name="Normal 32 2 2 5 5" xfId="16428"/>
    <cellStyle name="Normal 32 2 2 5 6" xfId="18178"/>
    <cellStyle name="Normal 32 2 2 5 7" xfId="20082"/>
    <cellStyle name="Normal 32 2 2 5_5h_Finance" xfId="5632"/>
    <cellStyle name="Normal 32 2 2 6" xfId="2667"/>
    <cellStyle name="Normal 32 2 2 6 2" xfId="10834"/>
    <cellStyle name="Normal 32 2 2 6_5h_Finance" xfId="5634"/>
    <cellStyle name="Normal 32 2 2 7" xfId="8930"/>
    <cellStyle name="Normal 32 2 2 8" xfId="12887"/>
    <cellStyle name="Normal 32 2 2 9" xfId="14773"/>
    <cellStyle name="Normal 32 2 2_5h_Finance" xfId="5621"/>
    <cellStyle name="Normal 32 2 3" xfId="892"/>
    <cellStyle name="Normal 32 2 3 2" xfId="1714"/>
    <cellStyle name="Normal 32 2 3 2 2" xfId="3619"/>
    <cellStyle name="Normal 32 2 3 2 2 2" xfId="11786"/>
    <cellStyle name="Normal 32 2 3 2 2_5h_Finance" xfId="5637"/>
    <cellStyle name="Normal 32 2 3 2 3" xfId="9882"/>
    <cellStyle name="Normal 32 2 3 2 4" xfId="13908"/>
    <cellStyle name="Normal 32 2 3 2 5" xfId="15747"/>
    <cellStyle name="Normal 32 2 3 2 6" xfId="17498"/>
    <cellStyle name="Normal 32 2 3 2 7" xfId="19402"/>
    <cellStyle name="Normal 32 2 3 2_5h_Finance" xfId="5636"/>
    <cellStyle name="Normal 32 2 3 3" xfId="2803"/>
    <cellStyle name="Normal 32 2 3 3 2" xfId="10970"/>
    <cellStyle name="Normal 32 2 3 3_5h_Finance" xfId="5638"/>
    <cellStyle name="Normal 32 2 3 4" xfId="9066"/>
    <cellStyle name="Normal 32 2 3 5" xfId="13089"/>
    <cellStyle name="Normal 32 2 3 6" xfId="14927"/>
    <cellStyle name="Normal 32 2 3 7" xfId="16682"/>
    <cellStyle name="Normal 32 2 3 8" xfId="18586"/>
    <cellStyle name="Normal 32 2 3_5h_Finance" xfId="5635"/>
    <cellStyle name="Normal 32 2 4" xfId="1164"/>
    <cellStyle name="Normal 32 2 4 2" xfId="1986"/>
    <cellStyle name="Normal 32 2 4 2 2" xfId="3891"/>
    <cellStyle name="Normal 32 2 4 2 2 2" xfId="12058"/>
    <cellStyle name="Normal 32 2 4 2 2_5h_Finance" xfId="5641"/>
    <cellStyle name="Normal 32 2 4 2 3" xfId="10154"/>
    <cellStyle name="Normal 32 2 4 2 4" xfId="14180"/>
    <cellStyle name="Normal 32 2 4 2 5" xfId="16019"/>
    <cellStyle name="Normal 32 2 4 2 6" xfId="17770"/>
    <cellStyle name="Normal 32 2 4 2 7" xfId="19674"/>
    <cellStyle name="Normal 32 2 4 2_5h_Finance" xfId="5640"/>
    <cellStyle name="Normal 32 2 4 3" xfId="3075"/>
    <cellStyle name="Normal 32 2 4 3 2" xfId="11242"/>
    <cellStyle name="Normal 32 2 4 3_5h_Finance" xfId="5642"/>
    <cellStyle name="Normal 32 2 4 4" xfId="9338"/>
    <cellStyle name="Normal 32 2 4 5" xfId="13361"/>
    <cellStyle name="Normal 32 2 4 6" xfId="15199"/>
    <cellStyle name="Normal 32 2 4 7" xfId="16954"/>
    <cellStyle name="Normal 32 2 4 8" xfId="18858"/>
    <cellStyle name="Normal 32 2 4_5h_Finance" xfId="5639"/>
    <cellStyle name="Normal 32 2 5" xfId="1436"/>
    <cellStyle name="Normal 32 2 5 2" xfId="3347"/>
    <cellStyle name="Normal 32 2 5 2 2" xfId="11514"/>
    <cellStyle name="Normal 32 2 5 2_5h_Finance" xfId="5644"/>
    <cellStyle name="Normal 32 2 5 3" xfId="9610"/>
    <cellStyle name="Normal 32 2 5 4" xfId="13633"/>
    <cellStyle name="Normal 32 2 5 5" xfId="15471"/>
    <cellStyle name="Normal 32 2 5 6" xfId="17226"/>
    <cellStyle name="Normal 32 2 5 7" xfId="19130"/>
    <cellStyle name="Normal 32 2 5_5h_Finance" xfId="5643"/>
    <cellStyle name="Normal 32 2 6" xfId="2259"/>
    <cellStyle name="Normal 32 2 6 2" xfId="4163"/>
    <cellStyle name="Normal 32 2 6 2 2" xfId="12330"/>
    <cellStyle name="Normal 32 2 6 2_5h_Finance" xfId="5646"/>
    <cellStyle name="Normal 32 2 6 3" xfId="10426"/>
    <cellStyle name="Normal 32 2 6 4" xfId="14452"/>
    <cellStyle name="Normal 32 2 6 5" xfId="16292"/>
    <cellStyle name="Normal 32 2 6 6" xfId="18042"/>
    <cellStyle name="Normal 32 2 6 7" xfId="19946"/>
    <cellStyle name="Normal 32 2 6_5h_Finance" xfId="5645"/>
    <cellStyle name="Normal 32 2 7" xfId="564"/>
    <cellStyle name="Normal 32 2 7 2" xfId="8794"/>
    <cellStyle name="Normal 32 2 7_5h_Finance" xfId="5647"/>
    <cellStyle name="Normal 32 2 8" xfId="2531"/>
    <cellStyle name="Normal 32 2 8 2" xfId="10698"/>
    <cellStyle name="Normal 32 2 8_5h_Finance" xfId="5648"/>
    <cellStyle name="Normal 32 2 9" xfId="4435"/>
    <cellStyle name="Normal 32 2 9 2" xfId="12602"/>
    <cellStyle name="Normal 32 2 9_5h_Finance" xfId="5649"/>
    <cellStyle name="Normal 32 2_5h_Finance" xfId="5620"/>
    <cellStyle name="Normal 32 3" xfId="632"/>
    <cellStyle name="Normal 32 3 10" xfId="16478"/>
    <cellStyle name="Normal 32 3 11" xfId="18382"/>
    <cellStyle name="Normal 32 3 2" xfId="960"/>
    <cellStyle name="Normal 32 3 2 2" xfId="1782"/>
    <cellStyle name="Normal 32 3 2 2 2" xfId="3687"/>
    <cellStyle name="Normal 32 3 2 2 2 2" xfId="11854"/>
    <cellStyle name="Normal 32 3 2 2 2_5h_Finance" xfId="5653"/>
    <cellStyle name="Normal 32 3 2 2 3" xfId="9950"/>
    <cellStyle name="Normal 32 3 2 2 4" xfId="13976"/>
    <cellStyle name="Normal 32 3 2 2 5" xfId="15815"/>
    <cellStyle name="Normal 32 3 2 2 6" xfId="17566"/>
    <cellStyle name="Normal 32 3 2 2 7" xfId="19470"/>
    <cellStyle name="Normal 32 3 2 2_5h_Finance" xfId="5652"/>
    <cellStyle name="Normal 32 3 2 3" xfId="2871"/>
    <cellStyle name="Normal 32 3 2 3 2" xfId="11038"/>
    <cellStyle name="Normal 32 3 2 3_5h_Finance" xfId="5654"/>
    <cellStyle name="Normal 32 3 2 4" xfId="9134"/>
    <cellStyle name="Normal 32 3 2 5" xfId="13157"/>
    <cellStyle name="Normal 32 3 2 6" xfId="14995"/>
    <cellStyle name="Normal 32 3 2 7" xfId="16750"/>
    <cellStyle name="Normal 32 3 2 8" xfId="18654"/>
    <cellStyle name="Normal 32 3 2_5h_Finance" xfId="5651"/>
    <cellStyle name="Normal 32 3 3" xfId="1232"/>
    <cellStyle name="Normal 32 3 3 2" xfId="2054"/>
    <cellStyle name="Normal 32 3 3 2 2" xfId="3959"/>
    <cellStyle name="Normal 32 3 3 2 2 2" xfId="12126"/>
    <cellStyle name="Normal 32 3 3 2 2_5h_Finance" xfId="5657"/>
    <cellStyle name="Normal 32 3 3 2 3" xfId="10222"/>
    <cellStyle name="Normal 32 3 3 2 4" xfId="14248"/>
    <cellStyle name="Normal 32 3 3 2 5" xfId="16087"/>
    <cellStyle name="Normal 32 3 3 2 6" xfId="17838"/>
    <cellStyle name="Normal 32 3 3 2 7" xfId="19742"/>
    <cellStyle name="Normal 32 3 3 2_5h_Finance" xfId="5656"/>
    <cellStyle name="Normal 32 3 3 3" xfId="3143"/>
    <cellStyle name="Normal 32 3 3 3 2" xfId="11310"/>
    <cellStyle name="Normal 32 3 3 3_5h_Finance" xfId="5658"/>
    <cellStyle name="Normal 32 3 3 4" xfId="9406"/>
    <cellStyle name="Normal 32 3 3 5" xfId="13429"/>
    <cellStyle name="Normal 32 3 3 6" xfId="15267"/>
    <cellStyle name="Normal 32 3 3 7" xfId="17022"/>
    <cellStyle name="Normal 32 3 3 8" xfId="18926"/>
    <cellStyle name="Normal 32 3 3_5h_Finance" xfId="5655"/>
    <cellStyle name="Normal 32 3 4" xfId="1504"/>
    <cellStyle name="Normal 32 3 4 2" xfId="3415"/>
    <cellStyle name="Normal 32 3 4 2 2" xfId="11582"/>
    <cellStyle name="Normal 32 3 4 2_5h_Finance" xfId="5660"/>
    <cellStyle name="Normal 32 3 4 3" xfId="9678"/>
    <cellStyle name="Normal 32 3 4 4" xfId="13701"/>
    <cellStyle name="Normal 32 3 4 5" xfId="15539"/>
    <cellStyle name="Normal 32 3 4 6" xfId="17294"/>
    <cellStyle name="Normal 32 3 4 7" xfId="19198"/>
    <cellStyle name="Normal 32 3 4_5h_Finance" xfId="5659"/>
    <cellStyle name="Normal 32 3 5" xfId="2327"/>
    <cellStyle name="Normal 32 3 5 2" xfId="4231"/>
    <cellStyle name="Normal 32 3 5 2 2" xfId="12398"/>
    <cellStyle name="Normal 32 3 5 2_5h_Finance" xfId="5662"/>
    <cellStyle name="Normal 32 3 5 3" xfId="10494"/>
    <cellStyle name="Normal 32 3 5 4" xfId="14520"/>
    <cellStyle name="Normal 32 3 5 5" xfId="16360"/>
    <cellStyle name="Normal 32 3 5 6" xfId="18110"/>
    <cellStyle name="Normal 32 3 5 7" xfId="20014"/>
    <cellStyle name="Normal 32 3 5_5h_Finance" xfId="5661"/>
    <cellStyle name="Normal 32 3 6" xfId="2599"/>
    <cellStyle name="Normal 32 3 6 2" xfId="10766"/>
    <cellStyle name="Normal 32 3 6_5h_Finance" xfId="5663"/>
    <cellStyle name="Normal 32 3 7" xfId="8862"/>
    <cellStyle name="Normal 32 3 8" xfId="12819"/>
    <cellStyle name="Normal 32 3 9" xfId="14705"/>
    <cellStyle name="Normal 32 3_5h_Finance" xfId="5650"/>
    <cellStyle name="Normal 32 4" xfId="824"/>
    <cellStyle name="Normal 32 4 2" xfId="1646"/>
    <cellStyle name="Normal 32 4 2 2" xfId="3551"/>
    <cellStyle name="Normal 32 4 2 2 2" xfId="11718"/>
    <cellStyle name="Normal 32 4 2 2_5h_Finance" xfId="5666"/>
    <cellStyle name="Normal 32 4 2 3" xfId="9814"/>
    <cellStyle name="Normal 32 4 2 4" xfId="13840"/>
    <cellStyle name="Normal 32 4 2 5" xfId="15679"/>
    <cellStyle name="Normal 32 4 2 6" xfId="17430"/>
    <cellStyle name="Normal 32 4 2 7" xfId="19334"/>
    <cellStyle name="Normal 32 4 2_5h_Finance" xfId="5665"/>
    <cellStyle name="Normal 32 4 3" xfId="2735"/>
    <cellStyle name="Normal 32 4 3 2" xfId="10902"/>
    <cellStyle name="Normal 32 4 3_5h_Finance" xfId="5667"/>
    <cellStyle name="Normal 32 4 4" xfId="8998"/>
    <cellStyle name="Normal 32 4 5" xfId="13021"/>
    <cellStyle name="Normal 32 4 6" xfId="14859"/>
    <cellStyle name="Normal 32 4 7" xfId="16614"/>
    <cellStyle name="Normal 32 4 8" xfId="18518"/>
    <cellStyle name="Normal 32 4_5h_Finance" xfId="5664"/>
    <cellStyle name="Normal 32 5" xfId="1096"/>
    <cellStyle name="Normal 32 5 2" xfId="1918"/>
    <cellStyle name="Normal 32 5 2 2" xfId="3823"/>
    <cellStyle name="Normal 32 5 2 2 2" xfId="11990"/>
    <cellStyle name="Normal 32 5 2 2_5h_Finance" xfId="5670"/>
    <cellStyle name="Normal 32 5 2 3" xfId="10086"/>
    <cellStyle name="Normal 32 5 2 4" xfId="14112"/>
    <cellStyle name="Normal 32 5 2 5" xfId="15951"/>
    <cellStyle name="Normal 32 5 2 6" xfId="17702"/>
    <cellStyle name="Normal 32 5 2 7" xfId="19606"/>
    <cellStyle name="Normal 32 5 2_5h_Finance" xfId="5669"/>
    <cellStyle name="Normal 32 5 3" xfId="3007"/>
    <cellStyle name="Normal 32 5 3 2" xfId="11174"/>
    <cellStyle name="Normal 32 5 3_5h_Finance" xfId="5671"/>
    <cellStyle name="Normal 32 5 4" xfId="9270"/>
    <cellStyle name="Normal 32 5 5" xfId="13293"/>
    <cellStyle name="Normal 32 5 6" xfId="15131"/>
    <cellStyle name="Normal 32 5 7" xfId="16886"/>
    <cellStyle name="Normal 32 5 8" xfId="18790"/>
    <cellStyle name="Normal 32 5_5h_Finance" xfId="5668"/>
    <cellStyle name="Normal 32 6" xfId="1368"/>
    <cellStyle name="Normal 32 6 2" xfId="3279"/>
    <cellStyle name="Normal 32 6 2 2" xfId="11446"/>
    <cellStyle name="Normal 32 6 2_5h_Finance" xfId="5673"/>
    <cellStyle name="Normal 32 6 3" xfId="9542"/>
    <cellStyle name="Normal 32 6 4" xfId="13565"/>
    <cellStyle name="Normal 32 6 5" xfId="15403"/>
    <cellStyle name="Normal 32 6 6" xfId="17158"/>
    <cellStyle name="Normal 32 6 7" xfId="19062"/>
    <cellStyle name="Normal 32 6_5h_Finance" xfId="5672"/>
    <cellStyle name="Normal 32 7" xfId="2191"/>
    <cellStyle name="Normal 32 7 2" xfId="4095"/>
    <cellStyle name="Normal 32 7 2 2" xfId="12262"/>
    <cellStyle name="Normal 32 7 2_5h_Finance" xfId="5675"/>
    <cellStyle name="Normal 32 7 3" xfId="10358"/>
    <cellStyle name="Normal 32 7 4" xfId="14384"/>
    <cellStyle name="Normal 32 7 5" xfId="16224"/>
    <cellStyle name="Normal 32 7 6" xfId="17974"/>
    <cellStyle name="Normal 32 7 7" xfId="19878"/>
    <cellStyle name="Normal 32 7_5h_Finance" xfId="5674"/>
    <cellStyle name="Normal 32 8" xfId="496"/>
    <cellStyle name="Normal 32 8 2" xfId="8726"/>
    <cellStyle name="Normal 32 8_5h_Finance" xfId="5676"/>
    <cellStyle name="Normal 32 9" xfId="2463"/>
    <cellStyle name="Normal 32 9 2" xfId="10630"/>
    <cellStyle name="Normal 32 9_5h_Finance" xfId="5677"/>
    <cellStyle name="Normal 32_5h_Finance" xfId="5618"/>
    <cellStyle name="Normal 33" xfId="175"/>
    <cellStyle name="Normal 33 10" xfId="4368"/>
    <cellStyle name="Normal 33 10 2" xfId="12535"/>
    <cellStyle name="Normal 33 10_5h_Finance" xfId="5679"/>
    <cellStyle name="Normal 33 11" xfId="8591"/>
    <cellStyle name="Normal 33 12" xfId="12683"/>
    <cellStyle name="Normal 33 13" xfId="12987"/>
    <cellStyle name="Normal 33 14" xfId="14669"/>
    <cellStyle name="Normal 33 15" xfId="18247"/>
    <cellStyle name="Normal 33 16" xfId="358"/>
    <cellStyle name="Normal 33 2" xfId="176"/>
    <cellStyle name="Normal 33 2 10" xfId="8659"/>
    <cellStyle name="Normal 33 2 11" xfId="12751"/>
    <cellStyle name="Normal 33 2 12" xfId="18315"/>
    <cellStyle name="Normal 33 2 13" xfId="427"/>
    <cellStyle name="Normal 33 2 2" xfId="701"/>
    <cellStyle name="Normal 33 2 2 10" xfId="16547"/>
    <cellStyle name="Normal 33 2 2 11" xfId="18451"/>
    <cellStyle name="Normal 33 2 2 2" xfId="1029"/>
    <cellStyle name="Normal 33 2 2 2 2" xfId="1851"/>
    <cellStyle name="Normal 33 2 2 2 2 2" xfId="3756"/>
    <cellStyle name="Normal 33 2 2 2 2 2 2" xfId="11923"/>
    <cellStyle name="Normal 33 2 2 2 2 2_5h_Finance" xfId="5684"/>
    <cellStyle name="Normal 33 2 2 2 2 3" xfId="10019"/>
    <cellStyle name="Normal 33 2 2 2 2 4" xfId="14045"/>
    <cellStyle name="Normal 33 2 2 2 2 5" xfId="15884"/>
    <cellStyle name="Normal 33 2 2 2 2 6" xfId="17635"/>
    <cellStyle name="Normal 33 2 2 2 2 7" xfId="19539"/>
    <cellStyle name="Normal 33 2 2 2 2_5h_Finance" xfId="5683"/>
    <cellStyle name="Normal 33 2 2 2 3" xfId="2940"/>
    <cellStyle name="Normal 33 2 2 2 3 2" xfId="11107"/>
    <cellStyle name="Normal 33 2 2 2 3_5h_Finance" xfId="5685"/>
    <cellStyle name="Normal 33 2 2 2 4" xfId="9203"/>
    <cellStyle name="Normal 33 2 2 2 5" xfId="13226"/>
    <cellStyle name="Normal 33 2 2 2 6" xfId="15064"/>
    <cellStyle name="Normal 33 2 2 2 7" xfId="16819"/>
    <cellStyle name="Normal 33 2 2 2 8" xfId="18723"/>
    <cellStyle name="Normal 33 2 2 2_5h_Finance" xfId="5682"/>
    <cellStyle name="Normal 33 2 2 3" xfId="1301"/>
    <cellStyle name="Normal 33 2 2 3 2" xfId="2123"/>
    <cellStyle name="Normal 33 2 2 3 2 2" xfId="4028"/>
    <cellStyle name="Normal 33 2 2 3 2 2 2" xfId="12195"/>
    <cellStyle name="Normal 33 2 2 3 2 2_5h_Finance" xfId="5688"/>
    <cellStyle name="Normal 33 2 2 3 2 3" xfId="10291"/>
    <cellStyle name="Normal 33 2 2 3 2 4" xfId="14317"/>
    <cellStyle name="Normal 33 2 2 3 2 5" xfId="16156"/>
    <cellStyle name="Normal 33 2 2 3 2 6" xfId="17907"/>
    <cellStyle name="Normal 33 2 2 3 2 7" xfId="19811"/>
    <cellStyle name="Normal 33 2 2 3 2_5h_Finance" xfId="5687"/>
    <cellStyle name="Normal 33 2 2 3 3" xfId="3212"/>
    <cellStyle name="Normal 33 2 2 3 3 2" xfId="11379"/>
    <cellStyle name="Normal 33 2 2 3 3_5h_Finance" xfId="5689"/>
    <cellStyle name="Normal 33 2 2 3 4" xfId="9475"/>
    <cellStyle name="Normal 33 2 2 3 5" xfId="13498"/>
    <cellStyle name="Normal 33 2 2 3 6" xfId="15336"/>
    <cellStyle name="Normal 33 2 2 3 7" xfId="17091"/>
    <cellStyle name="Normal 33 2 2 3 8" xfId="18995"/>
    <cellStyle name="Normal 33 2 2 3_5h_Finance" xfId="5686"/>
    <cellStyle name="Normal 33 2 2 4" xfId="1573"/>
    <cellStyle name="Normal 33 2 2 4 2" xfId="3484"/>
    <cellStyle name="Normal 33 2 2 4 2 2" xfId="11651"/>
    <cellStyle name="Normal 33 2 2 4 2_5h_Finance" xfId="5691"/>
    <cellStyle name="Normal 33 2 2 4 3" xfId="9747"/>
    <cellStyle name="Normal 33 2 2 4 4" xfId="13770"/>
    <cellStyle name="Normal 33 2 2 4 5" xfId="15608"/>
    <cellStyle name="Normal 33 2 2 4 6" xfId="17363"/>
    <cellStyle name="Normal 33 2 2 4 7" xfId="19267"/>
    <cellStyle name="Normal 33 2 2 4_5h_Finance" xfId="5690"/>
    <cellStyle name="Normal 33 2 2 5" xfId="2396"/>
    <cellStyle name="Normal 33 2 2 5 2" xfId="4300"/>
    <cellStyle name="Normal 33 2 2 5 2 2" xfId="12467"/>
    <cellStyle name="Normal 33 2 2 5 2_5h_Finance" xfId="5693"/>
    <cellStyle name="Normal 33 2 2 5 3" xfId="10563"/>
    <cellStyle name="Normal 33 2 2 5 4" xfId="14589"/>
    <cellStyle name="Normal 33 2 2 5 5" xfId="16429"/>
    <cellStyle name="Normal 33 2 2 5 6" xfId="18179"/>
    <cellStyle name="Normal 33 2 2 5 7" xfId="20083"/>
    <cellStyle name="Normal 33 2 2 5_5h_Finance" xfId="5692"/>
    <cellStyle name="Normal 33 2 2 6" xfId="2668"/>
    <cellStyle name="Normal 33 2 2 6 2" xfId="10835"/>
    <cellStyle name="Normal 33 2 2 6_5h_Finance" xfId="5694"/>
    <cellStyle name="Normal 33 2 2 7" xfId="8931"/>
    <cellStyle name="Normal 33 2 2 8" xfId="12888"/>
    <cellStyle name="Normal 33 2 2 9" xfId="14774"/>
    <cellStyle name="Normal 33 2 2_5h_Finance" xfId="5681"/>
    <cellStyle name="Normal 33 2 3" xfId="893"/>
    <cellStyle name="Normal 33 2 3 2" xfId="1715"/>
    <cellStyle name="Normal 33 2 3 2 2" xfId="3620"/>
    <cellStyle name="Normal 33 2 3 2 2 2" xfId="11787"/>
    <cellStyle name="Normal 33 2 3 2 2_5h_Finance" xfId="5697"/>
    <cellStyle name="Normal 33 2 3 2 3" xfId="9883"/>
    <cellStyle name="Normal 33 2 3 2 4" xfId="13909"/>
    <cellStyle name="Normal 33 2 3 2 5" xfId="15748"/>
    <cellStyle name="Normal 33 2 3 2 6" xfId="17499"/>
    <cellStyle name="Normal 33 2 3 2 7" xfId="19403"/>
    <cellStyle name="Normal 33 2 3 2_5h_Finance" xfId="5696"/>
    <cellStyle name="Normal 33 2 3 3" xfId="2804"/>
    <cellStyle name="Normal 33 2 3 3 2" xfId="10971"/>
    <cellStyle name="Normal 33 2 3 3_5h_Finance" xfId="5698"/>
    <cellStyle name="Normal 33 2 3 4" xfId="9067"/>
    <cellStyle name="Normal 33 2 3 5" xfId="13090"/>
    <cellStyle name="Normal 33 2 3 6" xfId="14928"/>
    <cellStyle name="Normal 33 2 3 7" xfId="16683"/>
    <cellStyle name="Normal 33 2 3 8" xfId="18587"/>
    <cellStyle name="Normal 33 2 3_5h_Finance" xfId="5695"/>
    <cellStyle name="Normal 33 2 4" xfId="1165"/>
    <cellStyle name="Normal 33 2 4 2" xfId="1987"/>
    <cellStyle name="Normal 33 2 4 2 2" xfId="3892"/>
    <cellStyle name="Normal 33 2 4 2 2 2" xfId="12059"/>
    <cellStyle name="Normal 33 2 4 2 2_5h_Finance" xfId="5701"/>
    <cellStyle name="Normal 33 2 4 2 3" xfId="10155"/>
    <cellStyle name="Normal 33 2 4 2 4" xfId="14181"/>
    <cellStyle name="Normal 33 2 4 2 5" xfId="16020"/>
    <cellStyle name="Normal 33 2 4 2 6" xfId="17771"/>
    <cellStyle name="Normal 33 2 4 2 7" xfId="19675"/>
    <cellStyle name="Normal 33 2 4 2_5h_Finance" xfId="5700"/>
    <cellStyle name="Normal 33 2 4 3" xfId="3076"/>
    <cellStyle name="Normal 33 2 4 3 2" xfId="11243"/>
    <cellStyle name="Normal 33 2 4 3_5h_Finance" xfId="5702"/>
    <cellStyle name="Normal 33 2 4 4" xfId="9339"/>
    <cellStyle name="Normal 33 2 4 5" xfId="13362"/>
    <cellStyle name="Normal 33 2 4 6" xfId="15200"/>
    <cellStyle name="Normal 33 2 4 7" xfId="16955"/>
    <cellStyle name="Normal 33 2 4 8" xfId="18859"/>
    <cellStyle name="Normal 33 2 4_5h_Finance" xfId="5699"/>
    <cellStyle name="Normal 33 2 5" xfId="1437"/>
    <cellStyle name="Normal 33 2 5 2" xfId="3348"/>
    <cellStyle name="Normal 33 2 5 2 2" xfId="11515"/>
    <cellStyle name="Normal 33 2 5 2_5h_Finance" xfId="5704"/>
    <cellStyle name="Normal 33 2 5 3" xfId="9611"/>
    <cellStyle name="Normal 33 2 5 4" xfId="13634"/>
    <cellStyle name="Normal 33 2 5 5" xfId="15472"/>
    <cellStyle name="Normal 33 2 5 6" xfId="17227"/>
    <cellStyle name="Normal 33 2 5 7" xfId="19131"/>
    <cellStyle name="Normal 33 2 5_5h_Finance" xfId="5703"/>
    <cellStyle name="Normal 33 2 6" xfId="2260"/>
    <cellStyle name="Normal 33 2 6 2" xfId="4164"/>
    <cellStyle name="Normal 33 2 6 2 2" xfId="12331"/>
    <cellStyle name="Normal 33 2 6 2_5h_Finance" xfId="5706"/>
    <cellStyle name="Normal 33 2 6 3" xfId="10427"/>
    <cellStyle name="Normal 33 2 6 4" xfId="14453"/>
    <cellStyle name="Normal 33 2 6 5" xfId="16293"/>
    <cellStyle name="Normal 33 2 6 6" xfId="18043"/>
    <cellStyle name="Normal 33 2 6 7" xfId="19947"/>
    <cellStyle name="Normal 33 2 6_5h_Finance" xfId="5705"/>
    <cellStyle name="Normal 33 2 7" xfId="565"/>
    <cellStyle name="Normal 33 2 7 2" xfId="8795"/>
    <cellStyle name="Normal 33 2 7_5h_Finance" xfId="5707"/>
    <cellStyle name="Normal 33 2 8" xfId="2532"/>
    <cellStyle name="Normal 33 2 8 2" xfId="10699"/>
    <cellStyle name="Normal 33 2 8_5h_Finance" xfId="5708"/>
    <cellStyle name="Normal 33 2 9" xfId="4436"/>
    <cellStyle name="Normal 33 2 9 2" xfId="12603"/>
    <cellStyle name="Normal 33 2 9_5h_Finance" xfId="5709"/>
    <cellStyle name="Normal 33 2_5h_Finance" xfId="5680"/>
    <cellStyle name="Normal 33 3" xfId="633"/>
    <cellStyle name="Normal 33 3 10" xfId="16479"/>
    <cellStyle name="Normal 33 3 11" xfId="18383"/>
    <cellStyle name="Normal 33 3 2" xfId="961"/>
    <cellStyle name="Normal 33 3 2 2" xfId="1783"/>
    <cellStyle name="Normal 33 3 2 2 2" xfId="3688"/>
    <cellStyle name="Normal 33 3 2 2 2 2" xfId="11855"/>
    <cellStyle name="Normal 33 3 2 2 2_5h_Finance" xfId="5713"/>
    <cellStyle name="Normal 33 3 2 2 3" xfId="9951"/>
    <cellStyle name="Normal 33 3 2 2 4" xfId="13977"/>
    <cellStyle name="Normal 33 3 2 2 5" xfId="15816"/>
    <cellStyle name="Normal 33 3 2 2 6" xfId="17567"/>
    <cellStyle name="Normal 33 3 2 2 7" xfId="19471"/>
    <cellStyle name="Normal 33 3 2 2_5h_Finance" xfId="5712"/>
    <cellStyle name="Normal 33 3 2 3" xfId="2872"/>
    <cellStyle name="Normal 33 3 2 3 2" xfId="11039"/>
    <cellStyle name="Normal 33 3 2 3_5h_Finance" xfId="5714"/>
    <cellStyle name="Normal 33 3 2 4" xfId="9135"/>
    <cellStyle name="Normal 33 3 2 5" xfId="13158"/>
    <cellStyle name="Normal 33 3 2 6" xfId="14996"/>
    <cellStyle name="Normal 33 3 2 7" xfId="16751"/>
    <cellStyle name="Normal 33 3 2 8" xfId="18655"/>
    <cellStyle name="Normal 33 3 2_5h_Finance" xfId="5711"/>
    <cellStyle name="Normal 33 3 3" xfId="1233"/>
    <cellStyle name="Normal 33 3 3 2" xfId="2055"/>
    <cellStyle name="Normal 33 3 3 2 2" xfId="3960"/>
    <cellStyle name="Normal 33 3 3 2 2 2" xfId="12127"/>
    <cellStyle name="Normal 33 3 3 2 2_5h_Finance" xfId="5717"/>
    <cellStyle name="Normal 33 3 3 2 3" xfId="10223"/>
    <cellStyle name="Normal 33 3 3 2 4" xfId="14249"/>
    <cellStyle name="Normal 33 3 3 2 5" xfId="16088"/>
    <cellStyle name="Normal 33 3 3 2 6" xfId="17839"/>
    <cellStyle name="Normal 33 3 3 2 7" xfId="19743"/>
    <cellStyle name="Normal 33 3 3 2_5h_Finance" xfId="5716"/>
    <cellStyle name="Normal 33 3 3 3" xfId="3144"/>
    <cellStyle name="Normal 33 3 3 3 2" xfId="11311"/>
    <cellStyle name="Normal 33 3 3 3_5h_Finance" xfId="5718"/>
    <cellStyle name="Normal 33 3 3 4" xfId="9407"/>
    <cellStyle name="Normal 33 3 3 5" xfId="13430"/>
    <cellStyle name="Normal 33 3 3 6" xfId="15268"/>
    <cellStyle name="Normal 33 3 3 7" xfId="17023"/>
    <cellStyle name="Normal 33 3 3 8" xfId="18927"/>
    <cellStyle name="Normal 33 3 3_5h_Finance" xfId="5715"/>
    <cellStyle name="Normal 33 3 4" xfId="1505"/>
    <cellStyle name="Normal 33 3 4 2" xfId="3416"/>
    <cellStyle name="Normal 33 3 4 2 2" xfId="11583"/>
    <cellStyle name="Normal 33 3 4 2_5h_Finance" xfId="5720"/>
    <cellStyle name="Normal 33 3 4 3" xfId="9679"/>
    <cellStyle name="Normal 33 3 4 4" xfId="13702"/>
    <cellStyle name="Normal 33 3 4 5" xfId="15540"/>
    <cellStyle name="Normal 33 3 4 6" xfId="17295"/>
    <cellStyle name="Normal 33 3 4 7" xfId="19199"/>
    <cellStyle name="Normal 33 3 4_5h_Finance" xfId="5719"/>
    <cellStyle name="Normal 33 3 5" xfId="2328"/>
    <cellStyle name="Normal 33 3 5 2" xfId="4232"/>
    <cellStyle name="Normal 33 3 5 2 2" xfId="12399"/>
    <cellStyle name="Normal 33 3 5 2_5h_Finance" xfId="5722"/>
    <cellStyle name="Normal 33 3 5 3" xfId="10495"/>
    <cellStyle name="Normal 33 3 5 4" xfId="14521"/>
    <cellStyle name="Normal 33 3 5 5" xfId="16361"/>
    <cellStyle name="Normal 33 3 5 6" xfId="18111"/>
    <cellStyle name="Normal 33 3 5 7" xfId="20015"/>
    <cellStyle name="Normal 33 3 5_5h_Finance" xfId="5721"/>
    <cellStyle name="Normal 33 3 6" xfId="2600"/>
    <cellStyle name="Normal 33 3 6 2" xfId="10767"/>
    <cellStyle name="Normal 33 3 6_5h_Finance" xfId="5723"/>
    <cellStyle name="Normal 33 3 7" xfId="8863"/>
    <cellStyle name="Normal 33 3 8" xfId="12820"/>
    <cellStyle name="Normal 33 3 9" xfId="14706"/>
    <cellStyle name="Normal 33 3_5h_Finance" xfId="5710"/>
    <cellStyle name="Normal 33 4" xfId="825"/>
    <cellStyle name="Normal 33 4 2" xfId="1647"/>
    <cellStyle name="Normal 33 4 2 2" xfId="3552"/>
    <cellStyle name="Normal 33 4 2 2 2" xfId="11719"/>
    <cellStyle name="Normal 33 4 2 2_5h_Finance" xfId="5726"/>
    <cellStyle name="Normal 33 4 2 3" xfId="9815"/>
    <cellStyle name="Normal 33 4 2 4" xfId="13841"/>
    <cellStyle name="Normal 33 4 2 5" xfId="15680"/>
    <cellStyle name="Normal 33 4 2 6" xfId="17431"/>
    <cellStyle name="Normal 33 4 2 7" xfId="19335"/>
    <cellStyle name="Normal 33 4 2_5h_Finance" xfId="5725"/>
    <cellStyle name="Normal 33 4 3" xfId="2736"/>
    <cellStyle name="Normal 33 4 3 2" xfId="10903"/>
    <cellStyle name="Normal 33 4 3_5h_Finance" xfId="5727"/>
    <cellStyle name="Normal 33 4 4" xfId="8999"/>
    <cellStyle name="Normal 33 4 5" xfId="13022"/>
    <cellStyle name="Normal 33 4 6" xfId="14860"/>
    <cellStyle name="Normal 33 4 7" xfId="16615"/>
    <cellStyle name="Normal 33 4 8" xfId="18519"/>
    <cellStyle name="Normal 33 4_5h_Finance" xfId="5724"/>
    <cellStyle name="Normal 33 5" xfId="1097"/>
    <cellStyle name="Normal 33 5 2" xfId="1919"/>
    <cellStyle name="Normal 33 5 2 2" xfId="3824"/>
    <cellStyle name="Normal 33 5 2 2 2" xfId="11991"/>
    <cellStyle name="Normal 33 5 2 2_5h_Finance" xfId="5730"/>
    <cellStyle name="Normal 33 5 2 3" xfId="10087"/>
    <cellStyle name="Normal 33 5 2 4" xfId="14113"/>
    <cellStyle name="Normal 33 5 2 5" xfId="15952"/>
    <cellStyle name="Normal 33 5 2 6" xfId="17703"/>
    <cellStyle name="Normal 33 5 2 7" xfId="19607"/>
    <cellStyle name="Normal 33 5 2_5h_Finance" xfId="5729"/>
    <cellStyle name="Normal 33 5 3" xfId="3008"/>
    <cellStyle name="Normal 33 5 3 2" xfId="11175"/>
    <cellStyle name="Normal 33 5 3_5h_Finance" xfId="5731"/>
    <cellStyle name="Normal 33 5 4" xfId="9271"/>
    <cellStyle name="Normal 33 5 5" xfId="13294"/>
    <cellStyle name="Normal 33 5 6" xfId="15132"/>
    <cellStyle name="Normal 33 5 7" xfId="16887"/>
    <cellStyle name="Normal 33 5 8" xfId="18791"/>
    <cellStyle name="Normal 33 5_5h_Finance" xfId="5728"/>
    <cellStyle name="Normal 33 6" xfId="1369"/>
    <cellStyle name="Normal 33 6 2" xfId="3280"/>
    <cellStyle name="Normal 33 6 2 2" xfId="11447"/>
    <cellStyle name="Normal 33 6 2_5h_Finance" xfId="5733"/>
    <cellStyle name="Normal 33 6 3" xfId="9543"/>
    <cellStyle name="Normal 33 6 4" xfId="13566"/>
    <cellStyle name="Normal 33 6 5" xfId="15404"/>
    <cellStyle name="Normal 33 6 6" xfId="17159"/>
    <cellStyle name="Normal 33 6 7" xfId="19063"/>
    <cellStyle name="Normal 33 6_5h_Finance" xfId="5732"/>
    <cellStyle name="Normal 33 7" xfId="2192"/>
    <cellStyle name="Normal 33 7 2" xfId="4096"/>
    <cellStyle name="Normal 33 7 2 2" xfId="12263"/>
    <cellStyle name="Normal 33 7 2_5h_Finance" xfId="5735"/>
    <cellStyle name="Normal 33 7 3" xfId="10359"/>
    <cellStyle name="Normal 33 7 4" xfId="14385"/>
    <cellStyle name="Normal 33 7 5" xfId="16225"/>
    <cellStyle name="Normal 33 7 6" xfId="17975"/>
    <cellStyle name="Normal 33 7 7" xfId="19879"/>
    <cellStyle name="Normal 33 7_5h_Finance" xfId="5734"/>
    <cellStyle name="Normal 33 8" xfId="497"/>
    <cellStyle name="Normal 33 8 2" xfId="8727"/>
    <cellStyle name="Normal 33 8_5h_Finance" xfId="5736"/>
    <cellStyle name="Normal 33 9" xfId="2464"/>
    <cellStyle name="Normal 33 9 2" xfId="10631"/>
    <cellStyle name="Normal 33 9_5h_Finance" xfId="5737"/>
    <cellStyle name="Normal 33_5h_Finance" xfId="5678"/>
    <cellStyle name="Normal 34" xfId="177"/>
    <cellStyle name="Normal 34 10" xfId="4369"/>
    <cellStyle name="Normal 34 10 2" xfId="12536"/>
    <cellStyle name="Normal 34 10_5h_Finance" xfId="5739"/>
    <cellStyle name="Normal 34 11" xfId="8592"/>
    <cellStyle name="Normal 34 12" xfId="12684"/>
    <cellStyle name="Normal 34 13" xfId="12986"/>
    <cellStyle name="Normal 34 14" xfId="14668"/>
    <cellStyle name="Normal 34 15" xfId="18248"/>
    <cellStyle name="Normal 34 16" xfId="359"/>
    <cellStyle name="Normal 34 2" xfId="178"/>
    <cellStyle name="Normal 34 2 10" xfId="8660"/>
    <cellStyle name="Normal 34 2 11" xfId="12752"/>
    <cellStyle name="Normal 34 2 12" xfId="18316"/>
    <cellStyle name="Normal 34 2 13" xfId="428"/>
    <cellStyle name="Normal 34 2 2" xfId="702"/>
    <cellStyle name="Normal 34 2 2 10" xfId="16548"/>
    <cellStyle name="Normal 34 2 2 11" xfId="18452"/>
    <cellStyle name="Normal 34 2 2 2" xfId="1030"/>
    <cellStyle name="Normal 34 2 2 2 2" xfId="1852"/>
    <cellStyle name="Normal 34 2 2 2 2 2" xfId="3757"/>
    <cellStyle name="Normal 34 2 2 2 2 2 2" xfId="11924"/>
    <cellStyle name="Normal 34 2 2 2 2 2_5h_Finance" xfId="5744"/>
    <cellStyle name="Normal 34 2 2 2 2 3" xfId="10020"/>
    <cellStyle name="Normal 34 2 2 2 2 4" xfId="14046"/>
    <cellStyle name="Normal 34 2 2 2 2 5" xfId="15885"/>
    <cellStyle name="Normal 34 2 2 2 2 6" xfId="17636"/>
    <cellStyle name="Normal 34 2 2 2 2 7" xfId="19540"/>
    <cellStyle name="Normal 34 2 2 2 2_5h_Finance" xfId="5743"/>
    <cellStyle name="Normal 34 2 2 2 3" xfId="2941"/>
    <cellStyle name="Normal 34 2 2 2 3 2" xfId="11108"/>
    <cellStyle name="Normal 34 2 2 2 3_5h_Finance" xfId="5745"/>
    <cellStyle name="Normal 34 2 2 2 4" xfId="9204"/>
    <cellStyle name="Normal 34 2 2 2 5" xfId="13227"/>
    <cellStyle name="Normal 34 2 2 2 6" xfId="15065"/>
    <cellStyle name="Normal 34 2 2 2 7" xfId="16820"/>
    <cellStyle name="Normal 34 2 2 2 8" xfId="18724"/>
    <cellStyle name="Normal 34 2 2 2_5h_Finance" xfId="5742"/>
    <cellStyle name="Normal 34 2 2 3" xfId="1302"/>
    <cellStyle name="Normal 34 2 2 3 2" xfId="2124"/>
    <cellStyle name="Normal 34 2 2 3 2 2" xfId="4029"/>
    <cellStyle name="Normal 34 2 2 3 2 2 2" xfId="12196"/>
    <cellStyle name="Normal 34 2 2 3 2 2_5h_Finance" xfId="5748"/>
    <cellStyle name="Normal 34 2 2 3 2 3" xfId="10292"/>
    <cellStyle name="Normal 34 2 2 3 2 4" xfId="14318"/>
    <cellStyle name="Normal 34 2 2 3 2 5" xfId="16157"/>
    <cellStyle name="Normal 34 2 2 3 2 6" xfId="17908"/>
    <cellStyle name="Normal 34 2 2 3 2 7" xfId="19812"/>
    <cellStyle name="Normal 34 2 2 3 2_5h_Finance" xfId="5747"/>
    <cellStyle name="Normal 34 2 2 3 3" xfId="3213"/>
    <cellStyle name="Normal 34 2 2 3 3 2" xfId="11380"/>
    <cellStyle name="Normal 34 2 2 3 3_5h_Finance" xfId="5749"/>
    <cellStyle name="Normal 34 2 2 3 4" xfId="9476"/>
    <cellStyle name="Normal 34 2 2 3 5" xfId="13499"/>
    <cellStyle name="Normal 34 2 2 3 6" xfId="15337"/>
    <cellStyle name="Normal 34 2 2 3 7" xfId="17092"/>
    <cellStyle name="Normal 34 2 2 3 8" xfId="18996"/>
    <cellStyle name="Normal 34 2 2 3_5h_Finance" xfId="5746"/>
    <cellStyle name="Normal 34 2 2 4" xfId="1574"/>
    <cellStyle name="Normal 34 2 2 4 2" xfId="3485"/>
    <cellStyle name="Normal 34 2 2 4 2 2" xfId="11652"/>
    <cellStyle name="Normal 34 2 2 4 2_5h_Finance" xfId="5751"/>
    <cellStyle name="Normal 34 2 2 4 3" xfId="9748"/>
    <cellStyle name="Normal 34 2 2 4 4" xfId="13771"/>
    <cellStyle name="Normal 34 2 2 4 5" xfId="15609"/>
    <cellStyle name="Normal 34 2 2 4 6" xfId="17364"/>
    <cellStyle name="Normal 34 2 2 4 7" xfId="19268"/>
    <cellStyle name="Normal 34 2 2 4_5h_Finance" xfId="5750"/>
    <cellStyle name="Normal 34 2 2 5" xfId="2397"/>
    <cellStyle name="Normal 34 2 2 5 2" xfId="4301"/>
    <cellStyle name="Normal 34 2 2 5 2 2" xfId="12468"/>
    <cellStyle name="Normal 34 2 2 5 2_5h_Finance" xfId="5753"/>
    <cellStyle name="Normal 34 2 2 5 3" xfId="10564"/>
    <cellStyle name="Normal 34 2 2 5 4" xfId="14590"/>
    <cellStyle name="Normal 34 2 2 5 5" xfId="16430"/>
    <cellStyle name="Normal 34 2 2 5 6" xfId="18180"/>
    <cellStyle name="Normal 34 2 2 5 7" xfId="20084"/>
    <cellStyle name="Normal 34 2 2 5_5h_Finance" xfId="5752"/>
    <cellStyle name="Normal 34 2 2 6" xfId="2669"/>
    <cellStyle name="Normal 34 2 2 6 2" xfId="10836"/>
    <cellStyle name="Normal 34 2 2 6_5h_Finance" xfId="5754"/>
    <cellStyle name="Normal 34 2 2 7" xfId="8932"/>
    <cellStyle name="Normal 34 2 2 8" xfId="12889"/>
    <cellStyle name="Normal 34 2 2 9" xfId="14775"/>
    <cellStyle name="Normal 34 2 2_5h_Finance" xfId="5741"/>
    <cellStyle name="Normal 34 2 3" xfId="894"/>
    <cellStyle name="Normal 34 2 3 2" xfId="1716"/>
    <cellStyle name="Normal 34 2 3 2 2" xfId="3621"/>
    <cellStyle name="Normal 34 2 3 2 2 2" xfId="11788"/>
    <cellStyle name="Normal 34 2 3 2 2_5h_Finance" xfId="5757"/>
    <cellStyle name="Normal 34 2 3 2 3" xfId="9884"/>
    <cellStyle name="Normal 34 2 3 2 4" xfId="13910"/>
    <cellStyle name="Normal 34 2 3 2 5" xfId="15749"/>
    <cellStyle name="Normal 34 2 3 2 6" xfId="17500"/>
    <cellStyle name="Normal 34 2 3 2 7" xfId="19404"/>
    <cellStyle name="Normal 34 2 3 2_5h_Finance" xfId="5756"/>
    <cellStyle name="Normal 34 2 3 3" xfId="2805"/>
    <cellStyle name="Normal 34 2 3 3 2" xfId="10972"/>
    <cellStyle name="Normal 34 2 3 3_5h_Finance" xfId="5758"/>
    <cellStyle name="Normal 34 2 3 4" xfId="9068"/>
    <cellStyle name="Normal 34 2 3 5" xfId="13091"/>
    <cellStyle name="Normal 34 2 3 6" xfId="14929"/>
    <cellStyle name="Normal 34 2 3 7" xfId="16684"/>
    <cellStyle name="Normal 34 2 3 8" xfId="18588"/>
    <cellStyle name="Normal 34 2 3_5h_Finance" xfId="5755"/>
    <cellStyle name="Normal 34 2 4" xfId="1166"/>
    <cellStyle name="Normal 34 2 4 2" xfId="1988"/>
    <cellStyle name="Normal 34 2 4 2 2" xfId="3893"/>
    <cellStyle name="Normal 34 2 4 2 2 2" xfId="12060"/>
    <cellStyle name="Normal 34 2 4 2 2_5h_Finance" xfId="5761"/>
    <cellStyle name="Normal 34 2 4 2 3" xfId="10156"/>
    <cellStyle name="Normal 34 2 4 2 4" xfId="14182"/>
    <cellStyle name="Normal 34 2 4 2 5" xfId="16021"/>
    <cellStyle name="Normal 34 2 4 2 6" xfId="17772"/>
    <cellStyle name="Normal 34 2 4 2 7" xfId="19676"/>
    <cellStyle name="Normal 34 2 4 2_5h_Finance" xfId="5760"/>
    <cellStyle name="Normal 34 2 4 3" xfId="3077"/>
    <cellStyle name="Normal 34 2 4 3 2" xfId="11244"/>
    <cellStyle name="Normal 34 2 4 3_5h_Finance" xfId="5762"/>
    <cellStyle name="Normal 34 2 4 4" xfId="9340"/>
    <cellStyle name="Normal 34 2 4 5" xfId="13363"/>
    <cellStyle name="Normal 34 2 4 6" xfId="15201"/>
    <cellStyle name="Normal 34 2 4 7" xfId="16956"/>
    <cellStyle name="Normal 34 2 4 8" xfId="18860"/>
    <cellStyle name="Normal 34 2 4_5h_Finance" xfId="5759"/>
    <cellStyle name="Normal 34 2 5" xfId="1438"/>
    <cellStyle name="Normal 34 2 5 2" xfId="3349"/>
    <cellStyle name="Normal 34 2 5 2 2" xfId="11516"/>
    <cellStyle name="Normal 34 2 5 2_5h_Finance" xfId="5764"/>
    <cellStyle name="Normal 34 2 5 3" xfId="9612"/>
    <cellStyle name="Normal 34 2 5 4" xfId="13635"/>
    <cellStyle name="Normal 34 2 5 5" xfId="15473"/>
    <cellStyle name="Normal 34 2 5 6" xfId="17228"/>
    <cellStyle name="Normal 34 2 5 7" xfId="19132"/>
    <cellStyle name="Normal 34 2 5_5h_Finance" xfId="5763"/>
    <cellStyle name="Normal 34 2 6" xfId="2261"/>
    <cellStyle name="Normal 34 2 6 2" xfId="4165"/>
    <cellStyle name="Normal 34 2 6 2 2" xfId="12332"/>
    <cellStyle name="Normal 34 2 6 2_5h_Finance" xfId="5766"/>
    <cellStyle name="Normal 34 2 6 3" xfId="10428"/>
    <cellStyle name="Normal 34 2 6 4" xfId="14454"/>
    <cellStyle name="Normal 34 2 6 5" xfId="16294"/>
    <cellStyle name="Normal 34 2 6 6" xfId="18044"/>
    <cellStyle name="Normal 34 2 6 7" xfId="19948"/>
    <cellStyle name="Normal 34 2 6_5h_Finance" xfId="5765"/>
    <cellStyle name="Normal 34 2 7" xfId="566"/>
    <cellStyle name="Normal 34 2 7 2" xfId="8796"/>
    <cellStyle name="Normal 34 2 7_5h_Finance" xfId="5767"/>
    <cellStyle name="Normal 34 2 8" xfId="2533"/>
    <cellStyle name="Normal 34 2 8 2" xfId="10700"/>
    <cellStyle name="Normal 34 2 8_5h_Finance" xfId="5768"/>
    <cellStyle name="Normal 34 2 9" xfId="4437"/>
    <cellStyle name="Normal 34 2 9 2" xfId="12604"/>
    <cellStyle name="Normal 34 2 9_5h_Finance" xfId="5769"/>
    <cellStyle name="Normal 34 2_5h_Finance" xfId="5740"/>
    <cellStyle name="Normal 34 3" xfId="634"/>
    <cellStyle name="Normal 34 3 10" xfId="16480"/>
    <cellStyle name="Normal 34 3 11" xfId="18384"/>
    <cellStyle name="Normal 34 3 2" xfId="962"/>
    <cellStyle name="Normal 34 3 2 2" xfId="1784"/>
    <cellStyle name="Normal 34 3 2 2 2" xfId="3689"/>
    <cellStyle name="Normal 34 3 2 2 2 2" xfId="11856"/>
    <cellStyle name="Normal 34 3 2 2 2_5h_Finance" xfId="5773"/>
    <cellStyle name="Normal 34 3 2 2 3" xfId="9952"/>
    <cellStyle name="Normal 34 3 2 2 4" xfId="13978"/>
    <cellStyle name="Normal 34 3 2 2 5" xfId="15817"/>
    <cellStyle name="Normal 34 3 2 2 6" xfId="17568"/>
    <cellStyle name="Normal 34 3 2 2 7" xfId="19472"/>
    <cellStyle name="Normal 34 3 2 2_5h_Finance" xfId="5772"/>
    <cellStyle name="Normal 34 3 2 3" xfId="2873"/>
    <cellStyle name="Normal 34 3 2 3 2" xfId="11040"/>
    <cellStyle name="Normal 34 3 2 3_5h_Finance" xfId="5774"/>
    <cellStyle name="Normal 34 3 2 4" xfId="9136"/>
    <cellStyle name="Normal 34 3 2 5" xfId="13159"/>
    <cellStyle name="Normal 34 3 2 6" xfId="14997"/>
    <cellStyle name="Normal 34 3 2 7" xfId="16752"/>
    <cellStyle name="Normal 34 3 2 8" xfId="18656"/>
    <cellStyle name="Normal 34 3 2_5h_Finance" xfId="5771"/>
    <cellStyle name="Normal 34 3 3" xfId="1234"/>
    <cellStyle name="Normal 34 3 3 2" xfId="2056"/>
    <cellStyle name="Normal 34 3 3 2 2" xfId="3961"/>
    <cellStyle name="Normal 34 3 3 2 2 2" xfId="12128"/>
    <cellStyle name="Normal 34 3 3 2 2_5h_Finance" xfId="5777"/>
    <cellStyle name="Normal 34 3 3 2 3" xfId="10224"/>
    <cellStyle name="Normal 34 3 3 2 4" xfId="14250"/>
    <cellStyle name="Normal 34 3 3 2 5" xfId="16089"/>
    <cellStyle name="Normal 34 3 3 2 6" xfId="17840"/>
    <cellStyle name="Normal 34 3 3 2 7" xfId="19744"/>
    <cellStyle name="Normal 34 3 3 2_5h_Finance" xfId="5776"/>
    <cellStyle name="Normal 34 3 3 3" xfId="3145"/>
    <cellStyle name="Normal 34 3 3 3 2" xfId="11312"/>
    <cellStyle name="Normal 34 3 3 3_5h_Finance" xfId="5778"/>
    <cellStyle name="Normal 34 3 3 4" xfId="9408"/>
    <cellStyle name="Normal 34 3 3 5" xfId="13431"/>
    <cellStyle name="Normal 34 3 3 6" xfId="15269"/>
    <cellStyle name="Normal 34 3 3 7" xfId="17024"/>
    <cellStyle name="Normal 34 3 3 8" xfId="18928"/>
    <cellStyle name="Normal 34 3 3_5h_Finance" xfId="5775"/>
    <cellStyle name="Normal 34 3 4" xfId="1506"/>
    <cellStyle name="Normal 34 3 4 2" xfId="3417"/>
    <cellStyle name="Normal 34 3 4 2 2" xfId="11584"/>
    <cellStyle name="Normal 34 3 4 2_5h_Finance" xfId="5780"/>
    <cellStyle name="Normal 34 3 4 3" xfId="9680"/>
    <cellStyle name="Normal 34 3 4 4" xfId="13703"/>
    <cellStyle name="Normal 34 3 4 5" xfId="15541"/>
    <cellStyle name="Normal 34 3 4 6" xfId="17296"/>
    <cellStyle name="Normal 34 3 4 7" xfId="19200"/>
    <cellStyle name="Normal 34 3 4_5h_Finance" xfId="5779"/>
    <cellStyle name="Normal 34 3 5" xfId="2329"/>
    <cellStyle name="Normal 34 3 5 2" xfId="4233"/>
    <cellStyle name="Normal 34 3 5 2 2" xfId="12400"/>
    <cellStyle name="Normal 34 3 5 2_5h_Finance" xfId="5782"/>
    <cellStyle name="Normal 34 3 5 3" xfId="10496"/>
    <cellStyle name="Normal 34 3 5 4" xfId="14522"/>
    <cellStyle name="Normal 34 3 5 5" xfId="16362"/>
    <cellStyle name="Normal 34 3 5 6" xfId="18112"/>
    <cellStyle name="Normal 34 3 5 7" xfId="20016"/>
    <cellStyle name="Normal 34 3 5_5h_Finance" xfId="5781"/>
    <cellStyle name="Normal 34 3 6" xfId="2601"/>
    <cellStyle name="Normal 34 3 6 2" xfId="10768"/>
    <cellStyle name="Normal 34 3 6_5h_Finance" xfId="5783"/>
    <cellStyle name="Normal 34 3 7" xfId="8864"/>
    <cellStyle name="Normal 34 3 8" xfId="12821"/>
    <cellStyle name="Normal 34 3 9" xfId="14707"/>
    <cellStyle name="Normal 34 3_5h_Finance" xfId="5770"/>
    <cellStyle name="Normal 34 4" xfId="826"/>
    <cellStyle name="Normal 34 4 2" xfId="1648"/>
    <cellStyle name="Normal 34 4 2 2" xfId="3553"/>
    <cellStyle name="Normal 34 4 2 2 2" xfId="11720"/>
    <cellStyle name="Normal 34 4 2 2_5h_Finance" xfId="5786"/>
    <cellStyle name="Normal 34 4 2 3" xfId="9816"/>
    <cellStyle name="Normal 34 4 2 4" xfId="13842"/>
    <cellStyle name="Normal 34 4 2 5" xfId="15681"/>
    <cellStyle name="Normal 34 4 2 6" xfId="17432"/>
    <cellStyle name="Normal 34 4 2 7" xfId="19336"/>
    <cellStyle name="Normal 34 4 2_5h_Finance" xfId="5785"/>
    <cellStyle name="Normal 34 4 3" xfId="2737"/>
    <cellStyle name="Normal 34 4 3 2" xfId="10904"/>
    <cellStyle name="Normal 34 4 3_5h_Finance" xfId="5787"/>
    <cellStyle name="Normal 34 4 4" xfId="9000"/>
    <cellStyle name="Normal 34 4 5" xfId="13023"/>
    <cellStyle name="Normal 34 4 6" xfId="14861"/>
    <cellStyle name="Normal 34 4 7" xfId="16616"/>
    <cellStyle name="Normal 34 4 8" xfId="18520"/>
    <cellStyle name="Normal 34 4_5h_Finance" xfId="5784"/>
    <cellStyle name="Normal 34 5" xfId="1098"/>
    <cellStyle name="Normal 34 5 2" xfId="1920"/>
    <cellStyle name="Normal 34 5 2 2" xfId="3825"/>
    <cellStyle name="Normal 34 5 2 2 2" xfId="11992"/>
    <cellStyle name="Normal 34 5 2 2_5h_Finance" xfId="5790"/>
    <cellStyle name="Normal 34 5 2 3" xfId="10088"/>
    <cellStyle name="Normal 34 5 2 4" xfId="14114"/>
    <cellStyle name="Normal 34 5 2 5" xfId="15953"/>
    <cellStyle name="Normal 34 5 2 6" xfId="17704"/>
    <cellStyle name="Normal 34 5 2 7" xfId="19608"/>
    <cellStyle name="Normal 34 5 2_5h_Finance" xfId="5789"/>
    <cellStyle name="Normal 34 5 3" xfId="3009"/>
    <cellStyle name="Normal 34 5 3 2" xfId="11176"/>
    <cellStyle name="Normal 34 5 3_5h_Finance" xfId="5791"/>
    <cellStyle name="Normal 34 5 4" xfId="9272"/>
    <cellStyle name="Normal 34 5 5" xfId="13295"/>
    <cellStyle name="Normal 34 5 6" xfId="15133"/>
    <cellStyle name="Normal 34 5 7" xfId="16888"/>
    <cellStyle name="Normal 34 5 8" xfId="18792"/>
    <cellStyle name="Normal 34 5_5h_Finance" xfId="5788"/>
    <cellStyle name="Normal 34 6" xfId="1370"/>
    <cellStyle name="Normal 34 6 2" xfId="3281"/>
    <cellStyle name="Normal 34 6 2 2" xfId="11448"/>
    <cellStyle name="Normal 34 6 2_5h_Finance" xfId="5793"/>
    <cellStyle name="Normal 34 6 3" xfId="9544"/>
    <cellStyle name="Normal 34 6 4" xfId="13567"/>
    <cellStyle name="Normal 34 6 5" xfId="15405"/>
    <cellStyle name="Normal 34 6 6" xfId="17160"/>
    <cellStyle name="Normal 34 6 7" xfId="19064"/>
    <cellStyle name="Normal 34 6_5h_Finance" xfId="5792"/>
    <cellStyle name="Normal 34 7" xfId="2193"/>
    <cellStyle name="Normal 34 7 2" xfId="4097"/>
    <cellStyle name="Normal 34 7 2 2" xfId="12264"/>
    <cellStyle name="Normal 34 7 2_5h_Finance" xfId="5795"/>
    <cellStyle name="Normal 34 7 3" xfId="10360"/>
    <cellStyle name="Normal 34 7 4" xfId="14386"/>
    <cellStyle name="Normal 34 7 5" xfId="16226"/>
    <cellStyle name="Normal 34 7 6" xfId="17976"/>
    <cellStyle name="Normal 34 7 7" xfId="19880"/>
    <cellStyle name="Normal 34 7_5h_Finance" xfId="5794"/>
    <cellStyle name="Normal 34 8" xfId="498"/>
    <cellStyle name="Normal 34 8 2" xfId="8728"/>
    <cellStyle name="Normal 34 8_5h_Finance" xfId="5796"/>
    <cellStyle name="Normal 34 9" xfId="2465"/>
    <cellStyle name="Normal 34 9 2" xfId="10632"/>
    <cellStyle name="Normal 34 9_5h_Finance" xfId="5797"/>
    <cellStyle name="Normal 34_5h_Finance" xfId="5738"/>
    <cellStyle name="Normal 35" xfId="179"/>
    <cellStyle name="Normal 35 10" xfId="4370"/>
    <cellStyle name="Normal 35 10 2" xfId="12537"/>
    <cellStyle name="Normal 35 10_5h_Finance" xfId="5799"/>
    <cellStyle name="Normal 35 11" xfId="8593"/>
    <cellStyle name="Normal 35 12" xfId="12685"/>
    <cellStyle name="Normal 35 13" xfId="12985"/>
    <cellStyle name="Normal 35 14" xfId="14667"/>
    <cellStyle name="Normal 35 15" xfId="18249"/>
    <cellStyle name="Normal 35 16" xfId="360"/>
    <cellStyle name="Normal 35 2" xfId="180"/>
    <cellStyle name="Normal 35 2 10" xfId="8661"/>
    <cellStyle name="Normal 35 2 11" xfId="12753"/>
    <cellStyle name="Normal 35 2 12" xfId="18317"/>
    <cellStyle name="Normal 35 2 13" xfId="429"/>
    <cellStyle name="Normal 35 2 2" xfId="703"/>
    <cellStyle name="Normal 35 2 2 10" xfId="16549"/>
    <cellStyle name="Normal 35 2 2 11" xfId="18453"/>
    <cellStyle name="Normal 35 2 2 2" xfId="1031"/>
    <cellStyle name="Normal 35 2 2 2 2" xfId="1853"/>
    <cellStyle name="Normal 35 2 2 2 2 2" xfId="3758"/>
    <cellStyle name="Normal 35 2 2 2 2 2 2" xfId="11925"/>
    <cellStyle name="Normal 35 2 2 2 2 2_5h_Finance" xfId="5804"/>
    <cellStyle name="Normal 35 2 2 2 2 3" xfId="10021"/>
    <cellStyle name="Normal 35 2 2 2 2 4" xfId="14047"/>
    <cellStyle name="Normal 35 2 2 2 2 5" xfId="15886"/>
    <cellStyle name="Normal 35 2 2 2 2 6" xfId="17637"/>
    <cellStyle name="Normal 35 2 2 2 2 7" xfId="19541"/>
    <cellStyle name="Normal 35 2 2 2 2_5h_Finance" xfId="5803"/>
    <cellStyle name="Normal 35 2 2 2 3" xfId="2942"/>
    <cellStyle name="Normal 35 2 2 2 3 2" xfId="11109"/>
    <cellStyle name="Normal 35 2 2 2 3_5h_Finance" xfId="5805"/>
    <cellStyle name="Normal 35 2 2 2 4" xfId="9205"/>
    <cellStyle name="Normal 35 2 2 2 5" xfId="13228"/>
    <cellStyle name="Normal 35 2 2 2 6" xfId="15066"/>
    <cellStyle name="Normal 35 2 2 2 7" xfId="16821"/>
    <cellStyle name="Normal 35 2 2 2 8" xfId="18725"/>
    <cellStyle name="Normal 35 2 2 2_5h_Finance" xfId="5802"/>
    <cellStyle name="Normal 35 2 2 3" xfId="1303"/>
    <cellStyle name="Normal 35 2 2 3 2" xfId="2125"/>
    <cellStyle name="Normal 35 2 2 3 2 2" xfId="4030"/>
    <cellStyle name="Normal 35 2 2 3 2 2 2" xfId="12197"/>
    <cellStyle name="Normal 35 2 2 3 2 2_5h_Finance" xfId="5808"/>
    <cellStyle name="Normal 35 2 2 3 2 3" xfId="10293"/>
    <cellStyle name="Normal 35 2 2 3 2 4" xfId="14319"/>
    <cellStyle name="Normal 35 2 2 3 2 5" xfId="16158"/>
    <cellStyle name="Normal 35 2 2 3 2 6" xfId="17909"/>
    <cellStyle name="Normal 35 2 2 3 2 7" xfId="19813"/>
    <cellStyle name="Normal 35 2 2 3 2_5h_Finance" xfId="5807"/>
    <cellStyle name="Normal 35 2 2 3 3" xfId="3214"/>
    <cellStyle name="Normal 35 2 2 3 3 2" xfId="11381"/>
    <cellStyle name="Normal 35 2 2 3 3_5h_Finance" xfId="5809"/>
    <cellStyle name="Normal 35 2 2 3 4" xfId="9477"/>
    <cellStyle name="Normal 35 2 2 3 5" xfId="13500"/>
    <cellStyle name="Normal 35 2 2 3 6" xfId="15338"/>
    <cellStyle name="Normal 35 2 2 3 7" xfId="17093"/>
    <cellStyle name="Normal 35 2 2 3 8" xfId="18997"/>
    <cellStyle name="Normal 35 2 2 3_5h_Finance" xfId="5806"/>
    <cellStyle name="Normal 35 2 2 4" xfId="1575"/>
    <cellStyle name="Normal 35 2 2 4 2" xfId="3486"/>
    <cellStyle name="Normal 35 2 2 4 2 2" xfId="11653"/>
    <cellStyle name="Normal 35 2 2 4 2_5h_Finance" xfId="5811"/>
    <cellStyle name="Normal 35 2 2 4 3" xfId="9749"/>
    <cellStyle name="Normal 35 2 2 4 4" xfId="13772"/>
    <cellStyle name="Normal 35 2 2 4 5" xfId="15610"/>
    <cellStyle name="Normal 35 2 2 4 6" xfId="17365"/>
    <cellStyle name="Normal 35 2 2 4 7" xfId="19269"/>
    <cellStyle name="Normal 35 2 2 4_5h_Finance" xfId="5810"/>
    <cellStyle name="Normal 35 2 2 5" xfId="2398"/>
    <cellStyle name="Normal 35 2 2 5 2" xfId="4302"/>
    <cellStyle name="Normal 35 2 2 5 2 2" xfId="12469"/>
    <cellStyle name="Normal 35 2 2 5 2_5h_Finance" xfId="5813"/>
    <cellStyle name="Normal 35 2 2 5 3" xfId="10565"/>
    <cellStyle name="Normal 35 2 2 5 4" xfId="14591"/>
    <cellStyle name="Normal 35 2 2 5 5" xfId="16431"/>
    <cellStyle name="Normal 35 2 2 5 6" xfId="18181"/>
    <cellStyle name="Normal 35 2 2 5 7" xfId="20085"/>
    <cellStyle name="Normal 35 2 2 5_5h_Finance" xfId="5812"/>
    <cellStyle name="Normal 35 2 2 6" xfId="2670"/>
    <cellStyle name="Normal 35 2 2 6 2" xfId="10837"/>
    <cellStyle name="Normal 35 2 2 6_5h_Finance" xfId="5814"/>
    <cellStyle name="Normal 35 2 2 7" xfId="8933"/>
    <cellStyle name="Normal 35 2 2 8" xfId="12890"/>
    <cellStyle name="Normal 35 2 2 9" xfId="14776"/>
    <cellStyle name="Normal 35 2 2_5h_Finance" xfId="5801"/>
    <cellStyle name="Normal 35 2 3" xfId="895"/>
    <cellStyle name="Normal 35 2 3 2" xfId="1717"/>
    <cellStyle name="Normal 35 2 3 2 2" xfId="3622"/>
    <cellStyle name="Normal 35 2 3 2 2 2" xfId="11789"/>
    <cellStyle name="Normal 35 2 3 2 2_5h_Finance" xfId="5817"/>
    <cellStyle name="Normal 35 2 3 2 3" xfId="9885"/>
    <cellStyle name="Normal 35 2 3 2 4" xfId="13911"/>
    <cellStyle name="Normal 35 2 3 2 5" xfId="15750"/>
    <cellStyle name="Normal 35 2 3 2 6" xfId="17501"/>
    <cellStyle name="Normal 35 2 3 2 7" xfId="19405"/>
    <cellStyle name="Normal 35 2 3 2_5h_Finance" xfId="5816"/>
    <cellStyle name="Normal 35 2 3 3" xfId="2806"/>
    <cellStyle name="Normal 35 2 3 3 2" xfId="10973"/>
    <cellStyle name="Normal 35 2 3 3_5h_Finance" xfId="5818"/>
    <cellStyle name="Normal 35 2 3 4" xfId="9069"/>
    <cellStyle name="Normal 35 2 3 5" xfId="13092"/>
    <cellStyle name="Normal 35 2 3 6" xfId="14930"/>
    <cellStyle name="Normal 35 2 3 7" xfId="16685"/>
    <cellStyle name="Normal 35 2 3 8" xfId="18589"/>
    <cellStyle name="Normal 35 2 3_5h_Finance" xfId="5815"/>
    <cellStyle name="Normal 35 2 4" xfId="1167"/>
    <cellStyle name="Normal 35 2 4 2" xfId="1989"/>
    <cellStyle name="Normal 35 2 4 2 2" xfId="3894"/>
    <cellStyle name="Normal 35 2 4 2 2 2" xfId="12061"/>
    <cellStyle name="Normal 35 2 4 2 2_5h_Finance" xfId="5821"/>
    <cellStyle name="Normal 35 2 4 2 3" xfId="10157"/>
    <cellStyle name="Normal 35 2 4 2 4" xfId="14183"/>
    <cellStyle name="Normal 35 2 4 2 5" xfId="16022"/>
    <cellStyle name="Normal 35 2 4 2 6" xfId="17773"/>
    <cellStyle name="Normal 35 2 4 2 7" xfId="19677"/>
    <cellStyle name="Normal 35 2 4 2_5h_Finance" xfId="5820"/>
    <cellStyle name="Normal 35 2 4 3" xfId="3078"/>
    <cellStyle name="Normal 35 2 4 3 2" xfId="11245"/>
    <cellStyle name="Normal 35 2 4 3_5h_Finance" xfId="5822"/>
    <cellStyle name="Normal 35 2 4 4" xfId="9341"/>
    <cellStyle name="Normal 35 2 4 5" xfId="13364"/>
    <cellStyle name="Normal 35 2 4 6" xfId="15202"/>
    <cellStyle name="Normal 35 2 4 7" xfId="16957"/>
    <cellStyle name="Normal 35 2 4 8" xfId="18861"/>
    <cellStyle name="Normal 35 2 4_5h_Finance" xfId="5819"/>
    <cellStyle name="Normal 35 2 5" xfId="1439"/>
    <cellStyle name="Normal 35 2 5 2" xfId="3350"/>
    <cellStyle name="Normal 35 2 5 2 2" xfId="11517"/>
    <cellStyle name="Normal 35 2 5 2_5h_Finance" xfId="5824"/>
    <cellStyle name="Normal 35 2 5 3" xfId="9613"/>
    <cellStyle name="Normal 35 2 5 4" xfId="13636"/>
    <cellStyle name="Normal 35 2 5 5" xfId="15474"/>
    <cellStyle name="Normal 35 2 5 6" xfId="17229"/>
    <cellStyle name="Normal 35 2 5 7" xfId="19133"/>
    <cellStyle name="Normal 35 2 5_5h_Finance" xfId="5823"/>
    <cellStyle name="Normal 35 2 6" xfId="2262"/>
    <cellStyle name="Normal 35 2 6 2" xfId="4166"/>
    <cellStyle name="Normal 35 2 6 2 2" xfId="12333"/>
    <cellStyle name="Normal 35 2 6 2_5h_Finance" xfId="5826"/>
    <cellStyle name="Normal 35 2 6 3" xfId="10429"/>
    <cellStyle name="Normal 35 2 6 4" xfId="14455"/>
    <cellStyle name="Normal 35 2 6 5" xfId="16295"/>
    <cellStyle name="Normal 35 2 6 6" xfId="18045"/>
    <cellStyle name="Normal 35 2 6 7" xfId="19949"/>
    <cellStyle name="Normal 35 2 6_5h_Finance" xfId="5825"/>
    <cellStyle name="Normal 35 2 7" xfId="567"/>
    <cellStyle name="Normal 35 2 7 2" xfId="8797"/>
    <cellStyle name="Normal 35 2 7_5h_Finance" xfId="5827"/>
    <cellStyle name="Normal 35 2 8" xfId="2534"/>
    <cellStyle name="Normal 35 2 8 2" xfId="10701"/>
    <cellStyle name="Normal 35 2 8_5h_Finance" xfId="5828"/>
    <cellStyle name="Normal 35 2 9" xfId="4438"/>
    <cellStyle name="Normal 35 2 9 2" xfId="12605"/>
    <cellStyle name="Normal 35 2 9_5h_Finance" xfId="5829"/>
    <cellStyle name="Normal 35 2_5h_Finance" xfId="5800"/>
    <cellStyle name="Normal 35 3" xfId="635"/>
    <cellStyle name="Normal 35 3 10" xfId="16481"/>
    <cellStyle name="Normal 35 3 11" xfId="18385"/>
    <cellStyle name="Normal 35 3 2" xfId="963"/>
    <cellStyle name="Normal 35 3 2 2" xfId="1785"/>
    <cellStyle name="Normal 35 3 2 2 2" xfId="3690"/>
    <cellStyle name="Normal 35 3 2 2 2 2" xfId="11857"/>
    <cellStyle name="Normal 35 3 2 2 2_5h_Finance" xfId="5833"/>
    <cellStyle name="Normal 35 3 2 2 3" xfId="9953"/>
    <cellStyle name="Normal 35 3 2 2 4" xfId="13979"/>
    <cellStyle name="Normal 35 3 2 2 5" xfId="15818"/>
    <cellStyle name="Normal 35 3 2 2 6" xfId="17569"/>
    <cellStyle name="Normal 35 3 2 2 7" xfId="19473"/>
    <cellStyle name="Normal 35 3 2 2_5h_Finance" xfId="5832"/>
    <cellStyle name="Normal 35 3 2 3" xfId="2874"/>
    <cellStyle name="Normal 35 3 2 3 2" xfId="11041"/>
    <cellStyle name="Normal 35 3 2 3_5h_Finance" xfId="5834"/>
    <cellStyle name="Normal 35 3 2 4" xfId="9137"/>
    <cellStyle name="Normal 35 3 2 5" xfId="13160"/>
    <cellStyle name="Normal 35 3 2 6" xfId="14998"/>
    <cellStyle name="Normal 35 3 2 7" xfId="16753"/>
    <cellStyle name="Normal 35 3 2 8" xfId="18657"/>
    <cellStyle name="Normal 35 3 2_5h_Finance" xfId="5831"/>
    <cellStyle name="Normal 35 3 3" xfId="1235"/>
    <cellStyle name="Normal 35 3 3 2" xfId="2057"/>
    <cellStyle name="Normal 35 3 3 2 2" xfId="3962"/>
    <cellStyle name="Normal 35 3 3 2 2 2" xfId="12129"/>
    <cellStyle name="Normal 35 3 3 2 2_5h_Finance" xfId="5837"/>
    <cellStyle name="Normal 35 3 3 2 3" xfId="10225"/>
    <cellStyle name="Normal 35 3 3 2 4" xfId="14251"/>
    <cellStyle name="Normal 35 3 3 2 5" xfId="16090"/>
    <cellStyle name="Normal 35 3 3 2 6" xfId="17841"/>
    <cellStyle name="Normal 35 3 3 2 7" xfId="19745"/>
    <cellStyle name="Normal 35 3 3 2_5h_Finance" xfId="5836"/>
    <cellStyle name="Normal 35 3 3 3" xfId="3146"/>
    <cellStyle name="Normal 35 3 3 3 2" xfId="11313"/>
    <cellStyle name="Normal 35 3 3 3_5h_Finance" xfId="5838"/>
    <cellStyle name="Normal 35 3 3 4" xfId="9409"/>
    <cellStyle name="Normal 35 3 3 5" xfId="13432"/>
    <cellStyle name="Normal 35 3 3 6" xfId="15270"/>
    <cellStyle name="Normal 35 3 3 7" xfId="17025"/>
    <cellStyle name="Normal 35 3 3 8" xfId="18929"/>
    <cellStyle name="Normal 35 3 3_5h_Finance" xfId="5835"/>
    <cellStyle name="Normal 35 3 4" xfId="1507"/>
    <cellStyle name="Normal 35 3 4 2" xfId="3418"/>
    <cellStyle name="Normal 35 3 4 2 2" xfId="11585"/>
    <cellStyle name="Normal 35 3 4 2_5h_Finance" xfId="5840"/>
    <cellStyle name="Normal 35 3 4 3" xfId="9681"/>
    <cellStyle name="Normal 35 3 4 4" xfId="13704"/>
    <cellStyle name="Normal 35 3 4 5" xfId="15542"/>
    <cellStyle name="Normal 35 3 4 6" xfId="17297"/>
    <cellStyle name="Normal 35 3 4 7" xfId="19201"/>
    <cellStyle name="Normal 35 3 4_5h_Finance" xfId="5839"/>
    <cellStyle name="Normal 35 3 5" xfId="2330"/>
    <cellStyle name="Normal 35 3 5 2" xfId="4234"/>
    <cellStyle name="Normal 35 3 5 2 2" xfId="12401"/>
    <cellStyle name="Normal 35 3 5 2_5h_Finance" xfId="5842"/>
    <cellStyle name="Normal 35 3 5 3" xfId="10497"/>
    <cellStyle name="Normal 35 3 5 4" xfId="14523"/>
    <cellStyle name="Normal 35 3 5 5" xfId="16363"/>
    <cellStyle name="Normal 35 3 5 6" xfId="18113"/>
    <cellStyle name="Normal 35 3 5 7" xfId="20017"/>
    <cellStyle name="Normal 35 3 5_5h_Finance" xfId="5841"/>
    <cellStyle name="Normal 35 3 6" xfId="2602"/>
    <cellStyle name="Normal 35 3 6 2" xfId="10769"/>
    <cellStyle name="Normal 35 3 6_5h_Finance" xfId="5843"/>
    <cellStyle name="Normal 35 3 7" xfId="8865"/>
    <cellStyle name="Normal 35 3 8" xfId="12822"/>
    <cellStyle name="Normal 35 3 9" xfId="14708"/>
    <cellStyle name="Normal 35 3_5h_Finance" xfId="5830"/>
    <cellStyle name="Normal 35 4" xfId="827"/>
    <cellStyle name="Normal 35 4 2" xfId="1649"/>
    <cellStyle name="Normal 35 4 2 2" xfId="3554"/>
    <cellStyle name="Normal 35 4 2 2 2" xfId="11721"/>
    <cellStyle name="Normal 35 4 2 2_5h_Finance" xfId="5846"/>
    <cellStyle name="Normal 35 4 2 3" xfId="9817"/>
    <cellStyle name="Normal 35 4 2 4" xfId="13843"/>
    <cellStyle name="Normal 35 4 2 5" xfId="15682"/>
    <cellStyle name="Normal 35 4 2 6" xfId="17433"/>
    <cellStyle name="Normal 35 4 2 7" xfId="19337"/>
    <cellStyle name="Normal 35 4 2_5h_Finance" xfId="5845"/>
    <cellStyle name="Normal 35 4 3" xfId="2738"/>
    <cellStyle name="Normal 35 4 3 2" xfId="10905"/>
    <cellStyle name="Normal 35 4 3_5h_Finance" xfId="5847"/>
    <cellStyle name="Normal 35 4 4" xfId="9001"/>
    <cellStyle name="Normal 35 4 5" xfId="13024"/>
    <cellStyle name="Normal 35 4 6" xfId="14862"/>
    <cellStyle name="Normal 35 4 7" xfId="16617"/>
    <cellStyle name="Normal 35 4 8" xfId="18521"/>
    <cellStyle name="Normal 35 4_5h_Finance" xfId="5844"/>
    <cellStyle name="Normal 35 5" xfId="1099"/>
    <cellStyle name="Normal 35 5 2" xfId="1921"/>
    <cellStyle name="Normal 35 5 2 2" xfId="3826"/>
    <cellStyle name="Normal 35 5 2 2 2" xfId="11993"/>
    <cellStyle name="Normal 35 5 2 2_5h_Finance" xfId="5850"/>
    <cellStyle name="Normal 35 5 2 3" xfId="10089"/>
    <cellStyle name="Normal 35 5 2 4" xfId="14115"/>
    <cellStyle name="Normal 35 5 2 5" xfId="15954"/>
    <cellStyle name="Normal 35 5 2 6" xfId="17705"/>
    <cellStyle name="Normal 35 5 2 7" xfId="19609"/>
    <cellStyle name="Normal 35 5 2_5h_Finance" xfId="5849"/>
    <cellStyle name="Normal 35 5 3" xfId="3010"/>
    <cellStyle name="Normal 35 5 3 2" xfId="11177"/>
    <cellStyle name="Normal 35 5 3_5h_Finance" xfId="5851"/>
    <cellStyle name="Normal 35 5 4" xfId="9273"/>
    <cellStyle name="Normal 35 5 5" xfId="13296"/>
    <cellStyle name="Normal 35 5 6" xfId="15134"/>
    <cellStyle name="Normal 35 5 7" xfId="16889"/>
    <cellStyle name="Normal 35 5 8" xfId="18793"/>
    <cellStyle name="Normal 35 5_5h_Finance" xfId="5848"/>
    <cellStyle name="Normal 35 6" xfId="1371"/>
    <cellStyle name="Normal 35 6 2" xfId="3282"/>
    <cellStyle name="Normal 35 6 2 2" xfId="11449"/>
    <cellStyle name="Normal 35 6 2_5h_Finance" xfId="5853"/>
    <cellStyle name="Normal 35 6 3" xfId="9545"/>
    <cellStyle name="Normal 35 6 4" xfId="13568"/>
    <cellStyle name="Normal 35 6 5" xfId="15406"/>
    <cellStyle name="Normal 35 6 6" xfId="17161"/>
    <cellStyle name="Normal 35 6 7" xfId="19065"/>
    <cellStyle name="Normal 35 6_5h_Finance" xfId="5852"/>
    <cellStyle name="Normal 35 7" xfId="2194"/>
    <cellStyle name="Normal 35 7 2" xfId="4098"/>
    <cellStyle name="Normal 35 7 2 2" xfId="12265"/>
    <cellStyle name="Normal 35 7 2_5h_Finance" xfId="5855"/>
    <cellStyle name="Normal 35 7 3" xfId="10361"/>
    <cellStyle name="Normal 35 7 4" xfId="14387"/>
    <cellStyle name="Normal 35 7 5" xfId="16227"/>
    <cellStyle name="Normal 35 7 6" xfId="17977"/>
    <cellStyle name="Normal 35 7 7" xfId="19881"/>
    <cellStyle name="Normal 35 7_5h_Finance" xfId="5854"/>
    <cellStyle name="Normal 35 8" xfId="499"/>
    <cellStyle name="Normal 35 8 2" xfId="8729"/>
    <cellStyle name="Normal 35 8_5h_Finance" xfId="5856"/>
    <cellStyle name="Normal 35 9" xfId="2466"/>
    <cellStyle name="Normal 35 9 2" xfId="10633"/>
    <cellStyle name="Normal 35 9_5h_Finance" xfId="5857"/>
    <cellStyle name="Normal 35_5h_Finance" xfId="5798"/>
    <cellStyle name="Normal 36" xfId="181"/>
    <cellStyle name="Normal 36 10" xfId="4371"/>
    <cellStyle name="Normal 36 10 2" xfId="12538"/>
    <cellStyle name="Normal 36 10_5h_Finance" xfId="5859"/>
    <cellStyle name="Normal 36 11" xfId="8594"/>
    <cellStyle name="Normal 36 12" xfId="12686"/>
    <cellStyle name="Normal 36 13" xfId="12984"/>
    <cellStyle name="Normal 36 14" xfId="14666"/>
    <cellStyle name="Normal 36 15" xfId="18250"/>
    <cellStyle name="Normal 36 16" xfId="361"/>
    <cellStyle name="Normal 36 2" xfId="182"/>
    <cellStyle name="Normal 36 2 10" xfId="8662"/>
    <cellStyle name="Normal 36 2 11" xfId="12754"/>
    <cellStyle name="Normal 36 2 12" xfId="18318"/>
    <cellStyle name="Normal 36 2 13" xfId="430"/>
    <cellStyle name="Normal 36 2 2" xfId="704"/>
    <cellStyle name="Normal 36 2 2 10" xfId="16550"/>
    <cellStyle name="Normal 36 2 2 11" xfId="18454"/>
    <cellStyle name="Normal 36 2 2 2" xfId="1032"/>
    <cellStyle name="Normal 36 2 2 2 2" xfId="1854"/>
    <cellStyle name="Normal 36 2 2 2 2 2" xfId="3759"/>
    <cellStyle name="Normal 36 2 2 2 2 2 2" xfId="11926"/>
    <cellStyle name="Normal 36 2 2 2 2 2_5h_Finance" xfId="5864"/>
    <cellStyle name="Normal 36 2 2 2 2 3" xfId="10022"/>
    <cellStyle name="Normal 36 2 2 2 2 4" xfId="14048"/>
    <cellStyle name="Normal 36 2 2 2 2 5" xfId="15887"/>
    <cellStyle name="Normal 36 2 2 2 2 6" xfId="17638"/>
    <cellStyle name="Normal 36 2 2 2 2 7" xfId="19542"/>
    <cellStyle name="Normal 36 2 2 2 2_5h_Finance" xfId="5863"/>
    <cellStyle name="Normal 36 2 2 2 3" xfId="2943"/>
    <cellStyle name="Normal 36 2 2 2 3 2" xfId="11110"/>
    <cellStyle name="Normal 36 2 2 2 3_5h_Finance" xfId="5865"/>
    <cellStyle name="Normal 36 2 2 2 4" xfId="9206"/>
    <cellStyle name="Normal 36 2 2 2 5" xfId="13229"/>
    <cellStyle name="Normal 36 2 2 2 6" xfId="15067"/>
    <cellStyle name="Normal 36 2 2 2 7" xfId="16822"/>
    <cellStyle name="Normal 36 2 2 2 8" xfId="18726"/>
    <cellStyle name="Normal 36 2 2 2_5h_Finance" xfId="5862"/>
    <cellStyle name="Normal 36 2 2 3" xfId="1304"/>
    <cellStyle name="Normal 36 2 2 3 2" xfId="2126"/>
    <cellStyle name="Normal 36 2 2 3 2 2" xfId="4031"/>
    <cellStyle name="Normal 36 2 2 3 2 2 2" xfId="12198"/>
    <cellStyle name="Normal 36 2 2 3 2 2_5h_Finance" xfId="5868"/>
    <cellStyle name="Normal 36 2 2 3 2 3" xfId="10294"/>
    <cellStyle name="Normal 36 2 2 3 2 4" xfId="14320"/>
    <cellStyle name="Normal 36 2 2 3 2 5" xfId="16159"/>
    <cellStyle name="Normal 36 2 2 3 2 6" xfId="17910"/>
    <cellStyle name="Normal 36 2 2 3 2 7" xfId="19814"/>
    <cellStyle name="Normal 36 2 2 3 2_5h_Finance" xfId="5867"/>
    <cellStyle name="Normal 36 2 2 3 3" xfId="3215"/>
    <cellStyle name="Normal 36 2 2 3 3 2" xfId="11382"/>
    <cellStyle name="Normal 36 2 2 3 3_5h_Finance" xfId="5869"/>
    <cellStyle name="Normal 36 2 2 3 4" xfId="9478"/>
    <cellStyle name="Normal 36 2 2 3 5" xfId="13501"/>
    <cellStyle name="Normal 36 2 2 3 6" xfId="15339"/>
    <cellStyle name="Normal 36 2 2 3 7" xfId="17094"/>
    <cellStyle name="Normal 36 2 2 3 8" xfId="18998"/>
    <cellStyle name="Normal 36 2 2 3_5h_Finance" xfId="5866"/>
    <cellStyle name="Normal 36 2 2 4" xfId="1576"/>
    <cellStyle name="Normal 36 2 2 4 2" xfId="3487"/>
    <cellStyle name="Normal 36 2 2 4 2 2" xfId="11654"/>
    <cellStyle name="Normal 36 2 2 4 2_5h_Finance" xfId="5871"/>
    <cellStyle name="Normal 36 2 2 4 3" xfId="9750"/>
    <cellStyle name="Normal 36 2 2 4 4" xfId="13773"/>
    <cellStyle name="Normal 36 2 2 4 5" xfId="15611"/>
    <cellStyle name="Normal 36 2 2 4 6" xfId="17366"/>
    <cellStyle name="Normal 36 2 2 4 7" xfId="19270"/>
    <cellStyle name="Normal 36 2 2 4_5h_Finance" xfId="5870"/>
    <cellStyle name="Normal 36 2 2 5" xfId="2399"/>
    <cellStyle name="Normal 36 2 2 5 2" xfId="4303"/>
    <cellStyle name="Normal 36 2 2 5 2 2" xfId="12470"/>
    <cellStyle name="Normal 36 2 2 5 2_5h_Finance" xfId="5873"/>
    <cellStyle name="Normal 36 2 2 5 3" xfId="10566"/>
    <cellStyle name="Normal 36 2 2 5 4" xfId="14592"/>
    <cellStyle name="Normal 36 2 2 5 5" xfId="16432"/>
    <cellStyle name="Normal 36 2 2 5 6" xfId="18182"/>
    <cellStyle name="Normal 36 2 2 5 7" xfId="20086"/>
    <cellStyle name="Normal 36 2 2 5_5h_Finance" xfId="5872"/>
    <cellStyle name="Normal 36 2 2 6" xfId="2671"/>
    <cellStyle name="Normal 36 2 2 6 2" xfId="10838"/>
    <cellStyle name="Normal 36 2 2 6_5h_Finance" xfId="5874"/>
    <cellStyle name="Normal 36 2 2 7" xfId="8934"/>
    <cellStyle name="Normal 36 2 2 8" xfId="12891"/>
    <cellStyle name="Normal 36 2 2 9" xfId="14777"/>
    <cellStyle name="Normal 36 2 2_5h_Finance" xfId="5861"/>
    <cellStyle name="Normal 36 2 3" xfId="896"/>
    <cellStyle name="Normal 36 2 3 2" xfId="1718"/>
    <cellStyle name="Normal 36 2 3 2 2" xfId="3623"/>
    <cellStyle name="Normal 36 2 3 2 2 2" xfId="11790"/>
    <cellStyle name="Normal 36 2 3 2 2_5h_Finance" xfId="5877"/>
    <cellStyle name="Normal 36 2 3 2 3" xfId="9886"/>
    <cellStyle name="Normal 36 2 3 2 4" xfId="13912"/>
    <cellStyle name="Normal 36 2 3 2 5" xfId="15751"/>
    <cellStyle name="Normal 36 2 3 2 6" xfId="17502"/>
    <cellStyle name="Normal 36 2 3 2 7" xfId="19406"/>
    <cellStyle name="Normal 36 2 3 2_5h_Finance" xfId="5876"/>
    <cellStyle name="Normal 36 2 3 3" xfId="2807"/>
    <cellStyle name="Normal 36 2 3 3 2" xfId="10974"/>
    <cellStyle name="Normal 36 2 3 3_5h_Finance" xfId="5878"/>
    <cellStyle name="Normal 36 2 3 4" xfId="9070"/>
    <cellStyle name="Normal 36 2 3 5" xfId="13093"/>
    <cellStyle name="Normal 36 2 3 6" xfId="14931"/>
    <cellStyle name="Normal 36 2 3 7" xfId="16686"/>
    <cellStyle name="Normal 36 2 3 8" xfId="18590"/>
    <cellStyle name="Normal 36 2 3_5h_Finance" xfId="5875"/>
    <cellStyle name="Normal 36 2 4" xfId="1168"/>
    <cellStyle name="Normal 36 2 4 2" xfId="1990"/>
    <cellStyle name="Normal 36 2 4 2 2" xfId="3895"/>
    <cellStyle name="Normal 36 2 4 2 2 2" xfId="12062"/>
    <cellStyle name="Normal 36 2 4 2 2_5h_Finance" xfId="5881"/>
    <cellStyle name="Normal 36 2 4 2 3" xfId="10158"/>
    <cellStyle name="Normal 36 2 4 2 4" xfId="14184"/>
    <cellStyle name="Normal 36 2 4 2 5" xfId="16023"/>
    <cellStyle name="Normal 36 2 4 2 6" xfId="17774"/>
    <cellStyle name="Normal 36 2 4 2 7" xfId="19678"/>
    <cellStyle name="Normal 36 2 4 2_5h_Finance" xfId="5880"/>
    <cellStyle name="Normal 36 2 4 3" xfId="3079"/>
    <cellStyle name="Normal 36 2 4 3 2" xfId="11246"/>
    <cellStyle name="Normal 36 2 4 3_5h_Finance" xfId="5882"/>
    <cellStyle name="Normal 36 2 4 4" xfId="9342"/>
    <cellStyle name="Normal 36 2 4 5" xfId="13365"/>
    <cellStyle name="Normal 36 2 4 6" xfId="15203"/>
    <cellStyle name="Normal 36 2 4 7" xfId="16958"/>
    <cellStyle name="Normal 36 2 4 8" xfId="18862"/>
    <cellStyle name="Normal 36 2 4_5h_Finance" xfId="5879"/>
    <cellStyle name="Normal 36 2 5" xfId="1440"/>
    <cellStyle name="Normal 36 2 5 2" xfId="3351"/>
    <cellStyle name="Normal 36 2 5 2 2" xfId="11518"/>
    <cellStyle name="Normal 36 2 5 2_5h_Finance" xfId="5884"/>
    <cellStyle name="Normal 36 2 5 3" xfId="9614"/>
    <cellStyle name="Normal 36 2 5 4" xfId="13637"/>
    <cellStyle name="Normal 36 2 5 5" xfId="15475"/>
    <cellStyle name="Normal 36 2 5 6" xfId="17230"/>
    <cellStyle name="Normal 36 2 5 7" xfId="19134"/>
    <cellStyle name="Normal 36 2 5_5h_Finance" xfId="5883"/>
    <cellStyle name="Normal 36 2 6" xfId="2263"/>
    <cellStyle name="Normal 36 2 6 2" xfId="4167"/>
    <cellStyle name="Normal 36 2 6 2 2" xfId="12334"/>
    <cellStyle name="Normal 36 2 6 2_5h_Finance" xfId="5886"/>
    <cellStyle name="Normal 36 2 6 3" xfId="10430"/>
    <cellStyle name="Normal 36 2 6 4" xfId="14456"/>
    <cellStyle name="Normal 36 2 6 5" xfId="16296"/>
    <cellStyle name="Normal 36 2 6 6" xfId="18046"/>
    <cellStyle name="Normal 36 2 6 7" xfId="19950"/>
    <cellStyle name="Normal 36 2 6_5h_Finance" xfId="5885"/>
    <cellStyle name="Normal 36 2 7" xfId="568"/>
    <cellStyle name="Normal 36 2 7 2" xfId="8798"/>
    <cellStyle name="Normal 36 2 7_5h_Finance" xfId="5887"/>
    <cellStyle name="Normal 36 2 8" xfId="2535"/>
    <cellStyle name="Normal 36 2 8 2" xfId="10702"/>
    <cellStyle name="Normal 36 2 8_5h_Finance" xfId="5888"/>
    <cellStyle name="Normal 36 2 9" xfId="4439"/>
    <cellStyle name="Normal 36 2 9 2" xfId="12606"/>
    <cellStyle name="Normal 36 2 9_5h_Finance" xfId="5889"/>
    <cellStyle name="Normal 36 2_5h_Finance" xfId="5860"/>
    <cellStyle name="Normal 36 3" xfId="636"/>
    <cellStyle name="Normal 36 3 10" xfId="16482"/>
    <cellStyle name="Normal 36 3 11" xfId="18386"/>
    <cellStyle name="Normal 36 3 2" xfId="964"/>
    <cellStyle name="Normal 36 3 2 2" xfId="1786"/>
    <cellStyle name="Normal 36 3 2 2 2" xfId="3691"/>
    <cellStyle name="Normal 36 3 2 2 2 2" xfId="11858"/>
    <cellStyle name="Normal 36 3 2 2 2_5h_Finance" xfId="5893"/>
    <cellStyle name="Normal 36 3 2 2 3" xfId="9954"/>
    <cellStyle name="Normal 36 3 2 2 4" xfId="13980"/>
    <cellStyle name="Normal 36 3 2 2 5" xfId="15819"/>
    <cellStyle name="Normal 36 3 2 2 6" xfId="17570"/>
    <cellStyle name="Normal 36 3 2 2 7" xfId="19474"/>
    <cellStyle name="Normal 36 3 2 2_5h_Finance" xfId="5892"/>
    <cellStyle name="Normal 36 3 2 3" xfId="2875"/>
    <cellStyle name="Normal 36 3 2 3 2" xfId="11042"/>
    <cellStyle name="Normal 36 3 2 3_5h_Finance" xfId="5894"/>
    <cellStyle name="Normal 36 3 2 4" xfId="9138"/>
    <cellStyle name="Normal 36 3 2 5" xfId="13161"/>
    <cellStyle name="Normal 36 3 2 6" xfId="14999"/>
    <cellStyle name="Normal 36 3 2 7" xfId="16754"/>
    <cellStyle name="Normal 36 3 2 8" xfId="18658"/>
    <cellStyle name="Normal 36 3 2_5h_Finance" xfId="5891"/>
    <cellStyle name="Normal 36 3 3" xfId="1236"/>
    <cellStyle name="Normal 36 3 3 2" xfId="2058"/>
    <cellStyle name="Normal 36 3 3 2 2" xfId="3963"/>
    <cellStyle name="Normal 36 3 3 2 2 2" xfId="12130"/>
    <cellStyle name="Normal 36 3 3 2 2_5h_Finance" xfId="5897"/>
    <cellStyle name="Normal 36 3 3 2 3" xfId="10226"/>
    <cellStyle name="Normal 36 3 3 2 4" xfId="14252"/>
    <cellStyle name="Normal 36 3 3 2 5" xfId="16091"/>
    <cellStyle name="Normal 36 3 3 2 6" xfId="17842"/>
    <cellStyle name="Normal 36 3 3 2 7" xfId="19746"/>
    <cellStyle name="Normal 36 3 3 2_5h_Finance" xfId="5896"/>
    <cellStyle name="Normal 36 3 3 3" xfId="3147"/>
    <cellStyle name="Normal 36 3 3 3 2" xfId="11314"/>
    <cellStyle name="Normal 36 3 3 3_5h_Finance" xfId="5898"/>
    <cellStyle name="Normal 36 3 3 4" xfId="9410"/>
    <cellStyle name="Normal 36 3 3 5" xfId="13433"/>
    <cellStyle name="Normal 36 3 3 6" xfId="15271"/>
    <cellStyle name="Normal 36 3 3 7" xfId="17026"/>
    <cellStyle name="Normal 36 3 3 8" xfId="18930"/>
    <cellStyle name="Normal 36 3 3_5h_Finance" xfId="5895"/>
    <cellStyle name="Normal 36 3 4" xfId="1508"/>
    <cellStyle name="Normal 36 3 4 2" xfId="3419"/>
    <cellStyle name="Normal 36 3 4 2 2" xfId="11586"/>
    <cellStyle name="Normal 36 3 4 2_5h_Finance" xfId="5900"/>
    <cellStyle name="Normal 36 3 4 3" xfId="9682"/>
    <cellStyle name="Normal 36 3 4 4" xfId="13705"/>
    <cellStyle name="Normal 36 3 4 5" xfId="15543"/>
    <cellStyle name="Normal 36 3 4 6" xfId="17298"/>
    <cellStyle name="Normal 36 3 4 7" xfId="19202"/>
    <cellStyle name="Normal 36 3 4_5h_Finance" xfId="5899"/>
    <cellStyle name="Normal 36 3 5" xfId="2331"/>
    <cellStyle name="Normal 36 3 5 2" xfId="4235"/>
    <cellStyle name="Normal 36 3 5 2 2" xfId="12402"/>
    <cellStyle name="Normal 36 3 5 2_5h_Finance" xfId="5902"/>
    <cellStyle name="Normal 36 3 5 3" xfId="10498"/>
    <cellStyle name="Normal 36 3 5 4" xfId="14524"/>
    <cellStyle name="Normal 36 3 5 5" xfId="16364"/>
    <cellStyle name="Normal 36 3 5 6" xfId="18114"/>
    <cellStyle name="Normal 36 3 5 7" xfId="20018"/>
    <cellStyle name="Normal 36 3 5_5h_Finance" xfId="5901"/>
    <cellStyle name="Normal 36 3 6" xfId="2603"/>
    <cellStyle name="Normal 36 3 6 2" xfId="10770"/>
    <cellStyle name="Normal 36 3 6_5h_Finance" xfId="5903"/>
    <cellStyle name="Normal 36 3 7" xfId="8866"/>
    <cellStyle name="Normal 36 3 8" xfId="12823"/>
    <cellStyle name="Normal 36 3 9" xfId="14709"/>
    <cellStyle name="Normal 36 3_5h_Finance" xfId="5890"/>
    <cellStyle name="Normal 36 4" xfId="828"/>
    <cellStyle name="Normal 36 4 2" xfId="1650"/>
    <cellStyle name="Normal 36 4 2 2" xfId="3555"/>
    <cellStyle name="Normal 36 4 2 2 2" xfId="11722"/>
    <cellStyle name="Normal 36 4 2 2_5h_Finance" xfId="5906"/>
    <cellStyle name="Normal 36 4 2 3" xfId="9818"/>
    <cellStyle name="Normal 36 4 2 4" xfId="13844"/>
    <cellStyle name="Normal 36 4 2 5" xfId="15683"/>
    <cellStyle name="Normal 36 4 2 6" xfId="17434"/>
    <cellStyle name="Normal 36 4 2 7" xfId="19338"/>
    <cellStyle name="Normal 36 4 2_5h_Finance" xfId="5905"/>
    <cellStyle name="Normal 36 4 3" xfId="2739"/>
    <cellStyle name="Normal 36 4 3 2" xfId="10906"/>
    <cellStyle name="Normal 36 4 3_5h_Finance" xfId="5907"/>
    <cellStyle name="Normal 36 4 4" xfId="9002"/>
    <cellStyle name="Normal 36 4 5" xfId="13025"/>
    <cellStyle name="Normal 36 4 6" xfId="14863"/>
    <cellStyle name="Normal 36 4 7" xfId="16618"/>
    <cellStyle name="Normal 36 4 8" xfId="18522"/>
    <cellStyle name="Normal 36 4_5h_Finance" xfId="5904"/>
    <cellStyle name="Normal 36 5" xfId="1100"/>
    <cellStyle name="Normal 36 5 2" xfId="1922"/>
    <cellStyle name="Normal 36 5 2 2" xfId="3827"/>
    <cellStyle name="Normal 36 5 2 2 2" xfId="11994"/>
    <cellStyle name="Normal 36 5 2 2_5h_Finance" xfId="5910"/>
    <cellStyle name="Normal 36 5 2 3" xfId="10090"/>
    <cellStyle name="Normal 36 5 2 4" xfId="14116"/>
    <cellStyle name="Normal 36 5 2 5" xfId="15955"/>
    <cellStyle name="Normal 36 5 2 6" xfId="17706"/>
    <cellStyle name="Normal 36 5 2 7" xfId="19610"/>
    <cellStyle name="Normal 36 5 2_5h_Finance" xfId="5909"/>
    <cellStyle name="Normal 36 5 3" xfId="3011"/>
    <cellStyle name="Normal 36 5 3 2" xfId="11178"/>
    <cellStyle name="Normal 36 5 3_5h_Finance" xfId="5911"/>
    <cellStyle name="Normal 36 5 4" xfId="9274"/>
    <cellStyle name="Normal 36 5 5" xfId="13297"/>
    <cellStyle name="Normal 36 5 6" xfId="15135"/>
    <cellStyle name="Normal 36 5 7" xfId="16890"/>
    <cellStyle name="Normal 36 5 8" xfId="18794"/>
    <cellStyle name="Normal 36 5_5h_Finance" xfId="5908"/>
    <cellStyle name="Normal 36 6" xfId="1372"/>
    <cellStyle name="Normal 36 6 2" xfId="3283"/>
    <cellStyle name="Normal 36 6 2 2" xfId="11450"/>
    <cellStyle name="Normal 36 6 2_5h_Finance" xfId="5913"/>
    <cellStyle name="Normal 36 6 3" xfId="9546"/>
    <cellStyle name="Normal 36 6 4" xfId="13569"/>
    <cellStyle name="Normal 36 6 5" xfId="15407"/>
    <cellStyle name="Normal 36 6 6" xfId="17162"/>
    <cellStyle name="Normal 36 6 7" xfId="19066"/>
    <cellStyle name="Normal 36 6_5h_Finance" xfId="5912"/>
    <cellStyle name="Normal 36 7" xfId="2195"/>
    <cellStyle name="Normal 36 7 2" xfId="4099"/>
    <cellStyle name="Normal 36 7 2 2" xfId="12266"/>
    <cellStyle name="Normal 36 7 2_5h_Finance" xfId="5915"/>
    <cellStyle name="Normal 36 7 3" xfId="10362"/>
    <cellStyle name="Normal 36 7 4" xfId="14388"/>
    <cellStyle name="Normal 36 7 5" xfId="16228"/>
    <cellStyle name="Normal 36 7 6" xfId="17978"/>
    <cellStyle name="Normal 36 7 7" xfId="19882"/>
    <cellStyle name="Normal 36 7_5h_Finance" xfId="5914"/>
    <cellStyle name="Normal 36 8" xfId="500"/>
    <cellStyle name="Normal 36 8 2" xfId="8730"/>
    <cellStyle name="Normal 36 8_5h_Finance" xfId="5916"/>
    <cellStyle name="Normal 36 9" xfId="2467"/>
    <cellStyle name="Normal 36 9 2" xfId="10634"/>
    <cellStyle name="Normal 36 9_5h_Finance" xfId="5917"/>
    <cellStyle name="Normal 36_5h_Finance" xfId="5858"/>
    <cellStyle name="Normal 37" xfId="183"/>
    <cellStyle name="Normal 37 10" xfId="4372"/>
    <cellStyle name="Normal 37 10 2" xfId="12539"/>
    <cellStyle name="Normal 37 10_5h_Finance" xfId="5919"/>
    <cellStyle name="Normal 37 11" xfId="8595"/>
    <cellStyle name="Normal 37 12" xfId="12687"/>
    <cellStyle name="Normal 37 13" xfId="12983"/>
    <cellStyle name="Normal 37 14" xfId="14665"/>
    <cellStyle name="Normal 37 15" xfId="18251"/>
    <cellStyle name="Normal 37 16" xfId="362"/>
    <cellStyle name="Normal 37 2" xfId="184"/>
    <cellStyle name="Normal 37 2 10" xfId="8663"/>
    <cellStyle name="Normal 37 2 11" xfId="12755"/>
    <cellStyle name="Normal 37 2 12" xfId="18319"/>
    <cellStyle name="Normal 37 2 13" xfId="431"/>
    <cellStyle name="Normal 37 2 2" xfId="705"/>
    <cellStyle name="Normal 37 2 2 10" xfId="16551"/>
    <cellStyle name="Normal 37 2 2 11" xfId="18455"/>
    <cellStyle name="Normal 37 2 2 2" xfId="1033"/>
    <cellStyle name="Normal 37 2 2 2 2" xfId="1855"/>
    <cellStyle name="Normal 37 2 2 2 2 2" xfId="3760"/>
    <cellStyle name="Normal 37 2 2 2 2 2 2" xfId="11927"/>
    <cellStyle name="Normal 37 2 2 2 2 2_5h_Finance" xfId="5924"/>
    <cellStyle name="Normal 37 2 2 2 2 3" xfId="10023"/>
    <cellStyle name="Normal 37 2 2 2 2 4" xfId="14049"/>
    <cellStyle name="Normal 37 2 2 2 2 5" xfId="15888"/>
    <cellStyle name="Normal 37 2 2 2 2 6" xfId="17639"/>
    <cellStyle name="Normal 37 2 2 2 2 7" xfId="19543"/>
    <cellStyle name="Normal 37 2 2 2 2_5h_Finance" xfId="5923"/>
    <cellStyle name="Normal 37 2 2 2 3" xfId="2944"/>
    <cellStyle name="Normal 37 2 2 2 3 2" xfId="11111"/>
    <cellStyle name="Normal 37 2 2 2 3_5h_Finance" xfId="5925"/>
    <cellStyle name="Normal 37 2 2 2 4" xfId="9207"/>
    <cellStyle name="Normal 37 2 2 2 5" xfId="13230"/>
    <cellStyle name="Normal 37 2 2 2 6" xfId="15068"/>
    <cellStyle name="Normal 37 2 2 2 7" xfId="16823"/>
    <cellStyle name="Normal 37 2 2 2 8" xfId="18727"/>
    <cellStyle name="Normal 37 2 2 2_5h_Finance" xfId="5922"/>
    <cellStyle name="Normal 37 2 2 3" xfId="1305"/>
    <cellStyle name="Normal 37 2 2 3 2" xfId="2127"/>
    <cellStyle name="Normal 37 2 2 3 2 2" xfId="4032"/>
    <cellStyle name="Normal 37 2 2 3 2 2 2" xfId="12199"/>
    <cellStyle name="Normal 37 2 2 3 2 2_5h_Finance" xfId="5928"/>
    <cellStyle name="Normal 37 2 2 3 2 3" xfId="10295"/>
    <cellStyle name="Normal 37 2 2 3 2 4" xfId="14321"/>
    <cellStyle name="Normal 37 2 2 3 2 5" xfId="16160"/>
    <cellStyle name="Normal 37 2 2 3 2 6" xfId="17911"/>
    <cellStyle name="Normal 37 2 2 3 2 7" xfId="19815"/>
    <cellStyle name="Normal 37 2 2 3 2_5h_Finance" xfId="5927"/>
    <cellStyle name="Normal 37 2 2 3 3" xfId="3216"/>
    <cellStyle name="Normal 37 2 2 3 3 2" xfId="11383"/>
    <cellStyle name="Normal 37 2 2 3 3_5h_Finance" xfId="5929"/>
    <cellStyle name="Normal 37 2 2 3 4" xfId="9479"/>
    <cellStyle name="Normal 37 2 2 3 5" xfId="13502"/>
    <cellStyle name="Normal 37 2 2 3 6" xfId="15340"/>
    <cellStyle name="Normal 37 2 2 3 7" xfId="17095"/>
    <cellStyle name="Normal 37 2 2 3 8" xfId="18999"/>
    <cellStyle name="Normal 37 2 2 3_5h_Finance" xfId="5926"/>
    <cellStyle name="Normal 37 2 2 4" xfId="1577"/>
    <cellStyle name="Normal 37 2 2 4 2" xfId="3488"/>
    <cellStyle name="Normal 37 2 2 4 2 2" xfId="11655"/>
    <cellStyle name="Normal 37 2 2 4 2_5h_Finance" xfId="5931"/>
    <cellStyle name="Normal 37 2 2 4 3" xfId="9751"/>
    <cellStyle name="Normal 37 2 2 4 4" xfId="13774"/>
    <cellStyle name="Normal 37 2 2 4 5" xfId="15612"/>
    <cellStyle name="Normal 37 2 2 4 6" xfId="17367"/>
    <cellStyle name="Normal 37 2 2 4 7" xfId="19271"/>
    <cellStyle name="Normal 37 2 2 4_5h_Finance" xfId="5930"/>
    <cellStyle name="Normal 37 2 2 5" xfId="2400"/>
    <cellStyle name="Normal 37 2 2 5 2" xfId="4304"/>
    <cellStyle name="Normal 37 2 2 5 2 2" xfId="12471"/>
    <cellStyle name="Normal 37 2 2 5 2_5h_Finance" xfId="5933"/>
    <cellStyle name="Normal 37 2 2 5 3" xfId="10567"/>
    <cellStyle name="Normal 37 2 2 5 4" xfId="14593"/>
    <cellStyle name="Normal 37 2 2 5 5" xfId="16433"/>
    <cellStyle name="Normal 37 2 2 5 6" xfId="18183"/>
    <cellStyle name="Normal 37 2 2 5 7" xfId="20087"/>
    <cellStyle name="Normal 37 2 2 5_5h_Finance" xfId="5932"/>
    <cellStyle name="Normal 37 2 2 6" xfId="2672"/>
    <cellStyle name="Normal 37 2 2 6 2" xfId="10839"/>
    <cellStyle name="Normal 37 2 2 6_5h_Finance" xfId="5934"/>
    <cellStyle name="Normal 37 2 2 7" xfId="8935"/>
    <cellStyle name="Normal 37 2 2 8" xfId="12892"/>
    <cellStyle name="Normal 37 2 2 9" xfId="14778"/>
    <cellStyle name="Normal 37 2 2_5h_Finance" xfId="5921"/>
    <cellStyle name="Normal 37 2 3" xfId="897"/>
    <cellStyle name="Normal 37 2 3 2" xfId="1719"/>
    <cellStyle name="Normal 37 2 3 2 2" xfId="3624"/>
    <cellStyle name="Normal 37 2 3 2 2 2" xfId="11791"/>
    <cellStyle name="Normal 37 2 3 2 2_5h_Finance" xfId="5937"/>
    <cellStyle name="Normal 37 2 3 2 3" xfId="9887"/>
    <cellStyle name="Normal 37 2 3 2 4" xfId="13913"/>
    <cellStyle name="Normal 37 2 3 2 5" xfId="15752"/>
    <cellStyle name="Normal 37 2 3 2 6" xfId="17503"/>
    <cellStyle name="Normal 37 2 3 2 7" xfId="19407"/>
    <cellStyle name="Normal 37 2 3 2_5h_Finance" xfId="5936"/>
    <cellStyle name="Normal 37 2 3 3" xfId="2808"/>
    <cellStyle name="Normal 37 2 3 3 2" xfId="10975"/>
    <cellStyle name="Normal 37 2 3 3_5h_Finance" xfId="5938"/>
    <cellStyle name="Normal 37 2 3 4" xfId="9071"/>
    <cellStyle name="Normal 37 2 3 5" xfId="13094"/>
    <cellStyle name="Normal 37 2 3 6" xfId="14932"/>
    <cellStyle name="Normal 37 2 3 7" xfId="16687"/>
    <cellStyle name="Normal 37 2 3 8" xfId="18591"/>
    <cellStyle name="Normal 37 2 3_5h_Finance" xfId="5935"/>
    <cellStyle name="Normal 37 2 4" xfId="1169"/>
    <cellStyle name="Normal 37 2 4 2" xfId="1991"/>
    <cellStyle name="Normal 37 2 4 2 2" xfId="3896"/>
    <cellStyle name="Normal 37 2 4 2 2 2" xfId="12063"/>
    <cellStyle name="Normal 37 2 4 2 2_5h_Finance" xfId="5941"/>
    <cellStyle name="Normal 37 2 4 2 3" xfId="10159"/>
    <cellStyle name="Normal 37 2 4 2 4" xfId="14185"/>
    <cellStyle name="Normal 37 2 4 2 5" xfId="16024"/>
    <cellStyle name="Normal 37 2 4 2 6" xfId="17775"/>
    <cellStyle name="Normal 37 2 4 2 7" xfId="19679"/>
    <cellStyle name="Normal 37 2 4 2_5h_Finance" xfId="5940"/>
    <cellStyle name="Normal 37 2 4 3" xfId="3080"/>
    <cellStyle name="Normal 37 2 4 3 2" xfId="11247"/>
    <cellStyle name="Normal 37 2 4 3_5h_Finance" xfId="5942"/>
    <cellStyle name="Normal 37 2 4 4" xfId="9343"/>
    <cellStyle name="Normal 37 2 4 5" xfId="13366"/>
    <cellStyle name="Normal 37 2 4 6" xfId="15204"/>
    <cellStyle name="Normal 37 2 4 7" xfId="16959"/>
    <cellStyle name="Normal 37 2 4 8" xfId="18863"/>
    <cellStyle name="Normal 37 2 4_5h_Finance" xfId="5939"/>
    <cellStyle name="Normal 37 2 5" xfId="1441"/>
    <cellStyle name="Normal 37 2 5 2" xfId="3352"/>
    <cellStyle name="Normal 37 2 5 2 2" xfId="11519"/>
    <cellStyle name="Normal 37 2 5 2_5h_Finance" xfId="5944"/>
    <cellStyle name="Normal 37 2 5 3" xfId="9615"/>
    <cellStyle name="Normal 37 2 5 4" xfId="13638"/>
    <cellStyle name="Normal 37 2 5 5" xfId="15476"/>
    <cellStyle name="Normal 37 2 5 6" xfId="17231"/>
    <cellStyle name="Normal 37 2 5 7" xfId="19135"/>
    <cellStyle name="Normal 37 2 5_5h_Finance" xfId="5943"/>
    <cellStyle name="Normal 37 2 6" xfId="2264"/>
    <cellStyle name="Normal 37 2 6 2" xfId="4168"/>
    <cellStyle name="Normal 37 2 6 2 2" xfId="12335"/>
    <cellStyle name="Normal 37 2 6 2_5h_Finance" xfId="5946"/>
    <cellStyle name="Normal 37 2 6 3" xfId="10431"/>
    <cellStyle name="Normal 37 2 6 4" xfId="14457"/>
    <cellStyle name="Normal 37 2 6 5" xfId="16297"/>
    <cellStyle name="Normal 37 2 6 6" xfId="18047"/>
    <cellStyle name="Normal 37 2 6 7" xfId="19951"/>
    <cellStyle name="Normal 37 2 6_5h_Finance" xfId="5945"/>
    <cellStyle name="Normal 37 2 7" xfId="569"/>
    <cellStyle name="Normal 37 2 7 2" xfId="8799"/>
    <cellStyle name="Normal 37 2 7_5h_Finance" xfId="5947"/>
    <cellStyle name="Normal 37 2 8" xfId="2536"/>
    <cellStyle name="Normal 37 2 8 2" xfId="10703"/>
    <cellStyle name="Normal 37 2 8_5h_Finance" xfId="5948"/>
    <cellStyle name="Normal 37 2 9" xfId="4440"/>
    <cellStyle name="Normal 37 2 9 2" xfId="12607"/>
    <cellStyle name="Normal 37 2 9_5h_Finance" xfId="5949"/>
    <cellStyle name="Normal 37 2_5h_Finance" xfId="5920"/>
    <cellStyle name="Normal 37 3" xfId="637"/>
    <cellStyle name="Normal 37 3 10" xfId="16483"/>
    <cellStyle name="Normal 37 3 11" xfId="18387"/>
    <cellStyle name="Normal 37 3 2" xfId="965"/>
    <cellStyle name="Normal 37 3 2 2" xfId="1787"/>
    <cellStyle name="Normal 37 3 2 2 2" xfId="3692"/>
    <cellStyle name="Normal 37 3 2 2 2 2" xfId="11859"/>
    <cellStyle name="Normal 37 3 2 2 2_5h_Finance" xfId="5953"/>
    <cellStyle name="Normal 37 3 2 2 3" xfId="9955"/>
    <cellStyle name="Normal 37 3 2 2 4" xfId="13981"/>
    <cellStyle name="Normal 37 3 2 2 5" xfId="15820"/>
    <cellStyle name="Normal 37 3 2 2 6" xfId="17571"/>
    <cellStyle name="Normal 37 3 2 2 7" xfId="19475"/>
    <cellStyle name="Normal 37 3 2 2_5h_Finance" xfId="5952"/>
    <cellStyle name="Normal 37 3 2 3" xfId="2876"/>
    <cellStyle name="Normal 37 3 2 3 2" xfId="11043"/>
    <cellStyle name="Normal 37 3 2 3_5h_Finance" xfId="5954"/>
    <cellStyle name="Normal 37 3 2 4" xfId="9139"/>
    <cellStyle name="Normal 37 3 2 5" xfId="13162"/>
    <cellStyle name="Normal 37 3 2 6" xfId="15000"/>
    <cellStyle name="Normal 37 3 2 7" xfId="16755"/>
    <cellStyle name="Normal 37 3 2 8" xfId="18659"/>
    <cellStyle name="Normal 37 3 2_5h_Finance" xfId="5951"/>
    <cellStyle name="Normal 37 3 3" xfId="1237"/>
    <cellStyle name="Normal 37 3 3 2" xfId="2059"/>
    <cellStyle name="Normal 37 3 3 2 2" xfId="3964"/>
    <cellStyle name="Normal 37 3 3 2 2 2" xfId="12131"/>
    <cellStyle name="Normal 37 3 3 2 2_5h_Finance" xfId="5957"/>
    <cellStyle name="Normal 37 3 3 2 3" xfId="10227"/>
    <cellStyle name="Normal 37 3 3 2 4" xfId="14253"/>
    <cellStyle name="Normal 37 3 3 2 5" xfId="16092"/>
    <cellStyle name="Normal 37 3 3 2 6" xfId="17843"/>
    <cellStyle name="Normal 37 3 3 2 7" xfId="19747"/>
    <cellStyle name="Normal 37 3 3 2_5h_Finance" xfId="5956"/>
    <cellStyle name="Normal 37 3 3 3" xfId="3148"/>
    <cellStyle name="Normal 37 3 3 3 2" xfId="11315"/>
    <cellStyle name="Normal 37 3 3 3_5h_Finance" xfId="5958"/>
    <cellStyle name="Normal 37 3 3 4" xfId="9411"/>
    <cellStyle name="Normal 37 3 3 5" xfId="13434"/>
    <cellStyle name="Normal 37 3 3 6" xfId="15272"/>
    <cellStyle name="Normal 37 3 3 7" xfId="17027"/>
    <cellStyle name="Normal 37 3 3 8" xfId="18931"/>
    <cellStyle name="Normal 37 3 3_5h_Finance" xfId="5955"/>
    <cellStyle name="Normal 37 3 4" xfId="1509"/>
    <cellStyle name="Normal 37 3 4 2" xfId="3420"/>
    <cellStyle name="Normal 37 3 4 2 2" xfId="11587"/>
    <cellStyle name="Normal 37 3 4 2_5h_Finance" xfId="5960"/>
    <cellStyle name="Normal 37 3 4 3" xfId="9683"/>
    <cellStyle name="Normal 37 3 4 4" xfId="13706"/>
    <cellStyle name="Normal 37 3 4 5" xfId="15544"/>
    <cellStyle name="Normal 37 3 4 6" xfId="17299"/>
    <cellStyle name="Normal 37 3 4 7" xfId="19203"/>
    <cellStyle name="Normal 37 3 4_5h_Finance" xfId="5959"/>
    <cellStyle name="Normal 37 3 5" xfId="2332"/>
    <cellStyle name="Normal 37 3 5 2" xfId="4236"/>
    <cellStyle name="Normal 37 3 5 2 2" xfId="12403"/>
    <cellStyle name="Normal 37 3 5 2_5h_Finance" xfId="5962"/>
    <cellStyle name="Normal 37 3 5 3" xfId="10499"/>
    <cellStyle name="Normal 37 3 5 4" xfId="14525"/>
    <cellStyle name="Normal 37 3 5 5" xfId="16365"/>
    <cellStyle name="Normal 37 3 5 6" xfId="18115"/>
    <cellStyle name="Normal 37 3 5 7" xfId="20019"/>
    <cellStyle name="Normal 37 3 5_5h_Finance" xfId="5961"/>
    <cellStyle name="Normal 37 3 6" xfId="2604"/>
    <cellStyle name="Normal 37 3 6 2" xfId="10771"/>
    <cellStyle name="Normal 37 3 6_5h_Finance" xfId="5963"/>
    <cellStyle name="Normal 37 3 7" xfId="8867"/>
    <cellStyle name="Normal 37 3 8" xfId="12824"/>
    <cellStyle name="Normal 37 3 9" xfId="14710"/>
    <cellStyle name="Normal 37 3_5h_Finance" xfId="5950"/>
    <cellStyle name="Normal 37 4" xfId="829"/>
    <cellStyle name="Normal 37 4 2" xfId="1651"/>
    <cellStyle name="Normal 37 4 2 2" xfId="3556"/>
    <cellStyle name="Normal 37 4 2 2 2" xfId="11723"/>
    <cellStyle name="Normal 37 4 2 2_5h_Finance" xfId="5966"/>
    <cellStyle name="Normal 37 4 2 3" xfId="9819"/>
    <cellStyle name="Normal 37 4 2 4" xfId="13845"/>
    <cellStyle name="Normal 37 4 2 5" xfId="15684"/>
    <cellStyle name="Normal 37 4 2 6" xfId="17435"/>
    <cellStyle name="Normal 37 4 2 7" xfId="19339"/>
    <cellStyle name="Normal 37 4 2_5h_Finance" xfId="5965"/>
    <cellStyle name="Normal 37 4 3" xfId="2740"/>
    <cellStyle name="Normal 37 4 3 2" xfId="10907"/>
    <cellStyle name="Normal 37 4 3_5h_Finance" xfId="5967"/>
    <cellStyle name="Normal 37 4 4" xfId="9003"/>
    <cellStyle name="Normal 37 4 5" xfId="13026"/>
    <cellStyle name="Normal 37 4 6" xfId="14864"/>
    <cellStyle name="Normal 37 4 7" xfId="16619"/>
    <cellStyle name="Normal 37 4 8" xfId="18523"/>
    <cellStyle name="Normal 37 4_5h_Finance" xfId="5964"/>
    <cellStyle name="Normal 37 5" xfId="1101"/>
    <cellStyle name="Normal 37 5 2" xfId="1923"/>
    <cellStyle name="Normal 37 5 2 2" xfId="3828"/>
    <cellStyle name="Normal 37 5 2 2 2" xfId="11995"/>
    <cellStyle name="Normal 37 5 2 2_5h_Finance" xfId="5970"/>
    <cellStyle name="Normal 37 5 2 3" xfId="10091"/>
    <cellStyle name="Normal 37 5 2 4" xfId="14117"/>
    <cellStyle name="Normal 37 5 2 5" xfId="15956"/>
    <cellStyle name="Normal 37 5 2 6" xfId="17707"/>
    <cellStyle name="Normal 37 5 2 7" xfId="19611"/>
    <cellStyle name="Normal 37 5 2_5h_Finance" xfId="5969"/>
    <cellStyle name="Normal 37 5 3" xfId="3012"/>
    <cellStyle name="Normal 37 5 3 2" xfId="11179"/>
    <cellStyle name="Normal 37 5 3_5h_Finance" xfId="5971"/>
    <cellStyle name="Normal 37 5 4" xfId="9275"/>
    <cellStyle name="Normal 37 5 5" xfId="13298"/>
    <cellStyle name="Normal 37 5 6" xfId="15136"/>
    <cellStyle name="Normal 37 5 7" xfId="16891"/>
    <cellStyle name="Normal 37 5 8" xfId="18795"/>
    <cellStyle name="Normal 37 5_5h_Finance" xfId="5968"/>
    <cellStyle name="Normal 37 6" xfId="1373"/>
    <cellStyle name="Normal 37 6 2" xfId="3284"/>
    <cellStyle name="Normal 37 6 2 2" xfId="11451"/>
    <cellStyle name="Normal 37 6 2_5h_Finance" xfId="5973"/>
    <cellStyle name="Normal 37 6 3" xfId="9547"/>
    <cellStyle name="Normal 37 6 4" xfId="13570"/>
    <cellStyle name="Normal 37 6 5" xfId="15408"/>
    <cellStyle name="Normal 37 6 6" xfId="17163"/>
    <cellStyle name="Normal 37 6 7" xfId="19067"/>
    <cellStyle name="Normal 37 6_5h_Finance" xfId="5972"/>
    <cellStyle name="Normal 37 7" xfId="2196"/>
    <cellStyle name="Normal 37 7 2" xfId="4100"/>
    <cellStyle name="Normal 37 7 2 2" xfId="12267"/>
    <cellStyle name="Normal 37 7 2_5h_Finance" xfId="5975"/>
    <cellStyle name="Normal 37 7 3" xfId="10363"/>
    <cellStyle name="Normal 37 7 4" xfId="14389"/>
    <cellStyle name="Normal 37 7 5" xfId="16229"/>
    <cellStyle name="Normal 37 7 6" xfId="17979"/>
    <cellStyle name="Normal 37 7 7" xfId="19883"/>
    <cellStyle name="Normal 37 7_5h_Finance" xfId="5974"/>
    <cellStyle name="Normal 37 8" xfId="501"/>
    <cellStyle name="Normal 37 8 2" xfId="8731"/>
    <cellStyle name="Normal 37 8_5h_Finance" xfId="5976"/>
    <cellStyle name="Normal 37 9" xfId="2468"/>
    <cellStyle name="Normal 37 9 2" xfId="10635"/>
    <cellStyle name="Normal 37 9_5h_Finance" xfId="5977"/>
    <cellStyle name="Normal 37_5h_Finance" xfId="5918"/>
    <cellStyle name="Normal 38" xfId="185"/>
    <cellStyle name="Normal 38 10" xfId="4343"/>
    <cellStyle name="Normal 38 10 2" xfId="12510"/>
    <cellStyle name="Normal 38 10_5h_Finance" xfId="5979"/>
    <cellStyle name="Normal 38 11" xfId="8566"/>
    <cellStyle name="Normal 38 12" xfId="12656"/>
    <cellStyle name="Normal 38 13" xfId="12938"/>
    <cellStyle name="Normal 38 14" xfId="12939"/>
    <cellStyle name="Normal 38 15" xfId="18222"/>
    <cellStyle name="Normal 38 16" xfId="333"/>
    <cellStyle name="Normal 38 2" xfId="186"/>
    <cellStyle name="Normal 38 2 10" xfId="8634"/>
    <cellStyle name="Normal 38 2 11" xfId="12726"/>
    <cellStyle name="Normal 38 2 12" xfId="18290"/>
    <cellStyle name="Normal 38 2 13" xfId="402"/>
    <cellStyle name="Normal 38 2 2" xfId="676"/>
    <cellStyle name="Normal 38 2 2 10" xfId="16522"/>
    <cellStyle name="Normal 38 2 2 11" xfId="18426"/>
    <cellStyle name="Normal 38 2 2 2" xfId="1004"/>
    <cellStyle name="Normal 38 2 2 2 2" xfId="1826"/>
    <cellStyle name="Normal 38 2 2 2 2 2" xfId="3731"/>
    <cellStyle name="Normal 38 2 2 2 2 2 2" xfId="11898"/>
    <cellStyle name="Normal 38 2 2 2 2 2_5h_Finance" xfId="5984"/>
    <cellStyle name="Normal 38 2 2 2 2 3" xfId="9994"/>
    <cellStyle name="Normal 38 2 2 2 2 4" xfId="14020"/>
    <cellStyle name="Normal 38 2 2 2 2 5" xfId="15859"/>
    <cellStyle name="Normal 38 2 2 2 2 6" xfId="17610"/>
    <cellStyle name="Normal 38 2 2 2 2 7" xfId="19514"/>
    <cellStyle name="Normal 38 2 2 2 2_5h_Finance" xfId="5983"/>
    <cellStyle name="Normal 38 2 2 2 3" xfId="2915"/>
    <cellStyle name="Normal 38 2 2 2 3 2" xfId="11082"/>
    <cellStyle name="Normal 38 2 2 2 3_5h_Finance" xfId="5985"/>
    <cellStyle name="Normal 38 2 2 2 4" xfId="9178"/>
    <cellStyle name="Normal 38 2 2 2 5" xfId="13201"/>
    <cellStyle name="Normal 38 2 2 2 6" xfId="15039"/>
    <cellStyle name="Normal 38 2 2 2 7" xfId="16794"/>
    <cellStyle name="Normal 38 2 2 2 8" xfId="18698"/>
    <cellStyle name="Normal 38 2 2 2_5h_Finance" xfId="5982"/>
    <cellStyle name="Normal 38 2 2 3" xfId="1276"/>
    <cellStyle name="Normal 38 2 2 3 2" xfId="2098"/>
    <cellStyle name="Normal 38 2 2 3 2 2" xfId="4003"/>
    <cellStyle name="Normal 38 2 2 3 2 2 2" xfId="12170"/>
    <cellStyle name="Normal 38 2 2 3 2 2_5h_Finance" xfId="5988"/>
    <cellStyle name="Normal 38 2 2 3 2 3" xfId="10266"/>
    <cellStyle name="Normal 38 2 2 3 2 4" xfId="14292"/>
    <cellStyle name="Normal 38 2 2 3 2 5" xfId="16131"/>
    <cellStyle name="Normal 38 2 2 3 2 6" xfId="17882"/>
    <cellStyle name="Normal 38 2 2 3 2 7" xfId="19786"/>
    <cellStyle name="Normal 38 2 2 3 2_5h_Finance" xfId="5987"/>
    <cellStyle name="Normal 38 2 2 3 3" xfId="3187"/>
    <cellStyle name="Normal 38 2 2 3 3 2" xfId="11354"/>
    <cellStyle name="Normal 38 2 2 3 3_5h_Finance" xfId="5989"/>
    <cellStyle name="Normal 38 2 2 3 4" xfId="9450"/>
    <cellStyle name="Normal 38 2 2 3 5" xfId="13473"/>
    <cellStyle name="Normal 38 2 2 3 6" xfId="15311"/>
    <cellStyle name="Normal 38 2 2 3 7" xfId="17066"/>
    <cellStyle name="Normal 38 2 2 3 8" xfId="18970"/>
    <cellStyle name="Normal 38 2 2 3_5h_Finance" xfId="5986"/>
    <cellStyle name="Normal 38 2 2 4" xfId="1548"/>
    <cellStyle name="Normal 38 2 2 4 2" xfId="3459"/>
    <cellStyle name="Normal 38 2 2 4 2 2" xfId="11626"/>
    <cellStyle name="Normal 38 2 2 4 2_5h_Finance" xfId="5991"/>
    <cellStyle name="Normal 38 2 2 4 3" xfId="9722"/>
    <cellStyle name="Normal 38 2 2 4 4" xfId="13745"/>
    <cellStyle name="Normal 38 2 2 4 5" xfId="15583"/>
    <cellStyle name="Normal 38 2 2 4 6" xfId="17338"/>
    <cellStyle name="Normal 38 2 2 4 7" xfId="19242"/>
    <cellStyle name="Normal 38 2 2 4_5h_Finance" xfId="5990"/>
    <cellStyle name="Normal 38 2 2 5" xfId="2371"/>
    <cellStyle name="Normal 38 2 2 5 2" xfId="4275"/>
    <cellStyle name="Normal 38 2 2 5 2 2" xfId="12442"/>
    <cellStyle name="Normal 38 2 2 5 2_5h_Finance" xfId="5993"/>
    <cellStyle name="Normal 38 2 2 5 3" xfId="10538"/>
    <cellStyle name="Normal 38 2 2 5 4" xfId="14564"/>
    <cellStyle name="Normal 38 2 2 5 5" xfId="16404"/>
    <cellStyle name="Normal 38 2 2 5 6" xfId="18154"/>
    <cellStyle name="Normal 38 2 2 5 7" xfId="20058"/>
    <cellStyle name="Normal 38 2 2 5_5h_Finance" xfId="5992"/>
    <cellStyle name="Normal 38 2 2 6" xfId="2643"/>
    <cellStyle name="Normal 38 2 2 6 2" xfId="10810"/>
    <cellStyle name="Normal 38 2 2 6_5h_Finance" xfId="5994"/>
    <cellStyle name="Normal 38 2 2 7" xfId="8906"/>
    <cellStyle name="Normal 38 2 2 8" xfId="12863"/>
    <cellStyle name="Normal 38 2 2 9" xfId="14749"/>
    <cellStyle name="Normal 38 2 2_5h_Finance" xfId="5981"/>
    <cellStyle name="Normal 38 2 3" xfId="868"/>
    <cellStyle name="Normal 38 2 3 2" xfId="1690"/>
    <cellStyle name="Normal 38 2 3 2 2" xfId="3595"/>
    <cellStyle name="Normal 38 2 3 2 2 2" xfId="11762"/>
    <cellStyle name="Normal 38 2 3 2 2_5h_Finance" xfId="5997"/>
    <cellStyle name="Normal 38 2 3 2 3" xfId="9858"/>
    <cellStyle name="Normal 38 2 3 2 4" xfId="13884"/>
    <cellStyle name="Normal 38 2 3 2 5" xfId="15723"/>
    <cellStyle name="Normal 38 2 3 2 6" xfId="17474"/>
    <cellStyle name="Normal 38 2 3 2 7" xfId="19378"/>
    <cellStyle name="Normal 38 2 3 2_5h_Finance" xfId="5996"/>
    <cellStyle name="Normal 38 2 3 3" xfId="2779"/>
    <cellStyle name="Normal 38 2 3 3 2" xfId="10946"/>
    <cellStyle name="Normal 38 2 3 3_5h_Finance" xfId="5998"/>
    <cellStyle name="Normal 38 2 3 4" xfId="9042"/>
    <cellStyle name="Normal 38 2 3 5" xfId="13065"/>
    <cellStyle name="Normal 38 2 3 6" xfId="14903"/>
    <cellStyle name="Normal 38 2 3 7" xfId="16658"/>
    <cellStyle name="Normal 38 2 3 8" xfId="18562"/>
    <cellStyle name="Normal 38 2 3_5h_Finance" xfId="5995"/>
    <cellStyle name="Normal 38 2 4" xfId="1140"/>
    <cellStyle name="Normal 38 2 4 2" xfId="1962"/>
    <cellStyle name="Normal 38 2 4 2 2" xfId="3867"/>
    <cellStyle name="Normal 38 2 4 2 2 2" xfId="12034"/>
    <cellStyle name="Normal 38 2 4 2 2_5h_Finance" xfId="6001"/>
    <cellStyle name="Normal 38 2 4 2 3" xfId="10130"/>
    <cellStyle name="Normal 38 2 4 2 4" xfId="14156"/>
    <cellStyle name="Normal 38 2 4 2 5" xfId="15995"/>
    <cellStyle name="Normal 38 2 4 2 6" xfId="17746"/>
    <cellStyle name="Normal 38 2 4 2 7" xfId="19650"/>
    <cellStyle name="Normal 38 2 4 2_5h_Finance" xfId="6000"/>
    <cellStyle name="Normal 38 2 4 3" xfId="3051"/>
    <cellStyle name="Normal 38 2 4 3 2" xfId="11218"/>
    <cellStyle name="Normal 38 2 4 3_5h_Finance" xfId="6002"/>
    <cellStyle name="Normal 38 2 4 4" xfId="9314"/>
    <cellStyle name="Normal 38 2 4 5" xfId="13337"/>
    <cellStyle name="Normal 38 2 4 6" xfId="15175"/>
    <cellStyle name="Normal 38 2 4 7" xfId="16930"/>
    <cellStyle name="Normal 38 2 4 8" xfId="18834"/>
    <cellStyle name="Normal 38 2 4_5h_Finance" xfId="5999"/>
    <cellStyle name="Normal 38 2 5" xfId="1412"/>
    <cellStyle name="Normal 38 2 5 2" xfId="3323"/>
    <cellStyle name="Normal 38 2 5 2 2" xfId="11490"/>
    <cellStyle name="Normal 38 2 5 2_5h_Finance" xfId="6004"/>
    <cellStyle name="Normal 38 2 5 3" xfId="9586"/>
    <cellStyle name="Normal 38 2 5 4" xfId="13609"/>
    <cellStyle name="Normal 38 2 5 5" xfId="15447"/>
    <cellStyle name="Normal 38 2 5 6" xfId="17202"/>
    <cellStyle name="Normal 38 2 5 7" xfId="19106"/>
    <cellStyle name="Normal 38 2 5_5h_Finance" xfId="6003"/>
    <cellStyle name="Normal 38 2 6" xfId="2235"/>
    <cellStyle name="Normal 38 2 6 2" xfId="4139"/>
    <cellStyle name="Normal 38 2 6 2 2" xfId="12306"/>
    <cellStyle name="Normal 38 2 6 2_5h_Finance" xfId="6006"/>
    <cellStyle name="Normal 38 2 6 3" xfId="10402"/>
    <cellStyle name="Normal 38 2 6 4" xfId="14428"/>
    <cellStyle name="Normal 38 2 6 5" xfId="16268"/>
    <cellStyle name="Normal 38 2 6 6" xfId="18018"/>
    <cellStyle name="Normal 38 2 6 7" xfId="19922"/>
    <cellStyle name="Normal 38 2 6_5h_Finance" xfId="6005"/>
    <cellStyle name="Normal 38 2 7" xfId="540"/>
    <cellStyle name="Normal 38 2 7 2" xfId="8770"/>
    <cellStyle name="Normal 38 2 7_5h_Finance" xfId="6007"/>
    <cellStyle name="Normal 38 2 8" xfId="2507"/>
    <cellStyle name="Normal 38 2 8 2" xfId="10674"/>
    <cellStyle name="Normal 38 2 8_5h_Finance" xfId="6008"/>
    <cellStyle name="Normal 38 2 9" xfId="4411"/>
    <cellStyle name="Normal 38 2 9 2" xfId="12578"/>
    <cellStyle name="Normal 38 2 9_5h_Finance" xfId="6009"/>
    <cellStyle name="Normal 38 2_5h_Finance" xfId="5980"/>
    <cellStyle name="Normal 38 3" xfId="608"/>
    <cellStyle name="Normal 38 3 10" xfId="14833"/>
    <cellStyle name="Normal 38 3 11" xfId="18358"/>
    <cellStyle name="Normal 38 3 2" xfId="936"/>
    <cellStyle name="Normal 38 3 2 2" xfId="1758"/>
    <cellStyle name="Normal 38 3 2 2 2" xfId="3663"/>
    <cellStyle name="Normal 38 3 2 2 2 2" xfId="11830"/>
    <cellStyle name="Normal 38 3 2 2 2_5h_Finance" xfId="6013"/>
    <cellStyle name="Normal 38 3 2 2 3" xfId="9926"/>
    <cellStyle name="Normal 38 3 2 2 4" xfId="13952"/>
    <cellStyle name="Normal 38 3 2 2 5" xfId="15791"/>
    <cellStyle name="Normal 38 3 2 2 6" xfId="17542"/>
    <cellStyle name="Normal 38 3 2 2 7" xfId="19446"/>
    <cellStyle name="Normal 38 3 2 2_5h_Finance" xfId="6012"/>
    <cellStyle name="Normal 38 3 2 3" xfId="2847"/>
    <cellStyle name="Normal 38 3 2 3 2" xfId="11014"/>
    <cellStyle name="Normal 38 3 2 3_5h_Finance" xfId="6014"/>
    <cellStyle name="Normal 38 3 2 4" xfId="9110"/>
    <cellStyle name="Normal 38 3 2 5" xfId="13133"/>
    <cellStyle name="Normal 38 3 2 6" xfId="14971"/>
    <cellStyle name="Normal 38 3 2 7" xfId="16726"/>
    <cellStyle name="Normal 38 3 2 8" xfId="18630"/>
    <cellStyle name="Normal 38 3 2_5h_Finance" xfId="6011"/>
    <cellStyle name="Normal 38 3 3" xfId="1208"/>
    <cellStyle name="Normal 38 3 3 2" xfId="2030"/>
    <cellStyle name="Normal 38 3 3 2 2" xfId="3935"/>
    <cellStyle name="Normal 38 3 3 2 2 2" xfId="12102"/>
    <cellStyle name="Normal 38 3 3 2 2_5h_Finance" xfId="6017"/>
    <cellStyle name="Normal 38 3 3 2 3" xfId="10198"/>
    <cellStyle name="Normal 38 3 3 2 4" xfId="14224"/>
    <cellStyle name="Normal 38 3 3 2 5" xfId="16063"/>
    <cellStyle name="Normal 38 3 3 2 6" xfId="17814"/>
    <cellStyle name="Normal 38 3 3 2 7" xfId="19718"/>
    <cellStyle name="Normal 38 3 3 2_5h_Finance" xfId="6016"/>
    <cellStyle name="Normal 38 3 3 3" xfId="3119"/>
    <cellStyle name="Normal 38 3 3 3 2" xfId="11286"/>
    <cellStyle name="Normal 38 3 3 3_5h_Finance" xfId="6018"/>
    <cellStyle name="Normal 38 3 3 4" xfId="9382"/>
    <cellStyle name="Normal 38 3 3 5" xfId="13405"/>
    <cellStyle name="Normal 38 3 3 6" xfId="15243"/>
    <cellStyle name="Normal 38 3 3 7" xfId="16998"/>
    <cellStyle name="Normal 38 3 3 8" xfId="18902"/>
    <cellStyle name="Normal 38 3 3_5h_Finance" xfId="6015"/>
    <cellStyle name="Normal 38 3 4" xfId="1480"/>
    <cellStyle name="Normal 38 3 4 2" xfId="3391"/>
    <cellStyle name="Normal 38 3 4 2 2" xfId="11558"/>
    <cellStyle name="Normal 38 3 4 2_5h_Finance" xfId="6020"/>
    <cellStyle name="Normal 38 3 4 3" xfId="9654"/>
    <cellStyle name="Normal 38 3 4 4" xfId="13677"/>
    <cellStyle name="Normal 38 3 4 5" xfId="15515"/>
    <cellStyle name="Normal 38 3 4 6" xfId="17270"/>
    <cellStyle name="Normal 38 3 4 7" xfId="19174"/>
    <cellStyle name="Normal 38 3 4_5h_Finance" xfId="6019"/>
    <cellStyle name="Normal 38 3 5" xfId="2303"/>
    <cellStyle name="Normal 38 3 5 2" xfId="4207"/>
    <cellStyle name="Normal 38 3 5 2 2" xfId="12374"/>
    <cellStyle name="Normal 38 3 5 2_5h_Finance" xfId="6022"/>
    <cellStyle name="Normal 38 3 5 3" xfId="10470"/>
    <cellStyle name="Normal 38 3 5 4" xfId="14496"/>
    <cellStyle name="Normal 38 3 5 5" xfId="16336"/>
    <cellStyle name="Normal 38 3 5 6" xfId="18086"/>
    <cellStyle name="Normal 38 3 5 7" xfId="19990"/>
    <cellStyle name="Normal 38 3 5_5h_Finance" xfId="6021"/>
    <cellStyle name="Normal 38 3 6" xfId="2575"/>
    <cellStyle name="Normal 38 3 6 2" xfId="10742"/>
    <cellStyle name="Normal 38 3 6_5h_Finance" xfId="6023"/>
    <cellStyle name="Normal 38 3 7" xfId="8838"/>
    <cellStyle name="Normal 38 3 8" xfId="12795"/>
    <cellStyle name="Normal 38 3 9" xfId="14681"/>
    <cellStyle name="Normal 38 3_5h_Finance" xfId="6010"/>
    <cellStyle name="Normal 38 4" xfId="800"/>
    <cellStyle name="Normal 38 4 2" xfId="1622"/>
    <cellStyle name="Normal 38 4 2 2" xfId="3527"/>
    <cellStyle name="Normal 38 4 2 2 2" xfId="11694"/>
    <cellStyle name="Normal 38 4 2 2_5h_Finance" xfId="6026"/>
    <cellStyle name="Normal 38 4 2 3" xfId="9790"/>
    <cellStyle name="Normal 38 4 2 4" xfId="13816"/>
    <cellStyle name="Normal 38 4 2 5" xfId="15655"/>
    <cellStyle name="Normal 38 4 2 6" xfId="17406"/>
    <cellStyle name="Normal 38 4 2 7" xfId="19310"/>
    <cellStyle name="Normal 38 4 2_5h_Finance" xfId="6025"/>
    <cellStyle name="Normal 38 4 3" xfId="2711"/>
    <cellStyle name="Normal 38 4 3 2" xfId="10878"/>
    <cellStyle name="Normal 38 4 3_5h_Finance" xfId="6027"/>
    <cellStyle name="Normal 38 4 4" xfId="8974"/>
    <cellStyle name="Normal 38 4 5" xfId="12997"/>
    <cellStyle name="Normal 38 4 6" xfId="14835"/>
    <cellStyle name="Normal 38 4 7" xfId="16590"/>
    <cellStyle name="Normal 38 4 8" xfId="18494"/>
    <cellStyle name="Normal 38 4_5h_Finance" xfId="6024"/>
    <cellStyle name="Normal 38 5" xfId="1072"/>
    <cellStyle name="Normal 38 5 2" xfId="1894"/>
    <cellStyle name="Normal 38 5 2 2" xfId="3799"/>
    <cellStyle name="Normal 38 5 2 2 2" xfId="11966"/>
    <cellStyle name="Normal 38 5 2 2_5h_Finance" xfId="6030"/>
    <cellStyle name="Normal 38 5 2 3" xfId="10062"/>
    <cellStyle name="Normal 38 5 2 4" xfId="14088"/>
    <cellStyle name="Normal 38 5 2 5" xfId="15927"/>
    <cellStyle name="Normal 38 5 2 6" xfId="17678"/>
    <cellStyle name="Normal 38 5 2 7" xfId="19582"/>
    <cellStyle name="Normal 38 5 2_5h_Finance" xfId="6029"/>
    <cellStyle name="Normal 38 5 3" xfId="2983"/>
    <cellStyle name="Normal 38 5 3 2" xfId="11150"/>
    <cellStyle name="Normal 38 5 3_5h_Finance" xfId="6031"/>
    <cellStyle name="Normal 38 5 4" xfId="9246"/>
    <cellStyle name="Normal 38 5 5" xfId="13269"/>
    <cellStyle name="Normal 38 5 6" xfId="15107"/>
    <cellStyle name="Normal 38 5 7" xfId="16862"/>
    <cellStyle name="Normal 38 5 8" xfId="18766"/>
    <cellStyle name="Normal 38 5_5h_Finance" xfId="6028"/>
    <cellStyle name="Normal 38 6" xfId="1344"/>
    <cellStyle name="Normal 38 6 2" xfId="3255"/>
    <cellStyle name="Normal 38 6 2 2" xfId="11422"/>
    <cellStyle name="Normal 38 6 2_5h_Finance" xfId="6033"/>
    <cellStyle name="Normal 38 6 3" xfId="9518"/>
    <cellStyle name="Normal 38 6 4" xfId="13541"/>
    <cellStyle name="Normal 38 6 5" xfId="15379"/>
    <cellStyle name="Normal 38 6 6" xfId="17134"/>
    <cellStyle name="Normal 38 6 7" xfId="19038"/>
    <cellStyle name="Normal 38 6_5h_Finance" xfId="6032"/>
    <cellStyle name="Normal 38 7" xfId="2167"/>
    <cellStyle name="Normal 38 7 2" xfId="4071"/>
    <cellStyle name="Normal 38 7 2 2" xfId="12238"/>
    <cellStyle name="Normal 38 7 2_5h_Finance" xfId="6035"/>
    <cellStyle name="Normal 38 7 3" xfId="10334"/>
    <cellStyle name="Normal 38 7 4" xfId="14360"/>
    <cellStyle name="Normal 38 7 5" xfId="16200"/>
    <cellStyle name="Normal 38 7 6" xfId="17950"/>
    <cellStyle name="Normal 38 7 7" xfId="19854"/>
    <cellStyle name="Normal 38 7_5h_Finance" xfId="6034"/>
    <cellStyle name="Normal 38 8" xfId="472"/>
    <cellStyle name="Normal 38 8 2" xfId="8702"/>
    <cellStyle name="Normal 38 8_5h_Finance" xfId="6036"/>
    <cellStyle name="Normal 38 9" xfId="2439"/>
    <cellStyle name="Normal 38 9 2" xfId="10606"/>
    <cellStyle name="Normal 38 9_5h_Finance" xfId="6037"/>
    <cellStyle name="Normal 38_5h_Finance" xfId="5978"/>
    <cellStyle name="Normal 39" xfId="187"/>
    <cellStyle name="Normal 39 10" xfId="4360"/>
    <cellStyle name="Normal 39 10 2" xfId="12527"/>
    <cellStyle name="Normal 39 10_5h_Finance" xfId="6039"/>
    <cellStyle name="Normal 39 11" xfId="8583"/>
    <cellStyle name="Normal 39 12" xfId="12675"/>
    <cellStyle name="Normal 39 13" xfId="12995"/>
    <cellStyle name="Normal 39 14" xfId="14653"/>
    <cellStyle name="Normal 39 15" xfId="18239"/>
    <cellStyle name="Normal 39 16" xfId="350"/>
    <cellStyle name="Normal 39 2" xfId="188"/>
    <cellStyle name="Normal 39 2 10" xfId="8651"/>
    <cellStyle name="Normal 39 2 11" xfId="12743"/>
    <cellStyle name="Normal 39 2 12" xfId="18307"/>
    <cellStyle name="Normal 39 2 13" xfId="419"/>
    <cellStyle name="Normal 39 2 2" xfId="693"/>
    <cellStyle name="Normal 39 2 2 10" xfId="16539"/>
    <cellStyle name="Normal 39 2 2 11" xfId="18443"/>
    <cellStyle name="Normal 39 2 2 2" xfId="1021"/>
    <cellStyle name="Normal 39 2 2 2 2" xfId="1843"/>
    <cellStyle name="Normal 39 2 2 2 2 2" xfId="3748"/>
    <cellStyle name="Normal 39 2 2 2 2 2 2" xfId="11915"/>
    <cellStyle name="Normal 39 2 2 2 2 2_5h_Finance" xfId="6044"/>
    <cellStyle name="Normal 39 2 2 2 2 3" xfId="10011"/>
    <cellStyle name="Normal 39 2 2 2 2 4" xfId="14037"/>
    <cellStyle name="Normal 39 2 2 2 2 5" xfId="15876"/>
    <cellStyle name="Normal 39 2 2 2 2 6" xfId="17627"/>
    <cellStyle name="Normal 39 2 2 2 2 7" xfId="19531"/>
    <cellStyle name="Normal 39 2 2 2 2_5h_Finance" xfId="6043"/>
    <cellStyle name="Normal 39 2 2 2 3" xfId="2932"/>
    <cellStyle name="Normal 39 2 2 2 3 2" xfId="11099"/>
    <cellStyle name="Normal 39 2 2 2 3_5h_Finance" xfId="6045"/>
    <cellStyle name="Normal 39 2 2 2 4" xfId="9195"/>
    <cellStyle name="Normal 39 2 2 2 5" xfId="13218"/>
    <cellStyle name="Normal 39 2 2 2 6" xfId="15056"/>
    <cellStyle name="Normal 39 2 2 2 7" xfId="16811"/>
    <cellStyle name="Normal 39 2 2 2 8" xfId="18715"/>
    <cellStyle name="Normal 39 2 2 2_5h_Finance" xfId="6042"/>
    <cellStyle name="Normal 39 2 2 3" xfId="1293"/>
    <cellStyle name="Normal 39 2 2 3 2" xfId="2115"/>
    <cellStyle name="Normal 39 2 2 3 2 2" xfId="4020"/>
    <cellStyle name="Normal 39 2 2 3 2 2 2" xfId="12187"/>
    <cellStyle name="Normal 39 2 2 3 2 2_5h_Finance" xfId="6048"/>
    <cellStyle name="Normal 39 2 2 3 2 3" xfId="10283"/>
    <cellStyle name="Normal 39 2 2 3 2 4" xfId="14309"/>
    <cellStyle name="Normal 39 2 2 3 2 5" xfId="16148"/>
    <cellStyle name="Normal 39 2 2 3 2 6" xfId="17899"/>
    <cellStyle name="Normal 39 2 2 3 2 7" xfId="19803"/>
    <cellStyle name="Normal 39 2 2 3 2_5h_Finance" xfId="6047"/>
    <cellStyle name="Normal 39 2 2 3 3" xfId="3204"/>
    <cellStyle name="Normal 39 2 2 3 3 2" xfId="11371"/>
    <cellStyle name="Normal 39 2 2 3 3_5h_Finance" xfId="6049"/>
    <cellStyle name="Normal 39 2 2 3 4" xfId="9467"/>
    <cellStyle name="Normal 39 2 2 3 5" xfId="13490"/>
    <cellStyle name="Normal 39 2 2 3 6" xfId="15328"/>
    <cellStyle name="Normal 39 2 2 3 7" xfId="17083"/>
    <cellStyle name="Normal 39 2 2 3 8" xfId="18987"/>
    <cellStyle name="Normal 39 2 2 3_5h_Finance" xfId="6046"/>
    <cellStyle name="Normal 39 2 2 4" xfId="1565"/>
    <cellStyle name="Normal 39 2 2 4 2" xfId="3476"/>
    <cellStyle name="Normal 39 2 2 4 2 2" xfId="11643"/>
    <cellStyle name="Normal 39 2 2 4 2_5h_Finance" xfId="6051"/>
    <cellStyle name="Normal 39 2 2 4 3" xfId="9739"/>
    <cellStyle name="Normal 39 2 2 4 4" xfId="13762"/>
    <cellStyle name="Normal 39 2 2 4 5" xfId="15600"/>
    <cellStyle name="Normal 39 2 2 4 6" xfId="17355"/>
    <cellStyle name="Normal 39 2 2 4 7" xfId="19259"/>
    <cellStyle name="Normal 39 2 2 4_5h_Finance" xfId="6050"/>
    <cellStyle name="Normal 39 2 2 5" xfId="2388"/>
    <cellStyle name="Normal 39 2 2 5 2" xfId="4292"/>
    <cellStyle name="Normal 39 2 2 5 2 2" xfId="12459"/>
    <cellStyle name="Normal 39 2 2 5 2_5h_Finance" xfId="6053"/>
    <cellStyle name="Normal 39 2 2 5 3" xfId="10555"/>
    <cellStyle name="Normal 39 2 2 5 4" xfId="14581"/>
    <cellStyle name="Normal 39 2 2 5 5" xfId="16421"/>
    <cellStyle name="Normal 39 2 2 5 6" xfId="18171"/>
    <cellStyle name="Normal 39 2 2 5 7" xfId="20075"/>
    <cellStyle name="Normal 39 2 2 5_5h_Finance" xfId="6052"/>
    <cellStyle name="Normal 39 2 2 6" xfId="2660"/>
    <cellStyle name="Normal 39 2 2 6 2" xfId="10827"/>
    <cellStyle name="Normal 39 2 2 6_5h_Finance" xfId="6054"/>
    <cellStyle name="Normal 39 2 2 7" xfId="8923"/>
    <cellStyle name="Normal 39 2 2 8" xfId="12880"/>
    <cellStyle name="Normal 39 2 2 9" xfId="14766"/>
    <cellStyle name="Normal 39 2 2_5h_Finance" xfId="6041"/>
    <cellStyle name="Normal 39 2 3" xfId="885"/>
    <cellStyle name="Normal 39 2 3 2" xfId="1707"/>
    <cellStyle name="Normal 39 2 3 2 2" xfId="3612"/>
    <cellStyle name="Normal 39 2 3 2 2 2" xfId="11779"/>
    <cellStyle name="Normal 39 2 3 2 2_5h_Finance" xfId="6057"/>
    <cellStyle name="Normal 39 2 3 2 3" xfId="9875"/>
    <cellStyle name="Normal 39 2 3 2 4" xfId="13901"/>
    <cellStyle name="Normal 39 2 3 2 5" xfId="15740"/>
    <cellStyle name="Normal 39 2 3 2 6" xfId="17491"/>
    <cellStyle name="Normal 39 2 3 2 7" xfId="19395"/>
    <cellStyle name="Normal 39 2 3 2_5h_Finance" xfId="6056"/>
    <cellStyle name="Normal 39 2 3 3" xfId="2796"/>
    <cellStyle name="Normal 39 2 3 3 2" xfId="10963"/>
    <cellStyle name="Normal 39 2 3 3_5h_Finance" xfId="6058"/>
    <cellStyle name="Normal 39 2 3 4" xfId="9059"/>
    <cellStyle name="Normal 39 2 3 5" xfId="13082"/>
    <cellStyle name="Normal 39 2 3 6" xfId="14920"/>
    <cellStyle name="Normal 39 2 3 7" xfId="16675"/>
    <cellStyle name="Normal 39 2 3 8" xfId="18579"/>
    <cellStyle name="Normal 39 2 3_5h_Finance" xfId="6055"/>
    <cellStyle name="Normal 39 2 4" xfId="1157"/>
    <cellStyle name="Normal 39 2 4 2" xfId="1979"/>
    <cellStyle name="Normal 39 2 4 2 2" xfId="3884"/>
    <cellStyle name="Normal 39 2 4 2 2 2" xfId="12051"/>
    <cellStyle name="Normal 39 2 4 2 2_5h_Finance" xfId="6061"/>
    <cellStyle name="Normal 39 2 4 2 3" xfId="10147"/>
    <cellStyle name="Normal 39 2 4 2 4" xfId="14173"/>
    <cellStyle name="Normal 39 2 4 2 5" xfId="16012"/>
    <cellStyle name="Normal 39 2 4 2 6" xfId="17763"/>
    <cellStyle name="Normal 39 2 4 2 7" xfId="19667"/>
    <cellStyle name="Normal 39 2 4 2_5h_Finance" xfId="6060"/>
    <cellStyle name="Normal 39 2 4 3" xfId="3068"/>
    <cellStyle name="Normal 39 2 4 3 2" xfId="11235"/>
    <cellStyle name="Normal 39 2 4 3_5h_Finance" xfId="6062"/>
    <cellStyle name="Normal 39 2 4 4" xfId="9331"/>
    <cellStyle name="Normal 39 2 4 5" xfId="13354"/>
    <cellStyle name="Normal 39 2 4 6" xfId="15192"/>
    <cellStyle name="Normal 39 2 4 7" xfId="16947"/>
    <cellStyle name="Normal 39 2 4 8" xfId="18851"/>
    <cellStyle name="Normal 39 2 4_5h_Finance" xfId="6059"/>
    <cellStyle name="Normal 39 2 5" xfId="1429"/>
    <cellStyle name="Normal 39 2 5 2" xfId="3340"/>
    <cellStyle name="Normal 39 2 5 2 2" xfId="11507"/>
    <cellStyle name="Normal 39 2 5 2_5h_Finance" xfId="6064"/>
    <cellStyle name="Normal 39 2 5 3" xfId="9603"/>
    <cellStyle name="Normal 39 2 5 4" xfId="13626"/>
    <cellStyle name="Normal 39 2 5 5" xfId="15464"/>
    <cellStyle name="Normal 39 2 5 6" xfId="17219"/>
    <cellStyle name="Normal 39 2 5 7" xfId="19123"/>
    <cellStyle name="Normal 39 2 5_5h_Finance" xfId="6063"/>
    <cellStyle name="Normal 39 2 6" xfId="2252"/>
    <cellStyle name="Normal 39 2 6 2" xfId="4156"/>
    <cellStyle name="Normal 39 2 6 2 2" xfId="12323"/>
    <cellStyle name="Normal 39 2 6 2_5h_Finance" xfId="6066"/>
    <cellStyle name="Normal 39 2 6 3" xfId="10419"/>
    <cellStyle name="Normal 39 2 6 4" xfId="14445"/>
    <cellStyle name="Normal 39 2 6 5" xfId="16285"/>
    <cellStyle name="Normal 39 2 6 6" xfId="18035"/>
    <cellStyle name="Normal 39 2 6 7" xfId="19939"/>
    <cellStyle name="Normal 39 2 6_5h_Finance" xfId="6065"/>
    <cellStyle name="Normal 39 2 7" xfId="557"/>
    <cellStyle name="Normal 39 2 7 2" xfId="8787"/>
    <cellStyle name="Normal 39 2 7_5h_Finance" xfId="6067"/>
    <cellStyle name="Normal 39 2 8" xfId="2524"/>
    <cellStyle name="Normal 39 2 8 2" xfId="10691"/>
    <cellStyle name="Normal 39 2 8_5h_Finance" xfId="6068"/>
    <cellStyle name="Normal 39 2 9" xfId="4428"/>
    <cellStyle name="Normal 39 2 9 2" xfId="12595"/>
    <cellStyle name="Normal 39 2 9_5h_Finance" xfId="6069"/>
    <cellStyle name="Normal 39 2_5h_Finance" xfId="6040"/>
    <cellStyle name="Normal 39 3" xfId="625"/>
    <cellStyle name="Normal 39 3 10" xfId="16471"/>
    <cellStyle name="Normal 39 3 11" xfId="18375"/>
    <cellStyle name="Normal 39 3 2" xfId="953"/>
    <cellStyle name="Normal 39 3 2 2" xfId="1775"/>
    <cellStyle name="Normal 39 3 2 2 2" xfId="3680"/>
    <cellStyle name="Normal 39 3 2 2 2 2" xfId="11847"/>
    <cellStyle name="Normal 39 3 2 2 2_5h_Finance" xfId="6073"/>
    <cellStyle name="Normal 39 3 2 2 3" xfId="9943"/>
    <cellStyle name="Normal 39 3 2 2 4" xfId="13969"/>
    <cellStyle name="Normal 39 3 2 2 5" xfId="15808"/>
    <cellStyle name="Normal 39 3 2 2 6" xfId="17559"/>
    <cellStyle name="Normal 39 3 2 2 7" xfId="19463"/>
    <cellStyle name="Normal 39 3 2 2_5h_Finance" xfId="6072"/>
    <cellStyle name="Normal 39 3 2 3" xfId="2864"/>
    <cellStyle name="Normal 39 3 2 3 2" xfId="11031"/>
    <cellStyle name="Normal 39 3 2 3_5h_Finance" xfId="6074"/>
    <cellStyle name="Normal 39 3 2 4" xfId="9127"/>
    <cellStyle name="Normal 39 3 2 5" xfId="13150"/>
    <cellStyle name="Normal 39 3 2 6" xfId="14988"/>
    <cellStyle name="Normal 39 3 2 7" xfId="16743"/>
    <cellStyle name="Normal 39 3 2 8" xfId="18647"/>
    <cellStyle name="Normal 39 3 2_5h_Finance" xfId="6071"/>
    <cellStyle name="Normal 39 3 3" xfId="1225"/>
    <cellStyle name="Normal 39 3 3 2" xfId="2047"/>
    <cellStyle name="Normal 39 3 3 2 2" xfId="3952"/>
    <cellStyle name="Normal 39 3 3 2 2 2" xfId="12119"/>
    <cellStyle name="Normal 39 3 3 2 2_5h_Finance" xfId="6077"/>
    <cellStyle name="Normal 39 3 3 2 3" xfId="10215"/>
    <cellStyle name="Normal 39 3 3 2 4" xfId="14241"/>
    <cellStyle name="Normal 39 3 3 2 5" xfId="16080"/>
    <cellStyle name="Normal 39 3 3 2 6" xfId="17831"/>
    <cellStyle name="Normal 39 3 3 2 7" xfId="19735"/>
    <cellStyle name="Normal 39 3 3 2_5h_Finance" xfId="6076"/>
    <cellStyle name="Normal 39 3 3 3" xfId="3136"/>
    <cellStyle name="Normal 39 3 3 3 2" xfId="11303"/>
    <cellStyle name="Normal 39 3 3 3_5h_Finance" xfId="6078"/>
    <cellStyle name="Normal 39 3 3 4" xfId="9399"/>
    <cellStyle name="Normal 39 3 3 5" xfId="13422"/>
    <cellStyle name="Normal 39 3 3 6" xfId="15260"/>
    <cellStyle name="Normal 39 3 3 7" xfId="17015"/>
    <cellStyle name="Normal 39 3 3 8" xfId="18919"/>
    <cellStyle name="Normal 39 3 3_5h_Finance" xfId="6075"/>
    <cellStyle name="Normal 39 3 4" xfId="1497"/>
    <cellStyle name="Normal 39 3 4 2" xfId="3408"/>
    <cellStyle name="Normal 39 3 4 2 2" xfId="11575"/>
    <cellStyle name="Normal 39 3 4 2_5h_Finance" xfId="6080"/>
    <cellStyle name="Normal 39 3 4 3" xfId="9671"/>
    <cellStyle name="Normal 39 3 4 4" xfId="13694"/>
    <cellStyle name="Normal 39 3 4 5" xfId="15532"/>
    <cellStyle name="Normal 39 3 4 6" xfId="17287"/>
    <cellStyle name="Normal 39 3 4 7" xfId="19191"/>
    <cellStyle name="Normal 39 3 4_5h_Finance" xfId="6079"/>
    <cellStyle name="Normal 39 3 5" xfId="2320"/>
    <cellStyle name="Normal 39 3 5 2" xfId="4224"/>
    <cellStyle name="Normal 39 3 5 2 2" xfId="12391"/>
    <cellStyle name="Normal 39 3 5 2_5h_Finance" xfId="6082"/>
    <cellStyle name="Normal 39 3 5 3" xfId="10487"/>
    <cellStyle name="Normal 39 3 5 4" xfId="14513"/>
    <cellStyle name="Normal 39 3 5 5" xfId="16353"/>
    <cellStyle name="Normal 39 3 5 6" xfId="18103"/>
    <cellStyle name="Normal 39 3 5 7" xfId="20007"/>
    <cellStyle name="Normal 39 3 5_5h_Finance" xfId="6081"/>
    <cellStyle name="Normal 39 3 6" xfId="2592"/>
    <cellStyle name="Normal 39 3 6 2" xfId="10759"/>
    <cellStyle name="Normal 39 3 6_5h_Finance" xfId="6083"/>
    <cellStyle name="Normal 39 3 7" xfId="8855"/>
    <cellStyle name="Normal 39 3 8" xfId="12812"/>
    <cellStyle name="Normal 39 3 9" xfId="14698"/>
    <cellStyle name="Normal 39 3_5h_Finance" xfId="6070"/>
    <cellStyle name="Normal 39 4" xfId="817"/>
    <cellStyle name="Normal 39 4 2" xfId="1639"/>
    <cellStyle name="Normal 39 4 2 2" xfId="3544"/>
    <cellStyle name="Normal 39 4 2 2 2" xfId="11711"/>
    <cellStyle name="Normal 39 4 2 2_5h_Finance" xfId="6086"/>
    <cellStyle name="Normal 39 4 2 3" xfId="9807"/>
    <cellStyle name="Normal 39 4 2 4" xfId="13833"/>
    <cellStyle name="Normal 39 4 2 5" xfId="15672"/>
    <cellStyle name="Normal 39 4 2 6" xfId="17423"/>
    <cellStyle name="Normal 39 4 2 7" xfId="19327"/>
    <cellStyle name="Normal 39 4 2_5h_Finance" xfId="6085"/>
    <cellStyle name="Normal 39 4 3" xfId="2728"/>
    <cellStyle name="Normal 39 4 3 2" xfId="10895"/>
    <cellStyle name="Normal 39 4 3_5h_Finance" xfId="6087"/>
    <cellStyle name="Normal 39 4 4" xfId="8991"/>
    <cellStyle name="Normal 39 4 5" xfId="13014"/>
    <cellStyle name="Normal 39 4 6" xfId="14852"/>
    <cellStyle name="Normal 39 4 7" xfId="16607"/>
    <cellStyle name="Normal 39 4 8" xfId="18511"/>
    <cellStyle name="Normal 39 4_5h_Finance" xfId="6084"/>
    <cellStyle name="Normal 39 5" xfId="1089"/>
    <cellStyle name="Normal 39 5 2" xfId="1911"/>
    <cellStyle name="Normal 39 5 2 2" xfId="3816"/>
    <cellStyle name="Normal 39 5 2 2 2" xfId="11983"/>
    <cellStyle name="Normal 39 5 2 2_5h_Finance" xfId="6090"/>
    <cellStyle name="Normal 39 5 2 3" xfId="10079"/>
    <cellStyle name="Normal 39 5 2 4" xfId="14105"/>
    <cellStyle name="Normal 39 5 2 5" xfId="15944"/>
    <cellStyle name="Normal 39 5 2 6" xfId="17695"/>
    <cellStyle name="Normal 39 5 2 7" xfId="19599"/>
    <cellStyle name="Normal 39 5 2_5h_Finance" xfId="6089"/>
    <cellStyle name="Normal 39 5 3" xfId="3000"/>
    <cellStyle name="Normal 39 5 3 2" xfId="11167"/>
    <cellStyle name="Normal 39 5 3_5h_Finance" xfId="6091"/>
    <cellStyle name="Normal 39 5 4" xfId="9263"/>
    <cellStyle name="Normal 39 5 5" xfId="13286"/>
    <cellStyle name="Normal 39 5 6" xfId="15124"/>
    <cellStyle name="Normal 39 5 7" xfId="16879"/>
    <cellStyle name="Normal 39 5 8" xfId="18783"/>
    <cellStyle name="Normal 39 5_5h_Finance" xfId="6088"/>
    <cellStyle name="Normal 39 6" xfId="1361"/>
    <cellStyle name="Normal 39 6 2" xfId="3272"/>
    <cellStyle name="Normal 39 6 2 2" xfId="11439"/>
    <cellStyle name="Normal 39 6 2_5h_Finance" xfId="6093"/>
    <cellStyle name="Normal 39 6 3" xfId="9535"/>
    <cellStyle name="Normal 39 6 4" xfId="13558"/>
    <cellStyle name="Normal 39 6 5" xfId="15396"/>
    <cellStyle name="Normal 39 6 6" xfId="17151"/>
    <cellStyle name="Normal 39 6 7" xfId="19055"/>
    <cellStyle name="Normal 39 6_5h_Finance" xfId="6092"/>
    <cellStyle name="Normal 39 7" xfId="2184"/>
    <cellStyle name="Normal 39 7 2" xfId="4088"/>
    <cellStyle name="Normal 39 7 2 2" xfId="12255"/>
    <cellStyle name="Normal 39 7 2_5h_Finance" xfId="6095"/>
    <cellStyle name="Normal 39 7 3" xfId="10351"/>
    <cellStyle name="Normal 39 7 4" xfId="14377"/>
    <cellStyle name="Normal 39 7 5" xfId="16217"/>
    <cellStyle name="Normal 39 7 6" xfId="17967"/>
    <cellStyle name="Normal 39 7 7" xfId="19871"/>
    <cellStyle name="Normal 39 7_5h_Finance" xfId="6094"/>
    <cellStyle name="Normal 39 8" xfId="489"/>
    <cellStyle name="Normal 39 8 2" xfId="8719"/>
    <cellStyle name="Normal 39 8_5h_Finance" xfId="6096"/>
    <cellStyle name="Normal 39 9" xfId="2456"/>
    <cellStyle name="Normal 39 9 2" xfId="10623"/>
    <cellStyle name="Normal 39 9_5h_Finance" xfId="6097"/>
    <cellStyle name="Normal 39_5h_Finance" xfId="6038"/>
    <cellStyle name="Normal 4" xfId="8"/>
    <cellStyle name="Normal 4 2" xfId="15"/>
    <cellStyle name="Normal 4 2 2" xfId="189"/>
    <cellStyle name="Normal 4 3" xfId="190"/>
    <cellStyle name="Normal 4 4" xfId="328"/>
    <cellStyle name="Normal 4 5" xfId="329"/>
    <cellStyle name="Normal 40" xfId="191"/>
    <cellStyle name="Normal 40 10" xfId="4375"/>
    <cellStyle name="Normal 40 10 2" xfId="12542"/>
    <cellStyle name="Normal 40 10_5h_Finance" xfId="6099"/>
    <cellStyle name="Normal 40 11" xfId="8598"/>
    <cellStyle name="Normal 40 12" xfId="12690"/>
    <cellStyle name="Normal 40 13" xfId="12980"/>
    <cellStyle name="Normal 40 14" xfId="14662"/>
    <cellStyle name="Normal 40 15" xfId="18254"/>
    <cellStyle name="Normal 40 16" xfId="365"/>
    <cellStyle name="Normal 40 2" xfId="192"/>
    <cellStyle name="Normal 40 2 10" xfId="8666"/>
    <cellStyle name="Normal 40 2 11" xfId="12758"/>
    <cellStyle name="Normal 40 2 12" xfId="18322"/>
    <cellStyle name="Normal 40 2 13" xfId="434"/>
    <cellStyle name="Normal 40 2 2" xfId="708"/>
    <cellStyle name="Normal 40 2 2 10" xfId="16554"/>
    <cellStyle name="Normal 40 2 2 11" xfId="18458"/>
    <cellStyle name="Normal 40 2 2 2" xfId="1036"/>
    <cellStyle name="Normal 40 2 2 2 2" xfId="1858"/>
    <cellStyle name="Normal 40 2 2 2 2 2" xfId="3763"/>
    <cellStyle name="Normal 40 2 2 2 2 2 2" xfId="11930"/>
    <cellStyle name="Normal 40 2 2 2 2 2_5h_Finance" xfId="6104"/>
    <cellStyle name="Normal 40 2 2 2 2 3" xfId="10026"/>
    <cellStyle name="Normal 40 2 2 2 2 4" xfId="14052"/>
    <cellStyle name="Normal 40 2 2 2 2 5" xfId="15891"/>
    <cellStyle name="Normal 40 2 2 2 2 6" xfId="17642"/>
    <cellStyle name="Normal 40 2 2 2 2 7" xfId="19546"/>
    <cellStyle name="Normal 40 2 2 2 2_5h_Finance" xfId="6103"/>
    <cellStyle name="Normal 40 2 2 2 3" xfId="2947"/>
    <cellStyle name="Normal 40 2 2 2 3 2" xfId="11114"/>
    <cellStyle name="Normal 40 2 2 2 3_5h_Finance" xfId="6105"/>
    <cellStyle name="Normal 40 2 2 2 4" xfId="9210"/>
    <cellStyle name="Normal 40 2 2 2 5" xfId="13233"/>
    <cellStyle name="Normal 40 2 2 2 6" xfId="15071"/>
    <cellStyle name="Normal 40 2 2 2 7" xfId="16826"/>
    <cellStyle name="Normal 40 2 2 2 8" xfId="18730"/>
    <cellStyle name="Normal 40 2 2 2_5h_Finance" xfId="6102"/>
    <cellStyle name="Normal 40 2 2 3" xfId="1308"/>
    <cellStyle name="Normal 40 2 2 3 2" xfId="2130"/>
    <cellStyle name="Normal 40 2 2 3 2 2" xfId="4035"/>
    <cellStyle name="Normal 40 2 2 3 2 2 2" xfId="12202"/>
    <cellStyle name="Normal 40 2 2 3 2 2_5h_Finance" xfId="6108"/>
    <cellStyle name="Normal 40 2 2 3 2 3" xfId="10298"/>
    <cellStyle name="Normal 40 2 2 3 2 4" xfId="14324"/>
    <cellStyle name="Normal 40 2 2 3 2 5" xfId="16163"/>
    <cellStyle name="Normal 40 2 2 3 2 6" xfId="17914"/>
    <cellStyle name="Normal 40 2 2 3 2 7" xfId="19818"/>
    <cellStyle name="Normal 40 2 2 3 2_5h_Finance" xfId="6107"/>
    <cellStyle name="Normal 40 2 2 3 3" xfId="3219"/>
    <cellStyle name="Normal 40 2 2 3 3 2" xfId="11386"/>
    <cellStyle name="Normal 40 2 2 3 3_5h_Finance" xfId="6109"/>
    <cellStyle name="Normal 40 2 2 3 4" xfId="9482"/>
    <cellStyle name="Normal 40 2 2 3 5" xfId="13505"/>
    <cellStyle name="Normal 40 2 2 3 6" xfId="15343"/>
    <cellStyle name="Normal 40 2 2 3 7" xfId="17098"/>
    <cellStyle name="Normal 40 2 2 3 8" xfId="19002"/>
    <cellStyle name="Normal 40 2 2 3_5h_Finance" xfId="6106"/>
    <cellStyle name="Normal 40 2 2 4" xfId="1580"/>
    <cellStyle name="Normal 40 2 2 4 2" xfId="3491"/>
    <cellStyle name="Normal 40 2 2 4 2 2" xfId="11658"/>
    <cellStyle name="Normal 40 2 2 4 2_5h_Finance" xfId="6111"/>
    <cellStyle name="Normal 40 2 2 4 3" xfId="9754"/>
    <cellStyle name="Normal 40 2 2 4 4" xfId="13777"/>
    <cellStyle name="Normal 40 2 2 4 5" xfId="15615"/>
    <cellStyle name="Normal 40 2 2 4 6" xfId="17370"/>
    <cellStyle name="Normal 40 2 2 4 7" xfId="19274"/>
    <cellStyle name="Normal 40 2 2 4_5h_Finance" xfId="6110"/>
    <cellStyle name="Normal 40 2 2 5" xfId="2403"/>
    <cellStyle name="Normal 40 2 2 5 2" xfId="4307"/>
    <cellStyle name="Normal 40 2 2 5 2 2" xfId="12474"/>
    <cellStyle name="Normal 40 2 2 5 2_5h_Finance" xfId="6113"/>
    <cellStyle name="Normal 40 2 2 5 3" xfId="10570"/>
    <cellStyle name="Normal 40 2 2 5 4" xfId="14596"/>
    <cellStyle name="Normal 40 2 2 5 5" xfId="16436"/>
    <cellStyle name="Normal 40 2 2 5 6" xfId="18186"/>
    <cellStyle name="Normal 40 2 2 5 7" xfId="20090"/>
    <cellStyle name="Normal 40 2 2 5_5h_Finance" xfId="6112"/>
    <cellStyle name="Normal 40 2 2 6" xfId="2675"/>
    <cellStyle name="Normal 40 2 2 6 2" xfId="10842"/>
    <cellStyle name="Normal 40 2 2 6_5h_Finance" xfId="6114"/>
    <cellStyle name="Normal 40 2 2 7" xfId="8938"/>
    <cellStyle name="Normal 40 2 2 8" xfId="12895"/>
    <cellStyle name="Normal 40 2 2 9" xfId="14781"/>
    <cellStyle name="Normal 40 2 2_5h_Finance" xfId="6101"/>
    <cellStyle name="Normal 40 2 3" xfId="900"/>
    <cellStyle name="Normal 40 2 3 2" xfId="1722"/>
    <cellStyle name="Normal 40 2 3 2 2" xfId="3627"/>
    <cellStyle name="Normal 40 2 3 2 2 2" xfId="11794"/>
    <cellStyle name="Normal 40 2 3 2 2_5h_Finance" xfId="6117"/>
    <cellStyle name="Normal 40 2 3 2 3" xfId="9890"/>
    <cellStyle name="Normal 40 2 3 2 4" xfId="13916"/>
    <cellStyle name="Normal 40 2 3 2 5" xfId="15755"/>
    <cellStyle name="Normal 40 2 3 2 6" xfId="17506"/>
    <cellStyle name="Normal 40 2 3 2 7" xfId="19410"/>
    <cellStyle name="Normal 40 2 3 2_5h_Finance" xfId="6116"/>
    <cellStyle name="Normal 40 2 3 3" xfId="2811"/>
    <cellStyle name="Normal 40 2 3 3 2" xfId="10978"/>
    <cellStyle name="Normal 40 2 3 3_5h_Finance" xfId="6118"/>
    <cellStyle name="Normal 40 2 3 4" xfId="9074"/>
    <cellStyle name="Normal 40 2 3 5" xfId="13097"/>
    <cellStyle name="Normal 40 2 3 6" xfId="14935"/>
    <cellStyle name="Normal 40 2 3 7" xfId="16690"/>
    <cellStyle name="Normal 40 2 3 8" xfId="18594"/>
    <cellStyle name="Normal 40 2 3_5h_Finance" xfId="6115"/>
    <cellStyle name="Normal 40 2 4" xfId="1172"/>
    <cellStyle name="Normal 40 2 4 2" xfId="1994"/>
    <cellStyle name="Normal 40 2 4 2 2" xfId="3899"/>
    <cellStyle name="Normal 40 2 4 2 2 2" xfId="12066"/>
    <cellStyle name="Normal 40 2 4 2 2_5h_Finance" xfId="6121"/>
    <cellStyle name="Normal 40 2 4 2 3" xfId="10162"/>
    <cellStyle name="Normal 40 2 4 2 4" xfId="14188"/>
    <cellStyle name="Normal 40 2 4 2 5" xfId="16027"/>
    <cellStyle name="Normal 40 2 4 2 6" xfId="17778"/>
    <cellStyle name="Normal 40 2 4 2 7" xfId="19682"/>
    <cellStyle name="Normal 40 2 4 2_5h_Finance" xfId="6120"/>
    <cellStyle name="Normal 40 2 4 3" xfId="3083"/>
    <cellStyle name="Normal 40 2 4 3 2" xfId="11250"/>
    <cellStyle name="Normal 40 2 4 3_5h_Finance" xfId="6122"/>
    <cellStyle name="Normal 40 2 4 4" xfId="9346"/>
    <cellStyle name="Normal 40 2 4 5" xfId="13369"/>
    <cellStyle name="Normal 40 2 4 6" xfId="15207"/>
    <cellStyle name="Normal 40 2 4 7" xfId="16962"/>
    <cellStyle name="Normal 40 2 4 8" xfId="18866"/>
    <cellStyle name="Normal 40 2 4_5h_Finance" xfId="6119"/>
    <cellStyle name="Normal 40 2 5" xfId="1444"/>
    <cellStyle name="Normal 40 2 5 2" xfId="3355"/>
    <cellStyle name="Normal 40 2 5 2 2" xfId="11522"/>
    <cellStyle name="Normal 40 2 5 2_5h_Finance" xfId="6124"/>
    <cellStyle name="Normal 40 2 5 3" xfId="9618"/>
    <cellStyle name="Normal 40 2 5 4" xfId="13641"/>
    <cellStyle name="Normal 40 2 5 5" xfId="15479"/>
    <cellStyle name="Normal 40 2 5 6" xfId="17234"/>
    <cellStyle name="Normal 40 2 5 7" xfId="19138"/>
    <cellStyle name="Normal 40 2 5_5h_Finance" xfId="6123"/>
    <cellStyle name="Normal 40 2 6" xfId="2267"/>
    <cellStyle name="Normal 40 2 6 2" xfId="4171"/>
    <cellStyle name="Normal 40 2 6 2 2" xfId="12338"/>
    <cellStyle name="Normal 40 2 6 2_5h_Finance" xfId="6126"/>
    <cellStyle name="Normal 40 2 6 3" xfId="10434"/>
    <cellStyle name="Normal 40 2 6 4" xfId="14460"/>
    <cellStyle name="Normal 40 2 6 5" xfId="16300"/>
    <cellStyle name="Normal 40 2 6 6" xfId="18050"/>
    <cellStyle name="Normal 40 2 6 7" xfId="19954"/>
    <cellStyle name="Normal 40 2 6_5h_Finance" xfId="6125"/>
    <cellStyle name="Normal 40 2 7" xfId="572"/>
    <cellStyle name="Normal 40 2 7 2" xfId="8802"/>
    <cellStyle name="Normal 40 2 7_5h_Finance" xfId="6127"/>
    <cellStyle name="Normal 40 2 8" xfId="2539"/>
    <cellStyle name="Normal 40 2 8 2" xfId="10706"/>
    <cellStyle name="Normal 40 2 8_5h_Finance" xfId="6128"/>
    <cellStyle name="Normal 40 2 9" xfId="4443"/>
    <cellStyle name="Normal 40 2 9 2" xfId="12610"/>
    <cellStyle name="Normal 40 2 9_5h_Finance" xfId="6129"/>
    <cellStyle name="Normal 40 2_5h_Finance" xfId="6100"/>
    <cellStyle name="Normal 40 3" xfId="640"/>
    <cellStyle name="Normal 40 3 10" xfId="16486"/>
    <cellStyle name="Normal 40 3 11" xfId="18390"/>
    <cellStyle name="Normal 40 3 2" xfId="968"/>
    <cellStyle name="Normal 40 3 2 2" xfId="1790"/>
    <cellStyle name="Normal 40 3 2 2 2" xfId="3695"/>
    <cellStyle name="Normal 40 3 2 2 2 2" xfId="11862"/>
    <cellStyle name="Normal 40 3 2 2 2_5h_Finance" xfId="6133"/>
    <cellStyle name="Normal 40 3 2 2 3" xfId="9958"/>
    <cellStyle name="Normal 40 3 2 2 4" xfId="13984"/>
    <cellStyle name="Normal 40 3 2 2 5" xfId="15823"/>
    <cellStyle name="Normal 40 3 2 2 6" xfId="17574"/>
    <cellStyle name="Normal 40 3 2 2 7" xfId="19478"/>
    <cellStyle name="Normal 40 3 2 2_5h_Finance" xfId="6132"/>
    <cellStyle name="Normal 40 3 2 3" xfId="2879"/>
    <cellStyle name="Normal 40 3 2 3 2" xfId="11046"/>
    <cellStyle name="Normal 40 3 2 3_5h_Finance" xfId="6134"/>
    <cellStyle name="Normal 40 3 2 4" xfId="9142"/>
    <cellStyle name="Normal 40 3 2 5" xfId="13165"/>
    <cellStyle name="Normal 40 3 2 6" xfId="15003"/>
    <cellStyle name="Normal 40 3 2 7" xfId="16758"/>
    <cellStyle name="Normal 40 3 2 8" xfId="18662"/>
    <cellStyle name="Normal 40 3 2_5h_Finance" xfId="6131"/>
    <cellStyle name="Normal 40 3 3" xfId="1240"/>
    <cellStyle name="Normal 40 3 3 2" xfId="2062"/>
    <cellStyle name="Normal 40 3 3 2 2" xfId="3967"/>
    <cellStyle name="Normal 40 3 3 2 2 2" xfId="12134"/>
    <cellStyle name="Normal 40 3 3 2 2_5h_Finance" xfId="6137"/>
    <cellStyle name="Normal 40 3 3 2 3" xfId="10230"/>
    <cellStyle name="Normal 40 3 3 2 4" xfId="14256"/>
    <cellStyle name="Normal 40 3 3 2 5" xfId="16095"/>
    <cellStyle name="Normal 40 3 3 2 6" xfId="17846"/>
    <cellStyle name="Normal 40 3 3 2 7" xfId="19750"/>
    <cellStyle name="Normal 40 3 3 2_5h_Finance" xfId="6136"/>
    <cellStyle name="Normal 40 3 3 3" xfId="3151"/>
    <cellStyle name="Normal 40 3 3 3 2" xfId="11318"/>
    <cellStyle name="Normal 40 3 3 3_5h_Finance" xfId="6138"/>
    <cellStyle name="Normal 40 3 3 4" xfId="9414"/>
    <cellStyle name="Normal 40 3 3 5" xfId="13437"/>
    <cellStyle name="Normal 40 3 3 6" xfId="15275"/>
    <cellStyle name="Normal 40 3 3 7" xfId="17030"/>
    <cellStyle name="Normal 40 3 3 8" xfId="18934"/>
    <cellStyle name="Normal 40 3 3_5h_Finance" xfId="6135"/>
    <cellStyle name="Normal 40 3 4" xfId="1512"/>
    <cellStyle name="Normal 40 3 4 2" xfId="3423"/>
    <cellStyle name="Normal 40 3 4 2 2" xfId="11590"/>
    <cellStyle name="Normal 40 3 4 2_5h_Finance" xfId="6140"/>
    <cellStyle name="Normal 40 3 4 3" xfId="9686"/>
    <cellStyle name="Normal 40 3 4 4" xfId="13709"/>
    <cellStyle name="Normal 40 3 4 5" xfId="15547"/>
    <cellStyle name="Normal 40 3 4 6" xfId="17302"/>
    <cellStyle name="Normal 40 3 4 7" xfId="19206"/>
    <cellStyle name="Normal 40 3 4_5h_Finance" xfId="6139"/>
    <cellStyle name="Normal 40 3 5" xfId="2335"/>
    <cellStyle name="Normal 40 3 5 2" xfId="4239"/>
    <cellStyle name="Normal 40 3 5 2 2" xfId="12406"/>
    <cellStyle name="Normal 40 3 5 2_5h_Finance" xfId="6142"/>
    <cellStyle name="Normal 40 3 5 3" xfId="10502"/>
    <cellStyle name="Normal 40 3 5 4" xfId="14528"/>
    <cellStyle name="Normal 40 3 5 5" xfId="16368"/>
    <cellStyle name="Normal 40 3 5 6" xfId="18118"/>
    <cellStyle name="Normal 40 3 5 7" xfId="20022"/>
    <cellStyle name="Normal 40 3 5_5h_Finance" xfId="6141"/>
    <cellStyle name="Normal 40 3 6" xfId="2607"/>
    <cellStyle name="Normal 40 3 6 2" xfId="10774"/>
    <cellStyle name="Normal 40 3 6_5h_Finance" xfId="6143"/>
    <cellStyle name="Normal 40 3 7" xfId="8870"/>
    <cellStyle name="Normal 40 3 8" xfId="12827"/>
    <cellStyle name="Normal 40 3 9" xfId="14713"/>
    <cellStyle name="Normal 40 3_5h_Finance" xfId="6130"/>
    <cellStyle name="Normal 40 4" xfId="832"/>
    <cellStyle name="Normal 40 4 2" xfId="1654"/>
    <cellStyle name="Normal 40 4 2 2" xfId="3559"/>
    <cellStyle name="Normal 40 4 2 2 2" xfId="11726"/>
    <cellStyle name="Normal 40 4 2 2_5h_Finance" xfId="6146"/>
    <cellStyle name="Normal 40 4 2 3" xfId="9822"/>
    <cellStyle name="Normal 40 4 2 4" xfId="13848"/>
    <cellStyle name="Normal 40 4 2 5" xfId="15687"/>
    <cellStyle name="Normal 40 4 2 6" xfId="17438"/>
    <cellStyle name="Normal 40 4 2 7" xfId="19342"/>
    <cellStyle name="Normal 40 4 2_5h_Finance" xfId="6145"/>
    <cellStyle name="Normal 40 4 3" xfId="2743"/>
    <cellStyle name="Normal 40 4 3 2" xfId="10910"/>
    <cellStyle name="Normal 40 4 3_5h_Finance" xfId="6147"/>
    <cellStyle name="Normal 40 4 4" xfId="9006"/>
    <cellStyle name="Normal 40 4 5" xfId="13029"/>
    <cellStyle name="Normal 40 4 6" xfId="14867"/>
    <cellStyle name="Normal 40 4 7" xfId="16622"/>
    <cellStyle name="Normal 40 4 8" xfId="18526"/>
    <cellStyle name="Normal 40 4_5h_Finance" xfId="6144"/>
    <cellStyle name="Normal 40 5" xfId="1104"/>
    <cellStyle name="Normal 40 5 2" xfId="1926"/>
    <cellStyle name="Normal 40 5 2 2" xfId="3831"/>
    <cellStyle name="Normal 40 5 2 2 2" xfId="11998"/>
    <cellStyle name="Normal 40 5 2 2_5h_Finance" xfId="6150"/>
    <cellStyle name="Normal 40 5 2 3" xfId="10094"/>
    <cellStyle name="Normal 40 5 2 4" xfId="14120"/>
    <cellStyle name="Normal 40 5 2 5" xfId="15959"/>
    <cellStyle name="Normal 40 5 2 6" xfId="17710"/>
    <cellStyle name="Normal 40 5 2 7" xfId="19614"/>
    <cellStyle name="Normal 40 5 2_5h_Finance" xfId="6149"/>
    <cellStyle name="Normal 40 5 3" xfId="3015"/>
    <cellStyle name="Normal 40 5 3 2" xfId="11182"/>
    <cellStyle name="Normal 40 5 3_5h_Finance" xfId="6151"/>
    <cellStyle name="Normal 40 5 4" xfId="9278"/>
    <cellStyle name="Normal 40 5 5" xfId="13301"/>
    <cellStyle name="Normal 40 5 6" xfId="15139"/>
    <cellStyle name="Normal 40 5 7" xfId="16894"/>
    <cellStyle name="Normal 40 5 8" xfId="18798"/>
    <cellStyle name="Normal 40 5_5h_Finance" xfId="6148"/>
    <cellStyle name="Normal 40 6" xfId="1376"/>
    <cellStyle name="Normal 40 6 2" xfId="3287"/>
    <cellStyle name="Normal 40 6 2 2" xfId="11454"/>
    <cellStyle name="Normal 40 6 2_5h_Finance" xfId="6153"/>
    <cellStyle name="Normal 40 6 3" xfId="9550"/>
    <cellStyle name="Normal 40 6 4" xfId="13573"/>
    <cellStyle name="Normal 40 6 5" xfId="15411"/>
    <cellStyle name="Normal 40 6 6" xfId="17166"/>
    <cellStyle name="Normal 40 6 7" xfId="19070"/>
    <cellStyle name="Normal 40 6_5h_Finance" xfId="6152"/>
    <cellStyle name="Normal 40 7" xfId="2199"/>
    <cellStyle name="Normal 40 7 2" xfId="4103"/>
    <cellStyle name="Normal 40 7 2 2" xfId="12270"/>
    <cellStyle name="Normal 40 7 2_5h_Finance" xfId="6155"/>
    <cellStyle name="Normal 40 7 3" xfId="10366"/>
    <cellStyle name="Normal 40 7 4" xfId="14392"/>
    <cellStyle name="Normal 40 7 5" xfId="16232"/>
    <cellStyle name="Normal 40 7 6" xfId="17982"/>
    <cellStyle name="Normal 40 7 7" xfId="19886"/>
    <cellStyle name="Normal 40 7_5h_Finance" xfId="6154"/>
    <cellStyle name="Normal 40 8" xfId="504"/>
    <cellStyle name="Normal 40 8 2" xfId="8734"/>
    <cellStyle name="Normal 40 8_5h_Finance" xfId="6156"/>
    <cellStyle name="Normal 40 9" xfId="2471"/>
    <cellStyle name="Normal 40 9 2" xfId="10638"/>
    <cellStyle name="Normal 40 9_5h_Finance" xfId="6157"/>
    <cellStyle name="Normal 40_5h_Finance" xfId="6098"/>
    <cellStyle name="Normal 41" xfId="193"/>
    <cellStyle name="Normal 41 10" xfId="4364"/>
    <cellStyle name="Normal 41 10 2" xfId="12531"/>
    <cellStyle name="Normal 41 10_5h_Finance" xfId="6159"/>
    <cellStyle name="Normal 41 11" xfId="8587"/>
    <cellStyle name="Normal 41 12" xfId="12679"/>
    <cellStyle name="Normal 41 13" xfId="12991"/>
    <cellStyle name="Normal 41 14" xfId="14673"/>
    <cellStyle name="Normal 41 15" xfId="18243"/>
    <cellStyle name="Normal 41 16" xfId="354"/>
    <cellStyle name="Normal 41 2" xfId="194"/>
    <cellStyle name="Normal 41 2 10" xfId="8655"/>
    <cellStyle name="Normal 41 2 11" xfId="12747"/>
    <cellStyle name="Normal 41 2 12" xfId="18311"/>
    <cellStyle name="Normal 41 2 13" xfId="423"/>
    <cellStyle name="Normal 41 2 2" xfId="697"/>
    <cellStyle name="Normal 41 2 2 10" xfId="16543"/>
    <cellStyle name="Normal 41 2 2 11" xfId="18447"/>
    <cellStyle name="Normal 41 2 2 2" xfId="1025"/>
    <cellStyle name="Normal 41 2 2 2 2" xfId="1847"/>
    <cellStyle name="Normal 41 2 2 2 2 2" xfId="3752"/>
    <cellStyle name="Normal 41 2 2 2 2 2 2" xfId="11919"/>
    <cellStyle name="Normal 41 2 2 2 2 2_5h_Finance" xfId="6164"/>
    <cellStyle name="Normal 41 2 2 2 2 3" xfId="10015"/>
    <cellStyle name="Normal 41 2 2 2 2 4" xfId="14041"/>
    <cellStyle name="Normal 41 2 2 2 2 5" xfId="15880"/>
    <cellStyle name="Normal 41 2 2 2 2 6" xfId="17631"/>
    <cellStyle name="Normal 41 2 2 2 2 7" xfId="19535"/>
    <cellStyle name="Normal 41 2 2 2 2_5h_Finance" xfId="6163"/>
    <cellStyle name="Normal 41 2 2 2 3" xfId="2936"/>
    <cellStyle name="Normal 41 2 2 2 3 2" xfId="11103"/>
    <cellStyle name="Normal 41 2 2 2 3_5h_Finance" xfId="6165"/>
    <cellStyle name="Normal 41 2 2 2 4" xfId="9199"/>
    <cellStyle name="Normal 41 2 2 2 5" xfId="13222"/>
    <cellStyle name="Normal 41 2 2 2 6" xfId="15060"/>
    <cellStyle name="Normal 41 2 2 2 7" xfId="16815"/>
    <cellStyle name="Normal 41 2 2 2 8" xfId="18719"/>
    <cellStyle name="Normal 41 2 2 2_5h_Finance" xfId="6162"/>
    <cellStyle name="Normal 41 2 2 3" xfId="1297"/>
    <cellStyle name="Normal 41 2 2 3 2" xfId="2119"/>
    <cellStyle name="Normal 41 2 2 3 2 2" xfId="4024"/>
    <cellStyle name="Normal 41 2 2 3 2 2 2" xfId="12191"/>
    <cellStyle name="Normal 41 2 2 3 2 2_5h_Finance" xfId="6168"/>
    <cellStyle name="Normal 41 2 2 3 2 3" xfId="10287"/>
    <cellStyle name="Normal 41 2 2 3 2 4" xfId="14313"/>
    <cellStyle name="Normal 41 2 2 3 2 5" xfId="16152"/>
    <cellStyle name="Normal 41 2 2 3 2 6" xfId="17903"/>
    <cellStyle name="Normal 41 2 2 3 2 7" xfId="19807"/>
    <cellStyle name="Normal 41 2 2 3 2_5h_Finance" xfId="6167"/>
    <cellStyle name="Normal 41 2 2 3 3" xfId="3208"/>
    <cellStyle name="Normal 41 2 2 3 3 2" xfId="11375"/>
    <cellStyle name="Normal 41 2 2 3 3_5h_Finance" xfId="6169"/>
    <cellStyle name="Normal 41 2 2 3 4" xfId="9471"/>
    <cellStyle name="Normal 41 2 2 3 5" xfId="13494"/>
    <cellStyle name="Normal 41 2 2 3 6" xfId="15332"/>
    <cellStyle name="Normal 41 2 2 3 7" xfId="17087"/>
    <cellStyle name="Normal 41 2 2 3 8" xfId="18991"/>
    <cellStyle name="Normal 41 2 2 3_5h_Finance" xfId="6166"/>
    <cellStyle name="Normal 41 2 2 4" xfId="1569"/>
    <cellStyle name="Normal 41 2 2 4 2" xfId="3480"/>
    <cellStyle name="Normal 41 2 2 4 2 2" xfId="11647"/>
    <cellStyle name="Normal 41 2 2 4 2_5h_Finance" xfId="6171"/>
    <cellStyle name="Normal 41 2 2 4 3" xfId="9743"/>
    <cellStyle name="Normal 41 2 2 4 4" xfId="13766"/>
    <cellStyle name="Normal 41 2 2 4 5" xfId="15604"/>
    <cellStyle name="Normal 41 2 2 4 6" xfId="17359"/>
    <cellStyle name="Normal 41 2 2 4 7" xfId="19263"/>
    <cellStyle name="Normal 41 2 2 4_5h_Finance" xfId="6170"/>
    <cellStyle name="Normal 41 2 2 5" xfId="2392"/>
    <cellStyle name="Normal 41 2 2 5 2" xfId="4296"/>
    <cellStyle name="Normal 41 2 2 5 2 2" xfId="12463"/>
    <cellStyle name="Normal 41 2 2 5 2_5h_Finance" xfId="6173"/>
    <cellStyle name="Normal 41 2 2 5 3" xfId="10559"/>
    <cellStyle name="Normal 41 2 2 5 4" xfId="14585"/>
    <cellStyle name="Normal 41 2 2 5 5" xfId="16425"/>
    <cellStyle name="Normal 41 2 2 5 6" xfId="18175"/>
    <cellStyle name="Normal 41 2 2 5 7" xfId="20079"/>
    <cellStyle name="Normal 41 2 2 5_5h_Finance" xfId="6172"/>
    <cellStyle name="Normal 41 2 2 6" xfId="2664"/>
    <cellStyle name="Normal 41 2 2 6 2" xfId="10831"/>
    <cellStyle name="Normal 41 2 2 6_5h_Finance" xfId="6174"/>
    <cellStyle name="Normal 41 2 2 7" xfId="8927"/>
    <cellStyle name="Normal 41 2 2 8" xfId="12884"/>
    <cellStyle name="Normal 41 2 2 9" xfId="14770"/>
    <cellStyle name="Normal 41 2 2_5h_Finance" xfId="6161"/>
    <cellStyle name="Normal 41 2 3" xfId="889"/>
    <cellStyle name="Normal 41 2 3 2" xfId="1711"/>
    <cellStyle name="Normal 41 2 3 2 2" xfId="3616"/>
    <cellStyle name="Normal 41 2 3 2 2 2" xfId="11783"/>
    <cellStyle name="Normal 41 2 3 2 2_5h_Finance" xfId="6177"/>
    <cellStyle name="Normal 41 2 3 2 3" xfId="9879"/>
    <cellStyle name="Normal 41 2 3 2 4" xfId="13905"/>
    <cellStyle name="Normal 41 2 3 2 5" xfId="15744"/>
    <cellStyle name="Normal 41 2 3 2 6" xfId="17495"/>
    <cellStyle name="Normal 41 2 3 2 7" xfId="19399"/>
    <cellStyle name="Normal 41 2 3 2_5h_Finance" xfId="6176"/>
    <cellStyle name="Normal 41 2 3 3" xfId="2800"/>
    <cellStyle name="Normal 41 2 3 3 2" xfId="10967"/>
    <cellStyle name="Normal 41 2 3 3_5h_Finance" xfId="6178"/>
    <cellStyle name="Normal 41 2 3 4" xfId="9063"/>
    <cellStyle name="Normal 41 2 3 5" xfId="13086"/>
    <cellStyle name="Normal 41 2 3 6" xfId="14924"/>
    <cellStyle name="Normal 41 2 3 7" xfId="16679"/>
    <cellStyle name="Normal 41 2 3 8" xfId="18583"/>
    <cellStyle name="Normal 41 2 3_5h_Finance" xfId="6175"/>
    <cellStyle name="Normal 41 2 4" xfId="1161"/>
    <cellStyle name="Normal 41 2 4 2" xfId="1983"/>
    <cellStyle name="Normal 41 2 4 2 2" xfId="3888"/>
    <cellStyle name="Normal 41 2 4 2 2 2" xfId="12055"/>
    <cellStyle name="Normal 41 2 4 2 2_5h_Finance" xfId="6181"/>
    <cellStyle name="Normal 41 2 4 2 3" xfId="10151"/>
    <cellStyle name="Normal 41 2 4 2 4" xfId="14177"/>
    <cellStyle name="Normal 41 2 4 2 5" xfId="16016"/>
    <cellStyle name="Normal 41 2 4 2 6" xfId="17767"/>
    <cellStyle name="Normal 41 2 4 2 7" xfId="19671"/>
    <cellStyle name="Normal 41 2 4 2_5h_Finance" xfId="6180"/>
    <cellStyle name="Normal 41 2 4 3" xfId="3072"/>
    <cellStyle name="Normal 41 2 4 3 2" xfId="11239"/>
    <cellStyle name="Normal 41 2 4 3_5h_Finance" xfId="6182"/>
    <cellStyle name="Normal 41 2 4 4" xfId="9335"/>
    <cellStyle name="Normal 41 2 4 5" xfId="13358"/>
    <cellStyle name="Normal 41 2 4 6" xfId="15196"/>
    <cellStyle name="Normal 41 2 4 7" xfId="16951"/>
    <cellStyle name="Normal 41 2 4 8" xfId="18855"/>
    <cellStyle name="Normal 41 2 4_5h_Finance" xfId="6179"/>
    <cellStyle name="Normal 41 2 5" xfId="1433"/>
    <cellStyle name="Normal 41 2 5 2" xfId="3344"/>
    <cellStyle name="Normal 41 2 5 2 2" xfId="11511"/>
    <cellStyle name="Normal 41 2 5 2_5h_Finance" xfId="6184"/>
    <cellStyle name="Normal 41 2 5 3" xfId="9607"/>
    <cellStyle name="Normal 41 2 5 4" xfId="13630"/>
    <cellStyle name="Normal 41 2 5 5" xfId="15468"/>
    <cellStyle name="Normal 41 2 5 6" xfId="17223"/>
    <cellStyle name="Normal 41 2 5 7" xfId="19127"/>
    <cellStyle name="Normal 41 2 5_5h_Finance" xfId="6183"/>
    <cellStyle name="Normal 41 2 6" xfId="2256"/>
    <cellStyle name="Normal 41 2 6 2" xfId="4160"/>
    <cellStyle name="Normal 41 2 6 2 2" xfId="12327"/>
    <cellStyle name="Normal 41 2 6 2_5h_Finance" xfId="6186"/>
    <cellStyle name="Normal 41 2 6 3" xfId="10423"/>
    <cellStyle name="Normal 41 2 6 4" xfId="14449"/>
    <cellStyle name="Normal 41 2 6 5" xfId="16289"/>
    <cellStyle name="Normal 41 2 6 6" xfId="18039"/>
    <cellStyle name="Normal 41 2 6 7" xfId="19943"/>
    <cellStyle name="Normal 41 2 6_5h_Finance" xfId="6185"/>
    <cellStyle name="Normal 41 2 7" xfId="561"/>
    <cellStyle name="Normal 41 2 7 2" xfId="8791"/>
    <cellStyle name="Normal 41 2 7_5h_Finance" xfId="6187"/>
    <cellStyle name="Normal 41 2 8" xfId="2528"/>
    <cellStyle name="Normal 41 2 8 2" xfId="10695"/>
    <cellStyle name="Normal 41 2 8_5h_Finance" xfId="6188"/>
    <cellStyle name="Normal 41 2 9" xfId="4432"/>
    <cellStyle name="Normal 41 2 9 2" xfId="12599"/>
    <cellStyle name="Normal 41 2 9_5h_Finance" xfId="6189"/>
    <cellStyle name="Normal 41 2_5h_Finance" xfId="6160"/>
    <cellStyle name="Normal 41 3" xfId="629"/>
    <cellStyle name="Normal 41 3 10" xfId="16475"/>
    <cellStyle name="Normal 41 3 11" xfId="18379"/>
    <cellStyle name="Normal 41 3 2" xfId="957"/>
    <cellStyle name="Normal 41 3 2 2" xfId="1779"/>
    <cellStyle name="Normal 41 3 2 2 2" xfId="3684"/>
    <cellStyle name="Normal 41 3 2 2 2 2" xfId="11851"/>
    <cellStyle name="Normal 41 3 2 2 2_5h_Finance" xfId="6193"/>
    <cellStyle name="Normal 41 3 2 2 3" xfId="9947"/>
    <cellStyle name="Normal 41 3 2 2 4" xfId="13973"/>
    <cellStyle name="Normal 41 3 2 2 5" xfId="15812"/>
    <cellStyle name="Normal 41 3 2 2 6" xfId="17563"/>
    <cellStyle name="Normal 41 3 2 2 7" xfId="19467"/>
    <cellStyle name="Normal 41 3 2 2_5h_Finance" xfId="6192"/>
    <cellStyle name="Normal 41 3 2 3" xfId="2868"/>
    <cellStyle name="Normal 41 3 2 3 2" xfId="11035"/>
    <cellStyle name="Normal 41 3 2 3_5h_Finance" xfId="6194"/>
    <cellStyle name="Normal 41 3 2 4" xfId="9131"/>
    <cellStyle name="Normal 41 3 2 5" xfId="13154"/>
    <cellStyle name="Normal 41 3 2 6" xfId="14992"/>
    <cellStyle name="Normal 41 3 2 7" xfId="16747"/>
    <cellStyle name="Normal 41 3 2 8" xfId="18651"/>
    <cellStyle name="Normal 41 3 2_5h_Finance" xfId="6191"/>
    <cellStyle name="Normal 41 3 3" xfId="1229"/>
    <cellStyle name="Normal 41 3 3 2" xfId="2051"/>
    <cellStyle name="Normal 41 3 3 2 2" xfId="3956"/>
    <cellStyle name="Normal 41 3 3 2 2 2" xfId="12123"/>
    <cellStyle name="Normal 41 3 3 2 2_5h_Finance" xfId="6197"/>
    <cellStyle name="Normal 41 3 3 2 3" xfId="10219"/>
    <cellStyle name="Normal 41 3 3 2 4" xfId="14245"/>
    <cellStyle name="Normal 41 3 3 2 5" xfId="16084"/>
    <cellStyle name="Normal 41 3 3 2 6" xfId="17835"/>
    <cellStyle name="Normal 41 3 3 2 7" xfId="19739"/>
    <cellStyle name="Normal 41 3 3 2_5h_Finance" xfId="6196"/>
    <cellStyle name="Normal 41 3 3 3" xfId="3140"/>
    <cellStyle name="Normal 41 3 3 3 2" xfId="11307"/>
    <cellStyle name="Normal 41 3 3 3_5h_Finance" xfId="6198"/>
    <cellStyle name="Normal 41 3 3 4" xfId="9403"/>
    <cellStyle name="Normal 41 3 3 5" xfId="13426"/>
    <cellStyle name="Normal 41 3 3 6" xfId="15264"/>
    <cellStyle name="Normal 41 3 3 7" xfId="17019"/>
    <cellStyle name="Normal 41 3 3 8" xfId="18923"/>
    <cellStyle name="Normal 41 3 3_5h_Finance" xfId="6195"/>
    <cellStyle name="Normal 41 3 4" xfId="1501"/>
    <cellStyle name="Normal 41 3 4 2" xfId="3412"/>
    <cellStyle name="Normal 41 3 4 2 2" xfId="11579"/>
    <cellStyle name="Normal 41 3 4 2_5h_Finance" xfId="6200"/>
    <cellStyle name="Normal 41 3 4 3" xfId="9675"/>
    <cellStyle name="Normal 41 3 4 4" xfId="13698"/>
    <cellStyle name="Normal 41 3 4 5" xfId="15536"/>
    <cellStyle name="Normal 41 3 4 6" xfId="17291"/>
    <cellStyle name="Normal 41 3 4 7" xfId="19195"/>
    <cellStyle name="Normal 41 3 4_5h_Finance" xfId="6199"/>
    <cellStyle name="Normal 41 3 5" xfId="2324"/>
    <cellStyle name="Normal 41 3 5 2" xfId="4228"/>
    <cellStyle name="Normal 41 3 5 2 2" xfId="12395"/>
    <cellStyle name="Normal 41 3 5 2_5h_Finance" xfId="6202"/>
    <cellStyle name="Normal 41 3 5 3" xfId="10491"/>
    <cellStyle name="Normal 41 3 5 4" xfId="14517"/>
    <cellStyle name="Normal 41 3 5 5" xfId="16357"/>
    <cellStyle name="Normal 41 3 5 6" xfId="18107"/>
    <cellStyle name="Normal 41 3 5 7" xfId="20011"/>
    <cellStyle name="Normal 41 3 5_5h_Finance" xfId="6201"/>
    <cellStyle name="Normal 41 3 6" xfId="2596"/>
    <cellStyle name="Normal 41 3 6 2" xfId="10763"/>
    <cellStyle name="Normal 41 3 6_5h_Finance" xfId="6203"/>
    <cellStyle name="Normal 41 3 7" xfId="8859"/>
    <cellStyle name="Normal 41 3 8" xfId="12816"/>
    <cellStyle name="Normal 41 3 9" xfId="14702"/>
    <cellStyle name="Normal 41 3_5h_Finance" xfId="6190"/>
    <cellStyle name="Normal 41 4" xfId="821"/>
    <cellStyle name="Normal 41 4 2" xfId="1643"/>
    <cellStyle name="Normal 41 4 2 2" xfId="3548"/>
    <cellStyle name="Normal 41 4 2 2 2" xfId="11715"/>
    <cellStyle name="Normal 41 4 2 2_5h_Finance" xfId="6206"/>
    <cellStyle name="Normal 41 4 2 3" xfId="9811"/>
    <cellStyle name="Normal 41 4 2 4" xfId="13837"/>
    <cellStyle name="Normal 41 4 2 5" xfId="15676"/>
    <cellStyle name="Normal 41 4 2 6" xfId="17427"/>
    <cellStyle name="Normal 41 4 2 7" xfId="19331"/>
    <cellStyle name="Normal 41 4 2_5h_Finance" xfId="6205"/>
    <cellStyle name="Normal 41 4 3" xfId="2732"/>
    <cellStyle name="Normal 41 4 3 2" xfId="10899"/>
    <cellStyle name="Normal 41 4 3_5h_Finance" xfId="6207"/>
    <cellStyle name="Normal 41 4 4" xfId="8995"/>
    <cellStyle name="Normal 41 4 5" xfId="13018"/>
    <cellStyle name="Normal 41 4 6" xfId="14856"/>
    <cellStyle name="Normal 41 4 7" xfId="16611"/>
    <cellStyle name="Normal 41 4 8" xfId="18515"/>
    <cellStyle name="Normal 41 4_5h_Finance" xfId="6204"/>
    <cellStyle name="Normal 41 5" xfId="1093"/>
    <cellStyle name="Normal 41 5 2" xfId="1915"/>
    <cellStyle name="Normal 41 5 2 2" xfId="3820"/>
    <cellStyle name="Normal 41 5 2 2 2" xfId="11987"/>
    <cellStyle name="Normal 41 5 2 2_5h_Finance" xfId="6210"/>
    <cellStyle name="Normal 41 5 2 3" xfId="10083"/>
    <cellStyle name="Normal 41 5 2 4" xfId="14109"/>
    <cellStyle name="Normal 41 5 2 5" xfId="15948"/>
    <cellStyle name="Normal 41 5 2 6" xfId="17699"/>
    <cellStyle name="Normal 41 5 2 7" xfId="19603"/>
    <cellStyle name="Normal 41 5 2_5h_Finance" xfId="6209"/>
    <cellStyle name="Normal 41 5 3" xfId="3004"/>
    <cellStyle name="Normal 41 5 3 2" xfId="11171"/>
    <cellStyle name="Normal 41 5 3_5h_Finance" xfId="6211"/>
    <cellStyle name="Normal 41 5 4" xfId="9267"/>
    <cellStyle name="Normal 41 5 5" xfId="13290"/>
    <cellStyle name="Normal 41 5 6" xfId="15128"/>
    <cellStyle name="Normal 41 5 7" xfId="16883"/>
    <cellStyle name="Normal 41 5 8" xfId="18787"/>
    <cellStyle name="Normal 41 5_5h_Finance" xfId="6208"/>
    <cellStyle name="Normal 41 6" xfId="1365"/>
    <cellStyle name="Normal 41 6 2" xfId="3276"/>
    <cellStyle name="Normal 41 6 2 2" xfId="11443"/>
    <cellStyle name="Normal 41 6 2_5h_Finance" xfId="6213"/>
    <cellStyle name="Normal 41 6 3" xfId="9539"/>
    <cellStyle name="Normal 41 6 4" xfId="13562"/>
    <cellStyle name="Normal 41 6 5" xfId="15400"/>
    <cellStyle name="Normal 41 6 6" xfId="17155"/>
    <cellStyle name="Normal 41 6 7" xfId="19059"/>
    <cellStyle name="Normal 41 6_5h_Finance" xfId="6212"/>
    <cellStyle name="Normal 41 7" xfId="2188"/>
    <cellStyle name="Normal 41 7 2" xfId="4092"/>
    <cellStyle name="Normal 41 7 2 2" xfId="12259"/>
    <cellStyle name="Normal 41 7 2_5h_Finance" xfId="6215"/>
    <cellStyle name="Normal 41 7 3" xfId="10355"/>
    <cellStyle name="Normal 41 7 4" xfId="14381"/>
    <cellStyle name="Normal 41 7 5" xfId="16221"/>
    <cellStyle name="Normal 41 7 6" xfId="17971"/>
    <cellStyle name="Normal 41 7 7" xfId="19875"/>
    <cellStyle name="Normal 41 7_5h_Finance" xfId="6214"/>
    <cellStyle name="Normal 41 8" xfId="493"/>
    <cellStyle name="Normal 41 8 2" xfId="8723"/>
    <cellStyle name="Normal 41 8_5h_Finance" xfId="6216"/>
    <cellStyle name="Normal 41 9" xfId="2460"/>
    <cellStyle name="Normal 41 9 2" xfId="10627"/>
    <cellStyle name="Normal 41 9_5h_Finance" xfId="6217"/>
    <cellStyle name="Normal 41_5h_Finance" xfId="6158"/>
    <cellStyle name="Normal 42" xfId="195"/>
    <cellStyle name="Normal 42 10" xfId="4374"/>
    <cellStyle name="Normal 42 10 2" xfId="12541"/>
    <cellStyle name="Normal 42 10_5h_Finance" xfId="6219"/>
    <cellStyle name="Normal 42 11" xfId="8597"/>
    <cellStyle name="Normal 42 12" xfId="12689"/>
    <cellStyle name="Normal 42 13" xfId="12981"/>
    <cellStyle name="Normal 42 14" xfId="14663"/>
    <cellStyle name="Normal 42 15" xfId="18253"/>
    <cellStyle name="Normal 42 16" xfId="364"/>
    <cellStyle name="Normal 42 2" xfId="196"/>
    <cellStyle name="Normal 42 2 10" xfId="8665"/>
    <cellStyle name="Normal 42 2 11" xfId="12757"/>
    <cellStyle name="Normal 42 2 12" xfId="18321"/>
    <cellStyle name="Normal 42 2 13" xfId="433"/>
    <cellStyle name="Normal 42 2 2" xfId="707"/>
    <cellStyle name="Normal 42 2 2 10" xfId="16553"/>
    <cellStyle name="Normal 42 2 2 11" xfId="18457"/>
    <cellStyle name="Normal 42 2 2 2" xfId="1035"/>
    <cellStyle name="Normal 42 2 2 2 2" xfId="1857"/>
    <cellStyle name="Normal 42 2 2 2 2 2" xfId="3762"/>
    <cellStyle name="Normal 42 2 2 2 2 2 2" xfId="11929"/>
    <cellStyle name="Normal 42 2 2 2 2 2_5h_Finance" xfId="6224"/>
    <cellStyle name="Normal 42 2 2 2 2 3" xfId="10025"/>
    <cellStyle name="Normal 42 2 2 2 2 4" xfId="14051"/>
    <cellStyle name="Normal 42 2 2 2 2 5" xfId="15890"/>
    <cellStyle name="Normal 42 2 2 2 2 6" xfId="17641"/>
    <cellStyle name="Normal 42 2 2 2 2 7" xfId="19545"/>
    <cellStyle name="Normal 42 2 2 2 2_5h_Finance" xfId="6223"/>
    <cellStyle name="Normal 42 2 2 2 3" xfId="2946"/>
    <cellStyle name="Normal 42 2 2 2 3 2" xfId="11113"/>
    <cellStyle name="Normal 42 2 2 2 3_5h_Finance" xfId="6225"/>
    <cellStyle name="Normal 42 2 2 2 4" xfId="9209"/>
    <cellStyle name="Normal 42 2 2 2 5" xfId="13232"/>
    <cellStyle name="Normal 42 2 2 2 6" xfId="15070"/>
    <cellStyle name="Normal 42 2 2 2 7" xfId="16825"/>
    <cellStyle name="Normal 42 2 2 2 8" xfId="18729"/>
    <cellStyle name="Normal 42 2 2 2_5h_Finance" xfId="6222"/>
    <cellStyle name="Normal 42 2 2 3" xfId="1307"/>
    <cellStyle name="Normal 42 2 2 3 2" xfId="2129"/>
    <cellStyle name="Normal 42 2 2 3 2 2" xfId="4034"/>
    <cellStyle name="Normal 42 2 2 3 2 2 2" xfId="12201"/>
    <cellStyle name="Normal 42 2 2 3 2 2_5h_Finance" xfId="6228"/>
    <cellStyle name="Normal 42 2 2 3 2 3" xfId="10297"/>
    <cellStyle name="Normal 42 2 2 3 2 4" xfId="14323"/>
    <cellStyle name="Normal 42 2 2 3 2 5" xfId="16162"/>
    <cellStyle name="Normal 42 2 2 3 2 6" xfId="17913"/>
    <cellStyle name="Normal 42 2 2 3 2 7" xfId="19817"/>
    <cellStyle name="Normal 42 2 2 3 2_5h_Finance" xfId="6227"/>
    <cellStyle name="Normal 42 2 2 3 3" xfId="3218"/>
    <cellStyle name="Normal 42 2 2 3 3 2" xfId="11385"/>
    <cellStyle name="Normal 42 2 2 3 3_5h_Finance" xfId="6229"/>
    <cellStyle name="Normal 42 2 2 3 4" xfId="9481"/>
    <cellStyle name="Normal 42 2 2 3 5" xfId="13504"/>
    <cellStyle name="Normal 42 2 2 3 6" xfId="15342"/>
    <cellStyle name="Normal 42 2 2 3 7" xfId="17097"/>
    <cellStyle name="Normal 42 2 2 3 8" xfId="19001"/>
    <cellStyle name="Normal 42 2 2 3_5h_Finance" xfId="6226"/>
    <cellStyle name="Normal 42 2 2 4" xfId="1579"/>
    <cellStyle name="Normal 42 2 2 4 2" xfId="3490"/>
    <cellStyle name="Normal 42 2 2 4 2 2" xfId="11657"/>
    <cellStyle name="Normal 42 2 2 4 2_5h_Finance" xfId="6231"/>
    <cellStyle name="Normal 42 2 2 4 3" xfId="9753"/>
    <cellStyle name="Normal 42 2 2 4 4" xfId="13776"/>
    <cellStyle name="Normal 42 2 2 4 5" xfId="15614"/>
    <cellStyle name="Normal 42 2 2 4 6" xfId="17369"/>
    <cellStyle name="Normal 42 2 2 4 7" xfId="19273"/>
    <cellStyle name="Normal 42 2 2 4_5h_Finance" xfId="6230"/>
    <cellStyle name="Normal 42 2 2 5" xfId="2402"/>
    <cellStyle name="Normal 42 2 2 5 2" xfId="4306"/>
    <cellStyle name="Normal 42 2 2 5 2 2" xfId="12473"/>
    <cellStyle name="Normal 42 2 2 5 2_5h_Finance" xfId="6233"/>
    <cellStyle name="Normal 42 2 2 5 3" xfId="10569"/>
    <cellStyle name="Normal 42 2 2 5 4" xfId="14595"/>
    <cellStyle name="Normal 42 2 2 5 5" xfId="16435"/>
    <cellStyle name="Normal 42 2 2 5 6" xfId="18185"/>
    <cellStyle name="Normal 42 2 2 5 7" xfId="20089"/>
    <cellStyle name="Normal 42 2 2 5_5h_Finance" xfId="6232"/>
    <cellStyle name="Normal 42 2 2 6" xfId="2674"/>
    <cellStyle name="Normal 42 2 2 6 2" xfId="10841"/>
    <cellStyle name="Normal 42 2 2 6_5h_Finance" xfId="6234"/>
    <cellStyle name="Normal 42 2 2 7" xfId="8937"/>
    <cellStyle name="Normal 42 2 2 8" xfId="12894"/>
    <cellStyle name="Normal 42 2 2 9" xfId="14780"/>
    <cellStyle name="Normal 42 2 2_5h_Finance" xfId="6221"/>
    <cellStyle name="Normal 42 2 3" xfId="899"/>
    <cellStyle name="Normal 42 2 3 2" xfId="1721"/>
    <cellStyle name="Normal 42 2 3 2 2" xfId="3626"/>
    <cellStyle name="Normal 42 2 3 2 2 2" xfId="11793"/>
    <cellStyle name="Normal 42 2 3 2 2_5h_Finance" xfId="6237"/>
    <cellStyle name="Normal 42 2 3 2 3" xfId="9889"/>
    <cellStyle name="Normal 42 2 3 2 4" xfId="13915"/>
    <cellStyle name="Normal 42 2 3 2 5" xfId="15754"/>
    <cellStyle name="Normal 42 2 3 2 6" xfId="17505"/>
    <cellStyle name="Normal 42 2 3 2 7" xfId="19409"/>
    <cellStyle name="Normal 42 2 3 2_5h_Finance" xfId="6236"/>
    <cellStyle name="Normal 42 2 3 3" xfId="2810"/>
    <cellStyle name="Normal 42 2 3 3 2" xfId="10977"/>
    <cellStyle name="Normal 42 2 3 3_5h_Finance" xfId="6238"/>
    <cellStyle name="Normal 42 2 3 4" xfId="9073"/>
    <cellStyle name="Normal 42 2 3 5" xfId="13096"/>
    <cellStyle name="Normal 42 2 3 6" xfId="14934"/>
    <cellStyle name="Normal 42 2 3 7" xfId="16689"/>
    <cellStyle name="Normal 42 2 3 8" xfId="18593"/>
    <cellStyle name="Normal 42 2 3_5h_Finance" xfId="6235"/>
    <cellStyle name="Normal 42 2 4" xfId="1171"/>
    <cellStyle name="Normal 42 2 4 2" xfId="1993"/>
    <cellStyle name="Normal 42 2 4 2 2" xfId="3898"/>
    <cellStyle name="Normal 42 2 4 2 2 2" xfId="12065"/>
    <cellStyle name="Normal 42 2 4 2 2_5h_Finance" xfId="6241"/>
    <cellStyle name="Normal 42 2 4 2 3" xfId="10161"/>
    <cellStyle name="Normal 42 2 4 2 4" xfId="14187"/>
    <cellStyle name="Normal 42 2 4 2 5" xfId="16026"/>
    <cellStyle name="Normal 42 2 4 2 6" xfId="17777"/>
    <cellStyle name="Normal 42 2 4 2 7" xfId="19681"/>
    <cellStyle name="Normal 42 2 4 2_5h_Finance" xfId="6240"/>
    <cellStyle name="Normal 42 2 4 3" xfId="3082"/>
    <cellStyle name="Normal 42 2 4 3 2" xfId="11249"/>
    <cellStyle name="Normal 42 2 4 3_5h_Finance" xfId="6242"/>
    <cellStyle name="Normal 42 2 4 4" xfId="9345"/>
    <cellStyle name="Normal 42 2 4 5" xfId="13368"/>
    <cellStyle name="Normal 42 2 4 6" xfId="15206"/>
    <cellStyle name="Normal 42 2 4 7" xfId="16961"/>
    <cellStyle name="Normal 42 2 4 8" xfId="18865"/>
    <cellStyle name="Normal 42 2 4_5h_Finance" xfId="6239"/>
    <cellStyle name="Normal 42 2 5" xfId="1443"/>
    <cellStyle name="Normal 42 2 5 2" xfId="3354"/>
    <cellStyle name="Normal 42 2 5 2 2" xfId="11521"/>
    <cellStyle name="Normal 42 2 5 2_5h_Finance" xfId="6244"/>
    <cellStyle name="Normal 42 2 5 3" xfId="9617"/>
    <cellStyle name="Normal 42 2 5 4" xfId="13640"/>
    <cellStyle name="Normal 42 2 5 5" xfId="15478"/>
    <cellStyle name="Normal 42 2 5 6" xfId="17233"/>
    <cellStyle name="Normal 42 2 5 7" xfId="19137"/>
    <cellStyle name="Normal 42 2 5_5h_Finance" xfId="6243"/>
    <cellStyle name="Normal 42 2 6" xfId="2266"/>
    <cellStyle name="Normal 42 2 6 2" xfId="4170"/>
    <cellStyle name="Normal 42 2 6 2 2" xfId="12337"/>
    <cellStyle name="Normal 42 2 6 2_5h_Finance" xfId="6246"/>
    <cellStyle name="Normal 42 2 6 3" xfId="10433"/>
    <cellStyle name="Normal 42 2 6 4" xfId="14459"/>
    <cellStyle name="Normal 42 2 6 5" xfId="16299"/>
    <cellStyle name="Normal 42 2 6 6" xfId="18049"/>
    <cellStyle name="Normal 42 2 6 7" xfId="19953"/>
    <cellStyle name="Normal 42 2 6_5h_Finance" xfId="6245"/>
    <cellStyle name="Normal 42 2 7" xfId="571"/>
    <cellStyle name="Normal 42 2 7 2" xfId="8801"/>
    <cellStyle name="Normal 42 2 7_5h_Finance" xfId="6247"/>
    <cellStyle name="Normal 42 2 8" xfId="2538"/>
    <cellStyle name="Normal 42 2 8 2" xfId="10705"/>
    <cellStyle name="Normal 42 2 8_5h_Finance" xfId="6248"/>
    <cellStyle name="Normal 42 2 9" xfId="4442"/>
    <cellStyle name="Normal 42 2 9 2" xfId="12609"/>
    <cellStyle name="Normal 42 2 9_5h_Finance" xfId="6249"/>
    <cellStyle name="Normal 42 2_5h_Finance" xfId="6220"/>
    <cellStyle name="Normal 42 3" xfId="639"/>
    <cellStyle name="Normal 42 3 10" xfId="16485"/>
    <cellStyle name="Normal 42 3 11" xfId="18389"/>
    <cellStyle name="Normal 42 3 2" xfId="967"/>
    <cellStyle name="Normal 42 3 2 2" xfId="1789"/>
    <cellStyle name="Normal 42 3 2 2 2" xfId="3694"/>
    <cellStyle name="Normal 42 3 2 2 2 2" xfId="11861"/>
    <cellStyle name="Normal 42 3 2 2 2_5h_Finance" xfId="6253"/>
    <cellStyle name="Normal 42 3 2 2 3" xfId="9957"/>
    <cellStyle name="Normal 42 3 2 2 4" xfId="13983"/>
    <cellStyle name="Normal 42 3 2 2 5" xfId="15822"/>
    <cellStyle name="Normal 42 3 2 2 6" xfId="17573"/>
    <cellStyle name="Normal 42 3 2 2 7" xfId="19477"/>
    <cellStyle name="Normal 42 3 2 2_5h_Finance" xfId="6252"/>
    <cellStyle name="Normal 42 3 2 3" xfId="2878"/>
    <cellStyle name="Normal 42 3 2 3 2" xfId="11045"/>
    <cellStyle name="Normal 42 3 2 3_5h_Finance" xfId="6254"/>
    <cellStyle name="Normal 42 3 2 4" xfId="9141"/>
    <cellStyle name="Normal 42 3 2 5" xfId="13164"/>
    <cellStyle name="Normal 42 3 2 6" xfId="15002"/>
    <cellStyle name="Normal 42 3 2 7" xfId="16757"/>
    <cellStyle name="Normal 42 3 2 8" xfId="18661"/>
    <cellStyle name="Normal 42 3 2_5h_Finance" xfId="6251"/>
    <cellStyle name="Normal 42 3 3" xfId="1239"/>
    <cellStyle name="Normal 42 3 3 2" xfId="2061"/>
    <cellStyle name="Normal 42 3 3 2 2" xfId="3966"/>
    <cellStyle name="Normal 42 3 3 2 2 2" xfId="12133"/>
    <cellStyle name="Normal 42 3 3 2 2_5h_Finance" xfId="6257"/>
    <cellStyle name="Normal 42 3 3 2 3" xfId="10229"/>
    <cellStyle name="Normal 42 3 3 2 4" xfId="14255"/>
    <cellStyle name="Normal 42 3 3 2 5" xfId="16094"/>
    <cellStyle name="Normal 42 3 3 2 6" xfId="17845"/>
    <cellStyle name="Normal 42 3 3 2 7" xfId="19749"/>
    <cellStyle name="Normal 42 3 3 2_5h_Finance" xfId="6256"/>
    <cellStyle name="Normal 42 3 3 3" xfId="3150"/>
    <cellStyle name="Normal 42 3 3 3 2" xfId="11317"/>
    <cellStyle name="Normal 42 3 3 3_5h_Finance" xfId="6258"/>
    <cellStyle name="Normal 42 3 3 4" xfId="9413"/>
    <cellStyle name="Normal 42 3 3 5" xfId="13436"/>
    <cellStyle name="Normal 42 3 3 6" xfId="15274"/>
    <cellStyle name="Normal 42 3 3 7" xfId="17029"/>
    <cellStyle name="Normal 42 3 3 8" xfId="18933"/>
    <cellStyle name="Normal 42 3 3_5h_Finance" xfId="6255"/>
    <cellStyle name="Normal 42 3 4" xfId="1511"/>
    <cellStyle name="Normal 42 3 4 2" xfId="3422"/>
    <cellStyle name="Normal 42 3 4 2 2" xfId="11589"/>
    <cellStyle name="Normal 42 3 4 2_5h_Finance" xfId="6260"/>
    <cellStyle name="Normal 42 3 4 3" xfId="9685"/>
    <cellStyle name="Normal 42 3 4 4" xfId="13708"/>
    <cellStyle name="Normal 42 3 4 5" xfId="15546"/>
    <cellStyle name="Normal 42 3 4 6" xfId="17301"/>
    <cellStyle name="Normal 42 3 4 7" xfId="19205"/>
    <cellStyle name="Normal 42 3 4_5h_Finance" xfId="6259"/>
    <cellStyle name="Normal 42 3 5" xfId="2334"/>
    <cellStyle name="Normal 42 3 5 2" xfId="4238"/>
    <cellStyle name="Normal 42 3 5 2 2" xfId="12405"/>
    <cellStyle name="Normal 42 3 5 2_5h_Finance" xfId="6262"/>
    <cellStyle name="Normal 42 3 5 3" xfId="10501"/>
    <cellStyle name="Normal 42 3 5 4" xfId="14527"/>
    <cellStyle name="Normal 42 3 5 5" xfId="16367"/>
    <cellStyle name="Normal 42 3 5 6" xfId="18117"/>
    <cellStyle name="Normal 42 3 5 7" xfId="20021"/>
    <cellStyle name="Normal 42 3 5_5h_Finance" xfId="6261"/>
    <cellStyle name="Normal 42 3 6" xfId="2606"/>
    <cellStyle name="Normal 42 3 6 2" xfId="10773"/>
    <cellStyle name="Normal 42 3 6_5h_Finance" xfId="6263"/>
    <cellStyle name="Normal 42 3 7" xfId="8869"/>
    <cellStyle name="Normal 42 3 8" xfId="12826"/>
    <cellStyle name="Normal 42 3 9" xfId="14712"/>
    <cellStyle name="Normal 42 3_5h_Finance" xfId="6250"/>
    <cellStyle name="Normal 42 4" xfId="831"/>
    <cellStyle name="Normal 42 4 2" xfId="1653"/>
    <cellStyle name="Normal 42 4 2 2" xfId="3558"/>
    <cellStyle name="Normal 42 4 2 2 2" xfId="11725"/>
    <cellStyle name="Normal 42 4 2 2_5h_Finance" xfId="6266"/>
    <cellStyle name="Normal 42 4 2 3" xfId="9821"/>
    <cellStyle name="Normal 42 4 2 4" xfId="13847"/>
    <cellStyle name="Normal 42 4 2 5" xfId="15686"/>
    <cellStyle name="Normal 42 4 2 6" xfId="17437"/>
    <cellStyle name="Normal 42 4 2 7" xfId="19341"/>
    <cellStyle name="Normal 42 4 2_5h_Finance" xfId="6265"/>
    <cellStyle name="Normal 42 4 3" xfId="2742"/>
    <cellStyle name="Normal 42 4 3 2" xfId="10909"/>
    <cellStyle name="Normal 42 4 3_5h_Finance" xfId="6267"/>
    <cellStyle name="Normal 42 4 4" xfId="9005"/>
    <cellStyle name="Normal 42 4 5" xfId="13028"/>
    <cellStyle name="Normal 42 4 6" xfId="14866"/>
    <cellStyle name="Normal 42 4 7" xfId="16621"/>
    <cellStyle name="Normal 42 4 8" xfId="18525"/>
    <cellStyle name="Normal 42 4_5h_Finance" xfId="6264"/>
    <cellStyle name="Normal 42 5" xfId="1103"/>
    <cellStyle name="Normal 42 5 2" xfId="1925"/>
    <cellStyle name="Normal 42 5 2 2" xfId="3830"/>
    <cellStyle name="Normal 42 5 2 2 2" xfId="11997"/>
    <cellStyle name="Normal 42 5 2 2_5h_Finance" xfId="6270"/>
    <cellStyle name="Normal 42 5 2 3" xfId="10093"/>
    <cellStyle name="Normal 42 5 2 4" xfId="14119"/>
    <cellStyle name="Normal 42 5 2 5" xfId="15958"/>
    <cellStyle name="Normal 42 5 2 6" xfId="17709"/>
    <cellStyle name="Normal 42 5 2 7" xfId="19613"/>
    <cellStyle name="Normal 42 5 2_5h_Finance" xfId="6269"/>
    <cellStyle name="Normal 42 5 3" xfId="3014"/>
    <cellStyle name="Normal 42 5 3 2" xfId="11181"/>
    <cellStyle name="Normal 42 5 3_5h_Finance" xfId="6271"/>
    <cellStyle name="Normal 42 5 4" xfId="9277"/>
    <cellStyle name="Normal 42 5 5" xfId="13300"/>
    <cellStyle name="Normal 42 5 6" xfId="15138"/>
    <cellStyle name="Normal 42 5 7" xfId="16893"/>
    <cellStyle name="Normal 42 5 8" xfId="18797"/>
    <cellStyle name="Normal 42 5_5h_Finance" xfId="6268"/>
    <cellStyle name="Normal 42 6" xfId="1375"/>
    <cellStyle name="Normal 42 6 2" xfId="3286"/>
    <cellStyle name="Normal 42 6 2 2" xfId="11453"/>
    <cellStyle name="Normal 42 6 2_5h_Finance" xfId="6273"/>
    <cellStyle name="Normal 42 6 3" xfId="9549"/>
    <cellStyle name="Normal 42 6 4" xfId="13572"/>
    <cellStyle name="Normal 42 6 5" xfId="15410"/>
    <cellStyle name="Normal 42 6 6" xfId="17165"/>
    <cellStyle name="Normal 42 6 7" xfId="19069"/>
    <cellStyle name="Normal 42 6_5h_Finance" xfId="6272"/>
    <cellStyle name="Normal 42 7" xfId="2198"/>
    <cellStyle name="Normal 42 7 2" xfId="4102"/>
    <cellStyle name="Normal 42 7 2 2" xfId="12269"/>
    <cellStyle name="Normal 42 7 2_5h_Finance" xfId="6275"/>
    <cellStyle name="Normal 42 7 3" xfId="10365"/>
    <cellStyle name="Normal 42 7 4" xfId="14391"/>
    <cellStyle name="Normal 42 7 5" xfId="16231"/>
    <cellStyle name="Normal 42 7 6" xfId="17981"/>
    <cellStyle name="Normal 42 7 7" xfId="19885"/>
    <cellStyle name="Normal 42 7_5h_Finance" xfId="6274"/>
    <cellStyle name="Normal 42 8" xfId="503"/>
    <cellStyle name="Normal 42 8 2" xfId="8733"/>
    <cellStyle name="Normal 42 8_5h_Finance" xfId="6276"/>
    <cellStyle name="Normal 42 9" xfId="2470"/>
    <cellStyle name="Normal 42 9 2" xfId="10637"/>
    <cellStyle name="Normal 42 9_5h_Finance" xfId="6277"/>
    <cellStyle name="Normal 42_5h_Finance" xfId="6218"/>
    <cellStyle name="Normal 43" xfId="197"/>
    <cellStyle name="Normal 43 10" xfId="4363"/>
    <cellStyle name="Normal 43 10 2" xfId="12530"/>
    <cellStyle name="Normal 43 10_5h_Finance" xfId="6279"/>
    <cellStyle name="Normal 43 11" xfId="8586"/>
    <cellStyle name="Normal 43 12" xfId="12678"/>
    <cellStyle name="Normal 43 13" xfId="12992"/>
    <cellStyle name="Normal 43 14" xfId="14671"/>
    <cellStyle name="Normal 43 15" xfId="18242"/>
    <cellStyle name="Normal 43 16" xfId="353"/>
    <cellStyle name="Normal 43 2" xfId="198"/>
    <cellStyle name="Normal 43 2 10" xfId="8654"/>
    <cellStyle name="Normal 43 2 11" xfId="12746"/>
    <cellStyle name="Normal 43 2 12" xfId="18310"/>
    <cellStyle name="Normal 43 2 13" xfId="422"/>
    <cellStyle name="Normal 43 2 2" xfId="696"/>
    <cellStyle name="Normal 43 2 2 10" xfId="16542"/>
    <cellStyle name="Normal 43 2 2 11" xfId="18446"/>
    <cellStyle name="Normal 43 2 2 2" xfId="1024"/>
    <cellStyle name="Normal 43 2 2 2 2" xfId="1846"/>
    <cellStyle name="Normal 43 2 2 2 2 2" xfId="3751"/>
    <cellStyle name="Normal 43 2 2 2 2 2 2" xfId="11918"/>
    <cellStyle name="Normal 43 2 2 2 2 2_5h_Finance" xfId="6284"/>
    <cellStyle name="Normal 43 2 2 2 2 3" xfId="10014"/>
    <cellStyle name="Normal 43 2 2 2 2 4" xfId="14040"/>
    <cellStyle name="Normal 43 2 2 2 2 5" xfId="15879"/>
    <cellStyle name="Normal 43 2 2 2 2 6" xfId="17630"/>
    <cellStyle name="Normal 43 2 2 2 2 7" xfId="19534"/>
    <cellStyle name="Normal 43 2 2 2 2_5h_Finance" xfId="6283"/>
    <cellStyle name="Normal 43 2 2 2 3" xfId="2935"/>
    <cellStyle name="Normal 43 2 2 2 3 2" xfId="11102"/>
    <cellStyle name="Normal 43 2 2 2 3_5h_Finance" xfId="6285"/>
    <cellStyle name="Normal 43 2 2 2 4" xfId="9198"/>
    <cellStyle name="Normal 43 2 2 2 5" xfId="13221"/>
    <cellStyle name="Normal 43 2 2 2 6" xfId="15059"/>
    <cellStyle name="Normal 43 2 2 2 7" xfId="16814"/>
    <cellStyle name="Normal 43 2 2 2 8" xfId="18718"/>
    <cellStyle name="Normal 43 2 2 2_5h_Finance" xfId="6282"/>
    <cellStyle name="Normal 43 2 2 3" xfId="1296"/>
    <cellStyle name="Normal 43 2 2 3 2" xfId="2118"/>
    <cellStyle name="Normal 43 2 2 3 2 2" xfId="4023"/>
    <cellStyle name="Normal 43 2 2 3 2 2 2" xfId="12190"/>
    <cellStyle name="Normal 43 2 2 3 2 2_5h_Finance" xfId="6288"/>
    <cellStyle name="Normal 43 2 2 3 2 3" xfId="10286"/>
    <cellStyle name="Normal 43 2 2 3 2 4" xfId="14312"/>
    <cellStyle name="Normal 43 2 2 3 2 5" xfId="16151"/>
    <cellStyle name="Normal 43 2 2 3 2 6" xfId="17902"/>
    <cellStyle name="Normal 43 2 2 3 2 7" xfId="19806"/>
    <cellStyle name="Normal 43 2 2 3 2_5h_Finance" xfId="6287"/>
    <cellStyle name="Normal 43 2 2 3 3" xfId="3207"/>
    <cellStyle name="Normal 43 2 2 3 3 2" xfId="11374"/>
    <cellStyle name="Normal 43 2 2 3 3_5h_Finance" xfId="6289"/>
    <cellStyle name="Normal 43 2 2 3 4" xfId="9470"/>
    <cellStyle name="Normal 43 2 2 3 5" xfId="13493"/>
    <cellStyle name="Normal 43 2 2 3 6" xfId="15331"/>
    <cellStyle name="Normal 43 2 2 3 7" xfId="17086"/>
    <cellStyle name="Normal 43 2 2 3 8" xfId="18990"/>
    <cellStyle name="Normal 43 2 2 3_5h_Finance" xfId="6286"/>
    <cellStyle name="Normal 43 2 2 4" xfId="1568"/>
    <cellStyle name="Normal 43 2 2 4 2" xfId="3479"/>
    <cellStyle name="Normal 43 2 2 4 2 2" xfId="11646"/>
    <cellStyle name="Normal 43 2 2 4 2_5h_Finance" xfId="6291"/>
    <cellStyle name="Normal 43 2 2 4 3" xfId="9742"/>
    <cellStyle name="Normal 43 2 2 4 4" xfId="13765"/>
    <cellStyle name="Normal 43 2 2 4 5" xfId="15603"/>
    <cellStyle name="Normal 43 2 2 4 6" xfId="17358"/>
    <cellStyle name="Normal 43 2 2 4 7" xfId="19262"/>
    <cellStyle name="Normal 43 2 2 4_5h_Finance" xfId="6290"/>
    <cellStyle name="Normal 43 2 2 5" xfId="2391"/>
    <cellStyle name="Normal 43 2 2 5 2" xfId="4295"/>
    <cellStyle name="Normal 43 2 2 5 2 2" xfId="12462"/>
    <cellStyle name="Normal 43 2 2 5 2_5h_Finance" xfId="6293"/>
    <cellStyle name="Normal 43 2 2 5 3" xfId="10558"/>
    <cellStyle name="Normal 43 2 2 5 4" xfId="14584"/>
    <cellStyle name="Normal 43 2 2 5 5" xfId="16424"/>
    <cellStyle name="Normal 43 2 2 5 6" xfId="18174"/>
    <cellStyle name="Normal 43 2 2 5 7" xfId="20078"/>
    <cellStyle name="Normal 43 2 2 5_5h_Finance" xfId="6292"/>
    <cellStyle name="Normal 43 2 2 6" xfId="2663"/>
    <cellStyle name="Normal 43 2 2 6 2" xfId="10830"/>
    <cellStyle name="Normal 43 2 2 6_5h_Finance" xfId="6294"/>
    <cellStyle name="Normal 43 2 2 7" xfId="8926"/>
    <cellStyle name="Normal 43 2 2 8" xfId="12883"/>
    <cellStyle name="Normal 43 2 2 9" xfId="14769"/>
    <cellStyle name="Normal 43 2 2_5h_Finance" xfId="6281"/>
    <cellStyle name="Normal 43 2 3" xfId="888"/>
    <cellStyle name="Normal 43 2 3 2" xfId="1710"/>
    <cellStyle name="Normal 43 2 3 2 2" xfId="3615"/>
    <cellStyle name="Normal 43 2 3 2 2 2" xfId="11782"/>
    <cellStyle name="Normal 43 2 3 2 2_5h_Finance" xfId="6297"/>
    <cellStyle name="Normal 43 2 3 2 3" xfId="9878"/>
    <cellStyle name="Normal 43 2 3 2 4" xfId="13904"/>
    <cellStyle name="Normal 43 2 3 2 5" xfId="15743"/>
    <cellStyle name="Normal 43 2 3 2 6" xfId="17494"/>
    <cellStyle name="Normal 43 2 3 2 7" xfId="19398"/>
    <cellStyle name="Normal 43 2 3 2_5h_Finance" xfId="6296"/>
    <cellStyle name="Normal 43 2 3 3" xfId="2799"/>
    <cellStyle name="Normal 43 2 3 3 2" xfId="10966"/>
    <cellStyle name="Normal 43 2 3 3_5h_Finance" xfId="6298"/>
    <cellStyle name="Normal 43 2 3 4" xfId="9062"/>
    <cellStyle name="Normal 43 2 3 5" xfId="13085"/>
    <cellStyle name="Normal 43 2 3 6" xfId="14923"/>
    <cellStyle name="Normal 43 2 3 7" xfId="16678"/>
    <cellStyle name="Normal 43 2 3 8" xfId="18582"/>
    <cellStyle name="Normal 43 2 3_5h_Finance" xfId="6295"/>
    <cellStyle name="Normal 43 2 4" xfId="1160"/>
    <cellStyle name="Normal 43 2 4 2" xfId="1982"/>
    <cellStyle name="Normal 43 2 4 2 2" xfId="3887"/>
    <cellStyle name="Normal 43 2 4 2 2 2" xfId="12054"/>
    <cellStyle name="Normal 43 2 4 2 2_5h_Finance" xfId="6301"/>
    <cellStyle name="Normal 43 2 4 2 3" xfId="10150"/>
    <cellStyle name="Normal 43 2 4 2 4" xfId="14176"/>
    <cellStyle name="Normal 43 2 4 2 5" xfId="16015"/>
    <cellStyle name="Normal 43 2 4 2 6" xfId="17766"/>
    <cellStyle name="Normal 43 2 4 2 7" xfId="19670"/>
    <cellStyle name="Normal 43 2 4 2_5h_Finance" xfId="6300"/>
    <cellStyle name="Normal 43 2 4 3" xfId="3071"/>
    <cellStyle name="Normal 43 2 4 3 2" xfId="11238"/>
    <cellStyle name="Normal 43 2 4 3_5h_Finance" xfId="6302"/>
    <cellStyle name="Normal 43 2 4 4" xfId="9334"/>
    <cellStyle name="Normal 43 2 4 5" xfId="13357"/>
    <cellStyle name="Normal 43 2 4 6" xfId="15195"/>
    <cellStyle name="Normal 43 2 4 7" xfId="16950"/>
    <cellStyle name="Normal 43 2 4 8" xfId="18854"/>
    <cellStyle name="Normal 43 2 4_5h_Finance" xfId="6299"/>
    <cellStyle name="Normal 43 2 5" xfId="1432"/>
    <cellStyle name="Normal 43 2 5 2" xfId="3343"/>
    <cellStyle name="Normal 43 2 5 2 2" xfId="11510"/>
    <cellStyle name="Normal 43 2 5 2_5h_Finance" xfId="6304"/>
    <cellStyle name="Normal 43 2 5 3" xfId="9606"/>
    <cellStyle name="Normal 43 2 5 4" xfId="13629"/>
    <cellStyle name="Normal 43 2 5 5" xfId="15467"/>
    <cellStyle name="Normal 43 2 5 6" xfId="17222"/>
    <cellStyle name="Normal 43 2 5 7" xfId="19126"/>
    <cellStyle name="Normal 43 2 5_5h_Finance" xfId="6303"/>
    <cellStyle name="Normal 43 2 6" xfId="2255"/>
    <cellStyle name="Normal 43 2 6 2" xfId="4159"/>
    <cellStyle name="Normal 43 2 6 2 2" xfId="12326"/>
    <cellStyle name="Normal 43 2 6 2_5h_Finance" xfId="6306"/>
    <cellStyle name="Normal 43 2 6 3" xfId="10422"/>
    <cellStyle name="Normal 43 2 6 4" xfId="14448"/>
    <cellStyle name="Normal 43 2 6 5" xfId="16288"/>
    <cellStyle name="Normal 43 2 6 6" xfId="18038"/>
    <cellStyle name="Normal 43 2 6 7" xfId="19942"/>
    <cellStyle name="Normal 43 2 6_5h_Finance" xfId="6305"/>
    <cellStyle name="Normal 43 2 7" xfId="560"/>
    <cellStyle name="Normal 43 2 7 2" xfId="8790"/>
    <cellStyle name="Normal 43 2 7_5h_Finance" xfId="6307"/>
    <cellStyle name="Normal 43 2 8" xfId="2527"/>
    <cellStyle name="Normal 43 2 8 2" xfId="10694"/>
    <cellStyle name="Normal 43 2 8_5h_Finance" xfId="6308"/>
    <cellStyle name="Normal 43 2 9" xfId="4431"/>
    <cellStyle name="Normal 43 2 9 2" xfId="12598"/>
    <cellStyle name="Normal 43 2 9_5h_Finance" xfId="6309"/>
    <cellStyle name="Normal 43 2_5h_Finance" xfId="6280"/>
    <cellStyle name="Normal 43 3" xfId="628"/>
    <cellStyle name="Normal 43 3 10" xfId="16474"/>
    <cellStyle name="Normal 43 3 11" xfId="18378"/>
    <cellStyle name="Normal 43 3 2" xfId="956"/>
    <cellStyle name="Normal 43 3 2 2" xfId="1778"/>
    <cellStyle name="Normal 43 3 2 2 2" xfId="3683"/>
    <cellStyle name="Normal 43 3 2 2 2 2" xfId="11850"/>
    <cellStyle name="Normal 43 3 2 2 2_5h_Finance" xfId="6313"/>
    <cellStyle name="Normal 43 3 2 2 3" xfId="9946"/>
    <cellStyle name="Normal 43 3 2 2 4" xfId="13972"/>
    <cellStyle name="Normal 43 3 2 2 5" xfId="15811"/>
    <cellStyle name="Normal 43 3 2 2 6" xfId="17562"/>
    <cellStyle name="Normal 43 3 2 2 7" xfId="19466"/>
    <cellStyle name="Normal 43 3 2 2_5h_Finance" xfId="6312"/>
    <cellStyle name="Normal 43 3 2 3" xfId="2867"/>
    <cellStyle name="Normal 43 3 2 3 2" xfId="11034"/>
    <cellStyle name="Normal 43 3 2 3_5h_Finance" xfId="6314"/>
    <cellStyle name="Normal 43 3 2 4" xfId="9130"/>
    <cellStyle name="Normal 43 3 2 5" xfId="13153"/>
    <cellStyle name="Normal 43 3 2 6" xfId="14991"/>
    <cellStyle name="Normal 43 3 2 7" xfId="16746"/>
    <cellStyle name="Normal 43 3 2 8" xfId="18650"/>
    <cellStyle name="Normal 43 3 2_5h_Finance" xfId="6311"/>
    <cellStyle name="Normal 43 3 3" xfId="1228"/>
    <cellStyle name="Normal 43 3 3 2" xfId="2050"/>
    <cellStyle name="Normal 43 3 3 2 2" xfId="3955"/>
    <cellStyle name="Normal 43 3 3 2 2 2" xfId="12122"/>
    <cellStyle name="Normal 43 3 3 2 2_5h_Finance" xfId="6317"/>
    <cellStyle name="Normal 43 3 3 2 3" xfId="10218"/>
    <cellStyle name="Normal 43 3 3 2 4" xfId="14244"/>
    <cellStyle name="Normal 43 3 3 2 5" xfId="16083"/>
    <cellStyle name="Normal 43 3 3 2 6" xfId="17834"/>
    <cellStyle name="Normal 43 3 3 2 7" xfId="19738"/>
    <cellStyle name="Normal 43 3 3 2_5h_Finance" xfId="6316"/>
    <cellStyle name="Normal 43 3 3 3" xfId="3139"/>
    <cellStyle name="Normal 43 3 3 3 2" xfId="11306"/>
    <cellStyle name="Normal 43 3 3 3_5h_Finance" xfId="6318"/>
    <cellStyle name="Normal 43 3 3 4" xfId="9402"/>
    <cellStyle name="Normal 43 3 3 5" xfId="13425"/>
    <cellStyle name="Normal 43 3 3 6" xfId="15263"/>
    <cellStyle name="Normal 43 3 3 7" xfId="17018"/>
    <cellStyle name="Normal 43 3 3 8" xfId="18922"/>
    <cellStyle name="Normal 43 3 3_5h_Finance" xfId="6315"/>
    <cellStyle name="Normal 43 3 4" xfId="1500"/>
    <cellStyle name="Normal 43 3 4 2" xfId="3411"/>
    <cellStyle name="Normal 43 3 4 2 2" xfId="11578"/>
    <cellStyle name="Normal 43 3 4 2_5h_Finance" xfId="6320"/>
    <cellStyle name="Normal 43 3 4 3" xfId="9674"/>
    <cellStyle name="Normal 43 3 4 4" xfId="13697"/>
    <cellStyle name="Normal 43 3 4 5" xfId="15535"/>
    <cellStyle name="Normal 43 3 4 6" xfId="17290"/>
    <cellStyle name="Normal 43 3 4 7" xfId="19194"/>
    <cellStyle name="Normal 43 3 4_5h_Finance" xfId="6319"/>
    <cellStyle name="Normal 43 3 5" xfId="2323"/>
    <cellStyle name="Normal 43 3 5 2" xfId="4227"/>
    <cellStyle name="Normal 43 3 5 2 2" xfId="12394"/>
    <cellStyle name="Normal 43 3 5 2_5h_Finance" xfId="6322"/>
    <cellStyle name="Normal 43 3 5 3" xfId="10490"/>
    <cellStyle name="Normal 43 3 5 4" xfId="14516"/>
    <cellStyle name="Normal 43 3 5 5" xfId="16356"/>
    <cellStyle name="Normal 43 3 5 6" xfId="18106"/>
    <cellStyle name="Normal 43 3 5 7" xfId="20010"/>
    <cellStyle name="Normal 43 3 5_5h_Finance" xfId="6321"/>
    <cellStyle name="Normal 43 3 6" xfId="2595"/>
    <cellStyle name="Normal 43 3 6 2" xfId="10762"/>
    <cellStyle name="Normal 43 3 6_5h_Finance" xfId="6323"/>
    <cellStyle name="Normal 43 3 7" xfId="8858"/>
    <cellStyle name="Normal 43 3 8" xfId="12815"/>
    <cellStyle name="Normal 43 3 9" xfId="14701"/>
    <cellStyle name="Normal 43 3_5h_Finance" xfId="6310"/>
    <cellStyle name="Normal 43 4" xfId="820"/>
    <cellStyle name="Normal 43 4 2" xfId="1642"/>
    <cellStyle name="Normal 43 4 2 2" xfId="3547"/>
    <cellStyle name="Normal 43 4 2 2 2" xfId="11714"/>
    <cellStyle name="Normal 43 4 2 2_5h_Finance" xfId="6326"/>
    <cellStyle name="Normal 43 4 2 3" xfId="9810"/>
    <cellStyle name="Normal 43 4 2 4" xfId="13836"/>
    <cellStyle name="Normal 43 4 2 5" xfId="15675"/>
    <cellStyle name="Normal 43 4 2 6" xfId="17426"/>
    <cellStyle name="Normal 43 4 2 7" xfId="19330"/>
    <cellStyle name="Normal 43 4 2_5h_Finance" xfId="6325"/>
    <cellStyle name="Normal 43 4 3" xfId="2731"/>
    <cellStyle name="Normal 43 4 3 2" xfId="10898"/>
    <cellStyle name="Normal 43 4 3_5h_Finance" xfId="6327"/>
    <cellStyle name="Normal 43 4 4" xfId="8994"/>
    <cellStyle name="Normal 43 4 5" xfId="13017"/>
    <cellStyle name="Normal 43 4 6" xfId="14855"/>
    <cellStyle name="Normal 43 4 7" xfId="16610"/>
    <cellStyle name="Normal 43 4 8" xfId="18514"/>
    <cellStyle name="Normal 43 4_5h_Finance" xfId="6324"/>
    <cellStyle name="Normal 43 5" xfId="1092"/>
    <cellStyle name="Normal 43 5 2" xfId="1914"/>
    <cellStyle name="Normal 43 5 2 2" xfId="3819"/>
    <cellStyle name="Normal 43 5 2 2 2" xfId="11986"/>
    <cellStyle name="Normal 43 5 2 2_5h_Finance" xfId="6330"/>
    <cellStyle name="Normal 43 5 2 3" xfId="10082"/>
    <cellStyle name="Normal 43 5 2 4" xfId="14108"/>
    <cellStyle name="Normal 43 5 2 5" xfId="15947"/>
    <cellStyle name="Normal 43 5 2 6" xfId="17698"/>
    <cellStyle name="Normal 43 5 2 7" xfId="19602"/>
    <cellStyle name="Normal 43 5 2_5h_Finance" xfId="6329"/>
    <cellStyle name="Normal 43 5 3" xfId="3003"/>
    <cellStyle name="Normal 43 5 3 2" xfId="11170"/>
    <cellStyle name="Normal 43 5 3_5h_Finance" xfId="6331"/>
    <cellStyle name="Normal 43 5 4" xfId="9266"/>
    <cellStyle name="Normal 43 5 5" xfId="13289"/>
    <cellStyle name="Normal 43 5 6" xfId="15127"/>
    <cellStyle name="Normal 43 5 7" xfId="16882"/>
    <cellStyle name="Normal 43 5 8" xfId="18786"/>
    <cellStyle name="Normal 43 5_5h_Finance" xfId="6328"/>
    <cellStyle name="Normal 43 6" xfId="1364"/>
    <cellStyle name="Normal 43 6 2" xfId="3275"/>
    <cellStyle name="Normal 43 6 2 2" xfId="11442"/>
    <cellStyle name="Normal 43 6 2_5h_Finance" xfId="6333"/>
    <cellStyle name="Normal 43 6 3" xfId="9538"/>
    <cellStyle name="Normal 43 6 4" xfId="13561"/>
    <cellStyle name="Normal 43 6 5" xfId="15399"/>
    <cellStyle name="Normal 43 6 6" xfId="17154"/>
    <cellStyle name="Normal 43 6 7" xfId="19058"/>
    <cellStyle name="Normal 43 6_5h_Finance" xfId="6332"/>
    <cellStyle name="Normal 43 7" xfId="2187"/>
    <cellStyle name="Normal 43 7 2" xfId="4091"/>
    <cellStyle name="Normal 43 7 2 2" xfId="12258"/>
    <cellStyle name="Normal 43 7 2_5h_Finance" xfId="6335"/>
    <cellStyle name="Normal 43 7 3" xfId="10354"/>
    <cellStyle name="Normal 43 7 4" xfId="14380"/>
    <cellStyle name="Normal 43 7 5" xfId="16220"/>
    <cellStyle name="Normal 43 7 6" xfId="17970"/>
    <cellStyle name="Normal 43 7 7" xfId="19874"/>
    <cellStyle name="Normal 43 7_5h_Finance" xfId="6334"/>
    <cellStyle name="Normal 43 8" xfId="492"/>
    <cellStyle name="Normal 43 8 2" xfId="8722"/>
    <cellStyle name="Normal 43 8_5h_Finance" xfId="6336"/>
    <cellStyle name="Normal 43 9" xfId="2459"/>
    <cellStyle name="Normal 43 9 2" xfId="10626"/>
    <cellStyle name="Normal 43 9_5h_Finance" xfId="6337"/>
    <cellStyle name="Normal 43_5h_Finance" xfId="6278"/>
    <cellStyle name="Normal 44" xfId="199"/>
    <cellStyle name="Normal 44 10" xfId="4378"/>
    <cellStyle name="Normal 44 10 2" xfId="12545"/>
    <cellStyle name="Normal 44 10_5h_Finance" xfId="6339"/>
    <cellStyle name="Normal 44 11" xfId="8601"/>
    <cellStyle name="Normal 44 12" xfId="12693"/>
    <cellStyle name="Normal 44 13" xfId="12977"/>
    <cellStyle name="Normal 44 14" xfId="14660"/>
    <cellStyle name="Normal 44 15" xfId="18257"/>
    <cellStyle name="Normal 44 16" xfId="368"/>
    <cellStyle name="Normal 44 2" xfId="200"/>
    <cellStyle name="Normal 44 2 10" xfId="8669"/>
    <cellStyle name="Normal 44 2 11" xfId="12761"/>
    <cellStyle name="Normal 44 2 12" xfId="18325"/>
    <cellStyle name="Normal 44 2 13" xfId="437"/>
    <cellStyle name="Normal 44 2 2" xfId="711"/>
    <cellStyle name="Normal 44 2 2 10" xfId="16557"/>
    <cellStyle name="Normal 44 2 2 11" xfId="18461"/>
    <cellStyle name="Normal 44 2 2 2" xfId="1039"/>
    <cellStyle name="Normal 44 2 2 2 2" xfId="1861"/>
    <cellStyle name="Normal 44 2 2 2 2 2" xfId="3766"/>
    <cellStyle name="Normal 44 2 2 2 2 2 2" xfId="11933"/>
    <cellStyle name="Normal 44 2 2 2 2 2_5h_Finance" xfId="6344"/>
    <cellStyle name="Normal 44 2 2 2 2 3" xfId="10029"/>
    <cellStyle name="Normal 44 2 2 2 2 4" xfId="14055"/>
    <cellStyle name="Normal 44 2 2 2 2 5" xfId="15894"/>
    <cellStyle name="Normal 44 2 2 2 2 6" xfId="17645"/>
    <cellStyle name="Normal 44 2 2 2 2 7" xfId="19549"/>
    <cellStyle name="Normal 44 2 2 2 2_5h_Finance" xfId="6343"/>
    <cellStyle name="Normal 44 2 2 2 3" xfId="2950"/>
    <cellStyle name="Normal 44 2 2 2 3 2" xfId="11117"/>
    <cellStyle name="Normal 44 2 2 2 3_5h_Finance" xfId="6345"/>
    <cellStyle name="Normal 44 2 2 2 4" xfId="9213"/>
    <cellStyle name="Normal 44 2 2 2 5" xfId="13236"/>
    <cellStyle name="Normal 44 2 2 2 6" xfId="15074"/>
    <cellStyle name="Normal 44 2 2 2 7" xfId="16829"/>
    <cellStyle name="Normal 44 2 2 2 8" xfId="18733"/>
    <cellStyle name="Normal 44 2 2 2_5h_Finance" xfId="6342"/>
    <cellStyle name="Normal 44 2 2 3" xfId="1311"/>
    <cellStyle name="Normal 44 2 2 3 2" xfId="2133"/>
    <cellStyle name="Normal 44 2 2 3 2 2" xfId="4038"/>
    <cellStyle name="Normal 44 2 2 3 2 2 2" xfId="12205"/>
    <cellStyle name="Normal 44 2 2 3 2 2_5h_Finance" xfId="6348"/>
    <cellStyle name="Normal 44 2 2 3 2 3" xfId="10301"/>
    <cellStyle name="Normal 44 2 2 3 2 4" xfId="14327"/>
    <cellStyle name="Normal 44 2 2 3 2 5" xfId="16166"/>
    <cellStyle name="Normal 44 2 2 3 2 6" xfId="17917"/>
    <cellStyle name="Normal 44 2 2 3 2 7" xfId="19821"/>
    <cellStyle name="Normal 44 2 2 3 2_5h_Finance" xfId="6347"/>
    <cellStyle name="Normal 44 2 2 3 3" xfId="3222"/>
    <cellStyle name="Normal 44 2 2 3 3 2" xfId="11389"/>
    <cellStyle name="Normal 44 2 2 3 3_5h_Finance" xfId="6349"/>
    <cellStyle name="Normal 44 2 2 3 4" xfId="9485"/>
    <cellStyle name="Normal 44 2 2 3 5" xfId="13508"/>
    <cellStyle name="Normal 44 2 2 3 6" xfId="15346"/>
    <cellStyle name="Normal 44 2 2 3 7" xfId="17101"/>
    <cellStyle name="Normal 44 2 2 3 8" xfId="19005"/>
    <cellStyle name="Normal 44 2 2 3_5h_Finance" xfId="6346"/>
    <cellStyle name="Normal 44 2 2 4" xfId="1583"/>
    <cellStyle name="Normal 44 2 2 4 2" xfId="3494"/>
    <cellStyle name="Normal 44 2 2 4 2 2" xfId="11661"/>
    <cellStyle name="Normal 44 2 2 4 2_5h_Finance" xfId="6351"/>
    <cellStyle name="Normal 44 2 2 4 3" xfId="9757"/>
    <cellStyle name="Normal 44 2 2 4 4" xfId="13780"/>
    <cellStyle name="Normal 44 2 2 4 5" xfId="15618"/>
    <cellStyle name="Normal 44 2 2 4 6" xfId="17373"/>
    <cellStyle name="Normal 44 2 2 4 7" xfId="19277"/>
    <cellStyle name="Normal 44 2 2 4_5h_Finance" xfId="6350"/>
    <cellStyle name="Normal 44 2 2 5" xfId="2406"/>
    <cellStyle name="Normal 44 2 2 5 2" xfId="4310"/>
    <cellStyle name="Normal 44 2 2 5 2 2" xfId="12477"/>
    <cellStyle name="Normal 44 2 2 5 2_5h_Finance" xfId="6353"/>
    <cellStyle name="Normal 44 2 2 5 3" xfId="10573"/>
    <cellStyle name="Normal 44 2 2 5 4" xfId="14599"/>
    <cellStyle name="Normal 44 2 2 5 5" xfId="16439"/>
    <cellStyle name="Normal 44 2 2 5 6" xfId="18189"/>
    <cellStyle name="Normal 44 2 2 5 7" xfId="20093"/>
    <cellStyle name="Normal 44 2 2 5_5h_Finance" xfId="6352"/>
    <cellStyle name="Normal 44 2 2 6" xfId="2678"/>
    <cellStyle name="Normal 44 2 2 6 2" xfId="10845"/>
    <cellStyle name="Normal 44 2 2 6_5h_Finance" xfId="6354"/>
    <cellStyle name="Normal 44 2 2 7" xfId="8941"/>
    <cellStyle name="Normal 44 2 2 8" xfId="12898"/>
    <cellStyle name="Normal 44 2 2 9" xfId="14784"/>
    <cellStyle name="Normal 44 2 2_5h_Finance" xfId="6341"/>
    <cellStyle name="Normal 44 2 3" xfId="903"/>
    <cellStyle name="Normal 44 2 3 2" xfId="1725"/>
    <cellStyle name="Normal 44 2 3 2 2" xfId="3630"/>
    <cellStyle name="Normal 44 2 3 2 2 2" xfId="11797"/>
    <cellStyle name="Normal 44 2 3 2 2_5h_Finance" xfId="6357"/>
    <cellStyle name="Normal 44 2 3 2 3" xfId="9893"/>
    <cellStyle name="Normal 44 2 3 2 4" xfId="13919"/>
    <cellStyle name="Normal 44 2 3 2 5" xfId="15758"/>
    <cellStyle name="Normal 44 2 3 2 6" xfId="17509"/>
    <cellStyle name="Normal 44 2 3 2 7" xfId="19413"/>
    <cellStyle name="Normal 44 2 3 2_5h_Finance" xfId="6356"/>
    <cellStyle name="Normal 44 2 3 3" xfId="2814"/>
    <cellStyle name="Normal 44 2 3 3 2" xfId="10981"/>
    <cellStyle name="Normal 44 2 3 3_5h_Finance" xfId="6358"/>
    <cellStyle name="Normal 44 2 3 4" xfId="9077"/>
    <cellStyle name="Normal 44 2 3 5" xfId="13100"/>
    <cellStyle name="Normal 44 2 3 6" xfId="14938"/>
    <cellStyle name="Normal 44 2 3 7" xfId="16693"/>
    <cellStyle name="Normal 44 2 3 8" xfId="18597"/>
    <cellStyle name="Normal 44 2 3_5h_Finance" xfId="6355"/>
    <cellStyle name="Normal 44 2 4" xfId="1175"/>
    <cellStyle name="Normal 44 2 4 2" xfId="1997"/>
    <cellStyle name="Normal 44 2 4 2 2" xfId="3902"/>
    <cellStyle name="Normal 44 2 4 2 2 2" xfId="12069"/>
    <cellStyle name="Normal 44 2 4 2 2_5h_Finance" xfId="6361"/>
    <cellStyle name="Normal 44 2 4 2 3" xfId="10165"/>
    <cellStyle name="Normal 44 2 4 2 4" xfId="14191"/>
    <cellStyle name="Normal 44 2 4 2 5" xfId="16030"/>
    <cellStyle name="Normal 44 2 4 2 6" xfId="17781"/>
    <cellStyle name="Normal 44 2 4 2 7" xfId="19685"/>
    <cellStyle name="Normal 44 2 4 2_5h_Finance" xfId="6360"/>
    <cellStyle name="Normal 44 2 4 3" xfId="3086"/>
    <cellStyle name="Normal 44 2 4 3 2" xfId="11253"/>
    <cellStyle name="Normal 44 2 4 3_5h_Finance" xfId="6362"/>
    <cellStyle name="Normal 44 2 4 4" xfId="9349"/>
    <cellStyle name="Normal 44 2 4 5" xfId="13372"/>
    <cellStyle name="Normal 44 2 4 6" xfId="15210"/>
    <cellStyle name="Normal 44 2 4 7" xfId="16965"/>
    <cellStyle name="Normal 44 2 4 8" xfId="18869"/>
    <cellStyle name="Normal 44 2 4_5h_Finance" xfId="6359"/>
    <cellStyle name="Normal 44 2 5" xfId="1447"/>
    <cellStyle name="Normal 44 2 5 2" xfId="3358"/>
    <cellStyle name="Normal 44 2 5 2 2" xfId="11525"/>
    <cellStyle name="Normal 44 2 5 2_5h_Finance" xfId="6364"/>
    <cellStyle name="Normal 44 2 5 3" xfId="9621"/>
    <cellStyle name="Normal 44 2 5 4" xfId="13644"/>
    <cellStyle name="Normal 44 2 5 5" xfId="15482"/>
    <cellStyle name="Normal 44 2 5 6" xfId="17237"/>
    <cellStyle name="Normal 44 2 5 7" xfId="19141"/>
    <cellStyle name="Normal 44 2 5_5h_Finance" xfId="6363"/>
    <cellStyle name="Normal 44 2 6" xfId="2270"/>
    <cellStyle name="Normal 44 2 6 2" xfId="4174"/>
    <cellStyle name="Normal 44 2 6 2 2" xfId="12341"/>
    <cellStyle name="Normal 44 2 6 2_5h_Finance" xfId="6366"/>
    <cellStyle name="Normal 44 2 6 3" xfId="10437"/>
    <cellStyle name="Normal 44 2 6 4" xfId="14463"/>
    <cellStyle name="Normal 44 2 6 5" xfId="16303"/>
    <cellStyle name="Normal 44 2 6 6" xfId="18053"/>
    <cellStyle name="Normal 44 2 6 7" xfId="19957"/>
    <cellStyle name="Normal 44 2 6_5h_Finance" xfId="6365"/>
    <cellStyle name="Normal 44 2 7" xfId="575"/>
    <cellStyle name="Normal 44 2 7 2" xfId="8805"/>
    <cellStyle name="Normal 44 2 7_5h_Finance" xfId="6367"/>
    <cellStyle name="Normal 44 2 8" xfId="2542"/>
    <cellStyle name="Normal 44 2 8 2" xfId="10709"/>
    <cellStyle name="Normal 44 2 8_5h_Finance" xfId="6368"/>
    <cellStyle name="Normal 44 2 9" xfId="4446"/>
    <cellStyle name="Normal 44 2 9 2" xfId="12613"/>
    <cellStyle name="Normal 44 2 9_5h_Finance" xfId="6369"/>
    <cellStyle name="Normal 44 2_5h_Finance" xfId="6340"/>
    <cellStyle name="Normal 44 3" xfId="643"/>
    <cellStyle name="Normal 44 3 10" xfId="16489"/>
    <cellStyle name="Normal 44 3 11" xfId="18393"/>
    <cellStyle name="Normal 44 3 2" xfId="971"/>
    <cellStyle name="Normal 44 3 2 2" xfId="1793"/>
    <cellStyle name="Normal 44 3 2 2 2" xfId="3698"/>
    <cellStyle name="Normal 44 3 2 2 2 2" xfId="11865"/>
    <cellStyle name="Normal 44 3 2 2 2_5h_Finance" xfId="6373"/>
    <cellStyle name="Normal 44 3 2 2 3" xfId="9961"/>
    <cellStyle name="Normal 44 3 2 2 4" xfId="13987"/>
    <cellStyle name="Normal 44 3 2 2 5" xfId="15826"/>
    <cellStyle name="Normal 44 3 2 2 6" xfId="17577"/>
    <cellStyle name="Normal 44 3 2 2 7" xfId="19481"/>
    <cellStyle name="Normal 44 3 2 2_5h_Finance" xfId="6372"/>
    <cellStyle name="Normal 44 3 2 3" xfId="2882"/>
    <cellStyle name="Normal 44 3 2 3 2" xfId="11049"/>
    <cellStyle name="Normal 44 3 2 3_5h_Finance" xfId="6374"/>
    <cellStyle name="Normal 44 3 2 4" xfId="9145"/>
    <cellStyle name="Normal 44 3 2 5" xfId="13168"/>
    <cellStyle name="Normal 44 3 2 6" xfId="15006"/>
    <cellStyle name="Normal 44 3 2 7" xfId="16761"/>
    <cellStyle name="Normal 44 3 2 8" xfId="18665"/>
    <cellStyle name="Normal 44 3 2_5h_Finance" xfId="6371"/>
    <cellStyle name="Normal 44 3 3" xfId="1243"/>
    <cellStyle name="Normal 44 3 3 2" xfId="2065"/>
    <cellStyle name="Normal 44 3 3 2 2" xfId="3970"/>
    <cellStyle name="Normal 44 3 3 2 2 2" xfId="12137"/>
    <cellStyle name="Normal 44 3 3 2 2_5h_Finance" xfId="6377"/>
    <cellStyle name="Normal 44 3 3 2 3" xfId="10233"/>
    <cellStyle name="Normal 44 3 3 2 4" xfId="14259"/>
    <cellStyle name="Normal 44 3 3 2 5" xfId="16098"/>
    <cellStyle name="Normal 44 3 3 2 6" xfId="17849"/>
    <cellStyle name="Normal 44 3 3 2 7" xfId="19753"/>
    <cellStyle name="Normal 44 3 3 2_5h_Finance" xfId="6376"/>
    <cellStyle name="Normal 44 3 3 3" xfId="3154"/>
    <cellStyle name="Normal 44 3 3 3 2" xfId="11321"/>
    <cellStyle name="Normal 44 3 3 3_5h_Finance" xfId="6378"/>
    <cellStyle name="Normal 44 3 3 4" xfId="9417"/>
    <cellStyle name="Normal 44 3 3 5" xfId="13440"/>
    <cellStyle name="Normal 44 3 3 6" xfId="15278"/>
    <cellStyle name="Normal 44 3 3 7" xfId="17033"/>
    <cellStyle name="Normal 44 3 3 8" xfId="18937"/>
    <cellStyle name="Normal 44 3 3_5h_Finance" xfId="6375"/>
    <cellStyle name="Normal 44 3 4" xfId="1515"/>
    <cellStyle name="Normal 44 3 4 2" xfId="3426"/>
    <cellStyle name="Normal 44 3 4 2 2" xfId="11593"/>
    <cellStyle name="Normal 44 3 4 2_5h_Finance" xfId="6380"/>
    <cellStyle name="Normal 44 3 4 3" xfId="9689"/>
    <cellStyle name="Normal 44 3 4 4" xfId="13712"/>
    <cellStyle name="Normal 44 3 4 5" xfId="15550"/>
    <cellStyle name="Normal 44 3 4 6" xfId="17305"/>
    <cellStyle name="Normal 44 3 4 7" xfId="19209"/>
    <cellStyle name="Normal 44 3 4_5h_Finance" xfId="6379"/>
    <cellStyle name="Normal 44 3 5" xfId="2338"/>
    <cellStyle name="Normal 44 3 5 2" xfId="4242"/>
    <cellStyle name="Normal 44 3 5 2 2" xfId="12409"/>
    <cellStyle name="Normal 44 3 5 2_5h_Finance" xfId="6382"/>
    <cellStyle name="Normal 44 3 5 3" xfId="10505"/>
    <cellStyle name="Normal 44 3 5 4" xfId="14531"/>
    <cellStyle name="Normal 44 3 5 5" xfId="16371"/>
    <cellStyle name="Normal 44 3 5 6" xfId="18121"/>
    <cellStyle name="Normal 44 3 5 7" xfId="20025"/>
    <cellStyle name="Normal 44 3 5_5h_Finance" xfId="6381"/>
    <cellStyle name="Normal 44 3 6" xfId="2610"/>
    <cellStyle name="Normal 44 3 6 2" xfId="10777"/>
    <cellStyle name="Normal 44 3 6_5h_Finance" xfId="6383"/>
    <cellStyle name="Normal 44 3 7" xfId="8873"/>
    <cellStyle name="Normal 44 3 8" xfId="12830"/>
    <cellStyle name="Normal 44 3 9" xfId="14716"/>
    <cellStyle name="Normal 44 3_5h_Finance" xfId="6370"/>
    <cellStyle name="Normal 44 4" xfId="835"/>
    <cellStyle name="Normal 44 4 2" xfId="1657"/>
    <cellStyle name="Normal 44 4 2 2" xfId="3562"/>
    <cellStyle name="Normal 44 4 2 2 2" xfId="11729"/>
    <cellStyle name="Normal 44 4 2 2_5h_Finance" xfId="6386"/>
    <cellStyle name="Normal 44 4 2 3" xfId="9825"/>
    <cellStyle name="Normal 44 4 2 4" xfId="13851"/>
    <cellStyle name="Normal 44 4 2 5" xfId="15690"/>
    <cellStyle name="Normal 44 4 2 6" xfId="17441"/>
    <cellStyle name="Normal 44 4 2 7" xfId="19345"/>
    <cellStyle name="Normal 44 4 2_5h_Finance" xfId="6385"/>
    <cellStyle name="Normal 44 4 3" xfId="2746"/>
    <cellStyle name="Normal 44 4 3 2" xfId="10913"/>
    <cellStyle name="Normal 44 4 3_5h_Finance" xfId="6387"/>
    <cellStyle name="Normal 44 4 4" xfId="9009"/>
    <cellStyle name="Normal 44 4 5" xfId="13032"/>
    <cellStyle name="Normal 44 4 6" xfId="14870"/>
    <cellStyle name="Normal 44 4 7" xfId="16625"/>
    <cellStyle name="Normal 44 4 8" xfId="18529"/>
    <cellStyle name="Normal 44 4_5h_Finance" xfId="6384"/>
    <cellStyle name="Normal 44 5" xfId="1107"/>
    <cellStyle name="Normal 44 5 2" xfId="1929"/>
    <cellStyle name="Normal 44 5 2 2" xfId="3834"/>
    <cellStyle name="Normal 44 5 2 2 2" xfId="12001"/>
    <cellStyle name="Normal 44 5 2 2_5h_Finance" xfId="6390"/>
    <cellStyle name="Normal 44 5 2 3" xfId="10097"/>
    <cellStyle name="Normal 44 5 2 4" xfId="14123"/>
    <cellStyle name="Normal 44 5 2 5" xfId="15962"/>
    <cellStyle name="Normal 44 5 2 6" xfId="17713"/>
    <cellStyle name="Normal 44 5 2 7" xfId="19617"/>
    <cellStyle name="Normal 44 5 2_5h_Finance" xfId="6389"/>
    <cellStyle name="Normal 44 5 3" xfId="3018"/>
    <cellStyle name="Normal 44 5 3 2" xfId="11185"/>
    <cellStyle name="Normal 44 5 3_5h_Finance" xfId="6391"/>
    <cellStyle name="Normal 44 5 4" xfId="9281"/>
    <cellStyle name="Normal 44 5 5" xfId="13304"/>
    <cellStyle name="Normal 44 5 6" xfId="15142"/>
    <cellStyle name="Normal 44 5 7" xfId="16897"/>
    <cellStyle name="Normal 44 5 8" xfId="18801"/>
    <cellStyle name="Normal 44 5_5h_Finance" xfId="6388"/>
    <cellStyle name="Normal 44 6" xfId="1379"/>
    <cellStyle name="Normal 44 6 2" xfId="3290"/>
    <cellStyle name="Normal 44 6 2 2" xfId="11457"/>
    <cellStyle name="Normal 44 6 2_5h_Finance" xfId="6393"/>
    <cellStyle name="Normal 44 6 3" xfId="9553"/>
    <cellStyle name="Normal 44 6 4" xfId="13576"/>
    <cellStyle name="Normal 44 6 5" xfId="15414"/>
    <cellStyle name="Normal 44 6 6" xfId="17169"/>
    <cellStyle name="Normal 44 6 7" xfId="19073"/>
    <cellStyle name="Normal 44 6_5h_Finance" xfId="6392"/>
    <cellStyle name="Normal 44 7" xfId="2202"/>
    <cellStyle name="Normal 44 7 2" xfId="4106"/>
    <cellStyle name="Normal 44 7 2 2" xfId="12273"/>
    <cellStyle name="Normal 44 7 2_5h_Finance" xfId="6395"/>
    <cellStyle name="Normal 44 7 3" xfId="10369"/>
    <cellStyle name="Normal 44 7 4" xfId="14395"/>
    <cellStyle name="Normal 44 7 5" xfId="16235"/>
    <cellStyle name="Normal 44 7 6" xfId="17985"/>
    <cellStyle name="Normal 44 7 7" xfId="19889"/>
    <cellStyle name="Normal 44 7_5h_Finance" xfId="6394"/>
    <cellStyle name="Normal 44 8" xfId="507"/>
    <cellStyle name="Normal 44 8 2" xfId="8737"/>
    <cellStyle name="Normal 44 8_5h_Finance" xfId="6396"/>
    <cellStyle name="Normal 44 9" xfId="2474"/>
    <cellStyle name="Normal 44 9 2" xfId="10641"/>
    <cellStyle name="Normal 44 9_5h_Finance" xfId="6397"/>
    <cellStyle name="Normal 44_5h_Finance" xfId="6338"/>
    <cellStyle name="Normal 45" xfId="201"/>
    <cellStyle name="Normal 45 10" xfId="4379"/>
    <cellStyle name="Normal 45 10 2" xfId="12546"/>
    <cellStyle name="Normal 45 10_5h_Finance" xfId="6399"/>
    <cellStyle name="Normal 45 11" xfId="8602"/>
    <cellStyle name="Normal 45 12" xfId="12694"/>
    <cellStyle name="Normal 45 13" xfId="12976"/>
    <cellStyle name="Normal 45 14" xfId="14659"/>
    <cellStyle name="Normal 45 15" xfId="18258"/>
    <cellStyle name="Normal 45 16" xfId="369"/>
    <cellStyle name="Normal 45 2" xfId="202"/>
    <cellStyle name="Normal 45 2 10" xfId="8670"/>
    <cellStyle name="Normal 45 2 11" xfId="12762"/>
    <cellStyle name="Normal 45 2 12" xfId="18326"/>
    <cellStyle name="Normal 45 2 13" xfId="438"/>
    <cellStyle name="Normal 45 2 2" xfId="712"/>
    <cellStyle name="Normal 45 2 2 10" xfId="16558"/>
    <cellStyle name="Normal 45 2 2 11" xfId="18462"/>
    <cellStyle name="Normal 45 2 2 2" xfId="1040"/>
    <cellStyle name="Normal 45 2 2 2 2" xfId="1862"/>
    <cellStyle name="Normal 45 2 2 2 2 2" xfId="3767"/>
    <cellStyle name="Normal 45 2 2 2 2 2 2" xfId="11934"/>
    <cellStyle name="Normal 45 2 2 2 2 2_5h_Finance" xfId="6404"/>
    <cellStyle name="Normal 45 2 2 2 2 3" xfId="10030"/>
    <cellStyle name="Normal 45 2 2 2 2 4" xfId="14056"/>
    <cellStyle name="Normal 45 2 2 2 2 5" xfId="15895"/>
    <cellStyle name="Normal 45 2 2 2 2 6" xfId="17646"/>
    <cellStyle name="Normal 45 2 2 2 2 7" xfId="19550"/>
    <cellStyle name="Normal 45 2 2 2 2_5h_Finance" xfId="6403"/>
    <cellStyle name="Normal 45 2 2 2 3" xfId="2951"/>
    <cellStyle name="Normal 45 2 2 2 3 2" xfId="11118"/>
    <cellStyle name="Normal 45 2 2 2 3_5h_Finance" xfId="6405"/>
    <cellStyle name="Normal 45 2 2 2 4" xfId="9214"/>
    <cellStyle name="Normal 45 2 2 2 5" xfId="13237"/>
    <cellStyle name="Normal 45 2 2 2 6" xfId="15075"/>
    <cellStyle name="Normal 45 2 2 2 7" xfId="16830"/>
    <cellStyle name="Normal 45 2 2 2 8" xfId="18734"/>
    <cellStyle name="Normal 45 2 2 2_5h_Finance" xfId="6402"/>
    <cellStyle name="Normal 45 2 2 3" xfId="1312"/>
    <cellStyle name="Normal 45 2 2 3 2" xfId="2134"/>
    <cellStyle name="Normal 45 2 2 3 2 2" xfId="4039"/>
    <cellStyle name="Normal 45 2 2 3 2 2 2" xfId="12206"/>
    <cellStyle name="Normal 45 2 2 3 2 2_5h_Finance" xfId="6408"/>
    <cellStyle name="Normal 45 2 2 3 2 3" xfId="10302"/>
    <cellStyle name="Normal 45 2 2 3 2 4" xfId="14328"/>
    <cellStyle name="Normal 45 2 2 3 2 5" xfId="16167"/>
    <cellStyle name="Normal 45 2 2 3 2 6" xfId="17918"/>
    <cellStyle name="Normal 45 2 2 3 2 7" xfId="19822"/>
    <cellStyle name="Normal 45 2 2 3 2_5h_Finance" xfId="6407"/>
    <cellStyle name="Normal 45 2 2 3 3" xfId="3223"/>
    <cellStyle name="Normal 45 2 2 3 3 2" xfId="11390"/>
    <cellStyle name="Normal 45 2 2 3 3_5h_Finance" xfId="6409"/>
    <cellStyle name="Normal 45 2 2 3 4" xfId="9486"/>
    <cellStyle name="Normal 45 2 2 3 5" xfId="13509"/>
    <cellStyle name="Normal 45 2 2 3 6" xfId="15347"/>
    <cellStyle name="Normal 45 2 2 3 7" xfId="17102"/>
    <cellStyle name="Normal 45 2 2 3 8" xfId="19006"/>
    <cellStyle name="Normal 45 2 2 3_5h_Finance" xfId="6406"/>
    <cellStyle name="Normal 45 2 2 4" xfId="1584"/>
    <cellStyle name="Normal 45 2 2 4 2" xfId="3495"/>
    <cellStyle name="Normal 45 2 2 4 2 2" xfId="11662"/>
    <cellStyle name="Normal 45 2 2 4 2_5h_Finance" xfId="6411"/>
    <cellStyle name="Normal 45 2 2 4 3" xfId="9758"/>
    <cellStyle name="Normal 45 2 2 4 4" xfId="13781"/>
    <cellStyle name="Normal 45 2 2 4 5" xfId="15619"/>
    <cellStyle name="Normal 45 2 2 4 6" xfId="17374"/>
    <cellStyle name="Normal 45 2 2 4 7" xfId="19278"/>
    <cellStyle name="Normal 45 2 2 4_5h_Finance" xfId="6410"/>
    <cellStyle name="Normal 45 2 2 5" xfId="2407"/>
    <cellStyle name="Normal 45 2 2 5 2" xfId="4311"/>
    <cellStyle name="Normal 45 2 2 5 2 2" xfId="12478"/>
    <cellStyle name="Normal 45 2 2 5 2_5h_Finance" xfId="6413"/>
    <cellStyle name="Normal 45 2 2 5 3" xfId="10574"/>
    <cellStyle name="Normal 45 2 2 5 4" xfId="14600"/>
    <cellStyle name="Normal 45 2 2 5 5" xfId="16440"/>
    <cellStyle name="Normal 45 2 2 5 6" xfId="18190"/>
    <cellStyle name="Normal 45 2 2 5 7" xfId="20094"/>
    <cellStyle name="Normal 45 2 2 5_5h_Finance" xfId="6412"/>
    <cellStyle name="Normal 45 2 2 6" xfId="2679"/>
    <cellStyle name="Normal 45 2 2 6 2" xfId="10846"/>
    <cellStyle name="Normal 45 2 2 6_5h_Finance" xfId="6414"/>
    <cellStyle name="Normal 45 2 2 7" xfId="8942"/>
    <cellStyle name="Normal 45 2 2 8" xfId="12899"/>
    <cellStyle name="Normal 45 2 2 9" xfId="14785"/>
    <cellStyle name="Normal 45 2 2_5h_Finance" xfId="6401"/>
    <cellStyle name="Normal 45 2 3" xfId="904"/>
    <cellStyle name="Normal 45 2 3 2" xfId="1726"/>
    <cellStyle name="Normal 45 2 3 2 2" xfId="3631"/>
    <cellStyle name="Normal 45 2 3 2 2 2" xfId="11798"/>
    <cellStyle name="Normal 45 2 3 2 2_5h_Finance" xfId="6417"/>
    <cellStyle name="Normal 45 2 3 2 3" xfId="9894"/>
    <cellStyle name="Normal 45 2 3 2 4" xfId="13920"/>
    <cellStyle name="Normal 45 2 3 2 5" xfId="15759"/>
    <cellStyle name="Normal 45 2 3 2 6" xfId="17510"/>
    <cellStyle name="Normal 45 2 3 2 7" xfId="19414"/>
    <cellStyle name="Normal 45 2 3 2_5h_Finance" xfId="6416"/>
    <cellStyle name="Normal 45 2 3 3" xfId="2815"/>
    <cellStyle name="Normal 45 2 3 3 2" xfId="10982"/>
    <cellStyle name="Normal 45 2 3 3_5h_Finance" xfId="6418"/>
    <cellStyle name="Normal 45 2 3 4" xfId="9078"/>
    <cellStyle name="Normal 45 2 3 5" xfId="13101"/>
    <cellStyle name="Normal 45 2 3 6" xfId="14939"/>
    <cellStyle name="Normal 45 2 3 7" xfId="16694"/>
    <cellStyle name="Normal 45 2 3 8" xfId="18598"/>
    <cellStyle name="Normal 45 2 3_5h_Finance" xfId="6415"/>
    <cellStyle name="Normal 45 2 4" xfId="1176"/>
    <cellStyle name="Normal 45 2 4 2" xfId="1998"/>
    <cellStyle name="Normal 45 2 4 2 2" xfId="3903"/>
    <cellStyle name="Normal 45 2 4 2 2 2" xfId="12070"/>
    <cellStyle name="Normal 45 2 4 2 2_5h_Finance" xfId="6421"/>
    <cellStyle name="Normal 45 2 4 2 3" xfId="10166"/>
    <cellStyle name="Normal 45 2 4 2 4" xfId="14192"/>
    <cellStyle name="Normal 45 2 4 2 5" xfId="16031"/>
    <cellStyle name="Normal 45 2 4 2 6" xfId="17782"/>
    <cellStyle name="Normal 45 2 4 2 7" xfId="19686"/>
    <cellStyle name="Normal 45 2 4 2_5h_Finance" xfId="6420"/>
    <cellStyle name="Normal 45 2 4 3" xfId="3087"/>
    <cellStyle name="Normal 45 2 4 3 2" xfId="11254"/>
    <cellStyle name="Normal 45 2 4 3_5h_Finance" xfId="6422"/>
    <cellStyle name="Normal 45 2 4 4" xfId="9350"/>
    <cellStyle name="Normal 45 2 4 5" xfId="13373"/>
    <cellStyle name="Normal 45 2 4 6" xfId="15211"/>
    <cellStyle name="Normal 45 2 4 7" xfId="16966"/>
    <cellStyle name="Normal 45 2 4 8" xfId="18870"/>
    <cellStyle name="Normal 45 2 4_5h_Finance" xfId="6419"/>
    <cellStyle name="Normal 45 2 5" xfId="1448"/>
    <cellStyle name="Normal 45 2 5 2" xfId="3359"/>
    <cellStyle name="Normal 45 2 5 2 2" xfId="11526"/>
    <cellStyle name="Normal 45 2 5 2_5h_Finance" xfId="6424"/>
    <cellStyle name="Normal 45 2 5 3" xfId="9622"/>
    <cellStyle name="Normal 45 2 5 4" xfId="13645"/>
    <cellStyle name="Normal 45 2 5 5" xfId="15483"/>
    <cellStyle name="Normal 45 2 5 6" xfId="17238"/>
    <cellStyle name="Normal 45 2 5 7" xfId="19142"/>
    <cellStyle name="Normal 45 2 5_5h_Finance" xfId="6423"/>
    <cellStyle name="Normal 45 2 6" xfId="2271"/>
    <cellStyle name="Normal 45 2 6 2" xfId="4175"/>
    <cellStyle name="Normal 45 2 6 2 2" xfId="12342"/>
    <cellStyle name="Normal 45 2 6 2_5h_Finance" xfId="6426"/>
    <cellStyle name="Normal 45 2 6 3" xfId="10438"/>
    <cellStyle name="Normal 45 2 6 4" xfId="14464"/>
    <cellStyle name="Normal 45 2 6 5" xfId="16304"/>
    <cellStyle name="Normal 45 2 6 6" xfId="18054"/>
    <cellStyle name="Normal 45 2 6 7" xfId="19958"/>
    <cellStyle name="Normal 45 2 6_5h_Finance" xfId="6425"/>
    <cellStyle name="Normal 45 2 7" xfId="576"/>
    <cellStyle name="Normal 45 2 7 2" xfId="8806"/>
    <cellStyle name="Normal 45 2 7_5h_Finance" xfId="6427"/>
    <cellStyle name="Normal 45 2 8" xfId="2543"/>
    <cellStyle name="Normal 45 2 8 2" xfId="10710"/>
    <cellStyle name="Normal 45 2 8_5h_Finance" xfId="6428"/>
    <cellStyle name="Normal 45 2 9" xfId="4447"/>
    <cellStyle name="Normal 45 2 9 2" xfId="12614"/>
    <cellStyle name="Normal 45 2 9_5h_Finance" xfId="6429"/>
    <cellStyle name="Normal 45 2_5h_Finance" xfId="6400"/>
    <cellStyle name="Normal 45 3" xfId="644"/>
    <cellStyle name="Normal 45 3 10" xfId="16490"/>
    <cellStyle name="Normal 45 3 11" xfId="18394"/>
    <cellStyle name="Normal 45 3 2" xfId="972"/>
    <cellStyle name="Normal 45 3 2 2" xfId="1794"/>
    <cellStyle name="Normal 45 3 2 2 2" xfId="3699"/>
    <cellStyle name="Normal 45 3 2 2 2 2" xfId="11866"/>
    <cellStyle name="Normal 45 3 2 2 2_5h_Finance" xfId="6433"/>
    <cellStyle name="Normal 45 3 2 2 3" xfId="9962"/>
    <cellStyle name="Normal 45 3 2 2 4" xfId="13988"/>
    <cellStyle name="Normal 45 3 2 2 5" xfId="15827"/>
    <cellStyle name="Normal 45 3 2 2 6" xfId="17578"/>
    <cellStyle name="Normal 45 3 2 2 7" xfId="19482"/>
    <cellStyle name="Normal 45 3 2 2_5h_Finance" xfId="6432"/>
    <cellStyle name="Normal 45 3 2 3" xfId="2883"/>
    <cellStyle name="Normal 45 3 2 3 2" xfId="11050"/>
    <cellStyle name="Normal 45 3 2 3_5h_Finance" xfId="6434"/>
    <cellStyle name="Normal 45 3 2 4" xfId="9146"/>
    <cellStyle name="Normal 45 3 2 5" xfId="13169"/>
    <cellStyle name="Normal 45 3 2 6" xfId="15007"/>
    <cellStyle name="Normal 45 3 2 7" xfId="16762"/>
    <cellStyle name="Normal 45 3 2 8" xfId="18666"/>
    <cellStyle name="Normal 45 3 2_5h_Finance" xfId="6431"/>
    <cellStyle name="Normal 45 3 3" xfId="1244"/>
    <cellStyle name="Normal 45 3 3 2" xfId="2066"/>
    <cellStyle name="Normal 45 3 3 2 2" xfId="3971"/>
    <cellStyle name="Normal 45 3 3 2 2 2" xfId="12138"/>
    <cellStyle name="Normal 45 3 3 2 2_5h_Finance" xfId="6437"/>
    <cellStyle name="Normal 45 3 3 2 3" xfId="10234"/>
    <cellStyle name="Normal 45 3 3 2 4" xfId="14260"/>
    <cellStyle name="Normal 45 3 3 2 5" xfId="16099"/>
    <cellStyle name="Normal 45 3 3 2 6" xfId="17850"/>
    <cellStyle name="Normal 45 3 3 2 7" xfId="19754"/>
    <cellStyle name="Normal 45 3 3 2_5h_Finance" xfId="6436"/>
    <cellStyle name="Normal 45 3 3 3" xfId="3155"/>
    <cellStyle name="Normal 45 3 3 3 2" xfId="11322"/>
    <cellStyle name="Normal 45 3 3 3_5h_Finance" xfId="6438"/>
    <cellStyle name="Normal 45 3 3 4" xfId="9418"/>
    <cellStyle name="Normal 45 3 3 5" xfId="13441"/>
    <cellStyle name="Normal 45 3 3 6" xfId="15279"/>
    <cellStyle name="Normal 45 3 3 7" xfId="17034"/>
    <cellStyle name="Normal 45 3 3 8" xfId="18938"/>
    <cellStyle name="Normal 45 3 3_5h_Finance" xfId="6435"/>
    <cellStyle name="Normal 45 3 4" xfId="1516"/>
    <cellStyle name="Normal 45 3 4 2" xfId="3427"/>
    <cellStyle name="Normal 45 3 4 2 2" xfId="11594"/>
    <cellStyle name="Normal 45 3 4 2_5h_Finance" xfId="6440"/>
    <cellStyle name="Normal 45 3 4 3" xfId="9690"/>
    <cellStyle name="Normal 45 3 4 4" xfId="13713"/>
    <cellStyle name="Normal 45 3 4 5" xfId="15551"/>
    <cellStyle name="Normal 45 3 4 6" xfId="17306"/>
    <cellStyle name="Normal 45 3 4 7" xfId="19210"/>
    <cellStyle name="Normal 45 3 4_5h_Finance" xfId="6439"/>
    <cellStyle name="Normal 45 3 5" xfId="2339"/>
    <cellStyle name="Normal 45 3 5 2" xfId="4243"/>
    <cellStyle name="Normal 45 3 5 2 2" xfId="12410"/>
    <cellStyle name="Normal 45 3 5 2_5h_Finance" xfId="6442"/>
    <cellStyle name="Normal 45 3 5 3" xfId="10506"/>
    <cellStyle name="Normal 45 3 5 4" xfId="14532"/>
    <cellStyle name="Normal 45 3 5 5" xfId="16372"/>
    <cellStyle name="Normal 45 3 5 6" xfId="18122"/>
    <cellStyle name="Normal 45 3 5 7" xfId="20026"/>
    <cellStyle name="Normal 45 3 5_5h_Finance" xfId="6441"/>
    <cellStyle name="Normal 45 3 6" xfId="2611"/>
    <cellStyle name="Normal 45 3 6 2" xfId="10778"/>
    <cellStyle name="Normal 45 3 6_5h_Finance" xfId="6443"/>
    <cellStyle name="Normal 45 3 7" xfId="8874"/>
    <cellStyle name="Normal 45 3 8" xfId="12831"/>
    <cellStyle name="Normal 45 3 9" xfId="14717"/>
    <cellStyle name="Normal 45 3_5h_Finance" xfId="6430"/>
    <cellStyle name="Normal 45 4" xfId="836"/>
    <cellStyle name="Normal 45 4 2" xfId="1658"/>
    <cellStyle name="Normal 45 4 2 2" xfId="3563"/>
    <cellStyle name="Normal 45 4 2 2 2" xfId="11730"/>
    <cellStyle name="Normal 45 4 2 2_5h_Finance" xfId="6446"/>
    <cellStyle name="Normal 45 4 2 3" xfId="9826"/>
    <cellStyle name="Normal 45 4 2 4" xfId="13852"/>
    <cellStyle name="Normal 45 4 2 5" xfId="15691"/>
    <cellStyle name="Normal 45 4 2 6" xfId="17442"/>
    <cellStyle name="Normal 45 4 2 7" xfId="19346"/>
    <cellStyle name="Normal 45 4 2_5h_Finance" xfId="6445"/>
    <cellStyle name="Normal 45 4 3" xfId="2747"/>
    <cellStyle name="Normal 45 4 3 2" xfId="10914"/>
    <cellStyle name="Normal 45 4 3_5h_Finance" xfId="6447"/>
    <cellStyle name="Normal 45 4 4" xfId="9010"/>
    <cellStyle name="Normal 45 4 5" xfId="13033"/>
    <cellStyle name="Normal 45 4 6" xfId="14871"/>
    <cellStyle name="Normal 45 4 7" xfId="16626"/>
    <cellStyle name="Normal 45 4 8" xfId="18530"/>
    <cellStyle name="Normal 45 4_5h_Finance" xfId="6444"/>
    <cellStyle name="Normal 45 5" xfId="1108"/>
    <cellStyle name="Normal 45 5 2" xfId="1930"/>
    <cellStyle name="Normal 45 5 2 2" xfId="3835"/>
    <cellStyle name="Normal 45 5 2 2 2" xfId="12002"/>
    <cellStyle name="Normal 45 5 2 2_5h_Finance" xfId="6450"/>
    <cellStyle name="Normal 45 5 2 3" xfId="10098"/>
    <cellStyle name="Normal 45 5 2 4" xfId="14124"/>
    <cellStyle name="Normal 45 5 2 5" xfId="15963"/>
    <cellStyle name="Normal 45 5 2 6" xfId="17714"/>
    <cellStyle name="Normal 45 5 2 7" xfId="19618"/>
    <cellStyle name="Normal 45 5 2_5h_Finance" xfId="6449"/>
    <cellStyle name="Normal 45 5 3" xfId="3019"/>
    <cellStyle name="Normal 45 5 3 2" xfId="11186"/>
    <cellStyle name="Normal 45 5 3_5h_Finance" xfId="6451"/>
    <cellStyle name="Normal 45 5 4" xfId="9282"/>
    <cellStyle name="Normal 45 5 5" xfId="13305"/>
    <cellStyle name="Normal 45 5 6" xfId="15143"/>
    <cellStyle name="Normal 45 5 7" xfId="16898"/>
    <cellStyle name="Normal 45 5 8" xfId="18802"/>
    <cellStyle name="Normal 45 5_5h_Finance" xfId="6448"/>
    <cellStyle name="Normal 45 6" xfId="1380"/>
    <cellStyle name="Normal 45 6 2" xfId="3291"/>
    <cellStyle name="Normal 45 6 2 2" xfId="11458"/>
    <cellStyle name="Normal 45 6 2_5h_Finance" xfId="6453"/>
    <cellStyle name="Normal 45 6 3" xfId="9554"/>
    <cellStyle name="Normal 45 6 4" xfId="13577"/>
    <cellStyle name="Normal 45 6 5" xfId="15415"/>
    <cellStyle name="Normal 45 6 6" xfId="17170"/>
    <cellStyle name="Normal 45 6 7" xfId="19074"/>
    <cellStyle name="Normal 45 6_5h_Finance" xfId="6452"/>
    <cellStyle name="Normal 45 7" xfId="2203"/>
    <cellStyle name="Normal 45 7 2" xfId="4107"/>
    <cellStyle name="Normal 45 7 2 2" xfId="12274"/>
    <cellStyle name="Normal 45 7 2_5h_Finance" xfId="6455"/>
    <cellStyle name="Normal 45 7 3" xfId="10370"/>
    <cellStyle name="Normal 45 7 4" xfId="14396"/>
    <cellStyle name="Normal 45 7 5" xfId="16236"/>
    <cellStyle name="Normal 45 7 6" xfId="17986"/>
    <cellStyle name="Normal 45 7 7" xfId="19890"/>
    <cellStyle name="Normal 45 7_5h_Finance" xfId="6454"/>
    <cellStyle name="Normal 45 8" xfId="508"/>
    <cellStyle name="Normal 45 8 2" xfId="8738"/>
    <cellStyle name="Normal 45 8_5h_Finance" xfId="6456"/>
    <cellStyle name="Normal 45 9" xfId="2475"/>
    <cellStyle name="Normal 45 9 2" xfId="10642"/>
    <cellStyle name="Normal 45 9_5h_Finance" xfId="6457"/>
    <cellStyle name="Normal 45_5h_Finance" xfId="6398"/>
    <cellStyle name="Normal 46" xfId="203"/>
    <cellStyle name="Normal 46 10" xfId="4380"/>
    <cellStyle name="Normal 46 10 2" xfId="12547"/>
    <cellStyle name="Normal 46 10_5h_Finance" xfId="6459"/>
    <cellStyle name="Normal 46 11" xfId="8603"/>
    <cellStyle name="Normal 46 12" xfId="12695"/>
    <cellStyle name="Normal 46 13" xfId="12975"/>
    <cellStyle name="Normal 46 14" xfId="14658"/>
    <cellStyle name="Normal 46 15" xfId="18259"/>
    <cellStyle name="Normal 46 16" xfId="370"/>
    <cellStyle name="Normal 46 2" xfId="204"/>
    <cellStyle name="Normal 46 2 10" xfId="8671"/>
    <cellStyle name="Normal 46 2 11" xfId="12763"/>
    <cellStyle name="Normal 46 2 12" xfId="18327"/>
    <cellStyle name="Normal 46 2 13" xfId="439"/>
    <cellStyle name="Normal 46 2 2" xfId="713"/>
    <cellStyle name="Normal 46 2 2 10" xfId="16559"/>
    <cellStyle name="Normal 46 2 2 11" xfId="18463"/>
    <cellStyle name="Normal 46 2 2 2" xfId="1041"/>
    <cellStyle name="Normal 46 2 2 2 2" xfId="1863"/>
    <cellStyle name="Normal 46 2 2 2 2 2" xfId="3768"/>
    <cellStyle name="Normal 46 2 2 2 2 2 2" xfId="11935"/>
    <cellStyle name="Normal 46 2 2 2 2 2_5h_Finance" xfId="6464"/>
    <cellStyle name="Normal 46 2 2 2 2 3" xfId="10031"/>
    <cellStyle name="Normal 46 2 2 2 2 4" xfId="14057"/>
    <cellStyle name="Normal 46 2 2 2 2 5" xfId="15896"/>
    <cellStyle name="Normal 46 2 2 2 2 6" xfId="17647"/>
    <cellStyle name="Normal 46 2 2 2 2 7" xfId="19551"/>
    <cellStyle name="Normal 46 2 2 2 2_5h_Finance" xfId="6463"/>
    <cellStyle name="Normal 46 2 2 2 3" xfId="2952"/>
    <cellStyle name="Normal 46 2 2 2 3 2" xfId="11119"/>
    <cellStyle name="Normal 46 2 2 2 3_5h_Finance" xfId="6465"/>
    <cellStyle name="Normal 46 2 2 2 4" xfId="9215"/>
    <cellStyle name="Normal 46 2 2 2 5" xfId="13238"/>
    <cellStyle name="Normal 46 2 2 2 6" xfId="15076"/>
    <cellStyle name="Normal 46 2 2 2 7" xfId="16831"/>
    <cellStyle name="Normal 46 2 2 2 8" xfId="18735"/>
    <cellStyle name="Normal 46 2 2 2_5h_Finance" xfId="6462"/>
    <cellStyle name="Normal 46 2 2 3" xfId="1313"/>
    <cellStyle name="Normal 46 2 2 3 2" xfId="2135"/>
    <cellStyle name="Normal 46 2 2 3 2 2" xfId="4040"/>
    <cellStyle name="Normal 46 2 2 3 2 2 2" xfId="12207"/>
    <cellStyle name="Normal 46 2 2 3 2 2_5h_Finance" xfId="6468"/>
    <cellStyle name="Normal 46 2 2 3 2 3" xfId="10303"/>
    <cellStyle name="Normal 46 2 2 3 2 4" xfId="14329"/>
    <cellStyle name="Normal 46 2 2 3 2 5" xfId="16168"/>
    <cellStyle name="Normal 46 2 2 3 2 6" xfId="17919"/>
    <cellStyle name="Normal 46 2 2 3 2 7" xfId="19823"/>
    <cellStyle name="Normal 46 2 2 3 2_5h_Finance" xfId="6467"/>
    <cellStyle name="Normal 46 2 2 3 3" xfId="3224"/>
    <cellStyle name="Normal 46 2 2 3 3 2" xfId="11391"/>
    <cellStyle name="Normal 46 2 2 3 3_5h_Finance" xfId="6469"/>
    <cellStyle name="Normal 46 2 2 3 4" xfId="9487"/>
    <cellStyle name="Normal 46 2 2 3 5" xfId="13510"/>
    <cellStyle name="Normal 46 2 2 3 6" xfId="15348"/>
    <cellStyle name="Normal 46 2 2 3 7" xfId="17103"/>
    <cellStyle name="Normal 46 2 2 3 8" xfId="19007"/>
    <cellStyle name="Normal 46 2 2 3_5h_Finance" xfId="6466"/>
    <cellStyle name="Normal 46 2 2 4" xfId="1585"/>
    <cellStyle name="Normal 46 2 2 4 2" xfId="3496"/>
    <cellStyle name="Normal 46 2 2 4 2 2" xfId="11663"/>
    <cellStyle name="Normal 46 2 2 4 2_5h_Finance" xfId="6471"/>
    <cellStyle name="Normal 46 2 2 4 3" xfId="9759"/>
    <cellStyle name="Normal 46 2 2 4 4" xfId="13782"/>
    <cellStyle name="Normal 46 2 2 4 5" xfId="15620"/>
    <cellStyle name="Normal 46 2 2 4 6" xfId="17375"/>
    <cellStyle name="Normal 46 2 2 4 7" xfId="19279"/>
    <cellStyle name="Normal 46 2 2 4_5h_Finance" xfId="6470"/>
    <cellStyle name="Normal 46 2 2 5" xfId="2408"/>
    <cellStyle name="Normal 46 2 2 5 2" xfId="4312"/>
    <cellStyle name="Normal 46 2 2 5 2 2" xfId="12479"/>
    <cellStyle name="Normal 46 2 2 5 2_5h_Finance" xfId="6473"/>
    <cellStyle name="Normal 46 2 2 5 3" xfId="10575"/>
    <cellStyle name="Normal 46 2 2 5 4" xfId="14601"/>
    <cellStyle name="Normal 46 2 2 5 5" xfId="16441"/>
    <cellStyle name="Normal 46 2 2 5 6" xfId="18191"/>
    <cellStyle name="Normal 46 2 2 5 7" xfId="20095"/>
    <cellStyle name="Normal 46 2 2 5_5h_Finance" xfId="6472"/>
    <cellStyle name="Normal 46 2 2 6" xfId="2680"/>
    <cellStyle name="Normal 46 2 2 6 2" xfId="10847"/>
    <cellStyle name="Normal 46 2 2 6_5h_Finance" xfId="6474"/>
    <cellStyle name="Normal 46 2 2 7" xfId="8943"/>
    <cellStyle name="Normal 46 2 2 8" xfId="12900"/>
    <cellStyle name="Normal 46 2 2 9" xfId="14786"/>
    <cellStyle name="Normal 46 2 2_5h_Finance" xfId="6461"/>
    <cellStyle name="Normal 46 2 3" xfId="905"/>
    <cellStyle name="Normal 46 2 3 2" xfId="1727"/>
    <cellStyle name="Normal 46 2 3 2 2" xfId="3632"/>
    <cellStyle name="Normal 46 2 3 2 2 2" xfId="11799"/>
    <cellStyle name="Normal 46 2 3 2 2_5h_Finance" xfId="6477"/>
    <cellStyle name="Normal 46 2 3 2 3" xfId="9895"/>
    <cellStyle name="Normal 46 2 3 2 4" xfId="13921"/>
    <cellStyle name="Normal 46 2 3 2 5" xfId="15760"/>
    <cellStyle name="Normal 46 2 3 2 6" xfId="17511"/>
    <cellStyle name="Normal 46 2 3 2 7" xfId="19415"/>
    <cellStyle name="Normal 46 2 3 2_5h_Finance" xfId="6476"/>
    <cellStyle name="Normal 46 2 3 3" xfId="2816"/>
    <cellStyle name="Normal 46 2 3 3 2" xfId="10983"/>
    <cellStyle name="Normal 46 2 3 3_5h_Finance" xfId="6478"/>
    <cellStyle name="Normal 46 2 3 4" xfId="9079"/>
    <cellStyle name="Normal 46 2 3 5" xfId="13102"/>
    <cellStyle name="Normal 46 2 3 6" xfId="14940"/>
    <cellStyle name="Normal 46 2 3 7" xfId="16695"/>
    <cellStyle name="Normal 46 2 3 8" xfId="18599"/>
    <cellStyle name="Normal 46 2 3_5h_Finance" xfId="6475"/>
    <cellStyle name="Normal 46 2 4" xfId="1177"/>
    <cellStyle name="Normal 46 2 4 2" xfId="1999"/>
    <cellStyle name="Normal 46 2 4 2 2" xfId="3904"/>
    <cellStyle name="Normal 46 2 4 2 2 2" xfId="12071"/>
    <cellStyle name="Normal 46 2 4 2 2_5h_Finance" xfId="6481"/>
    <cellStyle name="Normal 46 2 4 2 3" xfId="10167"/>
    <cellStyle name="Normal 46 2 4 2 4" xfId="14193"/>
    <cellStyle name="Normal 46 2 4 2 5" xfId="16032"/>
    <cellStyle name="Normal 46 2 4 2 6" xfId="17783"/>
    <cellStyle name="Normal 46 2 4 2 7" xfId="19687"/>
    <cellStyle name="Normal 46 2 4 2_5h_Finance" xfId="6480"/>
    <cellStyle name="Normal 46 2 4 3" xfId="3088"/>
    <cellStyle name="Normal 46 2 4 3 2" xfId="11255"/>
    <cellStyle name="Normal 46 2 4 3_5h_Finance" xfId="6482"/>
    <cellStyle name="Normal 46 2 4 4" xfId="9351"/>
    <cellStyle name="Normal 46 2 4 5" xfId="13374"/>
    <cellStyle name="Normal 46 2 4 6" xfId="15212"/>
    <cellStyle name="Normal 46 2 4 7" xfId="16967"/>
    <cellStyle name="Normal 46 2 4 8" xfId="18871"/>
    <cellStyle name="Normal 46 2 4_5h_Finance" xfId="6479"/>
    <cellStyle name="Normal 46 2 5" xfId="1449"/>
    <cellStyle name="Normal 46 2 5 2" xfId="3360"/>
    <cellStyle name="Normal 46 2 5 2 2" xfId="11527"/>
    <cellStyle name="Normal 46 2 5 2_5h_Finance" xfId="6484"/>
    <cellStyle name="Normal 46 2 5 3" xfId="9623"/>
    <cellStyle name="Normal 46 2 5 4" xfId="13646"/>
    <cellStyle name="Normal 46 2 5 5" xfId="15484"/>
    <cellStyle name="Normal 46 2 5 6" xfId="17239"/>
    <cellStyle name="Normal 46 2 5 7" xfId="19143"/>
    <cellStyle name="Normal 46 2 5_5h_Finance" xfId="6483"/>
    <cellStyle name="Normal 46 2 6" xfId="2272"/>
    <cellStyle name="Normal 46 2 6 2" xfId="4176"/>
    <cellStyle name="Normal 46 2 6 2 2" xfId="12343"/>
    <cellStyle name="Normal 46 2 6 2_5h_Finance" xfId="6486"/>
    <cellStyle name="Normal 46 2 6 3" xfId="10439"/>
    <cellStyle name="Normal 46 2 6 4" xfId="14465"/>
    <cellStyle name="Normal 46 2 6 5" xfId="16305"/>
    <cellStyle name="Normal 46 2 6 6" xfId="18055"/>
    <cellStyle name="Normal 46 2 6 7" xfId="19959"/>
    <cellStyle name="Normal 46 2 6_5h_Finance" xfId="6485"/>
    <cellStyle name="Normal 46 2 7" xfId="577"/>
    <cellStyle name="Normal 46 2 7 2" xfId="8807"/>
    <cellStyle name="Normal 46 2 7_5h_Finance" xfId="6487"/>
    <cellStyle name="Normal 46 2 8" xfId="2544"/>
    <cellStyle name="Normal 46 2 8 2" xfId="10711"/>
    <cellStyle name="Normal 46 2 8_5h_Finance" xfId="6488"/>
    <cellStyle name="Normal 46 2 9" xfId="4448"/>
    <cellStyle name="Normal 46 2 9 2" xfId="12615"/>
    <cellStyle name="Normal 46 2 9_5h_Finance" xfId="6489"/>
    <cellStyle name="Normal 46 2_5h_Finance" xfId="6460"/>
    <cellStyle name="Normal 46 3" xfId="645"/>
    <cellStyle name="Normal 46 3 10" xfId="16491"/>
    <cellStyle name="Normal 46 3 11" xfId="18395"/>
    <cellStyle name="Normal 46 3 2" xfId="973"/>
    <cellStyle name="Normal 46 3 2 2" xfId="1795"/>
    <cellStyle name="Normal 46 3 2 2 2" xfId="3700"/>
    <cellStyle name="Normal 46 3 2 2 2 2" xfId="11867"/>
    <cellStyle name="Normal 46 3 2 2 2_5h_Finance" xfId="6493"/>
    <cellStyle name="Normal 46 3 2 2 3" xfId="9963"/>
    <cellStyle name="Normal 46 3 2 2 4" xfId="13989"/>
    <cellStyle name="Normal 46 3 2 2 5" xfId="15828"/>
    <cellStyle name="Normal 46 3 2 2 6" xfId="17579"/>
    <cellStyle name="Normal 46 3 2 2 7" xfId="19483"/>
    <cellStyle name="Normal 46 3 2 2_5h_Finance" xfId="6492"/>
    <cellStyle name="Normal 46 3 2 3" xfId="2884"/>
    <cellStyle name="Normal 46 3 2 3 2" xfId="11051"/>
    <cellStyle name="Normal 46 3 2 3_5h_Finance" xfId="6494"/>
    <cellStyle name="Normal 46 3 2 4" xfId="9147"/>
    <cellStyle name="Normal 46 3 2 5" xfId="13170"/>
    <cellStyle name="Normal 46 3 2 6" xfId="15008"/>
    <cellStyle name="Normal 46 3 2 7" xfId="16763"/>
    <cellStyle name="Normal 46 3 2 8" xfId="18667"/>
    <cellStyle name="Normal 46 3 2_5h_Finance" xfId="6491"/>
    <cellStyle name="Normal 46 3 3" xfId="1245"/>
    <cellStyle name="Normal 46 3 3 2" xfId="2067"/>
    <cellStyle name="Normal 46 3 3 2 2" xfId="3972"/>
    <cellStyle name="Normal 46 3 3 2 2 2" xfId="12139"/>
    <cellStyle name="Normal 46 3 3 2 2_5h_Finance" xfId="6497"/>
    <cellStyle name="Normal 46 3 3 2 3" xfId="10235"/>
    <cellStyle name="Normal 46 3 3 2 4" xfId="14261"/>
    <cellStyle name="Normal 46 3 3 2 5" xfId="16100"/>
    <cellStyle name="Normal 46 3 3 2 6" xfId="17851"/>
    <cellStyle name="Normal 46 3 3 2 7" xfId="19755"/>
    <cellStyle name="Normal 46 3 3 2_5h_Finance" xfId="6496"/>
    <cellStyle name="Normal 46 3 3 3" xfId="3156"/>
    <cellStyle name="Normal 46 3 3 3 2" xfId="11323"/>
    <cellStyle name="Normal 46 3 3 3_5h_Finance" xfId="6498"/>
    <cellStyle name="Normal 46 3 3 4" xfId="9419"/>
    <cellStyle name="Normal 46 3 3 5" xfId="13442"/>
    <cellStyle name="Normal 46 3 3 6" xfId="15280"/>
    <cellStyle name="Normal 46 3 3 7" xfId="17035"/>
    <cellStyle name="Normal 46 3 3 8" xfId="18939"/>
    <cellStyle name="Normal 46 3 3_5h_Finance" xfId="6495"/>
    <cellStyle name="Normal 46 3 4" xfId="1517"/>
    <cellStyle name="Normal 46 3 4 2" xfId="3428"/>
    <cellStyle name="Normal 46 3 4 2 2" xfId="11595"/>
    <cellStyle name="Normal 46 3 4 2_5h_Finance" xfId="6500"/>
    <cellStyle name="Normal 46 3 4 3" xfId="9691"/>
    <cellStyle name="Normal 46 3 4 4" xfId="13714"/>
    <cellStyle name="Normal 46 3 4 5" xfId="15552"/>
    <cellStyle name="Normal 46 3 4 6" xfId="17307"/>
    <cellStyle name="Normal 46 3 4 7" xfId="19211"/>
    <cellStyle name="Normal 46 3 4_5h_Finance" xfId="6499"/>
    <cellStyle name="Normal 46 3 5" xfId="2340"/>
    <cellStyle name="Normal 46 3 5 2" xfId="4244"/>
    <cellStyle name="Normal 46 3 5 2 2" xfId="12411"/>
    <cellStyle name="Normal 46 3 5 2_5h_Finance" xfId="6502"/>
    <cellStyle name="Normal 46 3 5 3" xfId="10507"/>
    <cellStyle name="Normal 46 3 5 4" xfId="14533"/>
    <cellStyle name="Normal 46 3 5 5" xfId="16373"/>
    <cellStyle name="Normal 46 3 5 6" xfId="18123"/>
    <cellStyle name="Normal 46 3 5 7" xfId="20027"/>
    <cellStyle name="Normal 46 3 5_5h_Finance" xfId="6501"/>
    <cellStyle name="Normal 46 3 6" xfId="2612"/>
    <cellStyle name="Normal 46 3 6 2" xfId="10779"/>
    <cellStyle name="Normal 46 3 6_5h_Finance" xfId="6503"/>
    <cellStyle name="Normal 46 3 7" xfId="8875"/>
    <cellStyle name="Normal 46 3 8" xfId="12832"/>
    <cellStyle name="Normal 46 3 9" xfId="14718"/>
    <cellStyle name="Normal 46 3_5h_Finance" xfId="6490"/>
    <cellStyle name="Normal 46 4" xfId="837"/>
    <cellStyle name="Normal 46 4 2" xfId="1659"/>
    <cellStyle name="Normal 46 4 2 2" xfId="3564"/>
    <cellStyle name="Normal 46 4 2 2 2" xfId="11731"/>
    <cellStyle name="Normal 46 4 2 2_5h_Finance" xfId="6506"/>
    <cellStyle name="Normal 46 4 2 3" xfId="9827"/>
    <cellStyle name="Normal 46 4 2 4" xfId="13853"/>
    <cellStyle name="Normal 46 4 2 5" xfId="15692"/>
    <cellStyle name="Normal 46 4 2 6" xfId="17443"/>
    <cellStyle name="Normal 46 4 2 7" xfId="19347"/>
    <cellStyle name="Normal 46 4 2_5h_Finance" xfId="6505"/>
    <cellStyle name="Normal 46 4 3" xfId="2748"/>
    <cellStyle name="Normal 46 4 3 2" xfId="10915"/>
    <cellStyle name="Normal 46 4 3_5h_Finance" xfId="6507"/>
    <cellStyle name="Normal 46 4 4" xfId="9011"/>
    <cellStyle name="Normal 46 4 5" xfId="13034"/>
    <cellStyle name="Normal 46 4 6" xfId="14872"/>
    <cellStyle name="Normal 46 4 7" xfId="16627"/>
    <cellStyle name="Normal 46 4 8" xfId="18531"/>
    <cellStyle name="Normal 46 4_5h_Finance" xfId="6504"/>
    <cellStyle name="Normal 46 5" xfId="1109"/>
    <cellStyle name="Normal 46 5 2" xfId="1931"/>
    <cellStyle name="Normal 46 5 2 2" xfId="3836"/>
    <cellStyle name="Normal 46 5 2 2 2" xfId="12003"/>
    <cellStyle name="Normal 46 5 2 2_5h_Finance" xfId="6510"/>
    <cellStyle name="Normal 46 5 2 3" xfId="10099"/>
    <cellStyle name="Normal 46 5 2 4" xfId="14125"/>
    <cellStyle name="Normal 46 5 2 5" xfId="15964"/>
    <cellStyle name="Normal 46 5 2 6" xfId="17715"/>
    <cellStyle name="Normal 46 5 2 7" xfId="19619"/>
    <cellStyle name="Normal 46 5 2_5h_Finance" xfId="6509"/>
    <cellStyle name="Normal 46 5 3" xfId="3020"/>
    <cellStyle name="Normal 46 5 3 2" xfId="11187"/>
    <cellStyle name="Normal 46 5 3_5h_Finance" xfId="6511"/>
    <cellStyle name="Normal 46 5 4" xfId="9283"/>
    <cellStyle name="Normal 46 5 5" xfId="13306"/>
    <cellStyle name="Normal 46 5 6" xfId="15144"/>
    <cellStyle name="Normal 46 5 7" xfId="16899"/>
    <cellStyle name="Normal 46 5 8" xfId="18803"/>
    <cellStyle name="Normal 46 5_5h_Finance" xfId="6508"/>
    <cellStyle name="Normal 46 6" xfId="1381"/>
    <cellStyle name="Normal 46 6 2" xfId="3292"/>
    <cellStyle name="Normal 46 6 2 2" xfId="11459"/>
    <cellStyle name="Normal 46 6 2_5h_Finance" xfId="6513"/>
    <cellStyle name="Normal 46 6 3" xfId="9555"/>
    <cellStyle name="Normal 46 6 4" xfId="13578"/>
    <cellStyle name="Normal 46 6 5" xfId="15416"/>
    <cellStyle name="Normal 46 6 6" xfId="17171"/>
    <cellStyle name="Normal 46 6 7" xfId="19075"/>
    <cellStyle name="Normal 46 6_5h_Finance" xfId="6512"/>
    <cellStyle name="Normal 46 7" xfId="2204"/>
    <cellStyle name="Normal 46 7 2" xfId="4108"/>
    <cellStyle name="Normal 46 7 2 2" xfId="12275"/>
    <cellStyle name="Normal 46 7 2_5h_Finance" xfId="6515"/>
    <cellStyle name="Normal 46 7 3" xfId="10371"/>
    <cellStyle name="Normal 46 7 4" xfId="14397"/>
    <cellStyle name="Normal 46 7 5" xfId="16237"/>
    <cellStyle name="Normal 46 7 6" xfId="17987"/>
    <cellStyle name="Normal 46 7 7" xfId="19891"/>
    <cellStyle name="Normal 46 7_5h_Finance" xfId="6514"/>
    <cellStyle name="Normal 46 8" xfId="509"/>
    <cellStyle name="Normal 46 8 2" xfId="8739"/>
    <cellStyle name="Normal 46 8_5h_Finance" xfId="6516"/>
    <cellStyle name="Normal 46 9" xfId="2476"/>
    <cellStyle name="Normal 46 9 2" xfId="10643"/>
    <cellStyle name="Normal 46 9_5h_Finance" xfId="6517"/>
    <cellStyle name="Normal 46_5h_Finance" xfId="6458"/>
    <cellStyle name="Normal 47" xfId="205"/>
    <cellStyle name="Normal 47 10" xfId="4381"/>
    <cellStyle name="Normal 47 10 2" xfId="12548"/>
    <cellStyle name="Normal 47 10_5h_Finance" xfId="6519"/>
    <cellStyle name="Normal 47 11" xfId="8604"/>
    <cellStyle name="Normal 47 12" xfId="12696"/>
    <cellStyle name="Normal 47 13" xfId="12974"/>
    <cellStyle name="Normal 47 14" xfId="14657"/>
    <cellStyle name="Normal 47 15" xfId="18260"/>
    <cellStyle name="Normal 47 16" xfId="371"/>
    <cellStyle name="Normal 47 2" xfId="206"/>
    <cellStyle name="Normal 47 2 10" xfId="8672"/>
    <cellStyle name="Normal 47 2 11" xfId="12764"/>
    <cellStyle name="Normal 47 2 12" xfId="18328"/>
    <cellStyle name="Normal 47 2 13" xfId="440"/>
    <cellStyle name="Normal 47 2 2" xfId="714"/>
    <cellStyle name="Normal 47 2 2 10" xfId="16560"/>
    <cellStyle name="Normal 47 2 2 11" xfId="18464"/>
    <cellStyle name="Normal 47 2 2 2" xfId="1042"/>
    <cellStyle name="Normal 47 2 2 2 2" xfId="1864"/>
    <cellStyle name="Normal 47 2 2 2 2 2" xfId="3769"/>
    <cellStyle name="Normal 47 2 2 2 2 2 2" xfId="11936"/>
    <cellStyle name="Normal 47 2 2 2 2 2_5h_Finance" xfId="6524"/>
    <cellStyle name="Normal 47 2 2 2 2 3" xfId="10032"/>
    <cellStyle name="Normal 47 2 2 2 2 4" xfId="14058"/>
    <cellStyle name="Normal 47 2 2 2 2 5" xfId="15897"/>
    <cellStyle name="Normal 47 2 2 2 2 6" xfId="17648"/>
    <cellStyle name="Normal 47 2 2 2 2 7" xfId="19552"/>
    <cellStyle name="Normal 47 2 2 2 2_5h_Finance" xfId="6523"/>
    <cellStyle name="Normal 47 2 2 2 3" xfId="2953"/>
    <cellStyle name="Normal 47 2 2 2 3 2" xfId="11120"/>
    <cellStyle name="Normal 47 2 2 2 3_5h_Finance" xfId="6525"/>
    <cellStyle name="Normal 47 2 2 2 4" xfId="9216"/>
    <cellStyle name="Normal 47 2 2 2 5" xfId="13239"/>
    <cellStyle name="Normal 47 2 2 2 6" xfId="15077"/>
    <cellStyle name="Normal 47 2 2 2 7" xfId="16832"/>
    <cellStyle name="Normal 47 2 2 2 8" xfId="18736"/>
    <cellStyle name="Normal 47 2 2 2_5h_Finance" xfId="6522"/>
    <cellStyle name="Normal 47 2 2 3" xfId="1314"/>
    <cellStyle name="Normal 47 2 2 3 2" xfId="2136"/>
    <cellStyle name="Normal 47 2 2 3 2 2" xfId="4041"/>
    <cellStyle name="Normal 47 2 2 3 2 2 2" xfId="12208"/>
    <cellStyle name="Normal 47 2 2 3 2 2_5h_Finance" xfId="6528"/>
    <cellStyle name="Normal 47 2 2 3 2 3" xfId="10304"/>
    <cellStyle name="Normal 47 2 2 3 2 4" xfId="14330"/>
    <cellStyle name="Normal 47 2 2 3 2 5" xfId="16169"/>
    <cellStyle name="Normal 47 2 2 3 2 6" xfId="17920"/>
    <cellStyle name="Normal 47 2 2 3 2 7" xfId="19824"/>
    <cellStyle name="Normal 47 2 2 3 2_5h_Finance" xfId="6527"/>
    <cellStyle name="Normal 47 2 2 3 3" xfId="3225"/>
    <cellStyle name="Normal 47 2 2 3 3 2" xfId="11392"/>
    <cellStyle name="Normal 47 2 2 3 3_5h_Finance" xfId="6529"/>
    <cellStyle name="Normal 47 2 2 3 4" xfId="9488"/>
    <cellStyle name="Normal 47 2 2 3 5" xfId="13511"/>
    <cellStyle name="Normal 47 2 2 3 6" xfId="15349"/>
    <cellStyle name="Normal 47 2 2 3 7" xfId="17104"/>
    <cellStyle name="Normal 47 2 2 3 8" xfId="19008"/>
    <cellStyle name="Normal 47 2 2 3_5h_Finance" xfId="6526"/>
    <cellStyle name="Normal 47 2 2 4" xfId="1586"/>
    <cellStyle name="Normal 47 2 2 4 2" xfId="3497"/>
    <cellStyle name="Normal 47 2 2 4 2 2" xfId="11664"/>
    <cellStyle name="Normal 47 2 2 4 2_5h_Finance" xfId="6531"/>
    <cellStyle name="Normal 47 2 2 4 3" xfId="9760"/>
    <cellStyle name="Normal 47 2 2 4 4" xfId="13783"/>
    <cellStyle name="Normal 47 2 2 4 5" xfId="15621"/>
    <cellStyle name="Normal 47 2 2 4 6" xfId="17376"/>
    <cellStyle name="Normal 47 2 2 4 7" xfId="19280"/>
    <cellStyle name="Normal 47 2 2 4_5h_Finance" xfId="6530"/>
    <cellStyle name="Normal 47 2 2 5" xfId="2409"/>
    <cellStyle name="Normal 47 2 2 5 2" xfId="4313"/>
    <cellStyle name="Normal 47 2 2 5 2 2" xfId="12480"/>
    <cellStyle name="Normal 47 2 2 5 2_5h_Finance" xfId="6533"/>
    <cellStyle name="Normal 47 2 2 5 3" xfId="10576"/>
    <cellStyle name="Normal 47 2 2 5 4" xfId="14602"/>
    <cellStyle name="Normal 47 2 2 5 5" xfId="16442"/>
    <cellStyle name="Normal 47 2 2 5 6" xfId="18192"/>
    <cellStyle name="Normal 47 2 2 5 7" xfId="20096"/>
    <cellStyle name="Normal 47 2 2 5_5h_Finance" xfId="6532"/>
    <cellStyle name="Normal 47 2 2 6" xfId="2681"/>
    <cellStyle name="Normal 47 2 2 6 2" xfId="10848"/>
    <cellStyle name="Normal 47 2 2 6_5h_Finance" xfId="6534"/>
    <cellStyle name="Normal 47 2 2 7" xfId="8944"/>
    <cellStyle name="Normal 47 2 2 8" xfId="12901"/>
    <cellStyle name="Normal 47 2 2 9" xfId="14787"/>
    <cellStyle name="Normal 47 2 2_5h_Finance" xfId="6521"/>
    <cellStyle name="Normal 47 2 3" xfId="906"/>
    <cellStyle name="Normal 47 2 3 2" xfId="1728"/>
    <cellStyle name="Normal 47 2 3 2 2" xfId="3633"/>
    <cellStyle name="Normal 47 2 3 2 2 2" xfId="11800"/>
    <cellStyle name="Normal 47 2 3 2 2_5h_Finance" xfId="6537"/>
    <cellStyle name="Normal 47 2 3 2 3" xfId="9896"/>
    <cellStyle name="Normal 47 2 3 2 4" xfId="13922"/>
    <cellStyle name="Normal 47 2 3 2 5" xfId="15761"/>
    <cellStyle name="Normal 47 2 3 2 6" xfId="17512"/>
    <cellStyle name="Normal 47 2 3 2 7" xfId="19416"/>
    <cellStyle name="Normal 47 2 3 2_5h_Finance" xfId="6536"/>
    <cellStyle name="Normal 47 2 3 3" xfId="2817"/>
    <cellStyle name="Normal 47 2 3 3 2" xfId="10984"/>
    <cellStyle name="Normal 47 2 3 3_5h_Finance" xfId="6538"/>
    <cellStyle name="Normal 47 2 3 4" xfId="9080"/>
    <cellStyle name="Normal 47 2 3 5" xfId="13103"/>
    <cellStyle name="Normal 47 2 3 6" xfId="14941"/>
    <cellStyle name="Normal 47 2 3 7" xfId="16696"/>
    <cellStyle name="Normal 47 2 3 8" xfId="18600"/>
    <cellStyle name="Normal 47 2 3_5h_Finance" xfId="6535"/>
    <cellStyle name="Normal 47 2 4" xfId="1178"/>
    <cellStyle name="Normal 47 2 4 2" xfId="2000"/>
    <cellStyle name="Normal 47 2 4 2 2" xfId="3905"/>
    <cellStyle name="Normal 47 2 4 2 2 2" xfId="12072"/>
    <cellStyle name="Normal 47 2 4 2 2_5h_Finance" xfId="6541"/>
    <cellStyle name="Normal 47 2 4 2 3" xfId="10168"/>
    <cellStyle name="Normal 47 2 4 2 4" xfId="14194"/>
    <cellStyle name="Normal 47 2 4 2 5" xfId="16033"/>
    <cellStyle name="Normal 47 2 4 2 6" xfId="17784"/>
    <cellStyle name="Normal 47 2 4 2 7" xfId="19688"/>
    <cellStyle name="Normal 47 2 4 2_5h_Finance" xfId="6540"/>
    <cellStyle name="Normal 47 2 4 3" xfId="3089"/>
    <cellStyle name="Normal 47 2 4 3 2" xfId="11256"/>
    <cellStyle name="Normal 47 2 4 3_5h_Finance" xfId="6542"/>
    <cellStyle name="Normal 47 2 4 4" xfId="9352"/>
    <cellStyle name="Normal 47 2 4 5" xfId="13375"/>
    <cellStyle name="Normal 47 2 4 6" xfId="15213"/>
    <cellStyle name="Normal 47 2 4 7" xfId="16968"/>
    <cellStyle name="Normal 47 2 4 8" xfId="18872"/>
    <cellStyle name="Normal 47 2 4_5h_Finance" xfId="6539"/>
    <cellStyle name="Normal 47 2 5" xfId="1450"/>
    <cellStyle name="Normal 47 2 5 2" xfId="3361"/>
    <cellStyle name="Normal 47 2 5 2 2" xfId="11528"/>
    <cellStyle name="Normal 47 2 5 2_5h_Finance" xfId="6544"/>
    <cellStyle name="Normal 47 2 5 3" xfId="9624"/>
    <cellStyle name="Normal 47 2 5 4" xfId="13647"/>
    <cellStyle name="Normal 47 2 5 5" xfId="15485"/>
    <cellStyle name="Normal 47 2 5 6" xfId="17240"/>
    <cellStyle name="Normal 47 2 5 7" xfId="19144"/>
    <cellStyle name="Normal 47 2 5_5h_Finance" xfId="6543"/>
    <cellStyle name="Normal 47 2 6" xfId="2273"/>
    <cellStyle name="Normal 47 2 6 2" xfId="4177"/>
    <cellStyle name="Normal 47 2 6 2 2" xfId="12344"/>
    <cellStyle name="Normal 47 2 6 2_5h_Finance" xfId="6546"/>
    <cellStyle name="Normal 47 2 6 3" xfId="10440"/>
    <cellStyle name="Normal 47 2 6 4" xfId="14466"/>
    <cellStyle name="Normal 47 2 6 5" xfId="16306"/>
    <cellStyle name="Normal 47 2 6 6" xfId="18056"/>
    <cellStyle name="Normal 47 2 6 7" xfId="19960"/>
    <cellStyle name="Normal 47 2 6_5h_Finance" xfId="6545"/>
    <cellStyle name="Normal 47 2 7" xfId="578"/>
    <cellStyle name="Normal 47 2 7 2" xfId="8808"/>
    <cellStyle name="Normal 47 2 7_5h_Finance" xfId="6547"/>
    <cellStyle name="Normal 47 2 8" xfId="2545"/>
    <cellStyle name="Normal 47 2 8 2" xfId="10712"/>
    <cellStyle name="Normal 47 2 8_5h_Finance" xfId="6548"/>
    <cellStyle name="Normal 47 2 9" xfId="4449"/>
    <cellStyle name="Normal 47 2 9 2" xfId="12616"/>
    <cellStyle name="Normal 47 2 9_5h_Finance" xfId="6549"/>
    <cellStyle name="Normal 47 2_5h_Finance" xfId="6520"/>
    <cellStyle name="Normal 47 3" xfId="646"/>
    <cellStyle name="Normal 47 3 10" xfId="16492"/>
    <cellStyle name="Normal 47 3 11" xfId="18396"/>
    <cellStyle name="Normal 47 3 2" xfId="974"/>
    <cellStyle name="Normal 47 3 2 2" xfId="1796"/>
    <cellStyle name="Normal 47 3 2 2 2" xfId="3701"/>
    <cellStyle name="Normal 47 3 2 2 2 2" xfId="11868"/>
    <cellStyle name="Normal 47 3 2 2 2_5h_Finance" xfId="6553"/>
    <cellStyle name="Normal 47 3 2 2 3" xfId="9964"/>
    <cellStyle name="Normal 47 3 2 2 4" xfId="13990"/>
    <cellStyle name="Normal 47 3 2 2 5" xfId="15829"/>
    <cellStyle name="Normal 47 3 2 2 6" xfId="17580"/>
    <cellStyle name="Normal 47 3 2 2 7" xfId="19484"/>
    <cellStyle name="Normal 47 3 2 2_5h_Finance" xfId="6552"/>
    <cellStyle name="Normal 47 3 2 3" xfId="2885"/>
    <cellStyle name="Normal 47 3 2 3 2" xfId="11052"/>
    <cellStyle name="Normal 47 3 2 3_5h_Finance" xfId="6554"/>
    <cellStyle name="Normal 47 3 2 4" xfId="9148"/>
    <cellStyle name="Normal 47 3 2 5" xfId="13171"/>
    <cellStyle name="Normal 47 3 2 6" xfId="15009"/>
    <cellStyle name="Normal 47 3 2 7" xfId="16764"/>
    <cellStyle name="Normal 47 3 2 8" xfId="18668"/>
    <cellStyle name="Normal 47 3 2_5h_Finance" xfId="6551"/>
    <cellStyle name="Normal 47 3 3" xfId="1246"/>
    <cellStyle name="Normal 47 3 3 2" xfId="2068"/>
    <cellStyle name="Normal 47 3 3 2 2" xfId="3973"/>
    <cellStyle name="Normal 47 3 3 2 2 2" xfId="12140"/>
    <cellStyle name="Normal 47 3 3 2 2_5h_Finance" xfId="6557"/>
    <cellStyle name="Normal 47 3 3 2 3" xfId="10236"/>
    <cellStyle name="Normal 47 3 3 2 4" xfId="14262"/>
    <cellStyle name="Normal 47 3 3 2 5" xfId="16101"/>
    <cellStyle name="Normal 47 3 3 2 6" xfId="17852"/>
    <cellStyle name="Normal 47 3 3 2 7" xfId="19756"/>
    <cellStyle name="Normal 47 3 3 2_5h_Finance" xfId="6556"/>
    <cellStyle name="Normal 47 3 3 3" xfId="3157"/>
    <cellStyle name="Normal 47 3 3 3 2" xfId="11324"/>
    <cellStyle name="Normal 47 3 3 3_5h_Finance" xfId="6558"/>
    <cellStyle name="Normal 47 3 3 4" xfId="9420"/>
    <cellStyle name="Normal 47 3 3 5" xfId="13443"/>
    <cellStyle name="Normal 47 3 3 6" xfId="15281"/>
    <cellStyle name="Normal 47 3 3 7" xfId="17036"/>
    <cellStyle name="Normal 47 3 3 8" xfId="18940"/>
    <cellStyle name="Normal 47 3 3_5h_Finance" xfId="6555"/>
    <cellStyle name="Normal 47 3 4" xfId="1518"/>
    <cellStyle name="Normal 47 3 4 2" xfId="3429"/>
    <cellStyle name="Normal 47 3 4 2 2" xfId="11596"/>
    <cellStyle name="Normal 47 3 4 2_5h_Finance" xfId="6560"/>
    <cellStyle name="Normal 47 3 4 3" xfId="9692"/>
    <cellStyle name="Normal 47 3 4 4" xfId="13715"/>
    <cellStyle name="Normal 47 3 4 5" xfId="15553"/>
    <cellStyle name="Normal 47 3 4 6" xfId="17308"/>
    <cellStyle name="Normal 47 3 4 7" xfId="19212"/>
    <cellStyle name="Normal 47 3 4_5h_Finance" xfId="6559"/>
    <cellStyle name="Normal 47 3 5" xfId="2341"/>
    <cellStyle name="Normal 47 3 5 2" xfId="4245"/>
    <cellStyle name="Normal 47 3 5 2 2" xfId="12412"/>
    <cellStyle name="Normal 47 3 5 2_5h_Finance" xfId="6562"/>
    <cellStyle name="Normal 47 3 5 3" xfId="10508"/>
    <cellStyle name="Normal 47 3 5 4" xfId="14534"/>
    <cellStyle name="Normal 47 3 5 5" xfId="16374"/>
    <cellStyle name="Normal 47 3 5 6" xfId="18124"/>
    <cellStyle name="Normal 47 3 5 7" xfId="20028"/>
    <cellStyle name="Normal 47 3 5_5h_Finance" xfId="6561"/>
    <cellStyle name="Normal 47 3 6" xfId="2613"/>
    <cellStyle name="Normal 47 3 6 2" xfId="10780"/>
    <cellStyle name="Normal 47 3 6_5h_Finance" xfId="6563"/>
    <cellStyle name="Normal 47 3 7" xfId="8876"/>
    <cellStyle name="Normal 47 3 8" xfId="12833"/>
    <cellStyle name="Normal 47 3 9" xfId="14719"/>
    <cellStyle name="Normal 47 3_5h_Finance" xfId="6550"/>
    <cellStyle name="Normal 47 4" xfId="838"/>
    <cellStyle name="Normal 47 4 2" xfId="1660"/>
    <cellStyle name="Normal 47 4 2 2" xfId="3565"/>
    <cellStyle name="Normal 47 4 2 2 2" xfId="11732"/>
    <cellStyle name="Normal 47 4 2 2_5h_Finance" xfId="6566"/>
    <cellStyle name="Normal 47 4 2 3" xfId="9828"/>
    <cellStyle name="Normal 47 4 2 4" xfId="13854"/>
    <cellStyle name="Normal 47 4 2 5" xfId="15693"/>
    <cellStyle name="Normal 47 4 2 6" xfId="17444"/>
    <cellStyle name="Normal 47 4 2 7" xfId="19348"/>
    <cellStyle name="Normal 47 4 2_5h_Finance" xfId="6565"/>
    <cellStyle name="Normal 47 4 3" xfId="2749"/>
    <cellStyle name="Normal 47 4 3 2" xfId="10916"/>
    <cellStyle name="Normal 47 4 3_5h_Finance" xfId="6567"/>
    <cellStyle name="Normal 47 4 4" xfId="9012"/>
    <cellStyle name="Normal 47 4 5" xfId="13035"/>
    <cellStyle name="Normal 47 4 6" xfId="14873"/>
    <cellStyle name="Normal 47 4 7" xfId="16628"/>
    <cellStyle name="Normal 47 4 8" xfId="18532"/>
    <cellStyle name="Normal 47 4_5h_Finance" xfId="6564"/>
    <cellStyle name="Normal 47 5" xfId="1110"/>
    <cellStyle name="Normal 47 5 2" xfId="1932"/>
    <cellStyle name="Normal 47 5 2 2" xfId="3837"/>
    <cellStyle name="Normal 47 5 2 2 2" xfId="12004"/>
    <cellStyle name="Normal 47 5 2 2_5h_Finance" xfId="6570"/>
    <cellStyle name="Normal 47 5 2 3" xfId="10100"/>
    <cellStyle name="Normal 47 5 2 4" xfId="14126"/>
    <cellStyle name="Normal 47 5 2 5" xfId="15965"/>
    <cellStyle name="Normal 47 5 2 6" xfId="17716"/>
    <cellStyle name="Normal 47 5 2 7" xfId="19620"/>
    <cellStyle name="Normal 47 5 2_5h_Finance" xfId="6569"/>
    <cellStyle name="Normal 47 5 3" xfId="3021"/>
    <cellStyle name="Normal 47 5 3 2" xfId="11188"/>
    <cellStyle name="Normal 47 5 3_5h_Finance" xfId="6571"/>
    <cellStyle name="Normal 47 5 4" xfId="9284"/>
    <cellStyle name="Normal 47 5 5" xfId="13307"/>
    <cellStyle name="Normal 47 5 6" xfId="15145"/>
    <cellStyle name="Normal 47 5 7" xfId="16900"/>
    <cellStyle name="Normal 47 5 8" xfId="18804"/>
    <cellStyle name="Normal 47 5_5h_Finance" xfId="6568"/>
    <cellStyle name="Normal 47 6" xfId="1382"/>
    <cellStyle name="Normal 47 6 2" xfId="3293"/>
    <cellStyle name="Normal 47 6 2 2" xfId="11460"/>
    <cellStyle name="Normal 47 6 2_5h_Finance" xfId="6573"/>
    <cellStyle name="Normal 47 6 3" xfId="9556"/>
    <cellStyle name="Normal 47 6 4" xfId="13579"/>
    <cellStyle name="Normal 47 6 5" xfId="15417"/>
    <cellStyle name="Normal 47 6 6" xfId="17172"/>
    <cellStyle name="Normal 47 6 7" xfId="19076"/>
    <cellStyle name="Normal 47 6_5h_Finance" xfId="6572"/>
    <cellStyle name="Normal 47 7" xfId="2205"/>
    <cellStyle name="Normal 47 7 2" xfId="4109"/>
    <cellStyle name="Normal 47 7 2 2" xfId="12276"/>
    <cellStyle name="Normal 47 7 2_5h_Finance" xfId="6575"/>
    <cellStyle name="Normal 47 7 3" xfId="10372"/>
    <cellStyle name="Normal 47 7 4" xfId="14398"/>
    <cellStyle name="Normal 47 7 5" xfId="16238"/>
    <cellStyle name="Normal 47 7 6" xfId="17988"/>
    <cellStyle name="Normal 47 7 7" xfId="19892"/>
    <cellStyle name="Normal 47 7_5h_Finance" xfId="6574"/>
    <cellStyle name="Normal 47 8" xfId="510"/>
    <cellStyle name="Normal 47 8 2" xfId="8740"/>
    <cellStyle name="Normal 47 8_5h_Finance" xfId="6576"/>
    <cellStyle name="Normal 47 9" xfId="2477"/>
    <cellStyle name="Normal 47 9 2" xfId="10644"/>
    <cellStyle name="Normal 47 9_5h_Finance" xfId="6577"/>
    <cellStyle name="Normal 47_5h_Finance" xfId="6518"/>
    <cellStyle name="Normal 48" xfId="207"/>
    <cellStyle name="Normal 48 10" xfId="4373"/>
    <cellStyle name="Normal 48 10 2" xfId="12540"/>
    <cellStyle name="Normal 48 10_5h_Finance" xfId="6579"/>
    <cellStyle name="Normal 48 11" xfId="8596"/>
    <cellStyle name="Normal 48 12" xfId="12688"/>
    <cellStyle name="Normal 48 13" xfId="12982"/>
    <cellStyle name="Normal 48 14" xfId="14664"/>
    <cellStyle name="Normal 48 15" xfId="18252"/>
    <cellStyle name="Normal 48 16" xfId="363"/>
    <cellStyle name="Normal 48 2" xfId="208"/>
    <cellStyle name="Normal 48 2 10" xfId="8664"/>
    <cellStyle name="Normal 48 2 11" xfId="12756"/>
    <cellStyle name="Normal 48 2 12" xfId="18320"/>
    <cellStyle name="Normal 48 2 13" xfId="432"/>
    <cellStyle name="Normal 48 2 2" xfId="706"/>
    <cellStyle name="Normal 48 2 2 10" xfId="16552"/>
    <cellStyle name="Normal 48 2 2 11" xfId="18456"/>
    <cellStyle name="Normal 48 2 2 2" xfId="1034"/>
    <cellStyle name="Normal 48 2 2 2 2" xfId="1856"/>
    <cellStyle name="Normal 48 2 2 2 2 2" xfId="3761"/>
    <cellStyle name="Normal 48 2 2 2 2 2 2" xfId="11928"/>
    <cellStyle name="Normal 48 2 2 2 2 2_5h_Finance" xfId="6584"/>
    <cellStyle name="Normal 48 2 2 2 2 3" xfId="10024"/>
    <cellStyle name="Normal 48 2 2 2 2 4" xfId="14050"/>
    <cellStyle name="Normal 48 2 2 2 2 5" xfId="15889"/>
    <cellStyle name="Normal 48 2 2 2 2 6" xfId="17640"/>
    <cellStyle name="Normal 48 2 2 2 2 7" xfId="19544"/>
    <cellStyle name="Normal 48 2 2 2 2_5h_Finance" xfId="6583"/>
    <cellStyle name="Normal 48 2 2 2 3" xfId="2945"/>
    <cellStyle name="Normal 48 2 2 2 3 2" xfId="11112"/>
    <cellStyle name="Normal 48 2 2 2 3_5h_Finance" xfId="6585"/>
    <cellStyle name="Normal 48 2 2 2 4" xfId="9208"/>
    <cellStyle name="Normal 48 2 2 2 5" xfId="13231"/>
    <cellStyle name="Normal 48 2 2 2 6" xfId="15069"/>
    <cellStyle name="Normal 48 2 2 2 7" xfId="16824"/>
    <cellStyle name="Normal 48 2 2 2 8" xfId="18728"/>
    <cellStyle name="Normal 48 2 2 2_5h_Finance" xfId="6582"/>
    <cellStyle name="Normal 48 2 2 3" xfId="1306"/>
    <cellStyle name="Normal 48 2 2 3 2" xfId="2128"/>
    <cellStyle name="Normal 48 2 2 3 2 2" xfId="4033"/>
    <cellStyle name="Normal 48 2 2 3 2 2 2" xfId="12200"/>
    <cellStyle name="Normal 48 2 2 3 2 2_5h_Finance" xfId="6588"/>
    <cellStyle name="Normal 48 2 2 3 2 3" xfId="10296"/>
    <cellStyle name="Normal 48 2 2 3 2 4" xfId="14322"/>
    <cellStyle name="Normal 48 2 2 3 2 5" xfId="16161"/>
    <cellStyle name="Normal 48 2 2 3 2 6" xfId="17912"/>
    <cellStyle name="Normal 48 2 2 3 2 7" xfId="19816"/>
    <cellStyle name="Normal 48 2 2 3 2_5h_Finance" xfId="6587"/>
    <cellStyle name="Normal 48 2 2 3 3" xfId="3217"/>
    <cellStyle name="Normal 48 2 2 3 3 2" xfId="11384"/>
    <cellStyle name="Normal 48 2 2 3 3_5h_Finance" xfId="6589"/>
    <cellStyle name="Normal 48 2 2 3 4" xfId="9480"/>
    <cellStyle name="Normal 48 2 2 3 5" xfId="13503"/>
    <cellStyle name="Normal 48 2 2 3 6" xfId="15341"/>
    <cellStyle name="Normal 48 2 2 3 7" xfId="17096"/>
    <cellStyle name="Normal 48 2 2 3 8" xfId="19000"/>
    <cellStyle name="Normal 48 2 2 3_5h_Finance" xfId="6586"/>
    <cellStyle name="Normal 48 2 2 4" xfId="1578"/>
    <cellStyle name="Normal 48 2 2 4 2" xfId="3489"/>
    <cellStyle name="Normal 48 2 2 4 2 2" xfId="11656"/>
    <cellStyle name="Normal 48 2 2 4 2_5h_Finance" xfId="6591"/>
    <cellStyle name="Normal 48 2 2 4 3" xfId="9752"/>
    <cellStyle name="Normal 48 2 2 4 4" xfId="13775"/>
    <cellStyle name="Normal 48 2 2 4 5" xfId="15613"/>
    <cellStyle name="Normal 48 2 2 4 6" xfId="17368"/>
    <cellStyle name="Normal 48 2 2 4 7" xfId="19272"/>
    <cellStyle name="Normal 48 2 2 4_5h_Finance" xfId="6590"/>
    <cellStyle name="Normal 48 2 2 5" xfId="2401"/>
    <cellStyle name="Normal 48 2 2 5 2" xfId="4305"/>
    <cellStyle name="Normal 48 2 2 5 2 2" xfId="12472"/>
    <cellStyle name="Normal 48 2 2 5 2_5h_Finance" xfId="6593"/>
    <cellStyle name="Normal 48 2 2 5 3" xfId="10568"/>
    <cellStyle name="Normal 48 2 2 5 4" xfId="14594"/>
    <cellStyle name="Normal 48 2 2 5 5" xfId="16434"/>
    <cellStyle name="Normal 48 2 2 5 6" xfId="18184"/>
    <cellStyle name="Normal 48 2 2 5 7" xfId="20088"/>
    <cellStyle name="Normal 48 2 2 5_5h_Finance" xfId="6592"/>
    <cellStyle name="Normal 48 2 2 6" xfId="2673"/>
    <cellStyle name="Normal 48 2 2 6 2" xfId="10840"/>
    <cellStyle name="Normal 48 2 2 6_5h_Finance" xfId="6594"/>
    <cellStyle name="Normal 48 2 2 7" xfId="8936"/>
    <cellStyle name="Normal 48 2 2 8" xfId="12893"/>
    <cellStyle name="Normal 48 2 2 9" xfId="14779"/>
    <cellStyle name="Normal 48 2 2_5h_Finance" xfId="6581"/>
    <cellStyle name="Normal 48 2 3" xfId="898"/>
    <cellStyle name="Normal 48 2 3 2" xfId="1720"/>
    <cellStyle name="Normal 48 2 3 2 2" xfId="3625"/>
    <cellStyle name="Normal 48 2 3 2 2 2" xfId="11792"/>
    <cellStyle name="Normal 48 2 3 2 2_5h_Finance" xfId="6597"/>
    <cellStyle name="Normal 48 2 3 2 3" xfId="9888"/>
    <cellStyle name="Normal 48 2 3 2 4" xfId="13914"/>
    <cellStyle name="Normal 48 2 3 2 5" xfId="15753"/>
    <cellStyle name="Normal 48 2 3 2 6" xfId="17504"/>
    <cellStyle name="Normal 48 2 3 2 7" xfId="19408"/>
    <cellStyle name="Normal 48 2 3 2_5h_Finance" xfId="6596"/>
    <cellStyle name="Normal 48 2 3 3" xfId="2809"/>
    <cellStyle name="Normal 48 2 3 3 2" xfId="10976"/>
    <cellStyle name="Normal 48 2 3 3_5h_Finance" xfId="6598"/>
    <cellStyle name="Normal 48 2 3 4" xfId="9072"/>
    <cellStyle name="Normal 48 2 3 5" xfId="13095"/>
    <cellStyle name="Normal 48 2 3 6" xfId="14933"/>
    <cellStyle name="Normal 48 2 3 7" xfId="16688"/>
    <cellStyle name="Normal 48 2 3 8" xfId="18592"/>
    <cellStyle name="Normal 48 2 3_5h_Finance" xfId="6595"/>
    <cellStyle name="Normal 48 2 4" xfId="1170"/>
    <cellStyle name="Normal 48 2 4 2" xfId="1992"/>
    <cellStyle name="Normal 48 2 4 2 2" xfId="3897"/>
    <cellStyle name="Normal 48 2 4 2 2 2" xfId="12064"/>
    <cellStyle name="Normal 48 2 4 2 2_5h_Finance" xfId="6601"/>
    <cellStyle name="Normal 48 2 4 2 3" xfId="10160"/>
    <cellStyle name="Normal 48 2 4 2 4" xfId="14186"/>
    <cellStyle name="Normal 48 2 4 2 5" xfId="16025"/>
    <cellStyle name="Normal 48 2 4 2 6" xfId="17776"/>
    <cellStyle name="Normal 48 2 4 2 7" xfId="19680"/>
    <cellStyle name="Normal 48 2 4 2_5h_Finance" xfId="6600"/>
    <cellStyle name="Normal 48 2 4 3" xfId="3081"/>
    <cellStyle name="Normal 48 2 4 3 2" xfId="11248"/>
    <cellStyle name="Normal 48 2 4 3_5h_Finance" xfId="6602"/>
    <cellStyle name="Normal 48 2 4 4" xfId="9344"/>
    <cellStyle name="Normal 48 2 4 5" xfId="13367"/>
    <cellStyle name="Normal 48 2 4 6" xfId="15205"/>
    <cellStyle name="Normal 48 2 4 7" xfId="16960"/>
    <cellStyle name="Normal 48 2 4 8" xfId="18864"/>
    <cellStyle name="Normal 48 2 4_5h_Finance" xfId="6599"/>
    <cellStyle name="Normal 48 2 5" xfId="1442"/>
    <cellStyle name="Normal 48 2 5 2" xfId="3353"/>
    <cellStyle name="Normal 48 2 5 2 2" xfId="11520"/>
    <cellStyle name="Normal 48 2 5 2_5h_Finance" xfId="6604"/>
    <cellStyle name="Normal 48 2 5 3" xfId="9616"/>
    <cellStyle name="Normal 48 2 5 4" xfId="13639"/>
    <cellStyle name="Normal 48 2 5 5" xfId="15477"/>
    <cellStyle name="Normal 48 2 5 6" xfId="17232"/>
    <cellStyle name="Normal 48 2 5 7" xfId="19136"/>
    <cellStyle name="Normal 48 2 5_5h_Finance" xfId="6603"/>
    <cellStyle name="Normal 48 2 6" xfId="2265"/>
    <cellStyle name="Normal 48 2 6 2" xfId="4169"/>
    <cellStyle name="Normal 48 2 6 2 2" xfId="12336"/>
    <cellStyle name="Normal 48 2 6 2_5h_Finance" xfId="6606"/>
    <cellStyle name="Normal 48 2 6 3" xfId="10432"/>
    <cellStyle name="Normal 48 2 6 4" xfId="14458"/>
    <cellStyle name="Normal 48 2 6 5" xfId="16298"/>
    <cellStyle name="Normal 48 2 6 6" xfId="18048"/>
    <cellStyle name="Normal 48 2 6 7" xfId="19952"/>
    <cellStyle name="Normal 48 2 6_5h_Finance" xfId="6605"/>
    <cellStyle name="Normal 48 2 7" xfId="570"/>
    <cellStyle name="Normal 48 2 7 2" xfId="8800"/>
    <cellStyle name="Normal 48 2 7_5h_Finance" xfId="6607"/>
    <cellStyle name="Normal 48 2 8" xfId="2537"/>
    <cellStyle name="Normal 48 2 8 2" xfId="10704"/>
    <cellStyle name="Normal 48 2 8_5h_Finance" xfId="6608"/>
    <cellStyle name="Normal 48 2 9" xfId="4441"/>
    <cellStyle name="Normal 48 2 9 2" xfId="12608"/>
    <cellStyle name="Normal 48 2 9_5h_Finance" xfId="6609"/>
    <cellStyle name="Normal 48 2_5h_Finance" xfId="6580"/>
    <cellStyle name="Normal 48 3" xfId="638"/>
    <cellStyle name="Normal 48 3 10" xfId="16484"/>
    <cellStyle name="Normal 48 3 11" xfId="18388"/>
    <cellStyle name="Normal 48 3 2" xfId="966"/>
    <cellStyle name="Normal 48 3 2 2" xfId="1788"/>
    <cellStyle name="Normal 48 3 2 2 2" xfId="3693"/>
    <cellStyle name="Normal 48 3 2 2 2 2" xfId="11860"/>
    <cellStyle name="Normal 48 3 2 2 2_5h_Finance" xfId="6613"/>
    <cellStyle name="Normal 48 3 2 2 3" xfId="9956"/>
    <cellStyle name="Normal 48 3 2 2 4" xfId="13982"/>
    <cellStyle name="Normal 48 3 2 2 5" xfId="15821"/>
    <cellStyle name="Normal 48 3 2 2 6" xfId="17572"/>
    <cellStyle name="Normal 48 3 2 2 7" xfId="19476"/>
    <cellStyle name="Normal 48 3 2 2_5h_Finance" xfId="6612"/>
    <cellStyle name="Normal 48 3 2 3" xfId="2877"/>
    <cellStyle name="Normal 48 3 2 3 2" xfId="11044"/>
    <cellStyle name="Normal 48 3 2 3_5h_Finance" xfId="6614"/>
    <cellStyle name="Normal 48 3 2 4" xfId="9140"/>
    <cellStyle name="Normal 48 3 2 5" xfId="13163"/>
    <cellStyle name="Normal 48 3 2 6" xfId="15001"/>
    <cellStyle name="Normal 48 3 2 7" xfId="16756"/>
    <cellStyle name="Normal 48 3 2 8" xfId="18660"/>
    <cellStyle name="Normal 48 3 2_5h_Finance" xfId="6611"/>
    <cellStyle name="Normal 48 3 3" xfId="1238"/>
    <cellStyle name="Normal 48 3 3 2" xfId="2060"/>
    <cellStyle name="Normal 48 3 3 2 2" xfId="3965"/>
    <cellStyle name="Normal 48 3 3 2 2 2" xfId="12132"/>
    <cellStyle name="Normal 48 3 3 2 2_5h_Finance" xfId="6617"/>
    <cellStyle name="Normal 48 3 3 2 3" xfId="10228"/>
    <cellStyle name="Normal 48 3 3 2 4" xfId="14254"/>
    <cellStyle name="Normal 48 3 3 2 5" xfId="16093"/>
    <cellStyle name="Normal 48 3 3 2 6" xfId="17844"/>
    <cellStyle name="Normal 48 3 3 2 7" xfId="19748"/>
    <cellStyle name="Normal 48 3 3 2_5h_Finance" xfId="6616"/>
    <cellStyle name="Normal 48 3 3 3" xfId="3149"/>
    <cellStyle name="Normal 48 3 3 3 2" xfId="11316"/>
    <cellStyle name="Normal 48 3 3 3_5h_Finance" xfId="6618"/>
    <cellStyle name="Normal 48 3 3 4" xfId="9412"/>
    <cellStyle name="Normal 48 3 3 5" xfId="13435"/>
    <cellStyle name="Normal 48 3 3 6" xfId="15273"/>
    <cellStyle name="Normal 48 3 3 7" xfId="17028"/>
    <cellStyle name="Normal 48 3 3 8" xfId="18932"/>
    <cellStyle name="Normal 48 3 3_5h_Finance" xfId="6615"/>
    <cellStyle name="Normal 48 3 4" xfId="1510"/>
    <cellStyle name="Normal 48 3 4 2" xfId="3421"/>
    <cellStyle name="Normal 48 3 4 2 2" xfId="11588"/>
    <cellStyle name="Normal 48 3 4 2_5h_Finance" xfId="6620"/>
    <cellStyle name="Normal 48 3 4 3" xfId="9684"/>
    <cellStyle name="Normal 48 3 4 4" xfId="13707"/>
    <cellStyle name="Normal 48 3 4 5" xfId="15545"/>
    <cellStyle name="Normal 48 3 4 6" xfId="17300"/>
    <cellStyle name="Normal 48 3 4 7" xfId="19204"/>
    <cellStyle name="Normal 48 3 4_5h_Finance" xfId="6619"/>
    <cellStyle name="Normal 48 3 5" xfId="2333"/>
    <cellStyle name="Normal 48 3 5 2" xfId="4237"/>
    <cellStyle name="Normal 48 3 5 2 2" xfId="12404"/>
    <cellStyle name="Normal 48 3 5 2_5h_Finance" xfId="6622"/>
    <cellStyle name="Normal 48 3 5 3" xfId="10500"/>
    <cellStyle name="Normal 48 3 5 4" xfId="14526"/>
    <cellStyle name="Normal 48 3 5 5" xfId="16366"/>
    <cellStyle name="Normal 48 3 5 6" xfId="18116"/>
    <cellStyle name="Normal 48 3 5 7" xfId="20020"/>
    <cellStyle name="Normal 48 3 5_5h_Finance" xfId="6621"/>
    <cellStyle name="Normal 48 3 6" xfId="2605"/>
    <cellStyle name="Normal 48 3 6 2" xfId="10772"/>
    <cellStyle name="Normal 48 3 6_5h_Finance" xfId="6623"/>
    <cellStyle name="Normal 48 3 7" xfId="8868"/>
    <cellStyle name="Normal 48 3 8" xfId="12825"/>
    <cellStyle name="Normal 48 3 9" xfId="14711"/>
    <cellStyle name="Normal 48 3_5h_Finance" xfId="6610"/>
    <cellStyle name="Normal 48 4" xfId="830"/>
    <cellStyle name="Normal 48 4 2" xfId="1652"/>
    <cellStyle name="Normal 48 4 2 2" xfId="3557"/>
    <cellStyle name="Normal 48 4 2 2 2" xfId="11724"/>
    <cellStyle name="Normal 48 4 2 2_5h_Finance" xfId="6626"/>
    <cellStyle name="Normal 48 4 2 3" xfId="9820"/>
    <cellStyle name="Normal 48 4 2 4" xfId="13846"/>
    <cellStyle name="Normal 48 4 2 5" xfId="15685"/>
    <cellStyle name="Normal 48 4 2 6" xfId="17436"/>
    <cellStyle name="Normal 48 4 2 7" xfId="19340"/>
    <cellStyle name="Normal 48 4 2_5h_Finance" xfId="6625"/>
    <cellStyle name="Normal 48 4 3" xfId="2741"/>
    <cellStyle name="Normal 48 4 3 2" xfId="10908"/>
    <cellStyle name="Normal 48 4 3_5h_Finance" xfId="6627"/>
    <cellStyle name="Normal 48 4 4" xfId="9004"/>
    <cellStyle name="Normal 48 4 5" xfId="13027"/>
    <cellStyle name="Normal 48 4 6" xfId="14865"/>
    <cellStyle name="Normal 48 4 7" xfId="16620"/>
    <cellStyle name="Normal 48 4 8" xfId="18524"/>
    <cellStyle name="Normal 48 4_5h_Finance" xfId="6624"/>
    <cellStyle name="Normal 48 5" xfId="1102"/>
    <cellStyle name="Normal 48 5 2" xfId="1924"/>
    <cellStyle name="Normal 48 5 2 2" xfId="3829"/>
    <cellStyle name="Normal 48 5 2 2 2" xfId="11996"/>
    <cellStyle name="Normal 48 5 2 2_5h_Finance" xfId="6630"/>
    <cellStyle name="Normal 48 5 2 3" xfId="10092"/>
    <cellStyle name="Normal 48 5 2 4" xfId="14118"/>
    <cellStyle name="Normal 48 5 2 5" xfId="15957"/>
    <cellStyle name="Normal 48 5 2 6" xfId="17708"/>
    <cellStyle name="Normal 48 5 2 7" xfId="19612"/>
    <cellStyle name="Normal 48 5 2_5h_Finance" xfId="6629"/>
    <cellStyle name="Normal 48 5 3" xfId="3013"/>
    <cellStyle name="Normal 48 5 3 2" xfId="11180"/>
    <cellStyle name="Normal 48 5 3_5h_Finance" xfId="6631"/>
    <cellStyle name="Normal 48 5 4" xfId="9276"/>
    <cellStyle name="Normal 48 5 5" xfId="13299"/>
    <cellStyle name="Normal 48 5 6" xfId="15137"/>
    <cellStyle name="Normal 48 5 7" xfId="16892"/>
    <cellStyle name="Normal 48 5 8" xfId="18796"/>
    <cellStyle name="Normal 48 5_5h_Finance" xfId="6628"/>
    <cellStyle name="Normal 48 6" xfId="1374"/>
    <cellStyle name="Normal 48 6 2" xfId="3285"/>
    <cellStyle name="Normal 48 6 2 2" xfId="11452"/>
    <cellStyle name="Normal 48 6 2_5h_Finance" xfId="6633"/>
    <cellStyle name="Normal 48 6 3" xfId="9548"/>
    <cellStyle name="Normal 48 6 4" xfId="13571"/>
    <cellStyle name="Normal 48 6 5" xfId="15409"/>
    <cellStyle name="Normal 48 6 6" xfId="17164"/>
    <cellStyle name="Normal 48 6 7" xfId="19068"/>
    <cellStyle name="Normal 48 6_5h_Finance" xfId="6632"/>
    <cellStyle name="Normal 48 7" xfId="2197"/>
    <cellStyle name="Normal 48 7 2" xfId="4101"/>
    <cellStyle name="Normal 48 7 2 2" xfId="12268"/>
    <cellStyle name="Normal 48 7 2_5h_Finance" xfId="6635"/>
    <cellStyle name="Normal 48 7 3" xfId="10364"/>
    <cellStyle name="Normal 48 7 4" xfId="14390"/>
    <cellStyle name="Normal 48 7 5" xfId="16230"/>
    <cellStyle name="Normal 48 7 6" xfId="17980"/>
    <cellStyle name="Normal 48 7 7" xfId="19884"/>
    <cellStyle name="Normal 48 7_5h_Finance" xfId="6634"/>
    <cellStyle name="Normal 48 8" xfId="502"/>
    <cellStyle name="Normal 48 8 2" xfId="8732"/>
    <cellStyle name="Normal 48 8_5h_Finance" xfId="6636"/>
    <cellStyle name="Normal 48 9" xfId="2469"/>
    <cellStyle name="Normal 48 9 2" xfId="10636"/>
    <cellStyle name="Normal 48 9_5h_Finance" xfId="6637"/>
    <cellStyle name="Normal 48_5h_Finance" xfId="6578"/>
    <cellStyle name="Normal 49" xfId="209"/>
    <cellStyle name="Normal 49 10" xfId="4377"/>
    <cellStyle name="Normal 49 10 2" xfId="12544"/>
    <cellStyle name="Normal 49 10_5h_Finance" xfId="6639"/>
    <cellStyle name="Normal 49 11" xfId="8600"/>
    <cellStyle name="Normal 49 12" xfId="12692"/>
    <cellStyle name="Normal 49 13" xfId="12978"/>
    <cellStyle name="Normal 49 14" xfId="12942"/>
    <cellStyle name="Normal 49 15" xfId="18256"/>
    <cellStyle name="Normal 49 16" xfId="367"/>
    <cellStyle name="Normal 49 2" xfId="210"/>
    <cellStyle name="Normal 49 2 10" xfId="8668"/>
    <cellStyle name="Normal 49 2 11" xfId="12760"/>
    <cellStyle name="Normal 49 2 12" xfId="18324"/>
    <cellStyle name="Normal 49 2 13" xfId="436"/>
    <cellStyle name="Normal 49 2 2" xfId="710"/>
    <cellStyle name="Normal 49 2 2 10" xfId="16556"/>
    <cellStyle name="Normal 49 2 2 11" xfId="18460"/>
    <cellStyle name="Normal 49 2 2 2" xfId="1038"/>
    <cellStyle name="Normal 49 2 2 2 2" xfId="1860"/>
    <cellStyle name="Normal 49 2 2 2 2 2" xfId="3765"/>
    <cellStyle name="Normal 49 2 2 2 2 2 2" xfId="11932"/>
    <cellStyle name="Normal 49 2 2 2 2 2_5h_Finance" xfId="6644"/>
    <cellStyle name="Normal 49 2 2 2 2 3" xfId="10028"/>
    <cellStyle name="Normal 49 2 2 2 2 4" xfId="14054"/>
    <cellStyle name="Normal 49 2 2 2 2 5" xfId="15893"/>
    <cellStyle name="Normal 49 2 2 2 2 6" xfId="17644"/>
    <cellStyle name="Normal 49 2 2 2 2 7" xfId="19548"/>
    <cellStyle name="Normal 49 2 2 2 2_5h_Finance" xfId="6643"/>
    <cellStyle name="Normal 49 2 2 2 3" xfId="2949"/>
    <cellStyle name="Normal 49 2 2 2 3 2" xfId="11116"/>
    <cellStyle name="Normal 49 2 2 2 3_5h_Finance" xfId="6645"/>
    <cellStyle name="Normal 49 2 2 2 4" xfId="9212"/>
    <cellStyle name="Normal 49 2 2 2 5" xfId="13235"/>
    <cellStyle name="Normal 49 2 2 2 6" xfId="15073"/>
    <cellStyle name="Normal 49 2 2 2 7" xfId="16828"/>
    <cellStyle name="Normal 49 2 2 2 8" xfId="18732"/>
    <cellStyle name="Normal 49 2 2 2_5h_Finance" xfId="6642"/>
    <cellStyle name="Normal 49 2 2 3" xfId="1310"/>
    <cellStyle name="Normal 49 2 2 3 2" xfId="2132"/>
    <cellStyle name="Normal 49 2 2 3 2 2" xfId="4037"/>
    <cellStyle name="Normal 49 2 2 3 2 2 2" xfId="12204"/>
    <cellStyle name="Normal 49 2 2 3 2 2_5h_Finance" xfId="6648"/>
    <cellStyle name="Normal 49 2 2 3 2 3" xfId="10300"/>
    <cellStyle name="Normal 49 2 2 3 2 4" xfId="14326"/>
    <cellStyle name="Normal 49 2 2 3 2 5" xfId="16165"/>
    <cellStyle name="Normal 49 2 2 3 2 6" xfId="17916"/>
    <cellStyle name="Normal 49 2 2 3 2 7" xfId="19820"/>
    <cellStyle name="Normal 49 2 2 3 2_5h_Finance" xfId="6647"/>
    <cellStyle name="Normal 49 2 2 3 3" xfId="3221"/>
    <cellStyle name="Normal 49 2 2 3 3 2" xfId="11388"/>
    <cellStyle name="Normal 49 2 2 3 3_5h_Finance" xfId="6649"/>
    <cellStyle name="Normal 49 2 2 3 4" xfId="9484"/>
    <cellStyle name="Normal 49 2 2 3 5" xfId="13507"/>
    <cellStyle name="Normal 49 2 2 3 6" xfId="15345"/>
    <cellStyle name="Normal 49 2 2 3 7" xfId="17100"/>
    <cellStyle name="Normal 49 2 2 3 8" xfId="19004"/>
    <cellStyle name="Normal 49 2 2 3_5h_Finance" xfId="6646"/>
    <cellStyle name="Normal 49 2 2 4" xfId="1582"/>
    <cellStyle name="Normal 49 2 2 4 2" xfId="3493"/>
    <cellStyle name="Normal 49 2 2 4 2 2" xfId="11660"/>
    <cellStyle name="Normal 49 2 2 4 2_5h_Finance" xfId="6651"/>
    <cellStyle name="Normal 49 2 2 4 3" xfId="9756"/>
    <cellStyle name="Normal 49 2 2 4 4" xfId="13779"/>
    <cellStyle name="Normal 49 2 2 4 5" xfId="15617"/>
    <cellStyle name="Normal 49 2 2 4 6" xfId="17372"/>
    <cellStyle name="Normal 49 2 2 4 7" xfId="19276"/>
    <cellStyle name="Normal 49 2 2 4_5h_Finance" xfId="6650"/>
    <cellStyle name="Normal 49 2 2 5" xfId="2405"/>
    <cellStyle name="Normal 49 2 2 5 2" xfId="4309"/>
    <cellStyle name="Normal 49 2 2 5 2 2" xfId="12476"/>
    <cellStyle name="Normal 49 2 2 5 2_5h_Finance" xfId="6653"/>
    <cellStyle name="Normal 49 2 2 5 3" xfId="10572"/>
    <cellStyle name="Normal 49 2 2 5 4" xfId="14598"/>
    <cellStyle name="Normal 49 2 2 5 5" xfId="16438"/>
    <cellStyle name="Normal 49 2 2 5 6" xfId="18188"/>
    <cellStyle name="Normal 49 2 2 5 7" xfId="20092"/>
    <cellStyle name="Normal 49 2 2 5_5h_Finance" xfId="6652"/>
    <cellStyle name="Normal 49 2 2 6" xfId="2677"/>
    <cellStyle name="Normal 49 2 2 6 2" xfId="10844"/>
    <cellStyle name="Normal 49 2 2 6_5h_Finance" xfId="6654"/>
    <cellStyle name="Normal 49 2 2 7" xfId="8940"/>
    <cellStyle name="Normal 49 2 2 8" xfId="12897"/>
    <cellStyle name="Normal 49 2 2 9" xfId="14783"/>
    <cellStyle name="Normal 49 2 2_5h_Finance" xfId="6641"/>
    <cellStyle name="Normal 49 2 3" xfId="902"/>
    <cellStyle name="Normal 49 2 3 2" xfId="1724"/>
    <cellStyle name="Normal 49 2 3 2 2" xfId="3629"/>
    <cellStyle name="Normal 49 2 3 2 2 2" xfId="11796"/>
    <cellStyle name="Normal 49 2 3 2 2_5h_Finance" xfId="6657"/>
    <cellStyle name="Normal 49 2 3 2 3" xfId="9892"/>
    <cellStyle name="Normal 49 2 3 2 4" xfId="13918"/>
    <cellStyle name="Normal 49 2 3 2 5" xfId="15757"/>
    <cellStyle name="Normal 49 2 3 2 6" xfId="17508"/>
    <cellStyle name="Normal 49 2 3 2 7" xfId="19412"/>
    <cellStyle name="Normal 49 2 3 2_5h_Finance" xfId="6656"/>
    <cellStyle name="Normal 49 2 3 3" xfId="2813"/>
    <cellStyle name="Normal 49 2 3 3 2" xfId="10980"/>
    <cellStyle name="Normal 49 2 3 3_5h_Finance" xfId="6658"/>
    <cellStyle name="Normal 49 2 3 4" xfId="9076"/>
    <cellStyle name="Normal 49 2 3 5" xfId="13099"/>
    <cellStyle name="Normal 49 2 3 6" xfId="14937"/>
    <cellStyle name="Normal 49 2 3 7" xfId="16692"/>
    <cellStyle name="Normal 49 2 3 8" xfId="18596"/>
    <cellStyle name="Normal 49 2 3_5h_Finance" xfId="6655"/>
    <cellStyle name="Normal 49 2 4" xfId="1174"/>
    <cellStyle name="Normal 49 2 4 2" xfId="1996"/>
    <cellStyle name="Normal 49 2 4 2 2" xfId="3901"/>
    <cellStyle name="Normal 49 2 4 2 2 2" xfId="12068"/>
    <cellStyle name="Normal 49 2 4 2 2_5h_Finance" xfId="6661"/>
    <cellStyle name="Normal 49 2 4 2 3" xfId="10164"/>
    <cellStyle name="Normal 49 2 4 2 4" xfId="14190"/>
    <cellStyle name="Normal 49 2 4 2 5" xfId="16029"/>
    <cellStyle name="Normal 49 2 4 2 6" xfId="17780"/>
    <cellStyle name="Normal 49 2 4 2 7" xfId="19684"/>
    <cellStyle name="Normal 49 2 4 2_5h_Finance" xfId="6660"/>
    <cellStyle name="Normal 49 2 4 3" xfId="3085"/>
    <cellStyle name="Normal 49 2 4 3 2" xfId="11252"/>
    <cellStyle name="Normal 49 2 4 3_5h_Finance" xfId="6662"/>
    <cellStyle name="Normal 49 2 4 4" xfId="9348"/>
    <cellStyle name="Normal 49 2 4 5" xfId="13371"/>
    <cellStyle name="Normal 49 2 4 6" xfId="15209"/>
    <cellStyle name="Normal 49 2 4 7" xfId="16964"/>
    <cellStyle name="Normal 49 2 4 8" xfId="18868"/>
    <cellStyle name="Normal 49 2 4_5h_Finance" xfId="6659"/>
    <cellStyle name="Normal 49 2 5" xfId="1446"/>
    <cellStyle name="Normal 49 2 5 2" xfId="3357"/>
    <cellStyle name="Normal 49 2 5 2 2" xfId="11524"/>
    <cellStyle name="Normal 49 2 5 2_5h_Finance" xfId="6664"/>
    <cellStyle name="Normal 49 2 5 3" xfId="9620"/>
    <cellStyle name="Normal 49 2 5 4" xfId="13643"/>
    <cellStyle name="Normal 49 2 5 5" xfId="15481"/>
    <cellStyle name="Normal 49 2 5 6" xfId="17236"/>
    <cellStyle name="Normal 49 2 5 7" xfId="19140"/>
    <cellStyle name="Normal 49 2 5_5h_Finance" xfId="6663"/>
    <cellStyle name="Normal 49 2 6" xfId="2269"/>
    <cellStyle name="Normal 49 2 6 2" xfId="4173"/>
    <cellStyle name="Normal 49 2 6 2 2" xfId="12340"/>
    <cellStyle name="Normal 49 2 6 2_5h_Finance" xfId="6666"/>
    <cellStyle name="Normal 49 2 6 3" xfId="10436"/>
    <cellStyle name="Normal 49 2 6 4" xfId="14462"/>
    <cellStyle name="Normal 49 2 6 5" xfId="16302"/>
    <cellStyle name="Normal 49 2 6 6" xfId="18052"/>
    <cellStyle name="Normal 49 2 6 7" xfId="19956"/>
    <cellStyle name="Normal 49 2 6_5h_Finance" xfId="6665"/>
    <cellStyle name="Normal 49 2 7" xfId="574"/>
    <cellStyle name="Normal 49 2 7 2" xfId="8804"/>
    <cellStyle name="Normal 49 2 7_5h_Finance" xfId="6667"/>
    <cellStyle name="Normal 49 2 8" xfId="2541"/>
    <cellStyle name="Normal 49 2 8 2" xfId="10708"/>
    <cellStyle name="Normal 49 2 8_5h_Finance" xfId="6668"/>
    <cellStyle name="Normal 49 2 9" xfId="4445"/>
    <cellStyle name="Normal 49 2 9 2" xfId="12612"/>
    <cellStyle name="Normal 49 2 9_5h_Finance" xfId="6669"/>
    <cellStyle name="Normal 49 2_5h_Finance" xfId="6640"/>
    <cellStyle name="Normal 49 3" xfId="642"/>
    <cellStyle name="Normal 49 3 10" xfId="16488"/>
    <cellStyle name="Normal 49 3 11" xfId="18392"/>
    <cellStyle name="Normal 49 3 2" xfId="970"/>
    <cellStyle name="Normal 49 3 2 2" xfId="1792"/>
    <cellStyle name="Normal 49 3 2 2 2" xfId="3697"/>
    <cellStyle name="Normal 49 3 2 2 2 2" xfId="11864"/>
    <cellStyle name="Normal 49 3 2 2 2_5h_Finance" xfId="6673"/>
    <cellStyle name="Normal 49 3 2 2 3" xfId="9960"/>
    <cellStyle name="Normal 49 3 2 2 4" xfId="13986"/>
    <cellStyle name="Normal 49 3 2 2 5" xfId="15825"/>
    <cellStyle name="Normal 49 3 2 2 6" xfId="17576"/>
    <cellStyle name="Normal 49 3 2 2 7" xfId="19480"/>
    <cellStyle name="Normal 49 3 2 2_5h_Finance" xfId="6672"/>
    <cellStyle name="Normal 49 3 2 3" xfId="2881"/>
    <cellStyle name="Normal 49 3 2 3 2" xfId="11048"/>
    <cellStyle name="Normal 49 3 2 3_5h_Finance" xfId="6674"/>
    <cellStyle name="Normal 49 3 2 4" xfId="9144"/>
    <cellStyle name="Normal 49 3 2 5" xfId="13167"/>
    <cellStyle name="Normal 49 3 2 6" xfId="15005"/>
    <cellStyle name="Normal 49 3 2 7" xfId="16760"/>
    <cellStyle name="Normal 49 3 2 8" xfId="18664"/>
    <cellStyle name="Normal 49 3 2_5h_Finance" xfId="6671"/>
    <cellStyle name="Normal 49 3 3" xfId="1242"/>
    <cellStyle name="Normal 49 3 3 2" xfId="2064"/>
    <cellStyle name="Normal 49 3 3 2 2" xfId="3969"/>
    <cellStyle name="Normal 49 3 3 2 2 2" xfId="12136"/>
    <cellStyle name="Normal 49 3 3 2 2_5h_Finance" xfId="6677"/>
    <cellStyle name="Normal 49 3 3 2 3" xfId="10232"/>
    <cellStyle name="Normal 49 3 3 2 4" xfId="14258"/>
    <cellStyle name="Normal 49 3 3 2 5" xfId="16097"/>
    <cellStyle name="Normal 49 3 3 2 6" xfId="17848"/>
    <cellStyle name="Normal 49 3 3 2 7" xfId="19752"/>
    <cellStyle name="Normal 49 3 3 2_5h_Finance" xfId="6676"/>
    <cellStyle name="Normal 49 3 3 3" xfId="3153"/>
    <cellStyle name="Normal 49 3 3 3 2" xfId="11320"/>
    <cellStyle name="Normal 49 3 3 3_5h_Finance" xfId="6678"/>
    <cellStyle name="Normal 49 3 3 4" xfId="9416"/>
    <cellStyle name="Normal 49 3 3 5" xfId="13439"/>
    <cellStyle name="Normal 49 3 3 6" xfId="15277"/>
    <cellStyle name="Normal 49 3 3 7" xfId="17032"/>
    <cellStyle name="Normal 49 3 3 8" xfId="18936"/>
    <cellStyle name="Normal 49 3 3_5h_Finance" xfId="6675"/>
    <cellStyle name="Normal 49 3 4" xfId="1514"/>
    <cellStyle name="Normal 49 3 4 2" xfId="3425"/>
    <cellStyle name="Normal 49 3 4 2 2" xfId="11592"/>
    <cellStyle name="Normal 49 3 4 2_5h_Finance" xfId="6680"/>
    <cellStyle name="Normal 49 3 4 3" xfId="9688"/>
    <cellStyle name="Normal 49 3 4 4" xfId="13711"/>
    <cellStyle name="Normal 49 3 4 5" xfId="15549"/>
    <cellStyle name="Normal 49 3 4 6" xfId="17304"/>
    <cellStyle name="Normal 49 3 4 7" xfId="19208"/>
    <cellStyle name="Normal 49 3 4_5h_Finance" xfId="6679"/>
    <cellStyle name="Normal 49 3 5" xfId="2337"/>
    <cellStyle name="Normal 49 3 5 2" xfId="4241"/>
    <cellStyle name="Normal 49 3 5 2 2" xfId="12408"/>
    <cellStyle name="Normal 49 3 5 2_5h_Finance" xfId="6682"/>
    <cellStyle name="Normal 49 3 5 3" xfId="10504"/>
    <cellStyle name="Normal 49 3 5 4" xfId="14530"/>
    <cellStyle name="Normal 49 3 5 5" xfId="16370"/>
    <cellStyle name="Normal 49 3 5 6" xfId="18120"/>
    <cellStyle name="Normal 49 3 5 7" xfId="20024"/>
    <cellStyle name="Normal 49 3 5_5h_Finance" xfId="6681"/>
    <cellStyle name="Normal 49 3 6" xfId="2609"/>
    <cellStyle name="Normal 49 3 6 2" xfId="10776"/>
    <cellStyle name="Normal 49 3 6_5h_Finance" xfId="6683"/>
    <cellStyle name="Normal 49 3 7" xfId="8872"/>
    <cellStyle name="Normal 49 3 8" xfId="12829"/>
    <cellStyle name="Normal 49 3 9" xfId="14715"/>
    <cellStyle name="Normal 49 3_5h_Finance" xfId="6670"/>
    <cellStyle name="Normal 49 4" xfId="834"/>
    <cellStyle name="Normal 49 4 2" xfId="1656"/>
    <cellStyle name="Normal 49 4 2 2" xfId="3561"/>
    <cellStyle name="Normal 49 4 2 2 2" xfId="11728"/>
    <cellStyle name="Normal 49 4 2 2_5h_Finance" xfId="6686"/>
    <cellStyle name="Normal 49 4 2 3" xfId="9824"/>
    <cellStyle name="Normal 49 4 2 4" xfId="13850"/>
    <cellStyle name="Normal 49 4 2 5" xfId="15689"/>
    <cellStyle name="Normal 49 4 2 6" xfId="17440"/>
    <cellStyle name="Normal 49 4 2 7" xfId="19344"/>
    <cellStyle name="Normal 49 4 2_5h_Finance" xfId="6685"/>
    <cellStyle name="Normal 49 4 3" xfId="2745"/>
    <cellStyle name="Normal 49 4 3 2" xfId="10912"/>
    <cellStyle name="Normal 49 4 3_5h_Finance" xfId="6687"/>
    <cellStyle name="Normal 49 4 4" xfId="9008"/>
    <cellStyle name="Normal 49 4 5" xfId="13031"/>
    <cellStyle name="Normal 49 4 6" xfId="14869"/>
    <cellStyle name="Normal 49 4 7" xfId="16624"/>
    <cellStyle name="Normal 49 4 8" xfId="18528"/>
    <cellStyle name="Normal 49 4_5h_Finance" xfId="6684"/>
    <cellStyle name="Normal 49 5" xfId="1106"/>
    <cellStyle name="Normal 49 5 2" xfId="1928"/>
    <cellStyle name="Normal 49 5 2 2" xfId="3833"/>
    <cellStyle name="Normal 49 5 2 2 2" xfId="12000"/>
    <cellStyle name="Normal 49 5 2 2_5h_Finance" xfId="6690"/>
    <cellStyle name="Normal 49 5 2 3" xfId="10096"/>
    <cellStyle name="Normal 49 5 2 4" xfId="14122"/>
    <cellStyle name="Normal 49 5 2 5" xfId="15961"/>
    <cellStyle name="Normal 49 5 2 6" xfId="17712"/>
    <cellStyle name="Normal 49 5 2 7" xfId="19616"/>
    <cellStyle name="Normal 49 5 2_5h_Finance" xfId="6689"/>
    <cellStyle name="Normal 49 5 3" xfId="3017"/>
    <cellStyle name="Normal 49 5 3 2" xfId="11184"/>
    <cellStyle name="Normal 49 5 3_5h_Finance" xfId="6691"/>
    <cellStyle name="Normal 49 5 4" xfId="9280"/>
    <cellStyle name="Normal 49 5 5" xfId="13303"/>
    <cellStyle name="Normal 49 5 6" xfId="15141"/>
    <cellStyle name="Normal 49 5 7" xfId="16896"/>
    <cellStyle name="Normal 49 5 8" xfId="18800"/>
    <cellStyle name="Normal 49 5_5h_Finance" xfId="6688"/>
    <cellStyle name="Normal 49 6" xfId="1378"/>
    <cellStyle name="Normal 49 6 2" xfId="3289"/>
    <cellStyle name="Normal 49 6 2 2" xfId="11456"/>
    <cellStyle name="Normal 49 6 2_5h_Finance" xfId="6693"/>
    <cellStyle name="Normal 49 6 3" xfId="9552"/>
    <cellStyle name="Normal 49 6 4" xfId="13575"/>
    <cellStyle name="Normal 49 6 5" xfId="15413"/>
    <cellStyle name="Normal 49 6 6" xfId="17168"/>
    <cellStyle name="Normal 49 6 7" xfId="19072"/>
    <cellStyle name="Normal 49 6_5h_Finance" xfId="6692"/>
    <cellStyle name="Normal 49 7" xfId="2201"/>
    <cellStyle name="Normal 49 7 2" xfId="4105"/>
    <cellStyle name="Normal 49 7 2 2" xfId="12272"/>
    <cellStyle name="Normal 49 7 2_5h_Finance" xfId="6695"/>
    <cellStyle name="Normal 49 7 3" xfId="10368"/>
    <cellStyle name="Normal 49 7 4" xfId="14394"/>
    <cellStyle name="Normal 49 7 5" xfId="16234"/>
    <cellStyle name="Normal 49 7 6" xfId="17984"/>
    <cellStyle name="Normal 49 7 7" xfId="19888"/>
    <cellStyle name="Normal 49 7_5h_Finance" xfId="6694"/>
    <cellStyle name="Normal 49 8" xfId="506"/>
    <cellStyle name="Normal 49 8 2" xfId="8736"/>
    <cellStyle name="Normal 49 8_5h_Finance" xfId="6696"/>
    <cellStyle name="Normal 49 9" xfId="2473"/>
    <cellStyle name="Normal 49 9 2" xfId="10640"/>
    <cellStyle name="Normal 49 9_5h_Finance" xfId="6697"/>
    <cellStyle name="Normal 49_5h_Finance" xfId="6638"/>
    <cellStyle name="Normal 5" xfId="13"/>
    <cellStyle name="Normal 5 2" xfId="211"/>
    <cellStyle name="Normal 5 2 2" xfId="212"/>
    <cellStyle name="Normal 5 3" xfId="213"/>
    <cellStyle name="Normal 50" xfId="214"/>
    <cellStyle name="Normal 50 10" xfId="4366"/>
    <cellStyle name="Normal 50 10 2" xfId="12533"/>
    <cellStyle name="Normal 50 10_5h_Finance" xfId="6699"/>
    <cellStyle name="Normal 50 11" xfId="8589"/>
    <cellStyle name="Normal 50 12" xfId="12681"/>
    <cellStyle name="Normal 50 13" xfId="12989"/>
    <cellStyle name="Normal 50 14" xfId="12941"/>
    <cellStyle name="Normal 50 15" xfId="18245"/>
    <cellStyle name="Normal 50 16" xfId="356"/>
    <cellStyle name="Normal 50 2" xfId="215"/>
    <cellStyle name="Normal 50 2 10" xfId="8657"/>
    <cellStyle name="Normal 50 2 11" xfId="12749"/>
    <cellStyle name="Normal 50 2 12" xfId="18313"/>
    <cellStyle name="Normal 50 2 13" xfId="425"/>
    <cellStyle name="Normal 50 2 2" xfId="699"/>
    <cellStyle name="Normal 50 2 2 10" xfId="16545"/>
    <cellStyle name="Normal 50 2 2 11" xfId="18449"/>
    <cellStyle name="Normal 50 2 2 2" xfId="1027"/>
    <cellStyle name="Normal 50 2 2 2 2" xfId="1849"/>
    <cellStyle name="Normal 50 2 2 2 2 2" xfId="3754"/>
    <cellStyle name="Normal 50 2 2 2 2 2 2" xfId="11921"/>
    <cellStyle name="Normal 50 2 2 2 2 2_5h_Finance" xfId="6704"/>
    <cellStyle name="Normal 50 2 2 2 2 3" xfId="10017"/>
    <cellStyle name="Normal 50 2 2 2 2 4" xfId="14043"/>
    <cellStyle name="Normal 50 2 2 2 2 5" xfId="15882"/>
    <cellStyle name="Normal 50 2 2 2 2 6" xfId="17633"/>
    <cellStyle name="Normal 50 2 2 2 2 7" xfId="19537"/>
    <cellStyle name="Normal 50 2 2 2 2_5h_Finance" xfId="6703"/>
    <cellStyle name="Normal 50 2 2 2 3" xfId="2938"/>
    <cellStyle name="Normal 50 2 2 2 3 2" xfId="11105"/>
    <cellStyle name="Normal 50 2 2 2 3_5h_Finance" xfId="6705"/>
    <cellStyle name="Normal 50 2 2 2 4" xfId="9201"/>
    <cellStyle name="Normal 50 2 2 2 5" xfId="13224"/>
    <cellStyle name="Normal 50 2 2 2 6" xfId="15062"/>
    <cellStyle name="Normal 50 2 2 2 7" xfId="16817"/>
    <cellStyle name="Normal 50 2 2 2 8" xfId="18721"/>
    <cellStyle name="Normal 50 2 2 2_5h_Finance" xfId="6702"/>
    <cellStyle name="Normal 50 2 2 3" xfId="1299"/>
    <cellStyle name="Normal 50 2 2 3 2" xfId="2121"/>
    <cellStyle name="Normal 50 2 2 3 2 2" xfId="4026"/>
    <cellStyle name="Normal 50 2 2 3 2 2 2" xfId="12193"/>
    <cellStyle name="Normal 50 2 2 3 2 2_5h_Finance" xfId="6708"/>
    <cellStyle name="Normal 50 2 2 3 2 3" xfId="10289"/>
    <cellStyle name="Normal 50 2 2 3 2 4" xfId="14315"/>
    <cellStyle name="Normal 50 2 2 3 2 5" xfId="16154"/>
    <cellStyle name="Normal 50 2 2 3 2 6" xfId="17905"/>
    <cellStyle name="Normal 50 2 2 3 2 7" xfId="19809"/>
    <cellStyle name="Normal 50 2 2 3 2_5h_Finance" xfId="6707"/>
    <cellStyle name="Normal 50 2 2 3 3" xfId="3210"/>
    <cellStyle name="Normal 50 2 2 3 3 2" xfId="11377"/>
    <cellStyle name="Normal 50 2 2 3 3_5h_Finance" xfId="6709"/>
    <cellStyle name="Normal 50 2 2 3 4" xfId="9473"/>
    <cellStyle name="Normal 50 2 2 3 5" xfId="13496"/>
    <cellStyle name="Normal 50 2 2 3 6" xfId="15334"/>
    <cellStyle name="Normal 50 2 2 3 7" xfId="17089"/>
    <cellStyle name="Normal 50 2 2 3 8" xfId="18993"/>
    <cellStyle name="Normal 50 2 2 3_5h_Finance" xfId="6706"/>
    <cellStyle name="Normal 50 2 2 4" xfId="1571"/>
    <cellStyle name="Normal 50 2 2 4 2" xfId="3482"/>
    <cellStyle name="Normal 50 2 2 4 2 2" xfId="11649"/>
    <cellStyle name="Normal 50 2 2 4 2_5h_Finance" xfId="6711"/>
    <cellStyle name="Normal 50 2 2 4 3" xfId="9745"/>
    <cellStyle name="Normal 50 2 2 4 4" xfId="13768"/>
    <cellStyle name="Normal 50 2 2 4 5" xfId="15606"/>
    <cellStyle name="Normal 50 2 2 4 6" xfId="17361"/>
    <cellStyle name="Normal 50 2 2 4 7" xfId="19265"/>
    <cellStyle name="Normal 50 2 2 4_5h_Finance" xfId="6710"/>
    <cellStyle name="Normal 50 2 2 5" xfId="2394"/>
    <cellStyle name="Normal 50 2 2 5 2" xfId="4298"/>
    <cellStyle name="Normal 50 2 2 5 2 2" xfId="12465"/>
    <cellStyle name="Normal 50 2 2 5 2_5h_Finance" xfId="6713"/>
    <cellStyle name="Normal 50 2 2 5 3" xfId="10561"/>
    <cellStyle name="Normal 50 2 2 5 4" xfId="14587"/>
    <cellStyle name="Normal 50 2 2 5 5" xfId="16427"/>
    <cellStyle name="Normal 50 2 2 5 6" xfId="18177"/>
    <cellStyle name="Normal 50 2 2 5 7" xfId="20081"/>
    <cellStyle name="Normal 50 2 2 5_5h_Finance" xfId="6712"/>
    <cellStyle name="Normal 50 2 2 6" xfId="2666"/>
    <cellStyle name="Normal 50 2 2 6 2" xfId="10833"/>
    <cellStyle name="Normal 50 2 2 6_5h_Finance" xfId="6714"/>
    <cellStyle name="Normal 50 2 2 7" xfId="8929"/>
    <cellStyle name="Normal 50 2 2 8" xfId="12886"/>
    <cellStyle name="Normal 50 2 2 9" xfId="14772"/>
    <cellStyle name="Normal 50 2 2_5h_Finance" xfId="6701"/>
    <cellStyle name="Normal 50 2 3" xfId="891"/>
    <cellStyle name="Normal 50 2 3 2" xfId="1713"/>
    <cellStyle name="Normal 50 2 3 2 2" xfId="3618"/>
    <cellStyle name="Normal 50 2 3 2 2 2" xfId="11785"/>
    <cellStyle name="Normal 50 2 3 2 2_5h_Finance" xfId="6717"/>
    <cellStyle name="Normal 50 2 3 2 3" xfId="9881"/>
    <cellStyle name="Normal 50 2 3 2 4" xfId="13907"/>
    <cellStyle name="Normal 50 2 3 2 5" xfId="15746"/>
    <cellStyle name="Normal 50 2 3 2 6" xfId="17497"/>
    <cellStyle name="Normal 50 2 3 2 7" xfId="19401"/>
    <cellStyle name="Normal 50 2 3 2_5h_Finance" xfId="6716"/>
    <cellStyle name="Normal 50 2 3 3" xfId="2802"/>
    <cellStyle name="Normal 50 2 3 3 2" xfId="10969"/>
    <cellStyle name="Normal 50 2 3 3_5h_Finance" xfId="6718"/>
    <cellStyle name="Normal 50 2 3 4" xfId="9065"/>
    <cellStyle name="Normal 50 2 3 5" xfId="13088"/>
    <cellStyle name="Normal 50 2 3 6" xfId="14926"/>
    <cellStyle name="Normal 50 2 3 7" xfId="16681"/>
    <cellStyle name="Normal 50 2 3 8" xfId="18585"/>
    <cellStyle name="Normal 50 2 3_5h_Finance" xfId="6715"/>
    <cellStyle name="Normal 50 2 4" xfId="1163"/>
    <cellStyle name="Normal 50 2 4 2" xfId="1985"/>
    <cellStyle name="Normal 50 2 4 2 2" xfId="3890"/>
    <cellStyle name="Normal 50 2 4 2 2 2" xfId="12057"/>
    <cellStyle name="Normal 50 2 4 2 2_5h_Finance" xfId="6721"/>
    <cellStyle name="Normal 50 2 4 2 3" xfId="10153"/>
    <cellStyle name="Normal 50 2 4 2 4" xfId="14179"/>
    <cellStyle name="Normal 50 2 4 2 5" xfId="16018"/>
    <cellStyle name="Normal 50 2 4 2 6" xfId="17769"/>
    <cellStyle name="Normal 50 2 4 2 7" xfId="19673"/>
    <cellStyle name="Normal 50 2 4 2_5h_Finance" xfId="6720"/>
    <cellStyle name="Normal 50 2 4 3" xfId="3074"/>
    <cellStyle name="Normal 50 2 4 3 2" xfId="11241"/>
    <cellStyle name="Normal 50 2 4 3_5h_Finance" xfId="6722"/>
    <cellStyle name="Normal 50 2 4 4" xfId="9337"/>
    <cellStyle name="Normal 50 2 4 5" xfId="13360"/>
    <cellStyle name="Normal 50 2 4 6" xfId="15198"/>
    <cellStyle name="Normal 50 2 4 7" xfId="16953"/>
    <cellStyle name="Normal 50 2 4 8" xfId="18857"/>
    <cellStyle name="Normal 50 2 4_5h_Finance" xfId="6719"/>
    <cellStyle name="Normal 50 2 5" xfId="1435"/>
    <cellStyle name="Normal 50 2 5 2" xfId="3346"/>
    <cellStyle name="Normal 50 2 5 2 2" xfId="11513"/>
    <cellStyle name="Normal 50 2 5 2_5h_Finance" xfId="6724"/>
    <cellStyle name="Normal 50 2 5 3" xfId="9609"/>
    <cellStyle name="Normal 50 2 5 4" xfId="13632"/>
    <cellStyle name="Normal 50 2 5 5" xfId="15470"/>
    <cellStyle name="Normal 50 2 5 6" xfId="17225"/>
    <cellStyle name="Normal 50 2 5 7" xfId="19129"/>
    <cellStyle name="Normal 50 2 5_5h_Finance" xfId="6723"/>
    <cellStyle name="Normal 50 2 6" xfId="2258"/>
    <cellStyle name="Normal 50 2 6 2" xfId="4162"/>
    <cellStyle name="Normal 50 2 6 2 2" xfId="12329"/>
    <cellStyle name="Normal 50 2 6 2_5h_Finance" xfId="6726"/>
    <cellStyle name="Normal 50 2 6 3" xfId="10425"/>
    <cellStyle name="Normal 50 2 6 4" xfId="14451"/>
    <cellStyle name="Normal 50 2 6 5" xfId="16291"/>
    <cellStyle name="Normal 50 2 6 6" xfId="18041"/>
    <cellStyle name="Normal 50 2 6 7" xfId="19945"/>
    <cellStyle name="Normal 50 2 6_5h_Finance" xfId="6725"/>
    <cellStyle name="Normal 50 2 7" xfId="563"/>
    <cellStyle name="Normal 50 2 7 2" xfId="8793"/>
    <cellStyle name="Normal 50 2 7_5h_Finance" xfId="6727"/>
    <cellStyle name="Normal 50 2 8" xfId="2530"/>
    <cellStyle name="Normal 50 2 8 2" xfId="10697"/>
    <cellStyle name="Normal 50 2 8_5h_Finance" xfId="6728"/>
    <cellStyle name="Normal 50 2 9" xfId="4434"/>
    <cellStyle name="Normal 50 2 9 2" xfId="12601"/>
    <cellStyle name="Normal 50 2 9_5h_Finance" xfId="6729"/>
    <cellStyle name="Normal 50 2_5h_Finance" xfId="6700"/>
    <cellStyle name="Normal 50 3" xfId="631"/>
    <cellStyle name="Normal 50 3 10" xfId="16477"/>
    <cellStyle name="Normal 50 3 11" xfId="18381"/>
    <cellStyle name="Normal 50 3 2" xfId="959"/>
    <cellStyle name="Normal 50 3 2 2" xfId="1781"/>
    <cellStyle name="Normal 50 3 2 2 2" xfId="3686"/>
    <cellStyle name="Normal 50 3 2 2 2 2" xfId="11853"/>
    <cellStyle name="Normal 50 3 2 2 2_5h_Finance" xfId="6733"/>
    <cellStyle name="Normal 50 3 2 2 3" xfId="9949"/>
    <cellStyle name="Normal 50 3 2 2 4" xfId="13975"/>
    <cellStyle name="Normal 50 3 2 2 5" xfId="15814"/>
    <cellStyle name="Normal 50 3 2 2 6" xfId="17565"/>
    <cellStyle name="Normal 50 3 2 2 7" xfId="19469"/>
    <cellStyle name="Normal 50 3 2 2_5h_Finance" xfId="6732"/>
    <cellStyle name="Normal 50 3 2 3" xfId="2870"/>
    <cellStyle name="Normal 50 3 2 3 2" xfId="11037"/>
    <cellStyle name="Normal 50 3 2 3_5h_Finance" xfId="6734"/>
    <cellStyle name="Normal 50 3 2 4" xfId="9133"/>
    <cellStyle name="Normal 50 3 2 5" xfId="13156"/>
    <cellStyle name="Normal 50 3 2 6" xfId="14994"/>
    <cellStyle name="Normal 50 3 2 7" xfId="16749"/>
    <cellStyle name="Normal 50 3 2 8" xfId="18653"/>
    <cellStyle name="Normal 50 3 2_5h_Finance" xfId="6731"/>
    <cellStyle name="Normal 50 3 3" xfId="1231"/>
    <cellStyle name="Normal 50 3 3 2" xfId="2053"/>
    <cellStyle name="Normal 50 3 3 2 2" xfId="3958"/>
    <cellStyle name="Normal 50 3 3 2 2 2" xfId="12125"/>
    <cellStyle name="Normal 50 3 3 2 2_5h_Finance" xfId="6737"/>
    <cellStyle name="Normal 50 3 3 2 3" xfId="10221"/>
    <cellStyle name="Normal 50 3 3 2 4" xfId="14247"/>
    <cellStyle name="Normal 50 3 3 2 5" xfId="16086"/>
    <cellStyle name="Normal 50 3 3 2 6" xfId="17837"/>
    <cellStyle name="Normal 50 3 3 2 7" xfId="19741"/>
    <cellStyle name="Normal 50 3 3 2_5h_Finance" xfId="6736"/>
    <cellStyle name="Normal 50 3 3 3" xfId="3142"/>
    <cellStyle name="Normal 50 3 3 3 2" xfId="11309"/>
    <cellStyle name="Normal 50 3 3 3_5h_Finance" xfId="6738"/>
    <cellStyle name="Normal 50 3 3 4" xfId="9405"/>
    <cellStyle name="Normal 50 3 3 5" xfId="13428"/>
    <cellStyle name="Normal 50 3 3 6" xfId="15266"/>
    <cellStyle name="Normal 50 3 3 7" xfId="17021"/>
    <cellStyle name="Normal 50 3 3 8" xfId="18925"/>
    <cellStyle name="Normal 50 3 3_5h_Finance" xfId="6735"/>
    <cellStyle name="Normal 50 3 4" xfId="1503"/>
    <cellStyle name="Normal 50 3 4 2" xfId="3414"/>
    <cellStyle name="Normal 50 3 4 2 2" xfId="11581"/>
    <cellStyle name="Normal 50 3 4 2_5h_Finance" xfId="6740"/>
    <cellStyle name="Normal 50 3 4 3" xfId="9677"/>
    <cellStyle name="Normal 50 3 4 4" xfId="13700"/>
    <cellStyle name="Normal 50 3 4 5" xfId="15538"/>
    <cellStyle name="Normal 50 3 4 6" xfId="17293"/>
    <cellStyle name="Normal 50 3 4 7" xfId="19197"/>
    <cellStyle name="Normal 50 3 4_5h_Finance" xfId="6739"/>
    <cellStyle name="Normal 50 3 5" xfId="2326"/>
    <cellStyle name="Normal 50 3 5 2" xfId="4230"/>
    <cellStyle name="Normal 50 3 5 2 2" xfId="12397"/>
    <cellStyle name="Normal 50 3 5 2_5h_Finance" xfId="6742"/>
    <cellStyle name="Normal 50 3 5 3" xfId="10493"/>
    <cellStyle name="Normal 50 3 5 4" xfId="14519"/>
    <cellStyle name="Normal 50 3 5 5" xfId="16359"/>
    <cellStyle name="Normal 50 3 5 6" xfId="18109"/>
    <cellStyle name="Normal 50 3 5 7" xfId="20013"/>
    <cellStyle name="Normal 50 3 5_5h_Finance" xfId="6741"/>
    <cellStyle name="Normal 50 3 6" xfId="2598"/>
    <cellStyle name="Normal 50 3 6 2" xfId="10765"/>
    <cellStyle name="Normal 50 3 6_5h_Finance" xfId="6743"/>
    <cellStyle name="Normal 50 3 7" xfId="8861"/>
    <cellStyle name="Normal 50 3 8" xfId="12818"/>
    <cellStyle name="Normal 50 3 9" xfId="14704"/>
    <cellStyle name="Normal 50 3_5h_Finance" xfId="6730"/>
    <cellStyle name="Normal 50 4" xfId="823"/>
    <cellStyle name="Normal 50 4 2" xfId="1645"/>
    <cellStyle name="Normal 50 4 2 2" xfId="3550"/>
    <cellStyle name="Normal 50 4 2 2 2" xfId="11717"/>
    <cellStyle name="Normal 50 4 2 2_5h_Finance" xfId="6746"/>
    <cellStyle name="Normal 50 4 2 3" xfId="9813"/>
    <cellStyle name="Normal 50 4 2 4" xfId="13839"/>
    <cellStyle name="Normal 50 4 2 5" xfId="15678"/>
    <cellStyle name="Normal 50 4 2 6" xfId="17429"/>
    <cellStyle name="Normal 50 4 2 7" xfId="19333"/>
    <cellStyle name="Normal 50 4 2_5h_Finance" xfId="6745"/>
    <cellStyle name="Normal 50 4 3" xfId="2734"/>
    <cellStyle name="Normal 50 4 3 2" xfId="10901"/>
    <cellStyle name="Normal 50 4 3_5h_Finance" xfId="6747"/>
    <cellStyle name="Normal 50 4 4" xfId="8997"/>
    <cellStyle name="Normal 50 4 5" xfId="13020"/>
    <cellStyle name="Normal 50 4 6" xfId="14858"/>
    <cellStyle name="Normal 50 4 7" xfId="16613"/>
    <cellStyle name="Normal 50 4 8" xfId="18517"/>
    <cellStyle name="Normal 50 4_5h_Finance" xfId="6744"/>
    <cellStyle name="Normal 50 5" xfId="1095"/>
    <cellStyle name="Normal 50 5 2" xfId="1917"/>
    <cellStyle name="Normal 50 5 2 2" xfId="3822"/>
    <cellStyle name="Normal 50 5 2 2 2" xfId="11989"/>
    <cellStyle name="Normal 50 5 2 2_5h_Finance" xfId="6750"/>
    <cellStyle name="Normal 50 5 2 3" xfId="10085"/>
    <cellStyle name="Normal 50 5 2 4" xfId="14111"/>
    <cellStyle name="Normal 50 5 2 5" xfId="15950"/>
    <cellStyle name="Normal 50 5 2 6" xfId="17701"/>
    <cellStyle name="Normal 50 5 2 7" xfId="19605"/>
    <cellStyle name="Normal 50 5 2_5h_Finance" xfId="6749"/>
    <cellStyle name="Normal 50 5 3" xfId="3006"/>
    <cellStyle name="Normal 50 5 3 2" xfId="11173"/>
    <cellStyle name="Normal 50 5 3_5h_Finance" xfId="6751"/>
    <cellStyle name="Normal 50 5 4" xfId="9269"/>
    <cellStyle name="Normal 50 5 5" xfId="13292"/>
    <cellStyle name="Normal 50 5 6" xfId="15130"/>
    <cellStyle name="Normal 50 5 7" xfId="16885"/>
    <cellStyle name="Normal 50 5 8" xfId="18789"/>
    <cellStyle name="Normal 50 5_5h_Finance" xfId="6748"/>
    <cellStyle name="Normal 50 6" xfId="1367"/>
    <cellStyle name="Normal 50 6 2" xfId="3278"/>
    <cellStyle name="Normal 50 6 2 2" xfId="11445"/>
    <cellStyle name="Normal 50 6 2_5h_Finance" xfId="6753"/>
    <cellStyle name="Normal 50 6 3" xfId="9541"/>
    <cellStyle name="Normal 50 6 4" xfId="13564"/>
    <cellStyle name="Normal 50 6 5" xfId="15402"/>
    <cellStyle name="Normal 50 6 6" xfId="17157"/>
    <cellStyle name="Normal 50 6 7" xfId="19061"/>
    <cellStyle name="Normal 50 6_5h_Finance" xfId="6752"/>
    <cellStyle name="Normal 50 7" xfId="2190"/>
    <cellStyle name="Normal 50 7 2" xfId="4094"/>
    <cellStyle name="Normal 50 7 2 2" xfId="12261"/>
    <cellStyle name="Normal 50 7 2_5h_Finance" xfId="6755"/>
    <cellStyle name="Normal 50 7 3" xfId="10357"/>
    <cellStyle name="Normal 50 7 4" xfId="14383"/>
    <cellStyle name="Normal 50 7 5" xfId="16223"/>
    <cellStyle name="Normal 50 7 6" xfId="17973"/>
    <cellStyle name="Normal 50 7 7" xfId="19877"/>
    <cellStyle name="Normal 50 7_5h_Finance" xfId="6754"/>
    <cellStyle name="Normal 50 8" xfId="495"/>
    <cellStyle name="Normal 50 8 2" xfId="8725"/>
    <cellStyle name="Normal 50 8_5h_Finance" xfId="6756"/>
    <cellStyle name="Normal 50 9" xfId="2462"/>
    <cellStyle name="Normal 50 9 2" xfId="10629"/>
    <cellStyle name="Normal 50 9_5h_Finance" xfId="6757"/>
    <cellStyle name="Normal 50_5h_Finance" xfId="6698"/>
    <cellStyle name="Normal 51" xfId="216"/>
    <cellStyle name="Normal 51 10" xfId="4376"/>
    <cellStyle name="Normal 51 10 2" xfId="12543"/>
    <cellStyle name="Normal 51 10_5h_Finance" xfId="6759"/>
    <cellStyle name="Normal 51 11" xfId="8599"/>
    <cellStyle name="Normal 51 12" xfId="12691"/>
    <cellStyle name="Normal 51 13" xfId="12979"/>
    <cellStyle name="Normal 51 14" xfId="14661"/>
    <cellStyle name="Normal 51 15" xfId="18255"/>
    <cellStyle name="Normal 51 16" xfId="366"/>
    <cellStyle name="Normal 51 2" xfId="217"/>
    <cellStyle name="Normal 51 2 10" xfId="8667"/>
    <cellStyle name="Normal 51 2 11" xfId="12759"/>
    <cellStyle name="Normal 51 2 12" xfId="18323"/>
    <cellStyle name="Normal 51 2 13" xfId="435"/>
    <cellStyle name="Normal 51 2 2" xfId="709"/>
    <cellStyle name="Normal 51 2 2 10" xfId="16555"/>
    <cellStyle name="Normal 51 2 2 11" xfId="18459"/>
    <cellStyle name="Normal 51 2 2 2" xfId="1037"/>
    <cellStyle name="Normal 51 2 2 2 2" xfId="1859"/>
    <cellStyle name="Normal 51 2 2 2 2 2" xfId="3764"/>
    <cellStyle name="Normal 51 2 2 2 2 2 2" xfId="11931"/>
    <cellStyle name="Normal 51 2 2 2 2 2_5h_Finance" xfId="6764"/>
    <cellStyle name="Normal 51 2 2 2 2 3" xfId="10027"/>
    <cellStyle name="Normal 51 2 2 2 2 4" xfId="14053"/>
    <cellStyle name="Normal 51 2 2 2 2 5" xfId="15892"/>
    <cellStyle name="Normal 51 2 2 2 2 6" xfId="17643"/>
    <cellStyle name="Normal 51 2 2 2 2 7" xfId="19547"/>
    <cellStyle name="Normal 51 2 2 2 2_5h_Finance" xfId="6763"/>
    <cellStyle name="Normal 51 2 2 2 3" xfId="2948"/>
    <cellStyle name="Normal 51 2 2 2 3 2" xfId="11115"/>
    <cellStyle name="Normal 51 2 2 2 3_5h_Finance" xfId="6765"/>
    <cellStyle name="Normal 51 2 2 2 4" xfId="9211"/>
    <cellStyle name="Normal 51 2 2 2 5" xfId="13234"/>
    <cellStyle name="Normal 51 2 2 2 6" xfId="15072"/>
    <cellStyle name="Normal 51 2 2 2 7" xfId="16827"/>
    <cellStyle name="Normal 51 2 2 2 8" xfId="18731"/>
    <cellStyle name="Normal 51 2 2 2_5h_Finance" xfId="6762"/>
    <cellStyle name="Normal 51 2 2 3" xfId="1309"/>
    <cellStyle name="Normal 51 2 2 3 2" xfId="2131"/>
    <cellStyle name="Normal 51 2 2 3 2 2" xfId="4036"/>
    <cellStyle name="Normal 51 2 2 3 2 2 2" xfId="12203"/>
    <cellStyle name="Normal 51 2 2 3 2 2_5h_Finance" xfId="6768"/>
    <cellStyle name="Normal 51 2 2 3 2 3" xfId="10299"/>
    <cellStyle name="Normal 51 2 2 3 2 4" xfId="14325"/>
    <cellStyle name="Normal 51 2 2 3 2 5" xfId="16164"/>
    <cellStyle name="Normal 51 2 2 3 2 6" xfId="17915"/>
    <cellStyle name="Normal 51 2 2 3 2 7" xfId="19819"/>
    <cellStyle name="Normal 51 2 2 3 2_5h_Finance" xfId="6767"/>
    <cellStyle name="Normal 51 2 2 3 3" xfId="3220"/>
    <cellStyle name="Normal 51 2 2 3 3 2" xfId="11387"/>
    <cellStyle name="Normal 51 2 2 3 3_5h_Finance" xfId="6769"/>
    <cellStyle name="Normal 51 2 2 3 4" xfId="9483"/>
    <cellStyle name="Normal 51 2 2 3 5" xfId="13506"/>
    <cellStyle name="Normal 51 2 2 3 6" xfId="15344"/>
    <cellStyle name="Normal 51 2 2 3 7" xfId="17099"/>
    <cellStyle name="Normal 51 2 2 3 8" xfId="19003"/>
    <cellStyle name="Normal 51 2 2 3_5h_Finance" xfId="6766"/>
    <cellStyle name="Normal 51 2 2 4" xfId="1581"/>
    <cellStyle name="Normal 51 2 2 4 2" xfId="3492"/>
    <cellStyle name="Normal 51 2 2 4 2 2" xfId="11659"/>
    <cellStyle name="Normal 51 2 2 4 2_5h_Finance" xfId="6771"/>
    <cellStyle name="Normal 51 2 2 4 3" xfId="9755"/>
    <cellStyle name="Normal 51 2 2 4 4" xfId="13778"/>
    <cellStyle name="Normal 51 2 2 4 5" xfId="15616"/>
    <cellStyle name="Normal 51 2 2 4 6" xfId="17371"/>
    <cellStyle name="Normal 51 2 2 4 7" xfId="19275"/>
    <cellStyle name="Normal 51 2 2 4_5h_Finance" xfId="6770"/>
    <cellStyle name="Normal 51 2 2 5" xfId="2404"/>
    <cellStyle name="Normal 51 2 2 5 2" xfId="4308"/>
    <cellStyle name="Normal 51 2 2 5 2 2" xfId="12475"/>
    <cellStyle name="Normal 51 2 2 5 2_5h_Finance" xfId="6773"/>
    <cellStyle name="Normal 51 2 2 5 3" xfId="10571"/>
    <cellStyle name="Normal 51 2 2 5 4" xfId="14597"/>
    <cellStyle name="Normal 51 2 2 5 5" xfId="16437"/>
    <cellStyle name="Normal 51 2 2 5 6" xfId="18187"/>
    <cellStyle name="Normal 51 2 2 5 7" xfId="20091"/>
    <cellStyle name="Normal 51 2 2 5_5h_Finance" xfId="6772"/>
    <cellStyle name="Normal 51 2 2 6" xfId="2676"/>
    <cellStyle name="Normal 51 2 2 6 2" xfId="10843"/>
    <cellStyle name="Normal 51 2 2 6_5h_Finance" xfId="6774"/>
    <cellStyle name="Normal 51 2 2 7" xfId="8939"/>
    <cellStyle name="Normal 51 2 2 8" xfId="12896"/>
    <cellStyle name="Normal 51 2 2 9" xfId="14782"/>
    <cellStyle name="Normal 51 2 2_5h_Finance" xfId="6761"/>
    <cellStyle name="Normal 51 2 3" xfId="901"/>
    <cellStyle name="Normal 51 2 3 2" xfId="1723"/>
    <cellStyle name="Normal 51 2 3 2 2" xfId="3628"/>
    <cellStyle name="Normal 51 2 3 2 2 2" xfId="11795"/>
    <cellStyle name="Normal 51 2 3 2 2_5h_Finance" xfId="6777"/>
    <cellStyle name="Normal 51 2 3 2 3" xfId="9891"/>
    <cellStyle name="Normal 51 2 3 2 4" xfId="13917"/>
    <cellStyle name="Normal 51 2 3 2 5" xfId="15756"/>
    <cellStyle name="Normal 51 2 3 2 6" xfId="17507"/>
    <cellStyle name="Normal 51 2 3 2 7" xfId="19411"/>
    <cellStyle name="Normal 51 2 3 2_5h_Finance" xfId="6776"/>
    <cellStyle name="Normal 51 2 3 3" xfId="2812"/>
    <cellStyle name="Normal 51 2 3 3 2" xfId="10979"/>
    <cellStyle name="Normal 51 2 3 3_5h_Finance" xfId="6778"/>
    <cellStyle name="Normal 51 2 3 4" xfId="9075"/>
    <cellStyle name="Normal 51 2 3 5" xfId="13098"/>
    <cellStyle name="Normal 51 2 3 6" xfId="14936"/>
    <cellStyle name="Normal 51 2 3 7" xfId="16691"/>
    <cellStyle name="Normal 51 2 3 8" xfId="18595"/>
    <cellStyle name="Normal 51 2 3_5h_Finance" xfId="6775"/>
    <cellStyle name="Normal 51 2 4" xfId="1173"/>
    <cellStyle name="Normal 51 2 4 2" xfId="1995"/>
    <cellStyle name="Normal 51 2 4 2 2" xfId="3900"/>
    <cellStyle name="Normal 51 2 4 2 2 2" xfId="12067"/>
    <cellStyle name="Normal 51 2 4 2 2_5h_Finance" xfId="6781"/>
    <cellStyle name="Normal 51 2 4 2 3" xfId="10163"/>
    <cellStyle name="Normal 51 2 4 2 4" xfId="14189"/>
    <cellStyle name="Normal 51 2 4 2 5" xfId="16028"/>
    <cellStyle name="Normal 51 2 4 2 6" xfId="17779"/>
    <cellStyle name="Normal 51 2 4 2 7" xfId="19683"/>
    <cellStyle name="Normal 51 2 4 2_5h_Finance" xfId="6780"/>
    <cellStyle name="Normal 51 2 4 3" xfId="3084"/>
    <cellStyle name="Normal 51 2 4 3 2" xfId="11251"/>
    <cellStyle name="Normal 51 2 4 3_5h_Finance" xfId="6782"/>
    <cellStyle name="Normal 51 2 4 4" xfId="9347"/>
    <cellStyle name="Normal 51 2 4 5" xfId="13370"/>
    <cellStyle name="Normal 51 2 4 6" xfId="15208"/>
    <cellStyle name="Normal 51 2 4 7" xfId="16963"/>
    <cellStyle name="Normal 51 2 4 8" xfId="18867"/>
    <cellStyle name="Normal 51 2 4_5h_Finance" xfId="6779"/>
    <cellStyle name="Normal 51 2 5" xfId="1445"/>
    <cellStyle name="Normal 51 2 5 2" xfId="3356"/>
    <cellStyle name="Normal 51 2 5 2 2" xfId="11523"/>
    <cellStyle name="Normal 51 2 5 2_5h_Finance" xfId="6784"/>
    <cellStyle name="Normal 51 2 5 3" xfId="9619"/>
    <cellStyle name="Normal 51 2 5 4" xfId="13642"/>
    <cellStyle name="Normal 51 2 5 5" xfId="15480"/>
    <cellStyle name="Normal 51 2 5 6" xfId="17235"/>
    <cellStyle name="Normal 51 2 5 7" xfId="19139"/>
    <cellStyle name="Normal 51 2 5_5h_Finance" xfId="6783"/>
    <cellStyle name="Normal 51 2 6" xfId="2268"/>
    <cellStyle name="Normal 51 2 6 2" xfId="4172"/>
    <cellStyle name="Normal 51 2 6 2 2" xfId="12339"/>
    <cellStyle name="Normal 51 2 6 2_5h_Finance" xfId="6786"/>
    <cellStyle name="Normal 51 2 6 3" xfId="10435"/>
    <cellStyle name="Normal 51 2 6 4" xfId="14461"/>
    <cellStyle name="Normal 51 2 6 5" xfId="16301"/>
    <cellStyle name="Normal 51 2 6 6" xfId="18051"/>
    <cellStyle name="Normal 51 2 6 7" xfId="19955"/>
    <cellStyle name="Normal 51 2 6_5h_Finance" xfId="6785"/>
    <cellStyle name="Normal 51 2 7" xfId="573"/>
    <cellStyle name="Normal 51 2 7 2" xfId="8803"/>
    <cellStyle name="Normal 51 2 7_5h_Finance" xfId="6787"/>
    <cellStyle name="Normal 51 2 8" xfId="2540"/>
    <cellStyle name="Normal 51 2 8 2" xfId="10707"/>
    <cellStyle name="Normal 51 2 8_5h_Finance" xfId="6788"/>
    <cellStyle name="Normal 51 2 9" xfId="4444"/>
    <cellStyle name="Normal 51 2 9 2" xfId="12611"/>
    <cellStyle name="Normal 51 2 9_5h_Finance" xfId="6789"/>
    <cellStyle name="Normal 51 2_5h_Finance" xfId="6760"/>
    <cellStyle name="Normal 51 3" xfId="641"/>
    <cellStyle name="Normal 51 3 10" xfId="16487"/>
    <cellStyle name="Normal 51 3 11" xfId="18391"/>
    <cellStyle name="Normal 51 3 2" xfId="969"/>
    <cellStyle name="Normal 51 3 2 2" xfId="1791"/>
    <cellStyle name="Normal 51 3 2 2 2" xfId="3696"/>
    <cellStyle name="Normal 51 3 2 2 2 2" xfId="11863"/>
    <cellStyle name="Normal 51 3 2 2 2_5h_Finance" xfId="6793"/>
    <cellStyle name="Normal 51 3 2 2 3" xfId="9959"/>
    <cellStyle name="Normal 51 3 2 2 4" xfId="13985"/>
    <cellStyle name="Normal 51 3 2 2 5" xfId="15824"/>
    <cellStyle name="Normal 51 3 2 2 6" xfId="17575"/>
    <cellStyle name="Normal 51 3 2 2 7" xfId="19479"/>
    <cellStyle name="Normal 51 3 2 2_5h_Finance" xfId="6792"/>
    <cellStyle name="Normal 51 3 2 3" xfId="2880"/>
    <cellStyle name="Normal 51 3 2 3 2" xfId="11047"/>
    <cellStyle name="Normal 51 3 2 3_5h_Finance" xfId="6794"/>
    <cellStyle name="Normal 51 3 2 4" xfId="9143"/>
    <cellStyle name="Normal 51 3 2 5" xfId="13166"/>
    <cellStyle name="Normal 51 3 2 6" xfId="15004"/>
    <cellStyle name="Normal 51 3 2 7" xfId="16759"/>
    <cellStyle name="Normal 51 3 2 8" xfId="18663"/>
    <cellStyle name="Normal 51 3 2_5h_Finance" xfId="6791"/>
    <cellStyle name="Normal 51 3 3" xfId="1241"/>
    <cellStyle name="Normal 51 3 3 2" xfId="2063"/>
    <cellStyle name="Normal 51 3 3 2 2" xfId="3968"/>
    <cellStyle name="Normal 51 3 3 2 2 2" xfId="12135"/>
    <cellStyle name="Normal 51 3 3 2 2_5h_Finance" xfId="6797"/>
    <cellStyle name="Normal 51 3 3 2 3" xfId="10231"/>
    <cellStyle name="Normal 51 3 3 2 4" xfId="14257"/>
    <cellStyle name="Normal 51 3 3 2 5" xfId="16096"/>
    <cellStyle name="Normal 51 3 3 2 6" xfId="17847"/>
    <cellStyle name="Normal 51 3 3 2 7" xfId="19751"/>
    <cellStyle name="Normal 51 3 3 2_5h_Finance" xfId="6796"/>
    <cellStyle name="Normal 51 3 3 3" xfId="3152"/>
    <cellStyle name="Normal 51 3 3 3 2" xfId="11319"/>
    <cellStyle name="Normal 51 3 3 3_5h_Finance" xfId="6798"/>
    <cellStyle name="Normal 51 3 3 4" xfId="9415"/>
    <cellStyle name="Normal 51 3 3 5" xfId="13438"/>
    <cellStyle name="Normal 51 3 3 6" xfId="15276"/>
    <cellStyle name="Normal 51 3 3 7" xfId="17031"/>
    <cellStyle name="Normal 51 3 3 8" xfId="18935"/>
    <cellStyle name="Normal 51 3 3_5h_Finance" xfId="6795"/>
    <cellStyle name="Normal 51 3 4" xfId="1513"/>
    <cellStyle name="Normal 51 3 4 2" xfId="3424"/>
    <cellStyle name="Normal 51 3 4 2 2" xfId="11591"/>
    <cellStyle name="Normal 51 3 4 2_5h_Finance" xfId="6800"/>
    <cellStyle name="Normal 51 3 4 3" xfId="9687"/>
    <cellStyle name="Normal 51 3 4 4" xfId="13710"/>
    <cellStyle name="Normal 51 3 4 5" xfId="15548"/>
    <cellStyle name="Normal 51 3 4 6" xfId="17303"/>
    <cellStyle name="Normal 51 3 4 7" xfId="19207"/>
    <cellStyle name="Normal 51 3 4_5h_Finance" xfId="6799"/>
    <cellStyle name="Normal 51 3 5" xfId="2336"/>
    <cellStyle name="Normal 51 3 5 2" xfId="4240"/>
    <cellStyle name="Normal 51 3 5 2 2" xfId="12407"/>
    <cellStyle name="Normal 51 3 5 2_5h_Finance" xfId="6802"/>
    <cellStyle name="Normal 51 3 5 3" xfId="10503"/>
    <cellStyle name="Normal 51 3 5 4" xfId="14529"/>
    <cellStyle name="Normal 51 3 5 5" xfId="16369"/>
    <cellStyle name="Normal 51 3 5 6" xfId="18119"/>
    <cellStyle name="Normal 51 3 5 7" xfId="20023"/>
    <cellStyle name="Normal 51 3 5_5h_Finance" xfId="6801"/>
    <cellStyle name="Normal 51 3 6" xfId="2608"/>
    <cellStyle name="Normal 51 3 6 2" xfId="10775"/>
    <cellStyle name="Normal 51 3 6_5h_Finance" xfId="6803"/>
    <cellStyle name="Normal 51 3 7" xfId="8871"/>
    <cellStyle name="Normal 51 3 8" xfId="12828"/>
    <cellStyle name="Normal 51 3 9" xfId="14714"/>
    <cellStyle name="Normal 51 3_5h_Finance" xfId="6790"/>
    <cellStyle name="Normal 51 4" xfId="833"/>
    <cellStyle name="Normal 51 4 2" xfId="1655"/>
    <cellStyle name="Normal 51 4 2 2" xfId="3560"/>
    <cellStyle name="Normal 51 4 2 2 2" xfId="11727"/>
    <cellStyle name="Normal 51 4 2 2_5h_Finance" xfId="6806"/>
    <cellStyle name="Normal 51 4 2 3" xfId="9823"/>
    <cellStyle name="Normal 51 4 2 4" xfId="13849"/>
    <cellStyle name="Normal 51 4 2 5" xfId="15688"/>
    <cellStyle name="Normal 51 4 2 6" xfId="17439"/>
    <cellStyle name="Normal 51 4 2 7" xfId="19343"/>
    <cellStyle name="Normal 51 4 2_5h_Finance" xfId="6805"/>
    <cellStyle name="Normal 51 4 3" xfId="2744"/>
    <cellStyle name="Normal 51 4 3 2" xfId="10911"/>
    <cellStyle name="Normal 51 4 3_5h_Finance" xfId="6807"/>
    <cellStyle name="Normal 51 4 4" xfId="9007"/>
    <cellStyle name="Normal 51 4 5" xfId="13030"/>
    <cellStyle name="Normal 51 4 6" xfId="14868"/>
    <cellStyle name="Normal 51 4 7" xfId="16623"/>
    <cellStyle name="Normal 51 4 8" xfId="18527"/>
    <cellStyle name="Normal 51 4_5h_Finance" xfId="6804"/>
    <cellStyle name="Normal 51 5" xfId="1105"/>
    <cellStyle name="Normal 51 5 2" xfId="1927"/>
    <cellStyle name="Normal 51 5 2 2" xfId="3832"/>
    <cellStyle name="Normal 51 5 2 2 2" xfId="11999"/>
    <cellStyle name="Normal 51 5 2 2_5h_Finance" xfId="6810"/>
    <cellStyle name="Normal 51 5 2 3" xfId="10095"/>
    <cellStyle name="Normal 51 5 2 4" xfId="14121"/>
    <cellStyle name="Normal 51 5 2 5" xfId="15960"/>
    <cellStyle name="Normal 51 5 2 6" xfId="17711"/>
    <cellStyle name="Normal 51 5 2 7" xfId="19615"/>
    <cellStyle name="Normal 51 5 2_5h_Finance" xfId="6809"/>
    <cellStyle name="Normal 51 5 3" xfId="3016"/>
    <cellStyle name="Normal 51 5 3 2" xfId="11183"/>
    <cellStyle name="Normal 51 5 3_5h_Finance" xfId="6811"/>
    <cellStyle name="Normal 51 5 4" xfId="9279"/>
    <cellStyle name="Normal 51 5 5" xfId="13302"/>
    <cellStyle name="Normal 51 5 6" xfId="15140"/>
    <cellStyle name="Normal 51 5 7" xfId="16895"/>
    <cellStyle name="Normal 51 5 8" xfId="18799"/>
    <cellStyle name="Normal 51 5_5h_Finance" xfId="6808"/>
    <cellStyle name="Normal 51 6" xfId="1377"/>
    <cellStyle name="Normal 51 6 2" xfId="3288"/>
    <cellStyle name="Normal 51 6 2 2" xfId="11455"/>
    <cellStyle name="Normal 51 6 2_5h_Finance" xfId="6813"/>
    <cellStyle name="Normal 51 6 3" xfId="9551"/>
    <cellStyle name="Normal 51 6 4" xfId="13574"/>
    <cellStyle name="Normal 51 6 5" xfId="15412"/>
    <cellStyle name="Normal 51 6 6" xfId="17167"/>
    <cellStyle name="Normal 51 6 7" xfId="19071"/>
    <cellStyle name="Normal 51 6_5h_Finance" xfId="6812"/>
    <cellStyle name="Normal 51 7" xfId="2200"/>
    <cellStyle name="Normal 51 7 2" xfId="4104"/>
    <cellStyle name="Normal 51 7 2 2" xfId="12271"/>
    <cellStyle name="Normal 51 7 2_5h_Finance" xfId="6815"/>
    <cellStyle name="Normal 51 7 3" xfId="10367"/>
    <cellStyle name="Normal 51 7 4" xfId="14393"/>
    <cellStyle name="Normal 51 7 5" xfId="16233"/>
    <cellStyle name="Normal 51 7 6" xfId="17983"/>
    <cellStyle name="Normal 51 7 7" xfId="19887"/>
    <cellStyle name="Normal 51 7_5h_Finance" xfId="6814"/>
    <cellStyle name="Normal 51 8" xfId="505"/>
    <cellStyle name="Normal 51 8 2" xfId="8735"/>
    <cellStyle name="Normal 51 8_5h_Finance" xfId="6816"/>
    <cellStyle name="Normal 51 9" xfId="2472"/>
    <cellStyle name="Normal 51 9 2" xfId="10639"/>
    <cellStyle name="Normal 51 9_5h_Finance" xfId="6817"/>
    <cellStyle name="Normal 51_5h_Finance" xfId="6758"/>
    <cellStyle name="Normal 52" xfId="218"/>
    <cellStyle name="Normal 52 10" xfId="4384"/>
    <cellStyle name="Normal 52 10 2" xfId="12551"/>
    <cellStyle name="Normal 52 10_5h_Finance" xfId="6819"/>
    <cellStyle name="Normal 52 11" xfId="8607"/>
    <cellStyle name="Normal 52 12" xfId="12699"/>
    <cellStyle name="Normal 52 13" xfId="12971"/>
    <cellStyle name="Normal 52 14" xfId="14635"/>
    <cellStyle name="Normal 52 15" xfId="18263"/>
    <cellStyle name="Normal 52 16" xfId="374"/>
    <cellStyle name="Normal 52 2" xfId="219"/>
    <cellStyle name="Normal 52 2 10" xfId="8675"/>
    <cellStyle name="Normal 52 2 11" xfId="12767"/>
    <cellStyle name="Normal 52 2 12" xfId="18331"/>
    <cellStyle name="Normal 52 2 13" xfId="443"/>
    <cellStyle name="Normal 52 2 2" xfId="717"/>
    <cellStyle name="Normal 52 2 2 10" xfId="16563"/>
    <cellStyle name="Normal 52 2 2 11" xfId="18467"/>
    <cellStyle name="Normal 52 2 2 2" xfId="1045"/>
    <cellStyle name="Normal 52 2 2 2 2" xfId="1867"/>
    <cellStyle name="Normal 52 2 2 2 2 2" xfId="3772"/>
    <cellStyle name="Normal 52 2 2 2 2 2 2" xfId="11939"/>
    <cellStyle name="Normal 52 2 2 2 2 2_5h_Finance" xfId="6824"/>
    <cellStyle name="Normal 52 2 2 2 2 3" xfId="10035"/>
    <cellStyle name="Normal 52 2 2 2 2 4" xfId="14061"/>
    <cellStyle name="Normal 52 2 2 2 2 5" xfId="15900"/>
    <cellStyle name="Normal 52 2 2 2 2 6" xfId="17651"/>
    <cellStyle name="Normal 52 2 2 2 2 7" xfId="19555"/>
    <cellStyle name="Normal 52 2 2 2 2_5h_Finance" xfId="6823"/>
    <cellStyle name="Normal 52 2 2 2 3" xfId="2956"/>
    <cellStyle name="Normal 52 2 2 2 3 2" xfId="11123"/>
    <cellStyle name="Normal 52 2 2 2 3_5h_Finance" xfId="6825"/>
    <cellStyle name="Normal 52 2 2 2 4" xfId="9219"/>
    <cellStyle name="Normal 52 2 2 2 5" xfId="13242"/>
    <cellStyle name="Normal 52 2 2 2 6" xfId="15080"/>
    <cellStyle name="Normal 52 2 2 2 7" xfId="16835"/>
    <cellStyle name="Normal 52 2 2 2 8" xfId="18739"/>
    <cellStyle name="Normal 52 2 2 2_5h_Finance" xfId="6822"/>
    <cellStyle name="Normal 52 2 2 3" xfId="1317"/>
    <cellStyle name="Normal 52 2 2 3 2" xfId="2139"/>
    <cellStyle name="Normal 52 2 2 3 2 2" xfId="4044"/>
    <cellStyle name="Normal 52 2 2 3 2 2 2" xfId="12211"/>
    <cellStyle name="Normal 52 2 2 3 2 2_5h_Finance" xfId="6828"/>
    <cellStyle name="Normal 52 2 2 3 2 3" xfId="10307"/>
    <cellStyle name="Normal 52 2 2 3 2 4" xfId="14333"/>
    <cellStyle name="Normal 52 2 2 3 2 5" xfId="16172"/>
    <cellStyle name="Normal 52 2 2 3 2 6" xfId="17923"/>
    <cellStyle name="Normal 52 2 2 3 2 7" xfId="19827"/>
    <cellStyle name="Normal 52 2 2 3 2_5h_Finance" xfId="6827"/>
    <cellStyle name="Normal 52 2 2 3 3" xfId="3228"/>
    <cellStyle name="Normal 52 2 2 3 3 2" xfId="11395"/>
    <cellStyle name="Normal 52 2 2 3 3_5h_Finance" xfId="6829"/>
    <cellStyle name="Normal 52 2 2 3 4" xfId="9491"/>
    <cellStyle name="Normal 52 2 2 3 5" xfId="13514"/>
    <cellStyle name="Normal 52 2 2 3 6" xfId="15352"/>
    <cellStyle name="Normal 52 2 2 3 7" xfId="17107"/>
    <cellStyle name="Normal 52 2 2 3 8" xfId="19011"/>
    <cellStyle name="Normal 52 2 2 3_5h_Finance" xfId="6826"/>
    <cellStyle name="Normal 52 2 2 4" xfId="1589"/>
    <cellStyle name="Normal 52 2 2 4 2" xfId="3500"/>
    <cellStyle name="Normal 52 2 2 4 2 2" xfId="11667"/>
    <cellStyle name="Normal 52 2 2 4 2_5h_Finance" xfId="6831"/>
    <cellStyle name="Normal 52 2 2 4 3" xfId="9763"/>
    <cellStyle name="Normal 52 2 2 4 4" xfId="13786"/>
    <cellStyle name="Normal 52 2 2 4 5" xfId="15624"/>
    <cellStyle name="Normal 52 2 2 4 6" xfId="17379"/>
    <cellStyle name="Normal 52 2 2 4 7" xfId="19283"/>
    <cellStyle name="Normal 52 2 2 4_5h_Finance" xfId="6830"/>
    <cellStyle name="Normal 52 2 2 5" xfId="2412"/>
    <cellStyle name="Normal 52 2 2 5 2" xfId="4316"/>
    <cellStyle name="Normal 52 2 2 5 2 2" xfId="12483"/>
    <cellStyle name="Normal 52 2 2 5 2_5h_Finance" xfId="6833"/>
    <cellStyle name="Normal 52 2 2 5 3" xfId="10579"/>
    <cellStyle name="Normal 52 2 2 5 4" xfId="14605"/>
    <cellStyle name="Normal 52 2 2 5 5" xfId="16445"/>
    <cellStyle name="Normal 52 2 2 5 6" xfId="18195"/>
    <cellStyle name="Normal 52 2 2 5 7" xfId="20099"/>
    <cellStyle name="Normal 52 2 2 5_5h_Finance" xfId="6832"/>
    <cellStyle name="Normal 52 2 2 6" xfId="2684"/>
    <cellStyle name="Normal 52 2 2 6 2" xfId="10851"/>
    <cellStyle name="Normal 52 2 2 6_5h_Finance" xfId="6834"/>
    <cellStyle name="Normal 52 2 2 7" xfId="8947"/>
    <cellStyle name="Normal 52 2 2 8" xfId="12904"/>
    <cellStyle name="Normal 52 2 2 9" xfId="14790"/>
    <cellStyle name="Normal 52 2 2_5h_Finance" xfId="6821"/>
    <cellStyle name="Normal 52 2 3" xfId="909"/>
    <cellStyle name="Normal 52 2 3 2" xfId="1731"/>
    <cellStyle name="Normal 52 2 3 2 2" xfId="3636"/>
    <cellStyle name="Normal 52 2 3 2 2 2" xfId="11803"/>
    <cellStyle name="Normal 52 2 3 2 2_5h_Finance" xfId="6837"/>
    <cellStyle name="Normal 52 2 3 2 3" xfId="9899"/>
    <cellStyle name="Normal 52 2 3 2 4" xfId="13925"/>
    <cellStyle name="Normal 52 2 3 2 5" xfId="15764"/>
    <cellStyle name="Normal 52 2 3 2 6" xfId="17515"/>
    <cellStyle name="Normal 52 2 3 2 7" xfId="19419"/>
    <cellStyle name="Normal 52 2 3 2_5h_Finance" xfId="6836"/>
    <cellStyle name="Normal 52 2 3 3" xfId="2820"/>
    <cellStyle name="Normal 52 2 3 3 2" xfId="10987"/>
    <cellStyle name="Normal 52 2 3 3_5h_Finance" xfId="6838"/>
    <cellStyle name="Normal 52 2 3 4" xfId="9083"/>
    <cellStyle name="Normal 52 2 3 5" xfId="13106"/>
    <cellStyle name="Normal 52 2 3 6" xfId="14944"/>
    <cellStyle name="Normal 52 2 3 7" xfId="16699"/>
    <cellStyle name="Normal 52 2 3 8" xfId="18603"/>
    <cellStyle name="Normal 52 2 3_5h_Finance" xfId="6835"/>
    <cellStyle name="Normal 52 2 4" xfId="1181"/>
    <cellStyle name="Normal 52 2 4 2" xfId="2003"/>
    <cellStyle name="Normal 52 2 4 2 2" xfId="3908"/>
    <cellStyle name="Normal 52 2 4 2 2 2" xfId="12075"/>
    <cellStyle name="Normal 52 2 4 2 2_5h_Finance" xfId="6841"/>
    <cellStyle name="Normal 52 2 4 2 3" xfId="10171"/>
    <cellStyle name="Normal 52 2 4 2 4" xfId="14197"/>
    <cellStyle name="Normal 52 2 4 2 5" xfId="16036"/>
    <cellStyle name="Normal 52 2 4 2 6" xfId="17787"/>
    <cellStyle name="Normal 52 2 4 2 7" xfId="19691"/>
    <cellStyle name="Normal 52 2 4 2_5h_Finance" xfId="6840"/>
    <cellStyle name="Normal 52 2 4 3" xfId="3092"/>
    <cellStyle name="Normal 52 2 4 3 2" xfId="11259"/>
    <cellStyle name="Normal 52 2 4 3_5h_Finance" xfId="6842"/>
    <cellStyle name="Normal 52 2 4 4" xfId="9355"/>
    <cellStyle name="Normal 52 2 4 5" xfId="13378"/>
    <cellStyle name="Normal 52 2 4 6" xfId="15216"/>
    <cellStyle name="Normal 52 2 4 7" xfId="16971"/>
    <cellStyle name="Normal 52 2 4 8" xfId="18875"/>
    <cellStyle name="Normal 52 2 4_5h_Finance" xfId="6839"/>
    <cellStyle name="Normal 52 2 5" xfId="1453"/>
    <cellStyle name="Normal 52 2 5 2" xfId="3364"/>
    <cellStyle name="Normal 52 2 5 2 2" xfId="11531"/>
    <cellStyle name="Normal 52 2 5 2_5h_Finance" xfId="6844"/>
    <cellStyle name="Normal 52 2 5 3" xfId="9627"/>
    <cellStyle name="Normal 52 2 5 4" xfId="13650"/>
    <cellStyle name="Normal 52 2 5 5" xfId="15488"/>
    <cellStyle name="Normal 52 2 5 6" xfId="17243"/>
    <cellStyle name="Normal 52 2 5 7" xfId="19147"/>
    <cellStyle name="Normal 52 2 5_5h_Finance" xfId="6843"/>
    <cellStyle name="Normal 52 2 6" xfId="2276"/>
    <cellStyle name="Normal 52 2 6 2" xfId="4180"/>
    <cellStyle name="Normal 52 2 6 2 2" xfId="12347"/>
    <cellStyle name="Normal 52 2 6 2_5h_Finance" xfId="6846"/>
    <cellStyle name="Normal 52 2 6 3" xfId="10443"/>
    <cellStyle name="Normal 52 2 6 4" xfId="14469"/>
    <cellStyle name="Normal 52 2 6 5" xfId="16309"/>
    <cellStyle name="Normal 52 2 6 6" xfId="18059"/>
    <cellStyle name="Normal 52 2 6 7" xfId="19963"/>
    <cellStyle name="Normal 52 2 6_5h_Finance" xfId="6845"/>
    <cellStyle name="Normal 52 2 7" xfId="581"/>
    <cellStyle name="Normal 52 2 7 2" xfId="8811"/>
    <cellStyle name="Normal 52 2 7_5h_Finance" xfId="6847"/>
    <cellStyle name="Normal 52 2 8" xfId="2548"/>
    <cellStyle name="Normal 52 2 8 2" xfId="10715"/>
    <cellStyle name="Normal 52 2 8_5h_Finance" xfId="6848"/>
    <cellStyle name="Normal 52 2 9" xfId="4452"/>
    <cellStyle name="Normal 52 2 9 2" xfId="12619"/>
    <cellStyle name="Normal 52 2 9_5h_Finance" xfId="6849"/>
    <cellStyle name="Normal 52 2_5h_Finance" xfId="6820"/>
    <cellStyle name="Normal 52 3" xfId="649"/>
    <cellStyle name="Normal 52 3 10" xfId="16495"/>
    <cellStyle name="Normal 52 3 11" xfId="18399"/>
    <cellStyle name="Normal 52 3 2" xfId="977"/>
    <cellStyle name="Normal 52 3 2 2" xfId="1799"/>
    <cellStyle name="Normal 52 3 2 2 2" xfId="3704"/>
    <cellStyle name="Normal 52 3 2 2 2 2" xfId="11871"/>
    <cellStyle name="Normal 52 3 2 2 2_5h_Finance" xfId="6853"/>
    <cellStyle name="Normal 52 3 2 2 3" xfId="9967"/>
    <cellStyle name="Normal 52 3 2 2 4" xfId="13993"/>
    <cellStyle name="Normal 52 3 2 2 5" xfId="15832"/>
    <cellStyle name="Normal 52 3 2 2 6" xfId="17583"/>
    <cellStyle name="Normal 52 3 2 2 7" xfId="19487"/>
    <cellStyle name="Normal 52 3 2 2_5h_Finance" xfId="6852"/>
    <cellStyle name="Normal 52 3 2 3" xfId="2888"/>
    <cellStyle name="Normal 52 3 2 3 2" xfId="11055"/>
    <cellStyle name="Normal 52 3 2 3_5h_Finance" xfId="6854"/>
    <cellStyle name="Normal 52 3 2 4" xfId="9151"/>
    <cellStyle name="Normal 52 3 2 5" xfId="13174"/>
    <cellStyle name="Normal 52 3 2 6" xfId="15012"/>
    <cellStyle name="Normal 52 3 2 7" xfId="16767"/>
    <cellStyle name="Normal 52 3 2 8" xfId="18671"/>
    <cellStyle name="Normal 52 3 2_5h_Finance" xfId="6851"/>
    <cellStyle name="Normal 52 3 3" xfId="1249"/>
    <cellStyle name="Normal 52 3 3 2" xfId="2071"/>
    <cellStyle name="Normal 52 3 3 2 2" xfId="3976"/>
    <cellStyle name="Normal 52 3 3 2 2 2" xfId="12143"/>
    <cellStyle name="Normal 52 3 3 2 2_5h_Finance" xfId="6857"/>
    <cellStyle name="Normal 52 3 3 2 3" xfId="10239"/>
    <cellStyle name="Normal 52 3 3 2 4" xfId="14265"/>
    <cellStyle name="Normal 52 3 3 2 5" xfId="16104"/>
    <cellStyle name="Normal 52 3 3 2 6" xfId="17855"/>
    <cellStyle name="Normal 52 3 3 2 7" xfId="19759"/>
    <cellStyle name="Normal 52 3 3 2_5h_Finance" xfId="6856"/>
    <cellStyle name="Normal 52 3 3 3" xfId="3160"/>
    <cellStyle name="Normal 52 3 3 3 2" xfId="11327"/>
    <cellStyle name="Normal 52 3 3 3_5h_Finance" xfId="6858"/>
    <cellStyle name="Normal 52 3 3 4" xfId="9423"/>
    <cellStyle name="Normal 52 3 3 5" xfId="13446"/>
    <cellStyle name="Normal 52 3 3 6" xfId="15284"/>
    <cellStyle name="Normal 52 3 3 7" xfId="17039"/>
    <cellStyle name="Normal 52 3 3 8" xfId="18943"/>
    <cellStyle name="Normal 52 3 3_5h_Finance" xfId="6855"/>
    <cellStyle name="Normal 52 3 4" xfId="1521"/>
    <cellStyle name="Normal 52 3 4 2" xfId="3432"/>
    <cellStyle name="Normal 52 3 4 2 2" xfId="11599"/>
    <cellStyle name="Normal 52 3 4 2_5h_Finance" xfId="6860"/>
    <cellStyle name="Normal 52 3 4 3" xfId="9695"/>
    <cellStyle name="Normal 52 3 4 4" xfId="13718"/>
    <cellStyle name="Normal 52 3 4 5" xfId="15556"/>
    <cellStyle name="Normal 52 3 4 6" xfId="17311"/>
    <cellStyle name="Normal 52 3 4 7" xfId="19215"/>
    <cellStyle name="Normal 52 3 4_5h_Finance" xfId="6859"/>
    <cellStyle name="Normal 52 3 5" xfId="2344"/>
    <cellStyle name="Normal 52 3 5 2" xfId="4248"/>
    <cellStyle name="Normal 52 3 5 2 2" xfId="12415"/>
    <cellStyle name="Normal 52 3 5 2_5h_Finance" xfId="6862"/>
    <cellStyle name="Normal 52 3 5 3" xfId="10511"/>
    <cellStyle name="Normal 52 3 5 4" xfId="14537"/>
    <cellStyle name="Normal 52 3 5 5" xfId="16377"/>
    <cellStyle name="Normal 52 3 5 6" xfId="18127"/>
    <cellStyle name="Normal 52 3 5 7" xfId="20031"/>
    <cellStyle name="Normal 52 3 5_5h_Finance" xfId="6861"/>
    <cellStyle name="Normal 52 3 6" xfId="2616"/>
    <cellStyle name="Normal 52 3 6 2" xfId="10783"/>
    <cellStyle name="Normal 52 3 6_5h_Finance" xfId="6863"/>
    <cellStyle name="Normal 52 3 7" xfId="8879"/>
    <cellStyle name="Normal 52 3 8" xfId="12836"/>
    <cellStyle name="Normal 52 3 9" xfId="14722"/>
    <cellStyle name="Normal 52 3_5h_Finance" xfId="6850"/>
    <cellStyle name="Normal 52 4" xfId="841"/>
    <cellStyle name="Normal 52 4 2" xfId="1663"/>
    <cellStyle name="Normal 52 4 2 2" xfId="3568"/>
    <cellStyle name="Normal 52 4 2 2 2" xfId="11735"/>
    <cellStyle name="Normal 52 4 2 2_5h_Finance" xfId="6866"/>
    <cellStyle name="Normal 52 4 2 3" xfId="9831"/>
    <cellStyle name="Normal 52 4 2 4" xfId="13857"/>
    <cellStyle name="Normal 52 4 2 5" xfId="15696"/>
    <cellStyle name="Normal 52 4 2 6" xfId="17447"/>
    <cellStyle name="Normal 52 4 2 7" xfId="19351"/>
    <cellStyle name="Normal 52 4 2_5h_Finance" xfId="6865"/>
    <cellStyle name="Normal 52 4 3" xfId="2752"/>
    <cellStyle name="Normal 52 4 3 2" xfId="10919"/>
    <cellStyle name="Normal 52 4 3_5h_Finance" xfId="6867"/>
    <cellStyle name="Normal 52 4 4" xfId="9015"/>
    <cellStyle name="Normal 52 4 5" xfId="13038"/>
    <cellStyle name="Normal 52 4 6" xfId="14876"/>
    <cellStyle name="Normal 52 4 7" xfId="16631"/>
    <cellStyle name="Normal 52 4 8" xfId="18535"/>
    <cellStyle name="Normal 52 4_5h_Finance" xfId="6864"/>
    <cellStyle name="Normal 52 5" xfId="1113"/>
    <cellStyle name="Normal 52 5 2" xfId="1935"/>
    <cellStyle name="Normal 52 5 2 2" xfId="3840"/>
    <cellStyle name="Normal 52 5 2 2 2" xfId="12007"/>
    <cellStyle name="Normal 52 5 2 2_5h_Finance" xfId="6870"/>
    <cellStyle name="Normal 52 5 2 3" xfId="10103"/>
    <cellStyle name="Normal 52 5 2 4" xfId="14129"/>
    <cellStyle name="Normal 52 5 2 5" xfId="15968"/>
    <cellStyle name="Normal 52 5 2 6" xfId="17719"/>
    <cellStyle name="Normal 52 5 2 7" xfId="19623"/>
    <cellStyle name="Normal 52 5 2_5h_Finance" xfId="6869"/>
    <cellStyle name="Normal 52 5 3" xfId="3024"/>
    <cellStyle name="Normal 52 5 3 2" xfId="11191"/>
    <cellStyle name="Normal 52 5 3_5h_Finance" xfId="6871"/>
    <cellStyle name="Normal 52 5 4" xfId="9287"/>
    <cellStyle name="Normal 52 5 5" xfId="13310"/>
    <cellStyle name="Normal 52 5 6" xfId="15148"/>
    <cellStyle name="Normal 52 5 7" xfId="16903"/>
    <cellStyle name="Normal 52 5 8" xfId="18807"/>
    <cellStyle name="Normal 52 5_5h_Finance" xfId="6868"/>
    <cellStyle name="Normal 52 6" xfId="1385"/>
    <cellStyle name="Normal 52 6 2" xfId="3296"/>
    <cellStyle name="Normal 52 6 2 2" xfId="11463"/>
    <cellStyle name="Normal 52 6 2_5h_Finance" xfId="6873"/>
    <cellStyle name="Normal 52 6 3" xfId="9559"/>
    <cellStyle name="Normal 52 6 4" xfId="13582"/>
    <cellStyle name="Normal 52 6 5" xfId="15420"/>
    <cellStyle name="Normal 52 6 6" xfId="17175"/>
    <cellStyle name="Normal 52 6 7" xfId="19079"/>
    <cellStyle name="Normal 52 6_5h_Finance" xfId="6872"/>
    <cellStyle name="Normal 52 7" xfId="2208"/>
    <cellStyle name="Normal 52 7 2" xfId="4112"/>
    <cellStyle name="Normal 52 7 2 2" xfId="12279"/>
    <cellStyle name="Normal 52 7 2_5h_Finance" xfId="6875"/>
    <cellStyle name="Normal 52 7 3" xfId="10375"/>
    <cellStyle name="Normal 52 7 4" xfId="14401"/>
    <cellStyle name="Normal 52 7 5" xfId="16241"/>
    <cellStyle name="Normal 52 7 6" xfId="17991"/>
    <cellStyle name="Normal 52 7 7" xfId="19895"/>
    <cellStyle name="Normal 52 7_5h_Finance" xfId="6874"/>
    <cellStyle name="Normal 52 8" xfId="513"/>
    <cellStyle name="Normal 52 8 2" xfId="8743"/>
    <cellStyle name="Normal 52 8_5h_Finance" xfId="6876"/>
    <cellStyle name="Normal 52 9" xfId="2480"/>
    <cellStyle name="Normal 52 9 2" xfId="10647"/>
    <cellStyle name="Normal 52 9_5h_Finance" xfId="6877"/>
    <cellStyle name="Normal 52_5h_Finance" xfId="6818"/>
    <cellStyle name="Normal 53" xfId="220"/>
    <cellStyle name="Normal 53 10" xfId="4365"/>
    <cellStyle name="Normal 53 10 2" xfId="12532"/>
    <cellStyle name="Normal 53 10_5h_Finance" xfId="6879"/>
    <cellStyle name="Normal 53 11" xfId="8588"/>
    <cellStyle name="Normal 53 12" xfId="12680"/>
    <cellStyle name="Normal 53 13" xfId="12990"/>
    <cellStyle name="Normal 53 14" xfId="14652"/>
    <cellStyle name="Normal 53 15" xfId="18244"/>
    <cellStyle name="Normal 53 16" xfId="355"/>
    <cellStyle name="Normal 53 2" xfId="221"/>
    <cellStyle name="Normal 53 2 10" xfId="8656"/>
    <cellStyle name="Normal 53 2 11" xfId="12748"/>
    <cellStyle name="Normal 53 2 12" xfId="18312"/>
    <cellStyle name="Normal 53 2 13" xfId="424"/>
    <cellStyle name="Normal 53 2 2" xfId="698"/>
    <cellStyle name="Normal 53 2 2 10" xfId="16544"/>
    <cellStyle name="Normal 53 2 2 11" xfId="18448"/>
    <cellStyle name="Normal 53 2 2 2" xfId="1026"/>
    <cellStyle name="Normal 53 2 2 2 2" xfId="1848"/>
    <cellStyle name="Normal 53 2 2 2 2 2" xfId="3753"/>
    <cellStyle name="Normal 53 2 2 2 2 2 2" xfId="11920"/>
    <cellStyle name="Normal 53 2 2 2 2 2_5h_Finance" xfId="6884"/>
    <cellStyle name="Normal 53 2 2 2 2 3" xfId="10016"/>
    <cellStyle name="Normal 53 2 2 2 2 4" xfId="14042"/>
    <cellStyle name="Normal 53 2 2 2 2 5" xfId="15881"/>
    <cellStyle name="Normal 53 2 2 2 2 6" xfId="17632"/>
    <cellStyle name="Normal 53 2 2 2 2 7" xfId="19536"/>
    <cellStyle name="Normal 53 2 2 2 2_5h_Finance" xfId="6883"/>
    <cellStyle name="Normal 53 2 2 2 3" xfId="2937"/>
    <cellStyle name="Normal 53 2 2 2 3 2" xfId="11104"/>
    <cellStyle name="Normal 53 2 2 2 3_5h_Finance" xfId="6885"/>
    <cellStyle name="Normal 53 2 2 2 4" xfId="9200"/>
    <cellStyle name="Normal 53 2 2 2 5" xfId="13223"/>
    <cellStyle name="Normal 53 2 2 2 6" xfId="15061"/>
    <cellStyle name="Normal 53 2 2 2 7" xfId="16816"/>
    <cellStyle name="Normal 53 2 2 2 8" xfId="18720"/>
    <cellStyle name="Normal 53 2 2 2_5h_Finance" xfId="6882"/>
    <cellStyle name="Normal 53 2 2 3" xfId="1298"/>
    <cellStyle name="Normal 53 2 2 3 2" xfId="2120"/>
    <cellStyle name="Normal 53 2 2 3 2 2" xfId="4025"/>
    <cellStyle name="Normal 53 2 2 3 2 2 2" xfId="12192"/>
    <cellStyle name="Normal 53 2 2 3 2 2_5h_Finance" xfId="6888"/>
    <cellStyle name="Normal 53 2 2 3 2 3" xfId="10288"/>
    <cellStyle name="Normal 53 2 2 3 2 4" xfId="14314"/>
    <cellStyle name="Normal 53 2 2 3 2 5" xfId="16153"/>
    <cellStyle name="Normal 53 2 2 3 2 6" xfId="17904"/>
    <cellStyle name="Normal 53 2 2 3 2 7" xfId="19808"/>
    <cellStyle name="Normal 53 2 2 3 2_5h_Finance" xfId="6887"/>
    <cellStyle name="Normal 53 2 2 3 3" xfId="3209"/>
    <cellStyle name="Normal 53 2 2 3 3 2" xfId="11376"/>
    <cellStyle name="Normal 53 2 2 3 3_5h_Finance" xfId="6889"/>
    <cellStyle name="Normal 53 2 2 3 4" xfId="9472"/>
    <cellStyle name="Normal 53 2 2 3 5" xfId="13495"/>
    <cellStyle name="Normal 53 2 2 3 6" xfId="15333"/>
    <cellStyle name="Normal 53 2 2 3 7" xfId="17088"/>
    <cellStyle name="Normal 53 2 2 3 8" xfId="18992"/>
    <cellStyle name="Normal 53 2 2 3_5h_Finance" xfId="6886"/>
    <cellStyle name="Normal 53 2 2 4" xfId="1570"/>
    <cellStyle name="Normal 53 2 2 4 2" xfId="3481"/>
    <cellStyle name="Normal 53 2 2 4 2 2" xfId="11648"/>
    <cellStyle name="Normal 53 2 2 4 2_5h_Finance" xfId="6891"/>
    <cellStyle name="Normal 53 2 2 4 3" xfId="9744"/>
    <cellStyle name="Normal 53 2 2 4 4" xfId="13767"/>
    <cellStyle name="Normal 53 2 2 4 5" xfId="15605"/>
    <cellStyle name="Normal 53 2 2 4 6" xfId="17360"/>
    <cellStyle name="Normal 53 2 2 4 7" xfId="19264"/>
    <cellStyle name="Normal 53 2 2 4_5h_Finance" xfId="6890"/>
    <cellStyle name="Normal 53 2 2 5" xfId="2393"/>
    <cellStyle name="Normal 53 2 2 5 2" xfId="4297"/>
    <cellStyle name="Normal 53 2 2 5 2 2" xfId="12464"/>
    <cellStyle name="Normal 53 2 2 5 2_5h_Finance" xfId="6893"/>
    <cellStyle name="Normal 53 2 2 5 3" xfId="10560"/>
    <cellStyle name="Normal 53 2 2 5 4" xfId="14586"/>
    <cellStyle name="Normal 53 2 2 5 5" xfId="16426"/>
    <cellStyle name="Normal 53 2 2 5 6" xfId="18176"/>
    <cellStyle name="Normal 53 2 2 5 7" xfId="20080"/>
    <cellStyle name="Normal 53 2 2 5_5h_Finance" xfId="6892"/>
    <cellStyle name="Normal 53 2 2 6" xfId="2665"/>
    <cellStyle name="Normal 53 2 2 6 2" xfId="10832"/>
    <cellStyle name="Normal 53 2 2 6_5h_Finance" xfId="6894"/>
    <cellStyle name="Normal 53 2 2 7" xfId="8928"/>
    <cellStyle name="Normal 53 2 2 8" xfId="12885"/>
    <cellStyle name="Normal 53 2 2 9" xfId="14771"/>
    <cellStyle name="Normal 53 2 2_5h_Finance" xfId="6881"/>
    <cellStyle name="Normal 53 2 3" xfId="890"/>
    <cellStyle name="Normal 53 2 3 2" xfId="1712"/>
    <cellStyle name="Normal 53 2 3 2 2" xfId="3617"/>
    <cellStyle name="Normal 53 2 3 2 2 2" xfId="11784"/>
    <cellStyle name="Normal 53 2 3 2 2_5h_Finance" xfId="6897"/>
    <cellStyle name="Normal 53 2 3 2 3" xfId="9880"/>
    <cellStyle name="Normal 53 2 3 2 4" xfId="13906"/>
    <cellStyle name="Normal 53 2 3 2 5" xfId="15745"/>
    <cellStyle name="Normal 53 2 3 2 6" xfId="17496"/>
    <cellStyle name="Normal 53 2 3 2 7" xfId="19400"/>
    <cellStyle name="Normal 53 2 3 2_5h_Finance" xfId="6896"/>
    <cellStyle name="Normal 53 2 3 3" xfId="2801"/>
    <cellStyle name="Normal 53 2 3 3 2" xfId="10968"/>
    <cellStyle name="Normal 53 2 3 3_5h_Finance" xfId="6898"/>
    <cellStyle name="Normal 53 2 3 4" xfId="9064"/>
    <cellStyle name="Normal 53 2 3 5" xfId="13087"/>
    <cellStyle name="Normal 53 2 3 6" xfId="14925"/>
    <cellStyle name="Normal 53 2 3 7" xfId="16680"/>
    <cellStyle name="Normal 53 2 3 8" xfId="18584"/>
    <cellStyle name="Normal 53 2 3_5h_Finance" xfId="6895"/>
    <cellStyle name="Normal 53 2 4" xfId="1162"/>
    <cellStyle name="Normal 53 2 4 2" xfId="1984"/>
    <cellStyle name="Normal 53 2 4 2 2" xfId="3889"/>
    <cellStyle name="Normal 53 2 4 2 2 2" xfId="12056"/>
    <cellStyle name="Normal 53 2 4 2 2_5h_Finance" xfId="6901"/>
    <cellStyle name="Normal 53 2 4 2 3" xfId="10152"/>
    <cellStyle name="Normal 53 2 4 2 4" xfId="14178"/>
    <cellStyle name="Normal 53 2 4 2 5" xfId="16017"/>
    <cellStyle name="Normal 53 2 4 2 6" xfId="17768"/>
    <cellStyle name="Normal 53 2 4 2 7" xfId="19672"/>
    <cellStyle name="Normal 53 2 4 2_5h_Finance" xfId="6900"/>
    <cellStyle name="Normal 53 2 4 3" xfId="3073"/>
    <cellStyle name="Normal 53 2 4 3 2" xfId="11240"/>
    <cellStyle name="Normal 53 2 4 3_5h_Finance" xfId="6902"/>
    <cellStyle name="Normal 53 2 4 4" xfId="9336"/>
    <cellStyle name="Normal 53 2 4 5" xfId="13359"/>
    <cellStyle name="Normal 53 2 4 6" xfId="15197"/>
    <cellStyle name="Normal 53 2 4 7" xfId="16952"/>
    <cellStyle name="Normal 53 2 4 8" xfId="18856"/>
    <cellStyle name="Normal 53 2 4_5h_Finance" xfId="6899"/>
    <cellStyle name="Normal 53 2 5" xfId="1434"/>
    <cellStyle name="Normal 53 2 5 2" xfId="3345"/>
    <cellStyle name="Normal 53 2 5 2 2" xfId="11512"/>
    <cellStyle name="Normal 53 2 5 2_5h_Finance" xfId="6904"/>
    <cellStyle name="Normal 53 2 5 3" xfId="9608"/>
    <cellStyle name="Normal 53 2 5 4" xfId="13631"/>
    <cellStyle name="Normal 53 2 5 5" xfId="15469"/>
    <cellStyle name="Normal 53 2 5 6" xfId="17224"/>
    <cellStyle name="Normal 53 2 5 7" xfId="19128"/>
    <cellStyle name="Normal 53 2 5_5h_Finance" xfId="6903"/>
    <cellStyle name="Normal 53 2 6" xfId="2257"/>
    <cellStyle name="Normal 53 2 6 2" xfId="4161"/>
    <cellStyle name="Normal 53 2 6 2 2" xfId="12328"/>
    <cellStyle name="Normal 53 2 6 2_5h_Finance" xfId="6906"/>
    <cellStyle name="Normal 53 2 6 3" xfId="10424"/>
    <cellStyle name="Normal 53 2 6 4" xfId="14450"/>
    <cellStyle name="Normal 53 2 6 5" xfId="16290"/>
    <cellStyle name="Normal 53 2 6 6" xfId="18040"/>
    <cellStyle name="Normal 53 2 6 7" xfId="19944"/>
    <cellStyle name="Normal 53 2 6_5h_Finance" xfId="6905"/>
    <cellStyle name="Normal 53 2 7" xfId="562"/>
    <cellStyle name="Normal 53 2 7 2" xfId="8792"/>
    <cellStyle name="Normal 53 2 7_5h_Finance" xfId="6907"/>
    <cellStyle name="Normal 53 2 8" xfId="2529"/>
    <cellStyle name="Normal 53 2 8 2" xfId="10696"/>
    <cellStyle name="Normal 53 2 8_5h_Finance" xfId="6908"/>
    <cellStyle name="Normal 53 2 9" xfId="4433"/>
    <cellStyle name="Normal 53 2 9 2" xfId="12600"/>
    <cellStyle name="Normal 53 2 9_5h_Finance" xfId="6909"/>
    <cellStyle name="Normal 53 2_5h_Finance" xfId="6880"/>
    <cellStyle name="Normal 53 3" xfId="630"/>
    <cellStyle name="Normal 53 3 10" xfId="16476"/>
    <cellStyle name="Normal 53 3 11" xfId="18380"/>
    <cellStyle name="Normal 53 3 2" xfId="958"/>
    <cellStyle name="Normal 53 3 2 2" xfId="1780"/>
    <cellStyle name="Normal 53 3 2 2 2" xfId="3685"/>
    <cellStyle name="Normal 53 3 2 2 2 2" xfId="11852"/>
    <cellStyle name="Normal 53 3 2 2 2_5h_Finance" xfId="6913"/>
    <cellStyle name="Normal 53 3 2 2 3" xfId="9948"/>
    <cellStyle name="Normal 53 3 2 2 4" xfId="13974"/>
    <cellStyle name="Normal 53 3 2 2 5" xfId="15813"/>
    <cellStyle name="Normal 53 3 2 2 6" xfId="17564"/>
    <cellStyle name="Normal 53 3 2 2 7" xfId="19468"/>
    <cellStyle name="Normal 53 3 2 2_5h_Finance" xfId="6912"/>
    <cellStyle name="Normal 53 3 2 3" xfId="2869"/>
    <cellStyle name="Normal 53 3 2 3 2" xfId="11036"/>
    <cellStyle name="Normal 53 3 2 3_5h_Finance" xfId="6914"/>
    <cellStyle name="Normal 53 3 2 4" xfId="9132"/>
    <cellStyle name="Normal 53 3 2 5" xfId="13155"/>
    <cellStyle name="Normal 53 3 2 6" xfId="14993"/>
    <cellStyle name="Normal 53 3 2 7" xfId="16748"/>
    <cellStyle name="Normal 53 3 2 8" xfId="18652"/>
    <cellStyle name="Normal 53 3 2_5h_Finance" xfId="6911"/>
    <cellStyle name="Normal 53 3 3" xfId="1230"/>
    <cellStyle name="Normal 53 3 3 2" xfId="2052"/>
    <cellStyle name="Normal 53 3 3 2 2" xfId="3957"/>
    <cellStyle name="Normal 53 3 3 2 2 2" xfId="12124"/>
    <cellStyle name="Normal 53 3 3 2 2_5h_Finance" xfId="6917"/>
    <cellStyle name="Normal 53 3 3 2 3" xfId="10220"/>
    <cellStyle name="Normal 53 3 3 2 4" xfId="14246"/>
    <cellStyle name="Normal 53 3 3 2 5" xfId="16085"/>
    <cellStyle name="Normal 53 3 3 2 6" xfId="17836"/>
    <cellStyle name="Normal 53 3 3 2 7" xfId="19740"/>
    <cellStyle name="Normal 53 3 3 2_5h_Finance" xfId="6916"/>
    <cellStyle name="Normal 53 3 3 3" xfId="3141"/>
    <cellStyle name="Normal 53 3 3 3 2" xfId="11308"/>
    <cellStyle name="Normal 53 3 3 3_5h_Finance" xfId="6918"/>
    <cellStyle name="Normal 53 3 3 4" xfId="9404"/>
    <cellStyle name="Normal 53 3 3 5" xfId="13427"/>
    <cellStyle name="Normal 53 3 3 6" xfId="15265"/>
    <cellStyle name="Normal 53 3 3 7" xfId="17020"/>
    <cellStyle name="Normal 53 3 3 8" xfId="18924"/>
    <cellStyle name="Normal 53 3 3_5h_Finance" xfId="6915"/>
    <cellStyle name="Normal 53 3 4" xfId="1502"/>
    <cellStyle name="Normal 53 3 4 2" xfId="3413"/>
    <cellStyle name="Normal 53 3 4 2 2" xfId="11580"/>
    <cellStyle name="Normal 53 3 4 2_5h_Finance" xfId="6920"/>
    <cellStyle name="Normal 53 3 4 3" xfId="9676"/>
    <cellStyle name="Normal 53 3 4 4" xfId="13699"/>
    <cellStyle name="Normal 53 3 4 5" xfId="15537"/>
    <cellStyle name="Normal 53 3 4 6" xfId="17292"/>
    <cellStyle name="Normal 53 3 4 7" xfId="19196"/>
    <cellStyle name="Normal 53 3 4_5h_Finance" xfId="6919"/>
    <cellStyle name="Normal 53 3 5" xfId="2325"/>
    <cellStyle name="Normal 53 3 5 2" xfId="4229"/>
    <cellStyle name="Normal 53 3 5 2 2" xfId="12396"/>
    <cellStyle name="Normal 53 3 5 2_5h_Finance" xfId="6922"/>
    <cellStyle name="Normal 53 3 5 3" xfId="10492"/>
    <cellStyle name="Normal 53 3 5 4" xfId="14518"/>
    <cellStyle name="Normal 53 3 5 5" xfId="16358"/>
    <cellStyle name="Normal 53 3 5 6" xfId="18108"/>
    <cellStyle name="Normal 53 3 5 7" xfId="20012"/>
    <cellStyle name="Normal 53 3 5_5h_Finance" xfId="6921"/>
    <cellStyle name="Normal 53 3 6" xfId="2597"/>
    <cellStyle name="Normal 53 3 6 2" xfId="10764"/>
    <cellStyle name="Normal 53 3 6_5h_Finance" xfId="6923"/>
    <cellStyle name="Normal 53 3 7" xfId="8860"/>
    <cellStyle name="Normal 53 3 8" xfId="12817"/>
    <cellStyle name="Normal 53 3 9" xfId="14703"/>
    <cellStyle name="Normal 53 3_5h_Finance" xfId="6910"/>
    <cellStyle name="Normal 53 4" xfId="822"/>
    <cellStyle name="Normal 53 4 2" xfId="1644"/>
    <cellStyle name="Normal 53 4 2 2" xfId="3549"/>
    <cellStyle name="Normal 53 4 2 2 2" xfId="11716"/>
    <cellStyle name="Normal 53 4 2 2_5h_Finance" xfId="6926"/>
    <cellStyle name="Normal 53 4 2 3" xfId="9812"/>
    <cellStyle name="Normal 53 4 2 4" xfId="13838"/>
    <cellStyle name="Normal 53 4 2 5" xfId="15677"/>
    <cellStyle name="Normal 53 4 2 6" xfId="17428"/>
    <cellStyle name="Normal 53 4 2 7" xfId="19332"/>
    <cellStyle name="Normal 53 4 2_5h_Finance" xfId="6925"/>
    <cellStyle name="Normal 53 4 3" xfId="2733"/>
    <cellStyle name="Normal 53 4 3 2" xfId="10900"/>
    <cellStyle name="Normal 53 4 3_5h_Finance" xfId="6927"/>
    <cellStyle name="Normal 53 4 4" xfId="8996"/>
    <cellStyle name="Normal 53 4 5" xfId="13019"/>
    <cellStyle name="Normal 53 4 6" xfId="14857"/>
    <cellStyle name="Normal 53 4 7" xfId="16612"/>
    <cellStyle name="Normal 53 4 8" xfId="18516"/>
    <cellStyle name="Normal 53 4_5h_Finance" xfId="6924"/>
    <cellStyle name="Normal 53 5" xfId="1094"/>
    <cellStyle name="Normal 53 5 2" xfId="1916"/>
    <cellStyle name="Normal 53 5 2 2" xfId="3821"/>
    <cellStyle name="Normal 53 5 2 2 2" xfId="11988"/>
    <cellStyle name="Normal 53 5 2 2_5h_Finance" xfId="6930"/>
    <cellStyle name="Normal 53 5 2 3" xfId="10084"/>
    <cellStyle name="Normal 53 5 2 4" xfId="14110"/>
    <cellStyle name="Normal 53 5 2 5" xfId="15949"/>
    <cellStyle name="Normal 53 5 2 6" xfId="17700"/>
    <cellStyle name="Normal 53 5 2 7" xfId="19604"/>
    <cellStyle name="Normal 53 5 2_5h_Finance" xfId="6929"/>
    <cellStyle name="Normal 53 5 3" xfId="3005"/>
    <cellStyle name="Normal 53 5 3 2" xfId="11172"/>
    <cellStyle name="Normal 53 5 3_5h_Finance" xfId="6931"/>
    <cellStyle name="Normal 53 5 4" xfId="9268"/>
    <cellStyle name="Normal 53 5 5" xfId="13291"/>
    <cellStyle name="Normal 53 5 6" xfId="15129"/>
    <cellStyle name="Normal 53 5 7" xfId="16884"/>
    <cellStyle name="Normal 53 5 8" xfId="18788"/>
    <cellStyle name="Normal 53 5_5h_Finance" xfId="6928"/>
    <cellStyle name="Normal 53 6" xfId="1366"/>
    <cellStyle name="Normal 53 6 2" xfId="3277"/>
    <cellStyle name="Normal 53 6 2 2" xfId="11444"/>
    <cellStyle name="Normal 53 6 2_5h_Finance" xfId="6933"/>
    <cellStyle name="Normal 53 6 3" xfId="9540"/>
    <cellStyle name="Normal 53 6 4" xfId="13563"/>
    <cellStyle name="Normal 53 6 5" xfId="15401"/>
    <cellStyle name="Normal 53 6 6" xfId="17156"/>
    <cellStyle name="Normal 53 6 7" xfId="19060"/>
    <cellStyle name="Normal 53 6_5h_Finance" xfId="6932"/>
    <cellStyle name="Normal 53 7" xfId="2189"/>
    <cellStyle name="Normal 53 7 2" xfId="4093"/>
    <cellStyle name="Normal 53 7 2 2" xfId="12260"/>
    <cellStyle name="Normal 53 7 2_5h_Finance" xfId="6935"/>
    <cellStyle name="Normal 53 7 3" xfId="10356"/>
    <cellStyle name="Normal 53 7 4" xfId="14382"/>
    <cellStyle name="Normal 53 7 5" xfId="16222"/>
    <cellStyle name="Normal 53 7 6" xfId="17972"/>
    <cellStyle name="Normal 53 7 7" xfId="19876"/>
    <cellStyle name="Normal 53 7_5h_Finance" xfId="6934"/>
    <cellStyle name="Normal 53 8" xfId="494"/>
    <cellStyle name="Normal 53 8 2" xfId="8724"/>
    <cellStyle name="Normal 53 8_5h_Finance" xfId="6936"/>
    <cellStyle name="Normal 53 9" xfId="2461"/>
    <cellStyle name="Normal 53 9 2" xfId="10628"/>
    <cellStyle name="Normal 53 9_5h_Finance" xfId="6937"/>
    <cellStyle name="Normal 53_5h_Finance" xfId="6878"/>
    <cellStyle name="Normal 54" xfId="222"/>
    <cellStyle name="Normal 54 10" xfId="4385"/>
    <cellStyle name="Normal 54 10 2" xfId="12552"/>
    <cellStyle name="Normal 54 10_5h_Finance" xfId="6939"/>
    <cellStyle name="Normal 54 11" xfId="8608"/>
    <cellStyle name="Normal 54 12" xfId="12700"/>
    <cellStyle name="Normal 54 13" xfId="12970"/>
    <cellStyle name="Normal 54 14" xfId="14654"/>
    <cellStyle name="Normal 54 15" xfId="18264"/>
    <cellStyle name="Normal 54 16" xfId="375"/>
    <cellStyle name="Normal 54 2" xfId="223"/>
    <cellStyle name="Normal 54 2 10" xfId="8676"/>
    <cellStyle name="Normal 54 2 11" xfId="12768"/>
    <cellStyle name="Normal 54 2 12" xfId="18332"/>
    <cellStyle name="Normal 54 2 13" xfId="444"/>
    <cellStyle name="Normal 54 2 2" xfId="718"/>
    <cellStyle name="Normal 54 2 2 10" xfId="16564"/>
    <cellStyle name="Normal 54 2 2 11" xfId="18468"/>
    <cellStyle name="Normal 54 2 2 2" xfId="1046"/>
    <cellStyle name="Normal 54 2 2 2 2" xfId="1868"/>
    <cellStyle name="Normal 54 2 2 2 2 2" xfId="3773"/>
    <cellStyle name="Normal 54 2 2 2 2 2 2" xfId="11940"/>
    <cellStyle name="Normal 54 2 2 2 2 2_5h_Finance" xfId="6944"/>
    <cellStyle name="Normal 54 2 2 2 2 3" xfId="10036"/>
    <cellStyle name="Normal 54 2 2 2 2 4" xfId="14062"/>
    <cellStyle name="Normal 54 2 2 2 2 5" xfId="15901"/>
    <cellStyle name="Normal 54 2 2 2 2 6" xfId="17652"/>
    <cellStyle name="Normal 54 2 2 2 2 7" xfId="19556"/>
    <cellStyle name="Normal 54 2 2 2 2_5h_Finance" xfId="6943"/>
    <cellStyle name="Normal 54 2 2 2 3" xfId="2957"/>
    <cellStyle name="Normal 54 2 2 2 3 2" xfId="11124"/>
    <cellStyle name="Normal 54 2 2 2 3_5h_Finance" xfId="6945"/>
    <cellStyle name="Normal 54 2 2 2 4" xfId="9220"/>
    <cellStyle name="Normal 54 2 2 2 5" xfId="13243"/>
    <cellStyle name="Normal 54 2 2 2 6" xfId="15081"/>
    <cellStyle name="Normal 54 2 2 2 7" xfId="16836"/>
    <cellStyle name="Normal 54 2 2 2 8" xfId="18740"/>
    <cellStyle name="Normal 54 2 2 2_5h_Finance" xfId="6942"/>
    <cellStyle name="Normal 54 2 2 3" xfId="1318"/>
    <cellStyle name="Normal 54 2 2 3 2" xfId="2140"/>
    <cellStyle name="Normal 54 2 2 3 2 2" xfId="4045"/>
    <cellStyle name="Normal 54 2 2 3 2 2 2" xfId="12212"/>
    <cellStyle name="Normal 54 2 2 3 2 2_5h_Finance" xfId="6948"/>
    <cellStyle name="Normal 54 2 2 3 2 3" xfId="10308"/>
    <cellStyle name="Normal 54 2 2 3 2 4" xfId="14334"/>
    <cellStyle name="Normal 54 2 2 3 2 5" xfId="16173"/>
    <cellStyle name="Normal 54 2 2 3 2 6" xfId="17924"/>
    <cellStyle name="Normal 54 2 2 3 2 7" xfId="19828"/>
    <cellStyle name="Normal 54 2 2 3 2_5h_Finance" xfId="6947"/>
    <cellStyle name="Normal 54 2 2 3 3" xfId="3229"/>
    <cellStyle name="Normal 54 2 2 3 3 2" xfId="11396"/>
    <cellStyle name="Normal 54 2 2 3 3_5h_Finance" xfId="6949"/>
    <cellStyle name="Normal 54 2 2 3 4" xfId="9492"/>
    <cellStyle name="Normal 54 2 2 3 5" xfId="13515"/>
    <cellStyle name="Normal 54 2 2 3 6" xfId="15353"/>
    <cellStyle name="Normal 54 2 2 3 7" xfId="17108"/>
    <cellStyle name="Normal 54 2 2 3 8" xfId="19012"/>
    <cellStyle name="Normal 54 2 2 3_5h_Finance" xfId="6946"/>
    <cellStyle name="Normal 54 2 2 4" xfId="1590"/>
    <cellStyle name="Normal 54 2 2 4 2" xfId="3501"/>
    <cellStyle name="Normal 54 2 2 4 2 2" xfId="11668"/>
    <cellStyle name="Normal 54 2 2 4 2_5h_Finance" xfId="6951"/>
    <cellStyle name="Normal 54 2 2 4 3" xfId="9764"/>
    <cellStyle name="Normal 54 2 2 4 4" xfId="13787"/>
    <cellStyle name="Normal 54 2 2 4 5" xfId="15625"/>
    <cellStyle name="Normal 54 2 2 4 6" xfId="17380"/>
    <cellStyle name="Normal 54 2 2 4 7" xfId="19284"/>
    <cellStyle name="Normal 54 2 2 4_5h_Finance" xfId="6950"/>
    <cellStyle name="Normal 54 2 2 5" xfId="2413"/>
    <cellStyle name="Normal 54 2 2 5 2" xfId="4317"/>
    <cellStyle name="Normal 54 2 2 5 2 2" xfId="12484"/>
    <cellStyle name="Normal 54 2 2 5 2_5h_Finance" xfId="6953"/>
    <cellStyle name="Normal 54 2 2 5 3" xfId="10580"/>
    <cellStyle name="Normal 54 2 2 5 4" xfId="14606"/>
    <cellStyle name="Normal 54 2 2 5 5" xfId="16446"/>
    <cellStyle name="Normal 54 2 2 5 6" xfId="18196"/>
    <cellStyle name="Normal 54 2 2 5 7" xfId="20100"/>
    <cellStyle name="Normal 54 2 2 5_5h_Finance" xfId="6952"/>
    <cellStyle name="Normal 54 2 2 6" xfId="2685"/>
    <cellStyle name="Normal 54 2 2 6 2" xfId="10852"/>
    <cellStyle name="Normal 54 2 2 6_5h_Finance" xfId="6954"/>
    <cellStyle name="Normal 54 2 2 7" xfId="8948"/>
    <cellStyle name="Normal 54 2 2 8" xfId="12905"/>
    <cellStyle name="Normal 54 2 2 9" xfId="14791"/>
    <cellStyle name="Normal 54 2 2_5h_Finance" xfId="6941"/>
    <cellStyle name="Normal 54 2 3" xfId="910"/>
    <cellStyle name="Normal 54 2 3 2" xfId="1732"/>
    <cellStyle name="Normal 54 2 3 2 2" xfId="3637"/>
    <cellStyle name="Normal 54 2 3 2 2 2" xfId="11804"/>
    <cellStyle name="Normal 54 2 3 2 2_5h_Finance" xfId="6957"/>
    <cellStyle name="Normal 54 2 3 2 3" xfId="9900"/>
    <cellStyle name="Normal 54 2 3 2 4" xfId="13926"/>
    <cellStyle name="Normal 54 2 3 2 5" xfId="15765"/>
    <cellStyle name="Normal 54 2 3 2 6" xfId="17516"/>
    <cellStyle name="Normal 54 2 3 2 7" xfId="19420"/>
    <cellStyle name="Normal 54 2 3 2_5h_Finance" xfId="6956"/>
    <cellStyle name="Normal 54 2 3 3" xfId="2821"/>
    <cellStyle name="Normal 54 2 3 3 2" xfId="10988"/>
    <cellStyle name="Normal 54 2 3 3_5h_Finance" xfId="6958"/>
    <cellStyle name="Normal 54 2 3 4" xfId="9084"/>
    <cellStyle name="Normal 54 2 3 5" xfId="13107"/>
    <cellStyle name="Normal 54 2 3 6" xfId="14945"/>
    <cellStyle name="Normal 54 2 3 7" xfId="16700"/>
    <cellStyle name="Normal 54 2 3 8" xfId="18604"/>
    <cellStyle name="Normal 54 2 3_5h_Finance" xfId="6955"/>
    <cellStyle name="Normal 54 2 4" xfId="1182"/>
    <cellStyle name="Normal 54 2 4 2" xfId="2004"/>
    <cellStyle name="Normal 54 2 4 2 2" xfId="3909"/>
    <cellStyle name="Normal 54 2 4 2 2 2" xfId="12076"/>
    <cellStyle name="Normal 54 2 4 2 2_5h_Finance" xfId="6961"/>
    <cellStyle name="Normal 54 2 4 2 3" xfId="10172"/>
    <cellStyle name="Normal 54 2 4 2 4" xfId="14198"/>
    <cellStyle name="Normal 54 2 4 2 5" xfId="16037"/>
    <cellStyle name="Normal 54 2 4 2 6" xfId="17788"/>
    <cellStyle name="Normal 54 2 4 2 7" xfId="19692"/>
    <cellStyle name="Normal 54 2 4 2_5h_Finance" xfId="6960"/>
    <cellStyle name="Normal 54 2 4 3" xfId="3093"/>
    <cellStyle name="Normal 54 2 4 3 2" xfId="11260"/>
    <cellStyle name="Normal 54 2 4 3_5h_Finance" xfId="6962"/>
    <cellStyle name="Normal 54 2 4 4" xfId="9356"/>
    <cellStyle name="Normal 54 2 4 5" xfId="13379"/>
    <cellStyle name="Normal 54 2 4 6" xfId="15217"/>
    <cellStyle name="Normal 54 2 4 7" xfId="16972"/>
    <cellStyle name="Normal 54 2 4 8" xfId="18876"/>
    <cellStyle name="Normal 54 2 4_5h_Finance" xfId="6959"/>
    <cellStyle name="Normal 54 2 5" xfId="1454"/>
    <cellStyle name="Normal 54 2 5 2" xfId="3365"/>
    <cellStyle name="Normal 54 2 5 2 2" xfId="11532"/>
    <cellStyle name="Normal 54 2 5 2_5h_Finance" xfId="6964"/>
    <cellStyle name="Normal 54 2 5 3" xfId="9628"/>
    <cellStyle name="Normal 54 2 5 4" xfId="13651"/>
    <cellStyle name="Normal 54 2 5 5" xfId="15489"/>
    <cellStyle name="Normal 54 2 5 6" xfId="17244"/>
    <cellStyle name="Normal 54 2 5 7" xfId="19148"/>
    <cellStyle name="Normal 54 2 5_5h_Finance" xfId="6963"/>
    <cellStyle name="Normal 54 2 6" xfId="2277"/>
    <cellStyle name="Normal 54 2 6 2" xfId="4181"/>
    <cellStyle name="Normal 54 2 6 2 2" xfId="12348"/>
    <cellStyle name="Normal 54 2 6 2_5h_Finance" xfId="6966"/>
    <cellStyle name="Normal 54 2 6 3" xfId="10444"/>
    <cellStyle name="Normal 54 2 6 4" xfId="14470"/>
    <cellStyle name="Normal 54 2 6 5" xfId="16310"/>
    <cellStyle name="Normal 54 2 6 6" xfId="18060"/>
    <cellStyle name="Normal 54 2 6 7" xfId="19964"/>
    <cellStyle name="Normal 54 2 6_5h_Finance" xfId="6965"/>
    <cellStyle name="Normal 54 2 7" xfId="582"/>
    <cellStyle name="Normal 54 2 7 2" xfId="8812"/>
    <cellStyle name="Normal 54 2 7_5h_Finance" xfId="6967"/>
    <cellStyle name="Normal 54 2 8" xfId="2549"/>
    <cellStyle name="Normal 54 2 8 2" xfId="10716"/>
    <cellStyle name="Normal 54 2 8_5h_Finance" xfId="6968"/>
    <cellStyle name="Normal 54 2 9" xfId="4453"/>
    <cellStyle name="Normal 54 2 9 2" xfId="12620"/>
    <cellStyle name="Normal 54 2 9_5h_Finance" xfId="6969"/>
    <cellStyle name="Normal 54 2_5h_Finance" xfId="6940"/>
    <cellStyle name="Normal 54 3" xfId="650"/>
    <cellStyle name="Normal 54 3 10" xfId="16496"/>
    <cellStyle name="Normal 54 3 11" xfId="18400"/>
    <cellStyle name="Normal 54 3 2" xfId="978"/>
    <cellStyle name="Normal 54 3 2 2" xfId="1800"/>
    <cellStyle name="Normal 54 3 2 2 2" xfId="3705"/>
    <cellStyle name="Normal 54 3 2 2 2 2" xfId="11872"/>
    <cellStyle name="Normal 54 3 2 2 2_5h_Finance" xfId="6973"/>
    <cellStyle name="Normal 54 3 2 2 3" xfId="9968"/>
    <cellStyle name="Normal 54 3 2 2 4" xfId="13994"/>
    <cellStyle name="Normal 54 3 2 2 5" xfId="15833"/>
    <cellStyle name="Normal 54 3 2 2 6" xfId="17584"/>
    <cellStyle name="Normal 54 3 2 2 7" xfId="19488"/>
    <cellStyle name="Normal 54 3 2 2_5h_Finance" xfId="6972"/>
    <cellStyle name="Normal 54 3 2 3" xfId="2889"/>
    <cellStyle name="Normal 54 3 2 3 2" xfId="11056"/>
    <cellStyle name="Normal 54 3 2 3_5h_Finance" xfId="6974"/>
    <cellStyle name="Normal 54 3 2 4" xfId="9152"/>
    <cellStyle name="Normal 54 3 2 5" xfId="13175"/>
    <cellStyle name="Normal 54 3 2 6" xfId="15013"/>
    <cellStyle name="Normal 54 3 2 7" xfId="16768"/>
    <cellStyle name="Normal 54 3 2 8" xfId="18672"/>
    <cellStyle name="Normal 54 3 2_5h_Finance" xfId="6971"/>
    <cellStyle name="Normal 54 3 3" xfId="1250"/>
    <cellStyle name="Normal 54 3 3 2" xfId="2072"/>
    <cellStyle name="Normal 54 3 3 2 2" xfId="3977"/>
    <cellStyle name="Normal 54 3 3 2 2 2" xfId="12144"/>
    <cellStyle name="Normal 54 3 3 2 2_5h_Finance" xfId="6977"/>
    <cellStyle name="Normal 54 3 3 2 3" xfId="10240"/>
    <cellStyle name="Normal 54 3 3 2 4" xfId="14266"/>
    <cellStyle name="Normal 54 3 3 2 5" xfId="16105"/>
    <cellStyle name="Normal 54 3 3 2 6" xfId="17856"/>
    <cellStyle name="Normal 54 3 3 2 7" xfId="19760"/>
    <cellStyle name="Normal 54 3 3 2_5h_Finance" xfId="6976"/>
    <cellStyle name="Normal 54 3 3 3" xfId="3161"/>
    <cellStyle name="Normal 54 3 3 3 2" xfId="11328"/>
    <cellStyle name="Normal 54 3 3 3_5h_Finance" xfId="6978"/>
    <cellStyle name="Normal 54 3 3 4" xfId="9424"/>
    <cellStyle name="Normal 54 3 3 5" xfId="13447"/>
    <cellStyle name="Normal 54 3 3 6" xfId="15285"/>
    <cellStyle name="Normal 54 3 3 7" xfId="17040"/>
    <cellStyle name="Normal 54 3 3 8" xfId="18944"/>
    <cellStyle name="Normal 54 3 3_5h_Finance" xfId="6975"/>
    <cellStyle name="Normal 54 3 4" xfId="1522"/>
    <cellStyle name="Normal 54 3 4 2" xfId="3433"/>
    <cellStyle name="Normal 54 3 4 2 2" xfId="11600"/>
    <cellStyle name="Normal 54 3 4 2_5h_Finance" xfId="6980"/>
    <cellStyle name="Normal 54 3 4 3" xfId="9696"/>
    <cellStyle name="Normal 54 3 4 4" xfId="13719"/>
    <cellStyle name="Normal 54 3 4 5" xfId="15557"/>
    <cellStyle name="Normal 54 3 4 6" xfId="17312"/>
    <cellStyle name="Normal 54 3 4 7" xfId="19216"/>
    <cellStyle name="Normal 54 3 4_5h_Finance" xfId="6979"/>
    <cellStyle name="Normal 54 3 5" xfId="2345"/>
    <cellStyle name="Normal 54 3 5 2" xfId="4249"/>
    <cellStyle name="Normal 54 3 5 2 2" xfId="12416"/>
    <cellStyle name="Normal 54 3 5 2_5h_Finance" xfId="6982"/>
    <cellStyle name="Normal 54 3 5 3" xfId="10512"/>
    <cellStyle name="Normal 54 3 5 4" xfId="14538"/>
    <cellStyle name="Normal 54 3 5 5" xfId="16378"/>
    <cellStyle name="Normal 54 3 5 6" xfId="18128"/>
    <cellStyle name="Normal 54 3 5 7" xfId="20032"/>
    <cellStyle name="Normal 54 3 5_5h_Finance" xfId="6981"/>
    <cellStyle name="Normal 54 3 6" xfId="2617"/>
    <cellStyle name="Normal 54 3 6 2" xfId="10784"/>
    <cellStyle name="Normal 54 3 6_5h_Finance" xfId="6983"/>
    <cellStyle name="Normal 54 3 7" xfId="8880"/>
    <cellStyle name="Normal 54 3 8" xfId="12837"/>
    <cellStyle name="Normal 54 3 9" xfId="14723"/>
    <cellStyle name="Normal 54 3_5h_Finance" xfId="6970"/>
    <cellStyle name="Normal 54 4" xfId="842"/>
    <cellStyle name="Normal 54 4 2" xfId="1664"/>
    <cellStyle name="Normal 54 4 2 2" xfId="3569"/>
    <cellStyle name="Normal 54 4 2 2 2" xfId="11736"/>
    <cellStyle name="Normal 54 4 2 2_5h_Finance" xfId="6986"/>
    <cellStyle name="Normal 54 4 2 3" xfId="9832"/>
    <cellStyle name="Normal 54 4 2 4" xfId="13858"/>
    <cellStyle name="Normal 54 4 2 5" xfId="15697"/>
    <cellStyle name="Normal 54 4 2 6" xfId="17448"/>
    <cellStyle name="Normal 54 4 2 7" xfId="19352"/>
    <cellStyle name="Normal 54 4 2_5h_Finance" xfId="6985"/>
    <cellStyle name="Normal 54 4 3" xfId="2753"/>
    <cellStyle name="Normal 54 4 3 2" xfId="10920"/>
    <cellStyle name="Normal 54 4 3_5h_Finance" xfId="6987"/>
    <cellStyle name="Normal 54 4 4" xfId="9016"/>
    <cellStyle name="Normal 54 4 5" xfId="13039"/>
    <cellStyle name="Normal 54 4 6" xfId="14877"/>
    <cellStyle name="Normal 54 4 7" xfId="16632"/>
    <cellStyle name="Normal 54 4 8" xfId="18536"/>
    <cellStyle name="Normal 54 4_5h_Finance" xfId="6984"/>
    <cellStyle name="Normal 54 5" xfId="1114"/>
    <cellStyle name="Normal 54 5 2" xfId="1936"/>
    <cellStyle name="Normal 54 5 2 2" xfId="3841"/>
    <cellStyle name="Normal 54 5 2 2 2" xfId="12008"/>
    <cellStyle name="Normal 54 5 2 2_5h_Finance" xfId="6990"/>
    <cellStyle name="Normal 54 5 2 3" xfId="10104"/>
    <cellStyle name="Normal 54 5 2 4" xfId="14130"/>
    <cellStyle name="Normal 54 5 2 5" xfId="15969"/>
    <cellStyle name="Normal 54 5 2 6" xfId="17720"/>
    <cellStyle name="Normal 54 5 2 7" xfId="19624"/>
    <cellStyle name="Normal 54 5 2_5h_Finance" xfId="6989"/>
    <cellStyle name="Normal 54 5 3" xfId="3025"/>
    <cellStyle name="Normal 54 5 3 2" xfId="11192"/>
    <cellStyle name="Normal 54 5 3_5h_Finance" xfId="6991"/>
    <cellStyle name="Normal 54 5 4" xfId="9288"/>
    <cellStyle name="Normal 54 5 5" xfId="13311"/>
    <cellStyle name="Normal 54 5 6" xfId="15149"/>
    <cellStyle name="Normal 54 5 7" xfId="16904"/>
    <cellStyle name="Normal 54 5 8" xfId="18808"/>
    <cellStyle name="Normal 54 5_5h_Finance" xfId="6988"/>
    <cellStyle name="Normal 54 6" xfId="1386"/>
    <cellStyle name="Normal 54 6 2" xfId="3297"/>
    <cellStyle name="Normal 54 6 2 2" xfId="11464"/>
    <cellStyle name="Normal 54 6 2_5h_Finance" xfId="6993"/>
    <cellStyle name="Normal 54 6 3" xfId="9560"/>
    <cellStyle name="Normal 54 6 4" xfId="13583"/>
    <cellStyle name="Normal 54 6 5" xfId="15421"/>
    <cellStyle name="Normal 54 6 6" xfId="17176"/>
    <cellStyle name="Normal 54 6 7" xfId="19080"/>
    <cellStyle name="Normal 54 6_5h_Finance" xfId="6992"/>
    <cellStyle name="Normal 54 7" xfId="2209"/>
    <cellStyle name="Normal 54 7 2" xfId="4113"/>
    <cellStyle name="Normal 54 7 2 2" xfId="12280"/>
    <cellStyle name="Normal 54 7 2_5h_Finance" xfId="6995"/>
    <cellStyle name="Normal 54 7 3" xfId="10376"/>
    <cellStyle name="Normal 54 7 4" xfId="14402"/>
    <cellStyle name="Normal 54 7 5" xfId="16242"/>
    <cellStyle name="Normal 54 7 6" xfId="17992"/>
    <cellStyle name="Normal 54 7 7" xfId="19896"/>
    <cellStyle name="Normal 54 7_5h_Finance" xfId="6994"/>
    <cellStyle name="Normal 54 8" xfId="514"/>
    <cellStyle name="Normal 54 8 2" xfId="8744"/>
    <cellStyle name="Normal 54 8_5h_Finance" xfId="6996"/>
    <cellStyle name="Normal 54 9" xfId="2481"/>
    <cellStyle name="Normal 54 9 2" xfId="10648"/>
    <cellStyle name="Normal 54 9_5h_Finance" xfId="6997"/>
    <cellStyle name="Normal 54_5h_Finance" xfId="6938"/>
    <cellStyle name="Normal 55" xfId="224"/>
    <cellStyle name="Normal 55 10" xfId="4386"/>
    <cellStyle name="Normal 55 10 2" xfId="12553"/>
    <cellStyle name="Normal 55 10_5h_Finance" xfId="6999"/>
    <cellStyle name="Normal 55 11" xfId="8609"/>
    <cellStyle name="Normal 55 12" xfId="12701"/>
    <cellStyle name="Normal 55 13" xfId="12969"/>
    <cellStyle name="Normal 55 14" xfId="14646"/>
    <cellStyle name="Normal 55 15" xfId="18265"/>
    <cellStyle name="Normal 55 16" xfId="376"/>
    <cellStyle name="Normal 55 2" xfId="225"/>
    <cellStyle name="Normal 55 2 10" xfId="8677"/>
    <cellStyle name="Normal 55 2 11" xfId="12769"/>
    <cellStyle name="Normal 55 2 12" xfId="18333"/>
    <cellStyle name="Normal 55 2 13" xfId="445"/>
    <cellStyle name="Normal 55 2 2" xfId="719"/>
    <cellStyle name="Normal 55 2 2 10" xfId="16565"/>
    <cellStyle name="Normal 55 2 2 11" xfId="18469"/>
    <cellStyle name="Normal 55 2 2 2" xfId="1047"/>
    <cellStyle name="Normal 55 2 2 2 2" xfId="1869"/>
    <cellStyle name="Normal 55 2 2 2 2 2" xfId="3774"/>
    <cellStyle name="Normal 55 2 2 2 2 2 2" xfId="11941"/>
    <cellStyle name="Normal 55 2 2 2 2 2_5h_Finance" xfId="7004"/>
    <cellStyle name="Normal 55 2 2 2 2 3" xfId="10037"/>
    <cellStyle name="Normal 55 2 2 2 2 4" xfId="14063"/>
    <cellStyle name="Normal 55 2 2 2 2 5" xfId="15902"/>
    <cellStyle name="Normal 55 2 2 2 2 6" xfId="17653"/>
    <cellStyle name="Normal 55 2 2 2 2 7" xfId="19557"/>
    <cellStyle name="Normal 55 2 2 2 2_5h_Finance" xfId="7003"/>
    <cellStyle name="Normal 55 2 2 2 3" xfId="2958"/>
    <cellStyle name="Normal 55 2 2 2 3 2" xfId="11125"/>
    <cellStyle name="Normal 55 2 2 2 3_5h_Finance" xfId="7005"/>
    <cellStyle name="Normal 55 2 2 2 4" xfId="9221"/>
    <cellStyle name="Normal 55 2 2 2 5" xfId="13244"/>
    <cellStyle name="Normal 55 2 2 2 6" xfId="15082"/>
    <cellStyle name="Normal 55 2 2 2 7" xfId="16837"/>
    <cellStyle name="Normal 55 2 2 2 8" xfId="18741"/>
    <cellStyle name="Normal 55 2 2 2_5h_Finance" xfId="7002"/>
    <cellStyle name="Normal 55 2 2 3" xfId="1319"/>
    <cellStyle name="Normal 55 2 2 3 2" xfId="2141"/>
    <cellStyle name="Normal 55 2 2 3 2 2" xfId="4046"/>
    <cellStyle name="Normal 55 2 2 3 2 2 2" xfId="12213"/>
    <cellStyle name="Normal 55 2 2 3 2 2_5h_Finance" xfId="7008"/>
    <cellStyle name="Normal 55 2 2 3 2 3" xfId="10309"/>
    <cellStyle name="Normal 55 2 2 3 2 4" xfId="14335"/>
    <cellStyle name="Normal 55 2 2 3 2 5" xfId="16174"/>
    <cellStyle name="Normal 55 2 2 3 2 6" xfId="17925"/>
    <cellStyle name="Normal 55 2 2 3 2 7" xfId="19829"/>
    <cellStyle name="Normal 55 2 2 3 2_5h_Finance" xfId="7007"/>
    <cellStyle name="Normal 55 2 2 3 3" xfId="3230"/>
    <cellStyle name="Normal 55 2 2 3 3 2" xfId="11397"/>
    <cellStyle name="Normal 55 2 2 3 3_5h_Finance" xfId="7009"/>
    <cellStyle name="Normal 55 2 2 3 4" xfId="9493"/>
    <cellStyle name="Normal 55 2 2 3 5" xfId="13516"/>
    <cellStyle name="Normal 55 2 2 3 6" xfId="15354"/>
    <cellStyle name="Normal 55 2 2 3 7" xfId="17109"/>
    <cellStyle name="Normal 55 2 2 3 8" xfId="19013"/>
    <cellStyle name="Normal 55 2 2 3_5h_Finance" xfId="7006"/>
    <cellStyle name="Normal 55 2 2 4" xfId="1591"/>
    <cellStyle name="Normal 55 2 2 4 2" xfId="3502"/>
    <cellStyle name="Normal 55 2 2 4 2 2" xfId="11669"/>
    <cellStyle name="Normal 55 2 2 4 2_5h_Finance" xfId="7011"/>
    <cellStyle name="Normal 55 2 2 4 3" xfId="9765"/>
    <cellStyle name="Normal 55 2 2 4 4" xfId="13788"/>
    <cellStyle name="Normal 55 2 2 4 5" xfId="15626"/>
    <cellStyle name="Normal 55 2 2 4 6" xfId="17381"/>
    <cellStyle name="Normal 55 2 2 4 7" xfId="19285"/>
    <cellStyle name="Normal 55 2 2 4_5h_Finance" xfId="7010"/>
    <cellStyle name="Normal 55 2 2 5" xfId="2414"/>
    <cellStyle name="Normal 55 2 2 5 2" xfId="4318"/>
    <cellStyle name="Normal 55 2 2 5 2 2" xfId="12485"/>
    <cellStyle name="Normal 55 2 2 5 2_5h_Finance" xfId="7013"/>
    <cellStyle name="Normal 55 2 2 5 3" xfId="10581"/>
    <cellStyle name="Normal 55 2 2 5 4" xfId="14607"/>
    <cellStyle name="Normal 55 2 2 5 5" xfId="16447"/>
    <cellStyle name="Normal 55 2 2 5 6" xfId="18197"/>
    <cellStyle name="Normal 55 2 2 5 7" xfId="20101"/>
    <cellStyle name="Normal 55 2 2 5_5h_Finance" xfId="7012"/>
    <cellStyle name="Normal 55 2 2 6" xfId="2686"/>
    <cellStyle name="Normal 55 2 2 6 2" xfId="10853"/>
    <cellStyle name="Normal 55 2 2 6_5h_Finance" xfId="7014"/>
    <cellStyle name="Normal 55 2 2 7" xfId="8949"/>
    <cellStyle name="Normal 55 2 2 8" xfId="12906"/>
    <cellStyle name="Normal 55 2 2 9" xfId="14792"/>
    <cellStyle name="Normal 55 2 2_5h_Finance" xfId="7001"/>
    <cellStyle name="Normal 55 2 3" xfId="911"/>
    <cellStyle name="Normal 55 2 3 2" xfId="1733"/>
    <cellStyle name="Normal 55 2 3 2 2" xfId="3638"/>
    <cellStyle name="Normal 55 2 3 2 2 2" xfId="11805"/>
    <cellStyle name="Normal 55 2 3 2 2_5h_Finance" xfId="7017"/>
    <cellStyle name="Normal 55 2 3 2 3" xfId="9901"/>
    <cellStyle name="Normal 55 2 3 2 4" xfId="13927"/>
    <cellStyle name="Normal 55 2 3 2 5" xfId="15766"/>
    <cellStyle name="Normal 55 2 3 2 6" xfId="17517"/>
    <cellStyle name="Normal 55 2 3 2 7" xfId="19421"/>
    <cellStyle name="Normal 55 2 3 2_5h_Finance" xfId="7016"/>
    <cellStyle name="Normal 55 2 3 3" xfId="2822"/>
    <cellStyle name="Normal 55 2 3 3 2" xfId="10989"/>
    <cellStyle name="Normal 55 2 3 3_5h_Finance" xfId="7018"/>
    <cellStyle name="Normal 55 2 3 4" xfId="9085"/>
    <cellStyle name="Normal 55 2 3 5" xfId="13108"/>
    <cellStyle name="Normal 55 2 3 6" xfId="14946"/>
    <cellStyle name="Normal 55 2 3 7" xfId="16701"/>
    <cellStyle name="Normal 55 2 3 8" xfId="18605"/>
    <cellStyle name="Normal 55 2 3_5h_Finance" xfId="7015"/>
    <cellStyle name="Normal 55 2 4" xfId="1183"/>
    <cellStyle name="Normal 55 2 4 2" xfId="2005"/>
    <cellStyle name="Normal 55 2 4 2 2" xfId="3910"/>
    <cellStyle name="Normal 55 2 4 2 2 2" xfId="12077"/>
    <cellStyle name="Normal 55 2 4 2 2_5h_Finance" xfId="7021"/>
    <cellStyle name="Normal 55 2 4 2 3" xfId="10173"/>
    <cellStyle name="Normal 55 2 4 2 4" xfId="14199"/>
    <cellStyle name="Normal 55 2 4 2 5" xfId="16038"/>
    <cellStyle name="Normal 55 2 4 2 6" xfId="17789"/>
    <cellStyle name="Normal 55 2 4 2 7" xfId="19693"/>
    <cellStyle name="Normal 55 2 4 2_5h_Finance" xfId="7020"/>
    <cellStyle name="Normal 55 2 4 3" xfId="3094"/>
    <cellStyle name="Normal 55 2 4 3 2" xfId="11261"/>
    <cellStyle name="Normal 55 2 4 3_5h_Finance" xfId="7022"/>
    <cellStyle name="Normal 55 2 4 4" xfId="9357"/>
    <cellStyle name="Normal 55 2 4 5" xfId="13380"/>
    <cellStyle name="Normal 55 2 4 6" xfId="15218"/>
    <cellStyle name="Normal 55 2 4 7" xfId="16973"/>
    <cellStyle name="Normal 55 2 4 8" xfId="18877"/>
    <cellStyle name="Normal 55 2 4_5h_Finance" xfId="7019"/>
    <cellStyle name="Normal 55 2 5" xfId="1455"/>
    <cellStyle name="Normal 55 2 5 2" xfId="3366"/>
    <cellStyle name="Normal 55 2 5 2 2" xfId="11533"/>
    <cellStyle name="Normal 55 2 5 2_5h_Finance" xfId="7024"/>
    <cellStyle name="Normal 55 2 5 3" xfId="9629"/>
    <cellStyle name="Normal 55 2 5 4" xfId="13652"/>
    <cellStyle name="Normal 55 2 5 5" xfId="15490"/>
    <cellStyle name="Normal 55 2 5 6" xfId="17245"/>
    <cellStyle name="Normal 55 2 5 7" xfId="19149"/>
    <cellStyle name="Normal 55 2 5_5h_Finance" xfId="7023"/>
    <cellStyle name="Normal 55 2 6" xfId="2278"/>
    <cellStyle name="Normal 55 2 6 2" xfId="4182"/>
    <cellStyle name="Normal 55 2 6 2 2" xfId="12349"/>
    <cellStyle name="Normal 55 2 6 2_5h_Finance" xfId="7026"/>
    <cellStyle name="Normal 55 2 6 3" xfId="10445"/>
    <cellStyle name="Normal 55 2 6 4" xfId="14471"/>
    <cellStyle name="Normal 55 2 6 5" xfId="16311"/>
    <cellStyle name="Normal 55 2 6 6" xfId="18061"/>
    <cellStyle name="Normal 55 2 6 7" xfId="19965"/>
    <cellStyle name="Normal 55 2 6_5h_Finance" xfId="7025"/>
    <cellStyle name="Normal 55 2 7" xfId="583"/>
    <cellStyle name="Normal 55 2 7 2" xfId="8813"/>
    <cellStyle name="Normal 55 2 7_5h_Finance" xfId="7027"/>
    <cellStyle name="Normal 55 2 8" xfId="2550"/>
    <cellStyle name="Normal 55 2 8 2" xfId="10717"/>
    <cellStyle name="Normal 55 2 8_5h_Finance" xfId="7028"/>
    <cellStyle name="Normal 55 2 9" xfId="4454"/>
    <cellStyle name="Normal 55 2 9 2" xfId="12621"/>
    <cellStyle name="Normal 55 2 9_5h_Finance" xfId="7029"/>
    <cellStyle name="Normal 55 2_5h_Finance" xfId="7000"/>
    <cellStyle name="Normal 55 3" xfId="651"/>
    <cellStyle name="Normal 55 3 10" xfId="16497"/>
    <cellStyle name="Normal 55 3 11" xfId="18401"/>
    <cellStyle name="Normal 55 3 2" xfId="979"/>
    <cellStyle name="Normal 55 3 2 2" xfId="1801"/>
    <cellStyle name="Normal 55 3 2 2 2" xfId="3706"/>
    <cellStyle name="Normal 55 3 2 2 2 2" xfId="11873"/>
    <cellStyle name="Normal 55 3 2 2 2_5h_Finance" xfId="7033"/>
    <cellStyle name="Normal 55 3 2 2 3" xfId="9969"/>
    <cellStyle name="Normal 55 3 2 2 4" xfId="13995"/>
    <cellStyle name="Normal 55 3 2 2 5" xfId="15834"/>
    <cellStyle name="Normal 55 3 2 2 6" xfId="17585"/>
    <cellStyle name="Normal 55 3 2 2 7" xfId="19489"/>
    <cellStyle name="Normal 55 3 2 2_5h_Finance" xfId="7032"/>
    <cellStyle name="Normal 55 3 2 3" xfId="2890"/>
    <cellStyle name="Normal 55 3 2 3 2" xfId="11057"/>
    <cellStyle name="Normal 55 3 2 3_5h_Finance" xfId="7034"/>
    <cellStyle name="Normal 55 3 2 4" xfId="9153"/>
    <cellStyle name="Normal 55 3 2 5" xfId="13176"/>
    <cellStyle name="Normal 55 3 2 6" xfId="15014"/>
    <cellStyle name="Normal 55 3 2 7" xfId="16769"/>
    <cellStyle name="Normal 55 3 2 8" xfId="18673"/>
    <cellStyle name="Normal 55 3 2_5h_Finance" xfId="7031"/>
    <cellStyle name="Normal 55 3 3" xfId="1251"/>
    <cellStyle name="Normal 55 3 3 2" xfId="2073"/>
    <cellStyle name="Normal 55 3 3 2 2" xfId="3978"/>
    <cellStyle name="Normal 55 3 3 2 2 2" xfId="12145"/>
    <cellStyle name="Normal 55 3 3 2 2_5h_Finance" xfId="7037"/>
    <cellStyle name="Normal 55 3 3 2 3" xfId="10241"/>
    <cellStyle name="Normal 55 3 3 2 4" xfId="14267"/>
    <cellStyle name="Normal 55 3 3 2 5" xfId="16106"/>
    <cellStyle name="Normal 55 3 3 2 6" xfId="17857"/>
    <cellStyle name="Normal 55 3 3 2 7" xfId="19761"/>
    <cellStyle name="Normal 55 3 3 2_5h_Finance" xfId="7036"/>
    <cellStyle name="Normal 55 3 3 3" xfId="3162"/>
    <cellStyle name="Normal 55 3 3 3 2" xfId="11329"/>
    <cellStyle name="Normal 55 3 3 3_5h_Finance" xfId="7038"/>
    <cellStyle name="Normal 55 3 3 4" xfId="9425"/>
    <cellStyle name="Normal 55 3 3 5" xfId="13448"/>
    <cellStyle name="Normal 55 3 3 6" xfId="15286"/>
    <cellStyle name="Normal 55 3 3 7" xfId="17041"/>
    <cellStyle name="Normal 55 3 3 8" xfId="18945"/>
    <cellStyle name="Normal 55 3 3_5h_Finance" xfId="7035"/>
    <cellStyle name="Normal 55 3 4" xfId="1523"/>
    <cellStyle name="Normal 55 3 4 2" xfId="3434"/>
    <cellStyle name="Normal 55 3 4 2 2" xfId="11601"/>
    <cellStyle name="Normal 55 3 4 2_5h_Finance" xfId="7040"/>
    <cellStyle name="Normal 55 3 4 3" xfId="9697"/>
    <cellStyle name="Normal 55 3 4 4" xfId="13720"/>
    <cellStyle name="Normal 55 3 4 5" xfId="15558"/>
    <cellStyle name="Normal 55 3 4 6" xfId="17313"/>
    <cellStyle name="Normal 55 3 4 7" xfId="19217"/>
    <cellStyle name="Normal 55 3 4_5h_Finance" xfId="7039"/>
    <cellStyle name="Normal 55 3 5" xfId="2346"/>
    <cellStyle name="Normal 55 3 5 2" xfId="4250"/>
    <cellStyle name="Normal 55 3 5 2 2" xfId="12417"/>
    <cellStyle name="Normal 55 3 5 2_5h_Finance" xfId="7042"/>
    <cellStyle name="Normal 55 3 5 3" xfId="10513"/>
    <cellStyle name="Normal 55 3 5 4" xfId="14539"/>
    <cellStyle name="Normal 55 3 5 5" xfId="16379"/>
    <cellStyle name="Normal 55 3 5 6" xfId="18129"/>
    <cellStyle name="Normal 55 3 5 7" xfId="20033"/>
    <cellStyle name="Normal 55 3 5_5h_Finance" xfId="7041"/>
    <cellStyle name="Normal 55 3 6" xfId="2618"/>
    <cellStyle name="Normal 55 3 6 2" xfId="10785"/>
    <cellStyle name="Normal 55 3 6_5h_Finance" xfId="7043"/>
    <cellStyle name="Normal 55 3 7" xfId="8881"/>
    <cellStyle name="Normal 55 3 8" xfId="12838"/>
    <cellStyle name="Normal 55 3 9" xfId="14724"/>
    <cellStyle name="Normal 55 3_5h_Finance" xfId="7030"/>
    <cellStyle name="Normal 55 4" xfId="843"/>
    <cellStyle name="Normal 55 4 2" xfId="1665"/>
    <cellStyle name="Normal 55 4 2 2" xfId="3570"/>
    <cellStyle name="Normal 55 4 2 2 2" xfId="11737"/>
    <cellStyle name="Normal 55 4 2 2_5h_Finance" xfId="7046"/>
    <cellStyle name="Normal 55 4 2 3" xfId="9833"/>
    <cellStyle name="Normal 55 4 2 4" xfId="13859"/>
    <cellStyle name="Normal 55 4 2 5" xfId="15698"/>
    <cellStyle name="Normal 55 4 2 6" xfId="17449"/>
    <cellStyle name="Normal 55 4 2 7" xfId="19353"/>
    <cellStyle name="Normal 55 4 2_5h_Finance" xfId="7045"/>
    <cellStyle name="Normal 55 4 3" xfId="2754"/>
    <cellStyle name="Normal 55 4 3 2" xfId="10921"/>
    <cellStyle name="Normal 55 4 3_5h_Finance" xfId="7047"/>
    <cellStyle name="Normal 55 4 4" xfId="9017"/>
    <cellStyle name="Normal 55 4 5" xfId="13040"/>
    <cellStyle name="Normal 55 4 6" xfId="14878"/>
    <cellStyle name="Normal 55 4 7" xfId="16633"/>
    <cellStyle name="Normal 55 4 8" xfId="18537"/>
    <cellStyle name="Normal 55 4_5h_Finance" xfId="7044"/>
    <cellStyle name="Normal 55 5" xfId="1115"/>
    <cellStyle name="Normal 55 5 2" xfId="1937"/>
    <cellStyle name="Normal 55 5 2 2" xfId="3842"/>
    <cellStyle name="Normal 55 5 2 2 2" xfId="12009"/>
    <cellStyle name="Normal 55 5 2 2_5h_Finance" xfId="7050"/>
    <cellStyle name="Normal 55 5 2 3" xfId="10105"/>
    <cellStyle name="Normal 55 5 2 4" xfId="14131"/>
    <cellStyle name="Normal 55 5 2 5" xfId="15970"/>
    <cellStyle name="Normal 55 5 2 6" xfId="17721"/>
    <cellStyle name="Normal 55 5 2 7" xfId="19625"/>
    <cellStyle name="Normal 55 5 2_5h_Finance" xfId="7049"/>
    <cellStyle name="Normal 55 5 3" xfId="3026"/>
    <cellStyle name="Normal 55 5 3 2" xfId="11193"/>
    <cellStyle name="Normal 55 5 3_5h_Finance" xfId="7051"/>
    <cellStyle name="Normal 55 5 4" xfId="9289"/>
    <cellStyle name="Normal 55 5 5" xfId="13312"/>
    <cellStyle name="Normal 55 5 6" xfId="15150"/>
    <cellStyle name="Normal 55 5 7" xfId="16905"/>
    <cellStyle name="Normal 55 5 8" xfId="18809"/>
    <cellStyle name="Normal 55 5_5h_Finance" xfId="7048"/>
    <cellStyle name="Normal 55 6" xfId="1387"/>
    <cellStyle name="Normal 55 6 2" xfId="3298"/>
    <cellStyle name="Normal 55 6 2 2" xfId="11465"/>
    <cellStyle name="Normal 55 6 2_5h_Finance" xfId="7053"/>
    <cellStyle name="Normal 55 6 3" xfId="9561"/>
    <cellStyle name="Normal 55 6 4" xfId="13584"/>
    <cellStyle name="Normal 55 6 5" xfId="15422"/>
    <cellStyle name="Normal 55 6 6" xfId="17177"/>
    <cellStyle name="Normal 55 6 7" xfId="19081"/>
    <cellStyle name="Normal 55 6_5h_Finance" xfId="7052"/>
    <cellStyle name="Normal 55 7" xfId="2210"/>
    <cellStyle name="Normal 55 7 2" xfId="4114"/>
    <cellStyle name="Normal 55 7 2 2" xfId="12281"/>
    <cellStyle name="Normal 55 7 2_5h_Finance" xfId="7055"/>
    <cellStyle name="Normal 55 7 3" xfId="10377"/>
    <cellStyle name="Normal 55 7 4" xfId="14403"/>
    <cellStyle name="Normal 55 7 5" xfId="16243"/>
    <cellStyle name="Normal 55 7 6" xfId="17993"/>
    <cellStyle name="Normal 55 7 7" xfId="19897"/>
    <cellStyle name="Normal 55 7_5h_Finance" xfId="7054"/>
    <cellStyle name="Normal 55 8" xfId="515"/>
    <cellStyle name="Normal 55 8 2" xfId="8745"/>
    <cellStyle name="Normal 55 8_5h_Finance" xfId="7056"/>
    <cellStyle name="Normal 55 9" xfId="2482"/>
    <cellStyle name="Normal 55 9 2" xfId="10649"/>
    <cellStyle name="Normal 55 9_5h_Finance" xfId="7057"/>
    <cellStyle name="Normal 55_5h_Finance" xfId="6998"/>
    <cellStyle name="Normal 56" xfId="226"/>
    <cellStyle name="Normal 56 10" xfId="4387"/>
    <cellStyle name="Normal 56 10 2" xfId="12554"/>
    <cellStyle name="Normal 56 10_5h_Finance" xfId="7059"/>
    <cellStyle name="Normal 56 11" xfId="8610"/>
    <cellStyle name="Normal 56 12" xfId="12702"/>
    <cellStyle name="Normal 56 13" xfId="12968"/>
    <cellStyle name="Normal 56 14" xfId="14636"/>
    <cellStyle name="Normal 56 15" xfId="18266"/>
    <cellStyle name="Normal 56 16" xfId="377"/>
    <cellStyle name="Normal 56 2" xfId="227"/>
    <cellStyle name="Normal 56 2 10" xfId="8678"/>
    <cellStyle name="Normal 56 2 11" xfId="12770"/>
    <cellStyle name="Normal 56 2 12" xfId="18334"/>
    <cellStyle name="Normal 56 2 13" xfId="446"/>
    <cellStyle name="Normal 56 2 2" xfId="720"/>
    <cellStyle name="Normal 56 2 2 10" xfId="16566"/>
    <cellStyle name="Normal 56 2 2 11" xfId="18470"/>
    <cellStyle name="Normal 56 2 2 2" xfId="1048"/>
    <cellStyle name="Normal 56 2 2 2 2" xfId="1870"/>
    <cellStyle name="Normal 56 2 2 2 2 2" xfId="3775"/>
    <cellStyle name="Normal 56 2 2 2 2 2 2" xfId="11942"/>
    <cellStyle name="Normal 56 2 2 2 2 2_5h_Finance" xfId="7064"/>
    <cellStyle name="Normal 56 2 2 2 2 3" xfId="10038"/>
    <cellStyle name="Normal 56 2 2 2 2 4" xfId="14064"/>
    <cellStyle name="Normal 56 2 2 2 2 5" xfId="15903"/>
    <cellStyle name="Normal 56 2 2 2 2 6" xfId="17654"/>
    <cellStyle name="Normal 56 2 2 2 2 7" xfId="19558"/>
    <cellStyle name="Normal 56 2 2 2 2_5h_Finance" xfId="7063"/>
    <cellStyle name="Normal 56 2 2 2 3" xfId="2959"/>
    <cellStyle name="Normal 56 2 2 2 3 2" xfId="11126"/>
    <cellStyle name="Normal 56 2 2 2 3_5h_Finance" xfId="7065"/>
    <cellStyle name="Normal 56 2 2 2 4" xfId="9222"/>
    <cellStyle name="Normal 56 2 2 2 5" xfId="13245"/>
    <cellStyle name="Normal 56 2 2 2 6" xfId="15083"/>
    <cellStyle name="Normal 56 2 2 2 7" xfId="16838"/>
    <cellStyle name="Normal 56 2 2 2 8" xfId="18742"/>
    <cellStyle name="Normal 56 2 2 2_5h_Finance" xfId="7062"/>
    <cellStyle name="Normal 56 2 2 3" xfId="1320"/>
    <cellStyle name="Normal 56 2 2 3 2" xfId="2142"/>
    <cellStyle name="Normal 56 2 2 3 2 2" xfId="4047"/>
    <cellStyle name="Normal 56 2 2 3 2 2 2" xfId="12214"/>
    <cellStyle name="Normal 56 2 2 3 2 2_5h_Finance" xfId="7068"/>
    <cellStyle name="Normal 56 2 2 3 2 3" xfId="10310"/>
    <cellStyle name="Normal 56 2 2 3 2 4" xfId="14336"/>
    <cellStyle name="Normal 56 2 2 3 2 5" xfId="16175"/>
    <cellStyle name="Normal 56 2 2 3 2 6" xfId="17926"/>
    <cellStyle name="Normal 56 2 2 3 2 7" xfId="19830"/>
    <cellStyle name="Normal 56 2 2 3 2_5h_Finance" xfId="7067"/>
    <cellStyle name="Normal 56 2 2 3 3" xfId="3231"/>
    <cellStyle name="Normal 56 2 2 3 3 2" xfId="11398"/>
    <cellStyle name="Normal 56 2 2 3 3_5h_Finance" xfId="7069"/>
    <cellStyle name="Normal 56 2 2 3 4" xfId="9494"/>
    <cellStyle name="Normal 56 2 2 3 5" xfId="13517"/>
    <cellStyle name="Normal 56 2 2 3 6" xfId="15355"/>
    <cellStyle name="Normal 56 2 2 3 7" xfId="17110"/>
    <cellStyle name="Normal 56 2 2 3 8" xfId="19014"/>
    <cellStyle name="Normal 56 2 2 3_5h_Finance" xfId="7066"/>
    <cellStyle name="Normal 56 2 2 4" xfId="1592"/>
    <cellStyle name="Normal 56 2 2 4 2" xfId="3503"/>
    <cellStyle name="Normal 56 2 2 4 2 2" xfId="11670"/>
    <cellStyle name="Normal 56 2 2 4 2_5h_Finance" xfId="7071"/>
    <cellStyle name="Normal 56 2 2 4 3" xfId="9766"/>
    <cellStyle name="Normal 56 2 2 4 4" xfId="13789"/>
    <cellStyle name="Normal 56 2 2 4 5" xfId="15627"/>
    <cellStyle name="Normal 56 2 2 4 6" xfId="17382"/>
    <cellStyle name="Normal 56 2 2 4 7" xfId="19286"/>
    <cellStyle name="Normal 56 2 2 4_5h_Finance" xfId="7070"/>
    <cellStyle name="Normal 56 2 2 5" xfId="2415"/>
    <cellStyle name="Normal 56 2 2 5 2" xfId="4319"/>
    <cellStyle name="Normal 56 2 2 5 2 2" xfId="12486"/>
    <cellStyle name="Normal 56 2 2 5 2_5h_Finance" xfId="7073"/>
    <cellStyle name="Normal 56 2 2 5 3" xfId="10582"/>
    <cellStyle name="Normal 56 2 2 5 4" xfId="14608"/>
    <cellStyle name="Normal 56 2 2 5 5" xfId="16448"/>
    <cellStyle name="Normal 56 2 2 5 6" xfId="18198"/>
    <cellStyle name="Normal 56 2 2 5 7" xfId="20102"/>
    <cellStyle name="Normal 56 2 2 5_5h_Finance" xfId="7072"/>
    <cellStyle name="Normal 56 2 2 6" xfId="2687"/>
    <cellStyle name="Normal 56 2 2 6 2" xfId="10854"/>
    <cellStyle name="Normal 56 2 2 6_5h_Finance" xfId="7074"/>
    <cellStyle name="Normal 56 2 2 7" xfId="8950"/>
    <cellStyle name="Normal 56 2 2 8" xfId="12907"/>
    <cellStyle name="Normal 56 2 2 9" xfId="14793"/>
    <cellStyle name="Normal 56 2 2_5h_Finance" xfId="7061"/>
    <cellStyle name="Normal 56 2 3" xfId="912"/>
    <cellStyle name="Normal 56 2 3 2" xfId="1734"/>
    <cellStyle name="Normal 56 2 3 2 2" xfId="3639"/>
    <cellStyle name="Normal 56 2 3 2 2 2" xfId="11806"/>
    <cellStyle name="Normal 56 2 3 2 2_5h_Finance" xfId="7077"/>
    <cellStyle name="Normal 56 2 3 2 3" xfId="9902"/>
    <cellStyle name="Normal 56 2 3 2 4" xfId="13928"/>
    <cellStyle name="Normal 56 2 3 2 5" xfId="15767"/>
    <cellStyle name="Normal 56 2 3 2 6" xfId="17518"/>
    <cellStyle name="Normal 56 2 3 2 7" xfId="19422"/>
    <cellStyle name="Normal 56 2 3 2_5h_Finance" xfId="7076"/>
    <cellStyle name="Normal 56 2 3 3" xfId="2823"/>
    <cellStyle name="Normal 56 2 3 3 2" xfId="10990"/>
    <cellStyle name="Normal 56 2 3 3_5h_Finance" xfId="7078"/>
    <cellStyle name="Normal 56 2 3 4" xfId="9086"/>
    <cellStyle name="Normal 56 2 3 5" xfId="13109"/>
    <cellStyle name="Normal 56 2 3 6" xfId="14947"/>
    <cellStyle name="Normal 56 2 3 7" xfId="16702"/>
    <cellStyle name="Normal 56 2 3 8" xfId="18606"/>
    <cellStyle name="Normal 56 2 3_5h_Finance" xfId="7075"/>
    <cellStyle name="Normal 56 2 4" xfId="1184"/>
    <cellStyle name="Normal 56 2 4 2" xfId="2006"/>
    <cellStyle name="Normal 56 2 4 2 2" xfId="3911"/>
    <cellStyle name="Normal 56 2 4 2 2 2" xfId="12078"/>
    <cellStyle name="Normal 56 2 4 2 2_5h_Finance" xfId="7081"/>
    <cellStyle name="Normal 56 2 4 2 3" xfId="10174"/>
    <cellStyle name="Normal 56 2 4 2 4" xfId="14200"/>
    <cellStyle name="Normal 56 2 4 2 5" xfId="16039"/>
    <cellStyle name="Normal 56 2 4 2 6" xfId="17790"/>
    <cellStyle name="Normal 56 2 4 2 7" xfId="19694"/>
    <cellStyle name="Normal 56 2 4 2_5h_Finance" xfId="7080"/>
    <cellStyle name="Normal 56 2 4 3" xfId="3095"/>
    <cellStyle name="Normal 56 2 4 3 2" xfId="11262"/>
    <cellStyle name="Normal 56 2 4 3_5h_Finance" xfId="7082"/>
    <cellStyle name="Normal 56 2 4 4" xfId="9358"/>
    <cellStyle name="Normal 56 2 4 5" xfId="13381"/>
    <cellStyle name="Normal 56 2 4 6" xfId="15219"/>
    <cellStyle name="Normal 56 2 4 7" xfId="16974"/>
    <cellStyle name="Normal 56 2 4 8" xfId="18878"/>
    <cellStyle name="Normal 56 2 4_5h_Finance" xfId="7079"/>
    <cellStyle name="Normal 56 2 5" xfId="1456"/>
    <cellStyle name="Normal 56 2 5 2" xfId="3367"/>
    <cellStyle name="Normal 56 2 5 2 2" xfId="11534"/>
    <cellStyle name="Normal 56 2 5 2_5h_Finance" xfId="7084"/>
    <cellStyle name="Normal 56 2 5 3" xfId="9630"/>
    <cellStyle name="Normal 56 2 5 4" xfId="13653"/>
    <cellStyle name="Normal 56 2 5 5" xfId="15491"/>
    <cellStyle name="Normal 56 2 5 6" xfId="17246"/>
    <cellStyle name="Normal 56 2 5 7" xfId="19150"/>
    <cellStyle name="Normal 56 2 5_5h_Finance" xfId="7083"/>
    <cellStyle name="Normal 56 2 6" xfId="2279"/>
    <cellStyle name="Normal 56 2 6 2" xfId="4183"/>
    <cellStyle name="Normal 56 2 6 2 2" xfId="12350"/>
    <cellStyle name="Normal 56 2 6 2_5h_Finance" xfId="7086"/>
    <cellStyle name="Normal 56 2 6 3" xfId="10446"/>
    <cellStyle name="Normal 56 2 6 4" xfId="14472"/>
    <cellStyle name="Normal 56 2 6 5" xfId="16312"/>
    <cellStyle name="Normal 56 2 6 6" xfId="18062"/>
    <cellStyle name="Normal 56 2 6 7" xfId="19966"/>
    <cellStyle name="Normal 56 2 6_5h_Finance" xfId="7085"/>
    <cellStyle name="Normal 56 2 7" xfId="584"/>
    <cellStyle name="Normal 56 2 7 2" xfId="8814"/>
    <cellStyle name="Normal 56 2 7_5h_Finance" xfId="7087"/>
    <cellStyle name="Normal 56 2 8" xfId="2551"/>
    <cellStyle name="Normal 56 2 8 2" xfId="10718"/>
    <cellStyle name="Normal 56 2 8_5h_Finance" xfId="7088"/>
    <cellStyle name="Normal 56 2 9" xfId="4455"/>
    <cellStyle name="Normal 56 2 9 2" xfId="12622"/>
    <cellStyle name="Normal 56 2 9_5h_Finance" xfId="7089"/>
    <cellStyle name="Normal 56 2_5h_Finance" xfId="7060"/>
    <cellStyle name="Normal 56 3" xfId="652"/>
    <cellStyle name="Normal 56 3 10" xfId="16498"/>
    <cellStyle name="Normal 56 3 11" xfId="18402"/>
    <cellStyle name="Normal 56 3 2" xfId="980"/>
    <cellStyle name="Normal 56 3 2 2" xfId="1802"/>
    <cellStyle name="Normal 56 3 2 2 2" xfId="3707"/>
    <cellStyle name="Normal 56 3 2 2 2 2" xfId="11874"/>
    <cellStyle name="Normal 56 3 2 2 2_5h_Finance" xfId="7093"/>
    <cellStyle name="Normal 56 3 2 2 3" xfId="9970"/>
    <cellStyle name="Normal 56 3 2 2 4" xfId="13996"/>
    <cellStyle name="Normal 56 3 2 2 5" xfId="15835"/>
    <cellStyle name="Normal 56 3 2 2 6" xfId="17586"/>
    <cellStyle name="Normal 56 3 2 2 7" xfId="19490"/>
    <cellStyle name="Normal 56 3 2 2_5h_Finance" xfId="7092"/>
    <cellStyle name="Normal 56 3 2 3" xfId="2891"/>
    <cellStyle name="Normal 56 3 2 3 2" xfId="11058"/>
    <cellStyle name="Normal 56 3 2 3_5h_Finance" xfId="7094"/>
    <cellStyle name="Normal 56 3 2 4" xfId="9154"/>
    <cellStyle name="Normal 56 3 2 5" xfId="13177"/>
    <cellStyle name="Normal 56 3 2 6" xfId="15015"/>
    <cellStyle name="Normal 56 3 2 7" xfId="16770"/>
    <cellStyle name="Normal 56 3 2 8" xfId="18674"/>
    <cellStyle name="Normal 56 3 2_5h_Finance" xfId="7091"/>
    <cellStyle name="Normal 56 3 3" xfId="1252"/>
    <cellStyle name="Normal 56 3 3 2" xfId="2074"/>
    <cellStyle name="Normal 56 3 3 2 2" xfId="3979"/>
    <cellStyle name="Normal 56 3 3 2 2 2" xfId="12146"/>
    <cellStyle name="Normal 56 3 3 2 2_5h_Finance" xfId="7097"/>
    <cellStyle name="Normal 56 3 3 2 3" xfId="10242"/>
    <cellStyle name="Normal 56 3 3 2 4" xfId="14268"/>
    <cellStyle name="Normal 56 3 3 2 5" xfId="16107"/>
    <cellStyle name="Normal 56 3 3 2 6" xfId="17858"/>
    <cellStyle name="Normal 56 3 3 2 7" xfId="19762"/>
    <cellStyle name="Normal 56 3 3 2_5h_Finance" xfId="7096"/>
    <cellStyle name="Normal 56 3 3 3" xfId="3163"/>
    <cellStyle name="Normal 56 3 3 3 2" xfId="11330"/>
    <cellStyle name="Normal 56 3 3 3_5h_Finance" xfId="7098"/>
    <cellStyle name="Normal 56 3 3 4" xfId="9426"/>
    <cellStyle name="Normal 56 3 3 5" xfId="13449"/>
    <cellStyle name="Normal 56 3 3 6" xfId="15287"/>
    <cellStyle name="Normal 56 3 3 7" xfId="17042"/>
    <cellStyle name="Normal 56 3 3 8" xfId="18946"/>
    <cellStyle name="Normal 56 3 3_5h_Finance" xfId="7095"/>
    <cellStyle name="Normal 56 3 4" xfId="1524"/>
    <cellStyle name="Normal 56 3 4 2" xfId="3435"/>
    <cellStyle name="Normal 56 3 4 2 2" xfId="11602"/>
    <cellStyle name="Normal 56 3 4 2_5h_Finance" xfId="7100"/>
    <cellStyle name="Normal 56 3 4 3" xfId="9698"/>
    <cellStyle name="Normal 56 3 4 4" xfId="13721"/>
    <cellStyle name="Normal 56 3 4 5" xfId="15559"/>
    <cellStyle name="Normal 56 3 4 6" xfId="17314"/>
    <cellStyle name="Normal 56 3 4 7" xfId="19218"/>
    <cellStyle name="Normal 56 3 4_5h_Finance" xfId="7099"/>
    <cellStyle name="Normal 56 3 5" xfId="2347"/>
    <cellStyle name="Normal 56 3 5 2" xfId="4251"/>
    <cellStyle name="Normal 56 3 5 2 2" xfId="12418"/>
    <cellStyle name="Normal 56 3 5 2_5h_Finance" xfId="7102"/>
    <cellStyle name="Normal 56 3 5 3" xfId="10514"/>
    <cellStyle name="Normal 56 3 5 4" xfId="14540"/>
    <cellStyle name="Normal 56 3 5 5" xfId="16380"/>
    <cellStyle name="Normal 56 3 5 6" xfId="18130"/>
    <cellStyle name="Normal 56 3 5 7" xfId="20034"/>
    <cellStyle name="Normal 56 3 5_5h_Finance" xfId="7101"/>
    <cellStyle name="Normal 56 3 6" xfId="2619"/>
    <cellStyle name="Normal 56 3 6 2" xfId="10786"/>
    <cellStyle name="Normal 56 3 6_5h_Finance" xfId="7103"/>
    <cellStyle name="Normal 56 3 7" xfId="8882"/>
    <cellStyle name="Normal 56 3 8" xfId="12839"/>
    <cellStyle name="Normal 56 3 9" xfId="14725"/>
    <cellStyle name="Normal 56 3_5h_Finance" xfId="7090"/>
    <cellStyle name="Normal 56 4" xfId="844"/>
    <cellStyle name="Normal 56 4 2" xfId="1666"/>
    <cellStyle name="Normal 56 4 2 2" xfId="3571"/>
    <cellStyle name="Normal 56 4 2 2 2" xfId="11738"/>
    <cellStyle name="Normal 56 4 2 2_5h_Finance" xfId="7106"/>
    <cellStyle name="Normal 56 4 2 3" xfId="9834"/>
    <cellStyle name="Normal 56 4 2 4" xfId="13860"/>
    <cellStyle name="Normal 56 4 2 5" xfId="15699"/>
    <cellStyle name="Normal 56 4 2 6" xfId="17450"/>
    <cellStyle name="Normal 56 4 2 7" xfId="19354"/>
    <cellStyle name="Normal 56 4 2_5h_Finance" xfId="7105"/>
    <cellStyle name="Normal 56 4 3" xfId="2755"/>
    <cellStyle name="Normal 56 4 3 2" xfId="10922"/>
    <cellStyle name="Normal 56 4 3_5h_Finance" xfId="7107"/>
    <cellStyle name="Normal 56 4 4" xfId="9018"/>
    <cellStyle name="Normal 56 4 5" xfId="13041"/>
    <cellStyle name="Normal 56 4 6" xfId="14879"/>
    <cellStyle name="Normal 56 4 7" xfId="16634"/>
    <cellStyle name="Normal 56 4 8" xfId="18538"/>
    <cellStyle name="Normal 56 4_5h_Finance" xfId="7104"/>
    <cellStyle name="Normal 56 5" xfId="1116"/>
    <cellStyle name="Normal 56 5 2" xfId="1938"/>
    <cellStyle name="Normal 56 5 2 2" xfId="3843"/>
    <cellStyle name="Normal 56 5 2 2 2" xfId="12010"/>
    <cellStyle name="Normal 56 5 2 2_5h_Finance" xfId="7110"/>
    <cellStyle name="Normal 56 5 2 3" xfId="10106"/>
    <cellStyle name="Normal 56 5 2 4" xfId="14132"/>
    <cellStyle name="Normal 56 5 2 5" xfId="15971"/>
    <cellStyle name="Normal 56 5 2 6" xfId="17722"/>
    <cellStyle name="Normal 56 5 2 7" xfId="19626"/>
    <cellStyle name="Normal 56 5 2_5h_Finance" xfId="7109"/>
    <cellStyle name="Normal 56 5 3" xfId="3027"/>
    <cellStyle name="Normal 56 5 3 2" xfId="11194"/>
    <cellStyle name="Normal 56 5 3_5h_Finance" xfId="7111"/>
    <cellStyle name="Normal 56 5 4" xfId="9290"/>
    <cellStyle name="Normal 56 5 5" xfId="13313"/>
    <cellStyle name="Normal 56 5 6" xfId="15151"/>
    <cellStyle name="Normal 56 5 7" xfId="16906"/>
    <cellStyle name="Normal 56 5 8" xfId="18810"/>
    <cellStyle name="Normal 56 5_5h_Finance" xfId="7108"/>
    <cellStyle name="Normal 56 6" xfId="1388"/>
    <cellStyle name="Normal 56 6 2" xfId="3299"/>
    <cellStyle name="Normal 56 6 2 2" xfId="11466"/>
    <cellStyle name="Normal 56 6 2_5h_Finance" xfId="7113"/>
    <cellStyle name="Normal 56 6 3" xfId="9562"/>
    <cellStyle name="Normal 56 6 4" xfId="13585"/>
    <cellStyle name="Normal 56 6 5" xfId="15423"/>
    <cellStyle name="Normal 56 6 6" xfId="17178"/>
    <cellStyle name="Normal 56 6 7" xfId="19082"/>
    <cellStyle name="Normal 56 6_5h_Finance" xfId="7112"/>
    <cellStyle name="Normal 56 7" xfId="2211"/>
    <cellStyle name="Normal 56 7 2" xfId="4115"/>
    <cellStyle name="Normal 56 7 2 2" xfId="12282"/>
    <cellStyle name="Normal 56 7 2_5h_Finance" xfId="7115"/>
    <cellStyle name="Normal 56 7 3" xfId="10378"/>
    <cellStyle name="Normal 56 7 4" xfId="14404"/>
    <cellStyle name="Normal 56 7 5" xfId="16244"/>
    <cellStyle name="Normal 56 7 6" xfId="17994"/>
    <cellStyle name="Normal 56 7 7" xfId="19898"/>
    <cellStyle name="Normal 56 7_5h_Finance" xfId="7114"/>
    <cellStyle name="Normal 56 8" xfId="516"/>
    <cellStyle name="Normal 56 8 2" xfId="8746"/>
    <cellStyle name="Normal 56 8_5h_Finance" xfId="7116"/>
    <cellStyle name="Normal 56 9" xfId="2483"/>
    <cellStyle name="Normal 56 9 2" xfId="10650"/>
    <cellStyle name="Normal 56 9_5h_Finance" xfId="7117"/>
    <cellStyle name="Normal 56_5h_Finance" xfId="7058"/>
    <cellStyle name="Normal 57" xfId="228"/>
    <cellStyle name="Normal 57 10" xfId="4388"/>
    <cellStyle name="Normal 57 10 2" xfId="12555"/>
    <cellStyle name="Normal 57 10_5h_Finance" xfId="7119"/>
    <cellStyle name="Normal 57 11" xfId="8611"/>
    <cellStyle name="Normal 57 12" xfId="12703"/>
    <cellStyle name="Normal 57 13" xfId="12967"/>
    <cellStyle name="Normal 57 14" xfId="12943"/>
    <cellStyle name="Normal 57 15" xfId="18267"/>
    <cellStyle name="Normal 57 16" xfId="378"/>
    <cellStyle name="Normal 57 2" xfId="229"/>
    <cellStyle name="Normal 57 2 10" xfId="8679"/>
    <cellStyle name="Normal 57 2 11" xfId="12771"/>
    <cellStyle name="Normal 57 2 12" xfId="18335"/>
    <cellStyle name="Normal 57 2 13" xfId="447"/>
    <cellStyle name="Normal 57 2 2" xfId="721"/>
    <cellStyle name="Normal 57 2 2 10" xfId="16567"/>
    <cellStyle name="Normal 57 2 2 11" xfId="18471"/>
    <cellStyle name="Normal 57 2 2 2" xfId="1049"/>
    <cellStyle name="Normal 57 2 2 2 2" xfId="1871"/>
    <cellStyle name="Normal 57 2 2 2 2 2" xfId="3776"/>
    <cellStyle name="Normal 57 2 2 2 2 2 2" xfId="11943"/>
    <cellStyle name="Normal 57 2 2 2 2 2_5h_Finance" xfId="7124"/>
    <cellStyle name="Normal 57 2 2 2 2 3" xfId="10039"/>
    <cellStyle name="Normal 57 2 2 2 2 4" xfId="14065"/>
    <cellStyle name="Normal 57 2 2 2 2 5" xfId="15904"/>
    <cellStyle name="Normal 57 2 2 2 2 6" xfId="17655"/>
    <cellStyle name="Normal 57 2 2 2 2 7" xfId="19559"/>
    <cellStyle name="Normal 57 2 2 2 2_5h_Finance" xfId="7123"/>
    <cellStyle name="Normal 57 2 2 2 3" xfId="2960"/>
    <cellStyle name="Normal 57 2 2 2 3 2" xfId="11127"/>
    <cellStyle name="Normal 57 2 2 2 3_5h_Finance" xfId="7125"/>
    <cellStyle name="Normal 57 2 2 2 4" xfId="9223"/>
    <cellStyle name="Normal 57 2 2 2 5" xfId="13246"/>
    <cellStyle name="Normal 57 2 2 2 6" xfId="15084"/>
    <cellStyle name="Normal 57 2 2 2 7" xfId="16839"/>
    <cellStyle name="Normal 57 2 2 2 8" xfId="18743"/>
    <cellStyle name="Normal 57 2 2 2_5h_Finance" xfId="7122"/>
    <cellStyle name="Normal 57 2 2 3" xfId="1321"/>
    <cellStyle name="Normal 57 2 2 3 2" xfId="2143"/>
    <cellStyle name="Normal 57 2 2 3 2 2" xfId="4048"/>
    <cellStyle name="Normal 57 2 2 3 2 2 2" xfId="12215"/>
    <cellStyle name="Normal 57 2 2 3 2 2_5h_Finance" xfId="7128"/>
    <cellStyle name="Normal 57 2 2 3 2 3" xfId="10311"/>
    <cellStyle name="Normal 57 2 2 3 2 4" xfId="14337"/>
    <cellStyle name="Normal 57 2 2 3 2 5" xfId="16176"/>
    <cellStyle name="Normal 57 2 2 3 2 6" xfId="17927"/>
    <cellStyle name="Normal 57 2 2 3 2 7" xfId="19831"/>
    <cellStyle name="Normal 57 2 2 3 2_5h_Finance" xfId="7127"/>
    <cellStyle name="Normal 57 2 2 3 3" xfId="3232"/>
    <cellStyle name="Normal 57 2 2 3 3 2" xfId="11399"/>
    <cellStyle name="Normal 57 2 2 3 3_5h_Finance" xfId="7129"/>
    <cellStyle name="Normal 57 2 2 3 4" xfId="9495"/>
    <cellStyle name="Normal 57 2 2 3 5" xfId="13518"/>
    <cellStyle name="Normal 57 2 2 3 6" xfId="15356"/>
    <cellStyle name="Normal 57 2 2 3 7" xfId="17111"/>
    <cellStyle name="Normal 57 2 2 3 8" xfId="19015"/>
    <cellStyle name="Normal 57 2 2 3_5h_Finance" xfId="7126"/>
    <cellStyle name="Normal 57 2 2 4" xfId="1593"/>
    <cellStyle name="Normal 57 2 2 4 2" xfId="3504"/>
    <cellStyle name="Normal 57 2 2 4 2 2" xfId="11671"/>
    <cellStyle name="Normal 57 2 2 4 2_5h_Finance" xfId="7131"/>
    <cellStyle name="Normal 57 2 2 4 3" xfId="9767"/>
    <cellStyle name="Normal 57 2 2 4 4" xfId="13790"/>
    <cellStyle name="Normal 57 2 2 4 5" xfId="15628"/>
    <cellStyle name="Normal 57 2 2 4 6" xfId="17383"/>
    <cellStyle name="Normal 57 2 2 4 7" xfId="19287"/>
    <cellStyle name="Normal 57 2 2 4_5h_Finance" xfId="7130"/>
    <cellStyle name="Normal 57 2 2 5" xfId="2416"/>
    <cellStyle name="Normal 57 2 2 5 2" xfId="4320"/>
    <cellStyle name="Normal 57 2 2 5 2 2" xfId="12487"/>
    <cellStyle name="Normal 57 2 2 5 2_5h_Finance" xfId="7133"/>
    <cellStyle name="Normal 57 2 2 5 3" xfId="10583"/>
    <cellStyle name="Normal 57 2 2 5 4" xfId="14609"/>
    <cellStyle name="Normal 57 2 2 5 5" xfId="16449"/>
    <cellStyle name="Normal 57 2 2 5 6" xfId="18199"/>
    <cellStyle name="Normal 57 2 2 5 7" xfId="20103"/>
    <cellStyle name="Normal 57 2 2 5_5h_Finance" xfId="7132"/>
    <cellStyle name="Normal 57 2 2 6" xfId="2688"/>
    <cellStyle name="Normal 57 2 2 6 2" xfId="10855"/>
    <cellStyle name="Normal 57 2 2 6_5h_Finance" xfId="7134"/>
    <cellStyle name="Normal 57 2 2 7" xfId="8951"/>
    <cellStyle name="Normal 57 2 2 8" xfId="12908"/>
    <cellStyle name="Normal 57 2 2 9" xfId="14794"/>
    <cellStyle name="Normal 57 2 2_5h_Finance" xfId="7121"/>
    <cellStyle name="Normal 57 2 3" xfId="913"/>
    <cellStyle name="Normal 57 2 3 2" xfId="1735"/>
    <cellStyle name="Normal 57 2 3 2 2" xfId="3640"/>
    <cellStyle name="Normal 57 2 3 2 2 2" xfId="11807"/>
    <cellStyle name="Normal 57 2 3 2 2_5h_Finance" xfId="7137"/>
    <cellStyle name="Normal 57 2 3 2 3" xfId="9903"/>
    <cellStyle name="Normal 57 2 3 2 4" xfId="13929"/>
    <cellStyle name="Normal 57 2 3 2 5" xfId="15768"/>
    <cellStyle name="Normal 57 2 3 2 6" xfId="17519"/>
    <cellStyle name="Normal 57 2 3 2 7" xfId="19423"/>
    <cellStyle name="Normal 57 2 3 2_5h_Finance" xfId="7136"/>
    <cellStyle name="Normal 57 2 3 3" xfId="2824"/>
    <cellStyle name="Normal 57 2 3 3 2" xfId="10991"/>
    <cellStyle name="Normal 57 2 3 3_5h_Finance" xfId="7138"/>
    <cellStyle name="Normal 57 2 3 4" xfId="9087"/>
    <cellStyle name="Normal 57 2 3 5" xfId="13110"/>
    <cellStyle name="Normal 57 2 3 6" xfId="14948"/>
    <cellStyle name="Normal 57 2 3 7" xfId="16703"/>
    <cellStyle name="Normal 57 2 3 8" xfId="18607"/>
    <cellStyle name="Normal 57 2 3_5h_Finance" xfId="7135"/>
    <cellStyle name="Normal 57 2 4" xfId="1185"/>
    <cellStyle name="Normal 57 2 4 2" xfId="2007"/>
    <cellStyle name="Normal 57 2 4 2 2" xfId="3912"/>
    <cellStyle name="Normal 57 2 4 2 2 2" xfId="12079"/>
    <cellStyle name="Normal 57 2 4 2 2_5h_Finance" xfId="7141"/>
    <cellStyle name="Normal 57 2 4 2 3" xfId="10175"/>
    <cellStyle name="Normal 57 2 4 2 4" xfId="14201"/>
    <cellStyle name="Normal 57 2 4 2 5" xfId="16040"/>
    <cellStyle name="Normal 57 2 4 2 6" xfId="17791"/>
    <cellStyle name="Normal 57 2 4 2 7" xfId="19695"/>
    <cellStyle name="Normal 57 2 4 2_5h_Finance" xfId="7140"/>
    <cellStyle name="Normal 57 2 4 3" xfId="3096"/>
    <cellStyle name="Normal 57 2 4 3 2" xfId="11263"/>
    <cellStyle name="Normal 57 2 4 3_5h_Finance" xfId="7142"/>
    <cellStyle name="Normal 57 2 4 4" xfId="9359"/>
    <cellStyle name="Normal 57 2 4 5" xfId="13382"/>
    <cellStyle name="Normal 57 2 4 6" xfId="15220"/>
    <cellStyle name="Normal 57 2 4 7" xfId="16975"/>
    <cellStyle name="Normal 57 2 4 8" xfId="18879"/>
    <cellStyle name="Normal 57 2 4_5h_Finance" xfId="7139"/>
    <cellStyle name="Normal 57 2 5" xfId="1457"/>
    <cellStyle name="Normal 57 2 5 2" xfId="3368"/>
    <cellStyle name="Normal 57 2 5 2 2" xfId="11535"/>
    <cellStyle name="Normal 57 2 5 2_5h_Finance" xfId="7144"/>
    <cellStyle name="Normal 57 2 5 3" xfId="9631"/>
    <cellStyle name="Normal 57 2 5 4" xfId="13654"/>
    <cellStyle name="Normal 57 2 5 5" xfId="15492"/>
    <cellStyle name="Normal 57 2 5 6" xfId="17247"/>
    <cellStyle name="Normal 57 2 5 7" xfId="19151"/>
    <cellStyle name="Normal 57 2 5_5h_Finance" xfId="7143"/>
    <cellStyle name="Normal 57 2 6" xfId="2280"/>
    <cellStyle name="Normal 57 2 6 2" xfId="4184"/>
    <cellStyle name="Normal 57 2 6 2 2" xfId="12351"/>
    <cellStyle name="Normal 57 2 6 2_5h_Finance" xfId="7146"/>
    <cellStyle name="Normal 57 2 6 3" xfId="10447"/>
    <cellStyle name="Normal 57 2 6 4" xfId="14473"/>
    <cellStyle name="Normal 57 2 6 5" xfId="16313"/>
    <cellStyle name="Normal 57 2 6 6" xfId="18063"/>
    <cellStyle name="Normal 57 2 6 7" xfId="19967"/>
    <cellStyle name="Normal 57 2 6_5h_Finance" xfId="7145"/>
    <cellStyle name="Normal 57 2 7" xfId="585"/>
    <cellStyle name="Normal 57 2 7 2" xfId="8815"/>
    <cellStyle name="Normal 57 2 7_5h_Finance" xfId="7147"/>
    <cellStyle name="Normal 57 2 8" xfId="2552"/>
    <cellStyle name="Normal 57 2 8 2" xfId="10719"/>
    <cellStyle name="Normal 57 2 8_5h_Finance" xfId="7148"/>
    <cellStyle name="Normal 57 2 9" xfId="4456"/>
    <cellStyle name="Normal 57 2 9 2" xfId="12623"/>
    <cellStyle name="Normal 57 2 9_5h_Finance" xfId="7149"/>
    <cellStyle name="Normal 57 2_5h_Finance" xfId="7120"/>
    <cellStyle name="Normal 57 3" xfId="653"/>
    <cellStyle name="Normal 57 3 10" xfId="16499"/>
    <cellStyle name="Normal 57 3 11" xfId="18403"/>
    <cellStyle name="Normal 57 3 2" xfId="981"/>
    <cellStyle name="Normal 57 3 2 2" xfId="1803"/>
    <cellStyle name="Normal 57 3 2 2 2" xfId="3708"/>
    <cellStyle name="Normal 57 3 2 2 2 2" xfId="11875"/>
    <cellStyle name="Normal 57 3 2 2 2_5h_Finance" xfId="7153"/>
    <cellStyle name="Normal 57 3 2 2 3" xfId="9971"/>
    <cellStyle name="Normal 57 3 2 2 4" xfId="13997"/>
    <cellStyle name="Normal 57 3 2 2 5" xfId="15836"/>
    <cellStyle name="Normal 57 3 2 2 6" xfId="17587"/>
    <cellStyle name="Normal 57 3 2 2 7" xfId="19491"/>
    <cellStyle name="Normal 57 3 2 2_5h_Finance" xfId="7152"/>
    <cellStyle name="Normal 57 3 2 3" xfId="2892"/>
    <cellStyle name="Normal 57 3 2 3 2" xfId="11059"/>
    <cellStyle name="Normal 57 3 2 3_5h_Finance" xfId="7154"/>
    <cellStyle name="Normal 57 3 2 4" xfId="9155"/>
    <cellStyle name="Normal 57 3 2 5" xfId="13178"/>
    <cellStyle name="Normal 57 3 2 6" xfId="15016"/>
    <cellStyle name="Normal 57 3 2 7" xfId="16771"/>
    <cellStyle name="Normal 57 3 2 8" xfId="18675"/>
    <cellStyle name="Normal 57 3 2_5h_Finance" xfId="7151"/>
    <cellStyle name="Normal 57 3 3" xfId="1253"/>
    <cellStyle name="Normal 57 3 3 2" xfId="2075"/>
    <cellStyle name="Normal 57 3 3 2 2" xfId="3980"/>
    <cellStyle name="Normal 57 3 3 2 2 2" xfId="12147"/>
    <cellStyle name="Normal 57 3 3 2 2_5h_Finance" xfId="7157"/>
    <cellStyle name="Normal 57 3 3 2 3" xfId="10243"/>
    <cellStyle name="Normal 57 3 3 2 4" xfId="14269"/>
    <cellStyle name="Normal 57 3 3 2 5" xfId="16108"/>
    <cellStyle name="Normal 57 3 3 2 6" xfId="17859"/>
    <cellStyle name="Normal 57 3 3 2 7" xfId="19763"/>
    <cellStyle name="Normal 57 3 3 2_5h_Finance" xfId="7156"/>
    <cellStyle name="Normal 57 3 3 3" xfId="3164"/>
    <cellStyle name="Normal 57 3 3 3 2" xfId="11331"/>
    <cellStyle name="Normal 57 3 3 3_5h_Finance" xfId="7158"/>
    <cellStyle name="Normal 57 3 3 4" xfId="9427"/>
    <cellStyle name="Normal 57 3 3 5" xfId="13450"/>
    <cellStyle name="Normal 57 3 3 6" xfId="15288"/>
    <cellStyle name="Normal 57 3 3 7" xfId="17043"/>
    <cellStyle name="Normal 57 3 3 8" xfId="18947"/>
    <cellStyle name="Normal 57 3 3_5h_Finance" xfId="7155"/>
    <cellStyle name="Normal 57 3 4" xfId="1525"/>
    <cellStyle name="Normal 57 3 4 2" xfId="3436"/>
    <cellStyle name="Normal 57 3 4 2 2" xfId="11603"/>
    <cellStyle name="Normal 57 3 4 2_5h_Finance" xfId="7160"/>
    <cellStyle name="Normal 57 3 4 3" xfId="9699"/>
    <cellStyle name="Normal 57 3 4 4" xfId="13722"/>
    <cellStyle name="Normal 57 3 4 5" xfId="15560"/>
    <cellStyle name="Normal 57 3 4 6" xfId="17315"/>
    <cellStyle name="Normal 57 3 4 7" xfId="19219"/>
    <cellStyle name="Normal 57 3 4_5h_Finance" xfId="7159"/>
    <cellStyle name="Normal 57 3 5" xfId="2348"/>
    <cellStyle name="Normal 57 3 5 2" xfId="4252"/>
    <cellStyle name="Normal 57 3 5 2 2" xfId="12419"/>
    <cellStyle name="Normal 57 3 5 2_5h_Finance" xfId="7162"/>
    <cellStyle name="Normal 57 3 5 3" xfId="10515"/>
    <cellStyle name="Normal 57 3 5 4" xfId="14541"/>
    <cellStyle name="Normal 57 3 5 5" xfId="16381"/>
    <cellStyle name="Normal 57 3 5 6" xfId="18131"/>
    <cellStyle name="Normal 57 3 5 7" xfId="20035"/>
    <cellStyle name="Normal 57 3 5_5h_Finance" xfId="7161"/>
    <cellStyle name="Normal 57 3 6" xfId="2620"/>
    <cellStyle name="Normal 57 3 6 2" xfId="10787"/>
    <cellStyle name="Normal 57 3 6_5h_Finance" xfId="7163"/>
    <cellStyle name="Normal 57 3 7" xfId="8883"/>
    <cellStyle name="Normal 57 3 8" xfId="12840"/>
    <cellStyle name="Normal 57 3 9" xfId="14726"/>
    <cellStyle name="Normal 57 3_5h_Finance" xfId="7150"/>
    <cellStyle name="Normal 57 4" xfId="845"/>
    <cellStyle name="Normal 57 4 2" xfId="1667"/>
    <cellStyle name="Normal 57 4 2 2" xfId="3572"/>
    <cellStyle name="Normal 57 4 2 2 2" xfId="11739"/>
    <cellStyle name="Normal 57 4 2 2_5h_Finance" xfId="7166"/>
    <cellStyle name="Normal 57 4 2 3" xfId="9835"/>
    <cellStyle name="Normal 57 4 2 4" xfId="13861"/>
    <cellStyle name="Normal 57 4 2 5" xfId="15700"/>
    <cellStyle name="Normal 57 4 2 6" xfId="17451"/>
    <cellStyle name="Normal 57 4 2 7" xfId="19355"/>
    <cellStyle name="Normal 57 4 2_5h_Finance" xfId="7165"/>
    <cellStyle name="Normal 57 4 3" xfId="2756"/>
    <cellStyle name="Normal 57 4 3 2" xfId="10923"/>
    <cellStyle name="Normal 57 4 3_5h_Finance" xfId="7167"/>
    <cellStyle name="Normal 57 4 4" xfId="9019"/>
    <cellStyle name="Normal 57 4 5" xfId="13042"/>
    <cellStyle name="Normal 57 4 6" xfId="14880"/>
    <cellStyle name="Normal 57 4 7" xfId="16635"/>
    <cellStyle name="Normal 57 4 8" xfId="18539"/>
    <cellStyle name="Normal 57 4_5h_Finance" xfId="7164"/>
    <cellStyle name="Normal 57 5" xfId="1117"/>
    <cellStyle name="Normal 57 5 2" xfId="1939"/>
    <cellStyle name="Normal 57 5 2 2" xfId="3844"/>
    <cellStyle name="Normal 57 5 2 2 2" xfId="12011"/>
    <cellStyle name="Normal 57 5 2 2_5h_Finance" xfId="7170"/>
    <cellStyle name="Normal 57 5 2 3" xfId="10107"/>
    <cellStyle name="Normal 57 5 2 4" xfId="14133"/>
    <cellStyle name="Normal 57 5 2 5" xfId="15972"/>
    <cellStyle name="Normal 57 5 2 6" xfId="17723"/>
    <cellStyle name="Normal 57 5 2 7" xfId="19627"/>
    <cellStyle name="Normal 57 5 2_5h_Finance" xfId="7169"/>
    <cellStyle name="Normal 57 5 3" xfId="3028"/>
    <cellStyle name="Normal 57 5 3 2" xfId="11195"/>
    <cellStyle name="Normal 57 5 3_5h_Finance" xfId="7171"/>
    <cellStyle name="Normal 57 5 4" xfId="9291"/>
    <cellStyle name="Normal 57 5 5" xfId="13314"/>
    <cellStyle name="Normal 57 5 6" xfId="15152"/>
    <cellStyle name="Normal 57 5 7" xfId="16907"/>
    <cellStyle name="Normal 57 5 8" xfId="18811"/>
    <cellStyle name="Normal 57 5_5h_Finance" xfId="7168"/>
    <cellStyle name="Normal 57 6" xfId="1389"/>
    <cellStyle name="Normal 57 6 2" xfId="3300"/>
    <cellStyle name="Normal 57 6 2 2" xfId="11467"/>
    <cellStyle name="Normal 57 6 2_5h_Finance" xfId="7173"/>
    <cellStyle name="Normal 57 6 3" xfId="9563"/>
    <cellStyle name="Normal 57 6 4" xfId="13586"/>
    <cellStyle name="Normal 57 6 5" xfId="15424"/>
    <cellStyle name="Normal 57 6 6" xfId="17179"/>
    <cellStyle name="Normal 57 6 7" xfId="19083"/>
    <cellStyle name="Normal 57 6_5h_Finance" xfId="7172"/>
    <cellStyle name="Normal 57 7" xfId="2212"/>
    <cellStyle name="Normal 57 7 2" xfId="4116"/>
    <cellStyle name="Normal 57 7 2 2" xfId="12283"/>
    <cellStyle name="Normal 57 7 2_5h_Finance" xfId="7175"/>
    <cellStyle name="Normal 57 7 3" xfId="10379"/>
    <cellStyle name="Normal 57 7 4" xfId="14405"/>
    <cellStyle name="Normal 57 7 5" xfId="16245"/>
    <cellStyle name="Normal 57 7 6" xfId="17995"/>
    <cellStyle name="Normal 57 7 7" xfId="19899"/>
    <cellStyle name="Normal 57 7_5h_Finance" xfId="7174"/>
    <cellStyle name="Normal 57 8" xfId="517"/>
    <cellStyle name="Normal 57 8 2" xfId="8747"/>
    <cellStyle name="Normal 57 8_5h_Finance" xfId="7176"/>
    <cellStyle name="Normal 57 9" xfId="2484"/>
    <cellStyle name="Normal 57 9 2" xfId="10651"/>
    <cellStyle name="Normal 57 9_5h_Finance" xfId="7177"/>
    <cellStyle name="Normal 57_5h_Finance" xfId="7118"/>
    <cellStyle name="Normal 58" xfId="230"/>
    <cellStyle name="Normal 58 10" xfId="4389"/>
    <cellStyle name="Normal 58 10 2" xfId="12556"/>
    <cellStyle name="Normal 58 10_5h_Finance" xfId="7179"/>
    <cellStyle name="Normal 58 11" xfId="8612"/>
    <cellStyle name="Normal 58 12" xfId="12704"/>
    <cellStyle name="Normal 58 13" xfId="12966"/>
    <cellStyle name="Normal 58 14" xfId="14647"/>
    <cellStyle name="Normal 58 15" xfId="18268"/>
    <cellStyle name="Normal 58 16" xfId="379"/>
    <cellStyle name="Normal 58 2" xfId="231"/>
    <cellStyle name="Normal 58 2 10" xfId="8680"/>
    <cellStyle name="Normal 58 2 11" xfId="12772"/>
    <cellStyle name="Normal 58 2 12" xfId="18336"/>
    <cellStyle name="Normal 58 2 13" xfId="448"/>
    <cellStyle name="Normal 58 2 2" xfId="722"/>
    <cellStyle name="Normal 58 2 2 10" xfId="16568"/>
    <cellStyle name="Normal 58 2 2 11" xfId="18472"/>
    <cellStyle name="Normal 58 2 2 2" xfId="1050"/>
    <cellStyle name="Normal 58 2 2 2 2" xfId="1872"/>
    <cellStyle name="Normal 58 2 2 2 2 2" xfId="3777"/>
    <cellStyle name="Normal 58 2 2 2 2 2 2" xfId="11944"/>
    <cellStyle name="Normal 58 2 2 2 2 2_5h_Finance" xfId="7184"/>
    <cellStyle name="Normal 58 2 2 2 2 3" xfId="10040"/>
    <cellStyle name="Normal 58 2 2 2 2 4" xfId="14066"/>
    <cellStyle name="Normal 58 2 2 2 2 5" xfId="15905"/>
    <cellStyle name="Normal 58 2 2 2 2 6" xfId="17656"/>
    <cellStyle name="Normal 58 2 2 2 2 7" xfId="19560"/>
    <cellStyle name="Normal 58 2 2 2 2_5h_Finance" xfId="7183"/>
    <cellStyle name="Normal 58 2 2 2 3" xfId="2961"/>
    <cellStyle name="Normal 58 2 2 2 3 2" xfId="11128"/>
    <cellStyle name="Normal 58 2 2 2 3_5h_Finance" xfId="7185"/>
    <cellStyle name="Normal 58 2 2 2 4" xfId="9224"/>
    <cellStyle name="Normal 58 2 2 2 5" xfId="13247"/>
    <cellStyle name="Normal 58 2 2 2 6" xfId="15085"/>
    <cellStyle name="Normal 58 2 2 2 7" xfId="16840"/>
    <cellStyle name="Normal 58 2 2 2 8" xfId="18744"/>
    <cellStyle name="Normal 58 2 2 2_5h_Finance" xfId="7182"/>
    <cellStyle name="Normal 58 2 2 3" xfId="1322"/>
    <cellStyle name="Normal 58 2 2 3 2" xfId="2144"/>
    <cellStyle name="Normal 58 2 2 3 2 2" xfId="4049"/>
    <cellStyle name="Normal 58 2 2 3 2 2 2" xfId="12216"/>
    <cellStyle name="Normal 58 2 2 3 2 2_5h_Finance" xfId="7188"/>
    <cellStyle name="Normal 58 2 2 3 2 3" xfId="10312"/>
    <cellStyle name="Normal 58 2 2 3 2 4" xfId="14338"/>
    <cellStyle name="Normal 58 2 2 3 2 5" xfId="16177"/>
    <cellStyle name="Normal 58 2 2 3 2 6" xfId="17928"/>
    <cellStyle name="Normal 58 2 2 3 2 7" xfId="19832"/>
    <cellStyle name="Normal 58 2 2 3 2_5h_Finance" xfId="7187"/>
    <cellStyle name="Normal 58 2 2 3 3" xfId="3233"/>
    <cellStyle name="Normal 58 2 2 3 3 2" xfId="11400"/>
    <cellStyle name="Normal 58 2 2 3 3_5h_Finance" xfId="7189"/>
    <cellStyle name="Normal 58 2 2 3 4" xfId="9496"/>
    <cellStyle name="Normal 58 2 2 3 5" xfId="13519"/>
    <cellStyle name="Normal 58 2 2 3 6" xfId="15357"/>
    <cellStyle name="Normal 58 2 2 3 7" xfId="17112"/>
    <cellStyle name="Normal 58 2 2 3 8" xfId="19016"/>
    <cellStyle name="Normal 58 2 2 3_5h_Finance" xfId="7186"/>
    <cellStyle name="Normal 58 2 2 4" xfId="1594"/>
    <cellStyle name="Normal 58 2 2 4 2" xfId="3505"/>
    <cellStyle name="Normal 58 2 2 4 2 2" xfId="11672"/>
    <cellStyle name="Normal 58 2 2 4 2_5h_Finance" xfId="7191"/>
    <cellStyle name="Normal 58 2 2 4 3" xfId="9768"/>
    <cellStyle name="Normal 58 2 2 4 4" xfId="13791"/>
    <cellStyle name="Normal 58 2 2 4 5" xfId="15629"/>
    <cellStyle name="Normal 58 2 2 4 6" xfId="17384"/>
    <cellStyle name="Normal 58 2 2 4 7" xfId="19288"/>
    <cellStyle name="Normal 58 2 2 4_5h_Finance" xfId="7190"/>
    <cellStyle name="Normal 58 2 2 5" xfId="2417"/>
    <cellStyle name="Normal 58 2 2 5 2" xfId="4321"/>
    <cellStyle name="Normal 58 2 2 5 2 2" xfId="12488"/>
    <cellStyle name="Normal 58 2 2 5 2_5h_Finance" xfId="7193"/>
    <cellStyle name="Normal 58 2 2 5 3" xfId="10584"/>
    <cellStyle name="Normal 58 2 2 5 4" xfId="14610"/>
    <cellStyle name="Normal 58 2 2 5 5" xfId="16450"/>
    <cellStyle name="Normal 58 2 2 5 6" xfId="18200"/>
    <cellStyle name="Normal 58 2 2 5 7" xfId="20104"/>
    <cellStyle name="Normal 58 2 2 5_5h_Finance" xfId="7192"/>
    <cellStyle name="Normal 58 2 2 6" xfId="2689"/>
    <cellStyle name="Normal 58 2 2 6 2" xfId="10856"/>
    <cellStyle name="Normal 58 2 2 6_5h_Finance" xfId="7194"/>
    <cellStyle name="Normal 58 2 2 7" xfId="8952"/>
    <cellStyle name="Normal 58 2 2 8" xfId="12909"/>
    <cellStyle name="Normal 58 2 2 9" xfId="14795"/>
    <cellStyle name="Normal 58 2 2_5h_Finance" xfId="7181"/>
    <cellStyle name="Normal 58 2 3" xfId="914"/>
    <cellStyle name="Normal 58 2 3 2" xfId="1736"/>
    <cellStyle name="Normal 58 2 3 2 2" xfId="3641"/>
    <cellStyle name="Normal 58 2 3 2 2 2" xfId="11808"/>
    <cellStyle name="Normal 58 2 3 2 2_5h_Finance" xfId="7197"/>
    <cellStyle name="Normal 58 2 3 2 3" xfId="9904"/>
    <cellStyle name="Normal 58 2 3 2 4" xfId="13930"/>
    <cellStyle name="Normal 58 2 3 2 5" xfId="15769"/>
    <cellStyle name="Normal 58 2 3 2 6" xfId="17520"/>
    <cellStyle name="Normal 58 2 3 2 7" xfId="19424"/>
    <cellStyle name="Normal 58 2 3 2_5h_Finance" xfId="7196"/>
    <cellStyle name="Normal 58 2 3 3" xfId="2825"/>
    <cellStyle name="Normal 58 2 3 3 2" xfId="10992"/>
    <cellStyle name="Normal 58 2 3 3_5h_Finance" xfId="7198"/>
    <cellStyle name="Normal 58 2 3 4" xfId="9088"/>
    <cellStyle name="Normal 58 2 3 5" xfId="13111"/>
    <cellStyle name="Normal 58 2 3 6" xfId="14949"/>
    <cellStyle name="Normal 58 2 3 7" xfId="16704"/>
    <cellStyle name="Normal 58 2 3 8" xfId="18608"/>
    <cellStyle name="Normal 58 2 3_5h_Finance" xfId="7195"/>
    <cellStyle name="Normal 58 2 4" xfId="1186"/>
    <cellStyle name="Normal 58 2 4 2" xfId="2008"/>
    <cellStyle name="Normal 58 2 4 2 2" xfId="3913"/>
    <cellStyle name="Normal 58 2 4 2 2 2" xfId="12080"/>
    <cellStyle name="Normal 58 2 4 2 2_5h_Finance" xfId="7201"/>
    <cellStyle name="Normal 58 2 4 2 3" xfId="10176"/>
    <cellStyle name="Normal 58 2 4 2 4" xfId="14202"/>
    <cellStyle name="Normal 58 2 4 2 5" xfId="16041"/>
    <cellStyle name="Normal 58 2 4 2 6" xfId="17792"/>
    <cellStyle name="Normal 58 2 4 2 7" xfId="19696"/>
    <cellStyle name="Normal 58 2 4 2_5h_Finance" xfId="7200"/>
    <cellStyle name="Normal 58 2 4 3" xfId="3097"/>
    <cellStyle name="Normal 58 2 4 3 2" xfId="11264"/>
    <cellStyle name="Normal 58 2 4 3_5h_Finance" xfId="7202"/>
    <cellStyle name="Normal 58 2 4 4" xfId="9360"/>
    <cellStyle name="Normal 58 2 4 5" xfId="13383"/>
    <cellStyle name="Normal 58 2 4 6" xfId="15221"/>
    <cellStyle name="Normal 58 2 4 7" xfId="16976"/>
    <cellStyle name="Normal 58 2 4 8" xfId="18880"/>
    <cellStyle name="Normal 58 2 4_5h_Finance" xfId="7199"/>
    <cellStyle name="Normal 58 2 5" xfId="1458"/>
    <cellStyle name="Normal 58 2 5 2" xfId="3369"/>
    <cellStyle name="Normal 58 2 5 2 2" xfId="11536"/>
    <cellStyle name="Normal 58 2 5 2_5h_Finance" xfId="7204"/>
    <cellStyle name="Normal 58 2 5 3" xfId="9632"/>
    <cellStyle name="Normal 58 2 5 4" xfId="13655"/>
    <cellStyle name="Normal 58 2 5 5" xfId="15493"/>
    <cellStyle name="Normal 58 2 5 6" xfId="17248"/>
    <cellStyle name="Normal 58 2 5 7" xfId="19152"/>
    <cellStyle name="Normal 58 2 5_5h_Finance" xfId="7203"/>
    <cellStyle name="Normal 58 2 6" xfId="2281"/>
    <cellStyle name="Normal 58 2 6 2" xfId="4185"/>
    <cellStyle name="Normal 58 2 6 2 2" xfId="12352"/>
    <cellStyle name="Normal 58 2 6 2_5h_Finance" xfId="7206"/>
    <cellStyle name="Normal 58 2 6 3" xfId="10448"/>
    <cellStyle name="Normal 58 2 6 4" xfId="14474"/>
    <cellStyle name="Normal 58 2 6 5" xfId="16314"/>
    <cellStyle name="Normal 58 2 6 6" xfId="18064"/>
    <cellStyle name="Normal 58 2 6 7" xfId="19968"/>
    <cellStyle name="Normal 58 2 6_5h_Finance" xfId="7205"/>
    <cellStyle name="Normal 58 2 7" xfId="586"/>
    <cellStyle name="Normal 58 2 7 2" xfId="8816"/>
    <cellStyle name="Normal 58 2 7_5h_Finance" xfId="7207"/>
    <cellStyle name="Normal 58 2 8" xfId="2553"/>
    <cellStyle name="Normal 58 2 8 2" xfId="10720"/>
    <cellStyle name="Normal 58 2 8_5h_Finance" xfId="7208"/>
    <cellStyle name="Normal 58 2 9" xfId="4457"/>
    <cellStyle name="Normal 58 2 9 2" xfId="12624"/>
    <cellStyle name="Normal 58 2 9_5h_Finance" xfId="7209"/>
    <cellStyle name="Normal 58 2_5h_Finance" xfId="7180"/>
    <cellStyle name="Normal 58 3" xfId="654"/>
    <cellStyle name="Normal 58 3 10" xfId="16500"/>
    <cellStyle name="Normal 58 3 11" xfId="18404"/>
    <cellStyle name="Normal 58 3 2" xfId="982"/>
    <cellStyle name="Normal 58 3 2 2" xfId="1804"/>
    <cellStyle name="Normal 58 3 2 2 2" xfId="3709"/>
    <cellStyle name="Normal 58 3 2 2 2 2" xfId="11876"/>
    <cellStyle name="Normal 58 3 2 2 2_5h_Finance" xfId="7213"/>
    <cellStyle name="Normal 58 3 2 2 3" xfId="9972"/>
    <cellStyle name="Normal 58 3 2 2 4" xfId="13998"/>
    <cellStyle name="Normal 58 3 2 2 5" xfId="15837"/>
    <cellStyle name="Normal 58 3 2 2 6" xfId="17588"/>
    <cellStyle name="Normal 58 3 2 2 7" xfId="19492"/>
    <cellStyle name="Normal 58 3 2 2_5h_Finance" xfId="7212"/>
    <cellStyle name="Normal 58 3 2 3" xfId="2893"/>
    <cellStyle name="Normal 58 3 2 3 2" xfId="11060"/>
    <cellStyle name="Normal 58 3 2 3_5h_Finance" xfId="7214"/>
    <cellStyle name="Normal 58 3 2 4" xfId="9156"/>
    <cellStyle name="Normal 58 3 2 5" xfId="13179"/>
    <cellStyle name="Normal 58 3 2 6" xfId="15017"/>
    <cellStyle name="Normal 58 3 2 7" xfId="16772"/>
    <cellStyle name="Normal 58 3 2 8" xfId="18676"/>
    <cellStyle name="Normal 58 3 2_5h_Finance" xfId="7211"/>
    <cellStyle name="Normal 58 3 3" xfId="1254"/>
    <cellStyle name="Normal 58 3 3 2" xfId="2076"/>
    <cellStyle name="Normal 58 3 3 2 2" xfId="3981"/>
    <cellStyle name="Normal 58 3 3 2 2 2" xfId="12148"/>
    <cellStyle name="Normal 58 3 3 2 2_5h_Finance" xfId="7217"/>
    <cellStyle name="Normal 58 3 3 2 3" xfId="10244"/>
    <cellStyle name="Normal 58 3 3 2 4" xfId="14270"/>
    <cellStyle name="Normal 58 3 3 2 5" xfId="16109"/>
    <cellStyle name="Normal 58 3 3 2 6" xfId="17860"/>
    <cellStyle name="Normal 58 3 3 2 7" xfId="19764"/>
    <cellStyle name="Normal 58 3 3 2_5h_Finance" xfId="7216"/>
    <cellStyle name="Normal 58 3 3 3" xfId="3165"/>
    <cellStyle name="Normal 58 3 3 3 2" xfId="11332"/>
    <cellStyle name="Normal 58 3 3 3_5h_Finance" xfId="7218"/>
    <cellStyle name="Normal 58 3 3 4" xfId="9428"/>
    <cellStyle name="Normal 58 3 3 5" xfId="13451"/>
    <cellStyle name="Normal 58 3 3 6" xfId="15289"/>
    <cellStyle name="Normal 58 3 3 7" xfId="17044"/>
    <cellStyle name="Normal 58 3 3 8" xfId="18948"/>
    <cellStyle name="Normal 58 3 3_5h_Finance" xfId="7215"/>
    <cellStyle name="Normal 58 3 4" xfId="1526"/>
    <cellStyle name="Normal 58 3 4 2" xfId="3437"/>
    <cellStyle name="Normal 58 3 4 2 2" xfId="11604"/>
    <cellStyle name="Normal 58 3 4 2_5h_Finance" xfId="7220"/>
    <cellStyle name="Normal 58 3 4 3" xfId="9700"/>
    <cellStyle name="Normal 58 3 4 4" xfId="13723"/>
    <cellStyle name="Normal 58 3 4 5" xfId="15561"/>
    <cellStyle name="Normal 58 3 4 6" xfId="17316"/>
    <cellStyle name="Normal 58 3 4 7" xfId="19220"/>
    <cellStyle name="Normal 58 3 4_5h_Finance" xfId="7219"/>
    <cellStyle name="Normal 58 3 5" xfId="2349"/>
    <cellStyle name="Normal 58 3 5 2" xfId="4253"/>
    <cellStyle name="Normal 58 3 5 2 2" xfId="12420"/>
    <cellStyle name="Normal 58 3 5 2_5h_Finance" xfId="7222"/>
    <cellStyle name="Normal 58 3 5 3" xfId="10516"/>
    <cellStyle name="Normal 58 3 5 4" xfId="14542"/>
    <cellStyle name="Normal 58 3 5 5" xfId="16382"/>
    <cellStyle name="Normal 58 3 5 6" xfId="18132"/>
    <cellStyle name="Normal 58 3 5 7" xfId="20036"/>
    <cellStyle name="Normal 58 3 5_5h_Finance" xfId="7221"/>
    <cellStyle name="Normal 58 3 6" xfId="2621"/>
    <cellStyle name="Normal 58 3 6 2" xfId="10788"/>
    <cellStyle name="Normal 58 3 6_5h_Finance" xfId="7223"/>
    <cellStyle name="Normal 58 3 7" xfId="8884"/>
    <cellStyle name="Normal 58 3 8" xfId="12841"/>
    <cellStyle name="Normal 58 3 9" xfId="14727"/>
    <cellStyle name="Normal 58 3_5h_Finance" xfId="7210"/>
    <cellStyle name="Normal 58 4" xfId="846"/>
    <cellStyle name="Normal 58 4 2" xfId="1668"/>
    <cellStyle name="Normal 58 4 2 2" xfId="3573"/>
    <cellStyle name="Normal 58 4 2 2 2" xfId="11740"/>
    <cellStyle name="Normal 58 4 2 2_5h_Finance" xfId="7226"/>
    <cellStyle name="Normal 58 4 2 3" xfId="9836"/>
    <cellStyle name="Normal 58 4 2 4" xfId="13862"/>
    <cellStyle name="Normal 58 4 2 5" xfId="15701"/>
    <cellStyle name="Normal 58 4 2 6" xfId="17452"/>
    <cellStyle name="Normal 58 4 2 7" xfId="19356"/>
    <cellStyle name="Normal 58 4 2_5h_Finance" xfId="7225"/>
    <cellStyle name="Normal 58 4 3" xfId="2757"/>
    <cellStyle name="Normal 58 4 3 2" xfId="10924"/>
    <cellStyle name="Normal 58 4 3_5h_Finance" xfId="7227"/>
    <cellStyle name="Normal 58 4 4" xfId="9020"/>
    <cellStyle name="Normal 58 4 5" xfId="13043"/>
    <cellStyle name="Normal 58 4 6" xfId="14881"/>
    <cellStyle name="Normal 58 4 7" xfId="16636"/>
    <cellStyle name="Normal 58 4 8" xfId="18540"/>
    <cellStyle name="Normal 58 4_5h_Finance" xfId="7224"/>
    <cellStyle name="Normal 58 5" xfId="1118"/>
    <cellStyle name="Normal 58 5 2" xfId="1940"/>
    <cellStyle name="Normal 58 5 2 2" xfId="3845"/>
    <cellStyle name="Normal 58 5 2 2 2" xfId="12012"/>
    <cellStyle name="Normal 58 5 2 2_5h_Finance" xfId="7230"/>
    <cellStyle name="Normal 58 5 2 3" xfId="10108"/>
    <cellStyle name="Normal 58 5 2 4" xfId="14134"/>
    <cellStyle name="Normal 58 5 2 5" xfId="15973"/>
    <cellStyle name="Normal 58 5 2 6" xfId="17724"/>
    <cellStyle name="Normal 58 5 2 7" xfId="19628"/>
    <cellStyle name="Normal 58 5 2_5h_Finance" xfId="7229"/>
    <cellStyle name="Normal 58 5 3" xfId="3029"/>
    <cellStyle name="Normal 58 5 3 2" xfId="11196"/>
    <cellStyle name="Normal 58 5 3_5h_Finance" xfId="7231"/>
    <cellStyle name="Normal 58 5 4" xfId="9292"/>
    <cellStyle name="Normal 58 5 5" xfId="13315"/>
    <cellStyle name="Normal 58 5 6" xfId="15153"/>
    <cellStyle name="Normal 58 5 7" xfId="16908"/>
    <cellStyle name="Normal 58 5 8" xfId="18812"/>
    <cellStyle name="Normal 58 5_5h_Finance" xfId="7228"/>
    <cellStyle name="Normal 58 6" xfId="1390"/>
    <cellStyle name="Normal 58 6 2" xfId="3301"/>
    <cellStyle name="Normal 58 6 2 2" xfId="11468"/>
    <cellStyle name="Normal 58 6 2_5h_Finance" xfId="7233"/>
    <cellStyle name="Normal 58 6 3" xfId="9564"/>
    <cellStyle name="Normal 58 6 4" xfId="13587"/>
    <cellStyle name="Normal 58 6 5" xfId="15425"/>
    <cellStyle name="Normal 58 6 6" xfId="17180"/>
    <cellStyle name="Normal 58 6 7" xfId="19084"/>
    <cellStyle name="Normal 58 6_5h_Finance" xfId="7232"/>
    <cellStyle name="Normal 58 7" xfId="2213"/>
    <cellStyle name="Normal 58 7 2" xfId="4117"/>
    <cellStyle name="Normal 58 7 2 2" xfId="12284"/>
    <cellStyle name="Normal 58 7 2_5h_Finance" xfId="7235"/>
    <cellStyle name="Normal 58 7 3" xfId="10380"/>
    <cellStyle name="Normal 58 7 4" xfId="14406"/>
    <cellStyle name="Normal 58 7 5" xfId="16246"/>
    <cellStyle name="Normal 58 7 6" xfId="17996"/>
    <cellStyle name="Normal 58 7 7" xfId="19900"/>
    <cellStyle name="Normal 58 7_5h_Finance" xfId="7234"/>
    <cellStyle name="Normal 58 8" xfId="518"/>
    <cellStyle name="Normal 58 8 2" xfId="8748"/>
    <cellStyle name="Normal 58 8_5h_Finance" xfId="7236"/>
    <cellStyle name="Normal 58 9" xfId="2485"/>
    <cellStyle name="Normal 58 9 2" xfId="10652"/>
    <cellStyle name="Normal 58 9_5h_Finance" xfId="7237"/>
    <cellStyle name="Normal 58_5h_Finance" xfId="7178"/>
    <cellStyle name="Normal 59" xfId="232"/>
    <cellStyle name="Normal 59 10" xfId="4390"/>
    <cellStyle name="Normal 59 10 2" xfId="12557"/>
    <cellStyle name="Normal 59 10_5h_Finance" xfId="7239"/>
    <cellStyle name="Normal 59 11" xfId="8613"/>
    <cellStyle name="Normal 59 12" xfId="12705"/>
    <cellStyle name="Normal 59 13" xfId="12965"/>
    <cellStyle name="Normal 59 14" xfId="14643"/>
    <cellStyle name="Normal 59 15" xfId="18269"/>
    <cellStyle name="Normal 59 16" xfId="380"/>
    <cellStyle name="Normal 59 2" xfId="233"/>
    <cellStyle name="Normal 59 2 10" xfId="8681"/>
    <cellStyle name="Normal 59 2 11" xfId="12773"/>
    <cellStyle name="Normal 59 2 12" xfId="18337"/>
    <cellStyle name="Normal 59 2 13" xfId="449"/>
    <cellStyle name="Normal 59 2 2" xfId="723"/>
    <cellStyle name="Normal 59 2 2 10" xfId="16569"/>
    <cellStyle name="Normal 59 2 2 11" xfId="18473"/>
    <cellStyle name="Normal 59 2 2 2" xfId="1051"/>
    <cellStyle name="Normal 59 2 2 2 2" xfId="1873"/>
    <cellStyle name="Normal 59 2 2 2 2 2" xfId="3778"/>
    <cellStyle name="Normal 59 2 2 2 2 2 2" xfId="11945"/>
    <cellStyle name="Normal 59 2 2 2 2 2_5h_Finance" xfId="7244"/>
    <cellStyle name="Normal 59 2 2 2 2 3" xfId="10041"/>
    <cellStyle name="Normal 59 2 2 2 2 4" xfId="14067"/>
    <cellStyle name="Normal 59 2 2 2 2 5" xfId="15906"/>
    <cellStyle name="Normal 59 2 2 2 2 6" xfId="17657"/>
    <cellStyle name="Normal 59 2 2 2 2 7" xfId="19561"/>
    <cellStyle name="Normal 59 2 2 2 2_5h_Finance" xfId="7243"/>
    <cellStyle name="Normal 59 2 2 2 3" xfId="2962"/>
    <cellStyle name="Normal 59 2 2 2 3 2" xfId="11129"/>
    <cellStyle name="Normal 59 2 2 2 3_5h_Finance" xfId="7245"/>
    <cellStyle name="Normal 59 2 2 2 4" xfId="9225"/>
    <cellStyle name="Normal 59 2 2 2 5" xfId="13248"/>
    <cellStyle name="Normal 59 2 2 2 6" xfId="15086"/>
    <cellStyle name="Normal 59 2 2 2 7" xfId="16841"/>
    <cellStyle name="Normal 59 2 2 2 8" xfId="18745"/>
    <cellStyle name="Normal 59 2 2 2_5h_Finance" xfId="7242"/>
    <cellStyle name="Normal 59 2 2 3" xfId="1323"/>
    <cellStyle name="Normal 59 2 2 3 2" xfId="2145"/>
    <cellStyle name="Normal 59 2 2 3 2 2" xfId="4050"/>
    <cellStyle name="Normal 59 2 2 3 2 2 2" xfId="12217"/>
    <cellStyle name="Normal 59 2 2 3 2 2_5h_Finance" xfId="7248"/>
    <cellStyle name="Normal 59 2 2 3 2 3" xfId="10313"/>
    <cellStyle name="Normal 59 2 2 3 2 4" xfId="14339"/>
    <cellStyle name="Normal 59 2 2 3 2 5" xfId="16178"/>
    <cellStyle name="Normal 59 2 2 3 2 6" xfId="17929"/>
    <cellStyle name="Normal 59 2 2 3 2 7" xfId="19833"/>
    <cellStyle name="Normal 59 2 2 3 2_5h_Finance" xfId="7247"/>
    <cellStyle name="Normal 59 2 2 3 3" xfId="3234"/>
    <cellStyle name="Normal 59 2 2 3 3 2" xfId="11401"/>
    <cellStyle name="Normal 59 2 2 3 3_5h_Finance" xfId="7249"/>
    <cellStyle name="Normal 59 2 2 3 4" xfId="9497"/>
    <cellStyle name="Normal 59 2 2 3 5" xfId="13520"/>
    <cellStyle name="Normal 59 2 2 3 6" xfId="15358"/>
    <cellStyle name="Normal 59 2 2 3 7" xfId="17113"/>
    <cellStyle name="Normal 59 2 2 3 8" xfId="19017"/>
    <cellStyle name="Normal 59 2 2 3_5h_Finance" xfId="7246"/>
    <cellStyle name="Normal 59 2 2 4" xfId="1595"/>
    <cellStyle name="Normal 59 2 2 4 2" xfId="3506"/>
    <cellStyle name="Normal 59 2 2 4 2 2" xfId="11673"/>
    <cellStyle name="Normal 59 2 2 4 2_5h_Finance" xfId="7251"/>
    <cellStyle name="Normal 59 2 2 4 3" xfId="9769"/>
    <cellStyle name="Normal 59 2 2 4 4" xfId="13792"/>
    <cellStyle name="Normal 59 2 2 4 5" xfId="15630"/>
    <cellStyle name="Normal 59 2 2 4 6" xfId="17385"/>
    <cellStyle name="Normal 59 2 2 4 7" xfId="19289"/>
    <cellStyle name="Normal 59 2 2 4_5h_Finance" xfId="7250"/>
    <cellStyle name="Normal 59 2 2 5" xfId="2418"/>
    <cellStyle name="Normal 59 2 2 5 2" xfId="4322"/>
    <cellStyle name="Normal 59 2 2 5 2 2" xfId="12489"/>
    <cellStyle name="Normal 59 2 2 5 2_5h_Finance" xfId="7253"/>
    <cellStyle name="Normal 59 2 2 5 3" xfId="10585"/>
    <cellStyle name="Normal 59 2 2 5 4" xfId="14611"/>
    <cellStyle name="Normal 59 2 2 5 5" xfId="16451"/>
    <cellStyle name="Normal 59 2 2 5 6" xfId="18201"/>
    <cellStyle name="Normal 59 2 2 5 7" xfId="20105"/>
    <cellStyle name="Normal 59 2 2 5_5h_Finance" xfId="7252"/>
    <cellStyle name="Normal 59 2 2 6" xfId="2690"/>
    <cellStyle name="Normal 59 2 2 6 2" xfId="10857"/>
    <cellStyle name="Normal 59 2 2 6_5h_Finance" xfId="7254"/>
    <cellStyle name="Normal 59 2 2 7" xfId="8953"/>
    <cellStyle name="Normal 59 2 2 8" xfId="12910"/>
    <cellStyle name="Normal 59 2 2 9" xfId="14796"/>
    <cellStyle name="Normal 59 2 2_5h_Finance" xfId="7241"/>
    <cellStyle name="Normal 59 2 3" xfId="915"/>
    <cellStyle name="Normal 59 2 3 2" xfId="1737"/>
    <cellStyle name="Normal 59 2 3 2 2" xfId="3642"/>
    <cellStyle name="Normal 59 2 3 2 2 2" xfId="11809"/>
    <cellStyle name="Normal 59 2 3 2 2_5h_Finance" xfId="7257"/>
    <cellStyle name="Normal 59 2 3 2 3" xfId="9905"/>
    <cellStyle name="Normal 59 2 3 2 4" xfId="13931"/>
    <cellStyle name="Normal 59 2 3 2 5" xfId="15770"/>
    <cellStyle name="Normal 59 2 3 2 6" xfId="17521"/>
    <cellStyle name="Normal 59 2 3 2 7" xfId="19425"/>
    <cellStyle name="Normal 59 2 3 2_5h_Finance" xfId="7256"/>
    <cellStyle name="Normal 59 2 3 3" xfId="2826"/>
    <cellStyle name="Normal 59 2 3 3 2" xfId="10993"/>
    <cellStyle name="Normal 59 2 3 3_5h_Finance" xfId="7258"/>
    <cellStyle name="Normal 59 2 3 4" xfId="9089"/>
    <cellStyle name="Normal 59 2 3 5" xfId="13112"/>
    <cellStyle name="Normal 59 2 3 6" xfId="14950"/>
    <cellStyle name="Normal 59 2 3 7" xfId="16705"/>
    <cellStyle name="Normal 59 2 3 8" xfId="18609"/>
    <cellStyle name="Normal 59 2 3_5h_Finance" xfId="7255"/>
    <cellStyle name="Normal 59 2 4" xfId="1187"/>
    <cellStyle name="Normal 59 2 4 2" xfId="2009"/>
    <cellStyle name="Normal 59 2 4 2 2" xfId="3914"/>
    <cellStyle name="Normal 59 2 4 2 2 2" xfId="12081"/>
    <cellStyle name="Normal 59 2 4 2 2_5h_Finance" xfId="7261"/>
    <cellStyle name="Normal 59 2 4 2 3" xfId="10177"/>
    <cellStyle name="Normal 59 2 4 2 4" xfId="14203"/>
    <cellStyle name="Normal 59 2 4 2 5" xfId="16042"/>
    <cellStyle name="Normal 59 2 4 2 6" xfId="17793"/>
    <cellStyle name="Normal 59 2 4 2 7" xfId="19697"/>
    <cellStyle name="Normal 59 2 4 2_5h_Finance" xfId="7260"/>
    <cellStyle name="Normal 59 2 4 3" xfId="3098"/>
    <cellStyle name="Normal 59 2 4 3 2" xfId="11265"/>
    <cellStyle name="Normal 59 2 4 3_5h_Finance" xfId="7262"/>
    <cellStyle name="Normal 59 2 4 4" xfId="9361"/>
    <cellStyle name="Normal 59 2 4 5" xfId="13384"/>
    <cellStyle name="Normal 59 2 4 6" xfId="15222"/>
    <cellStyle name="Normal 59 2 4 7" xfId="16977"/>
    <cellStyle name="Normal 59 2 4 8" xfId="18881"/>
    <cellStyle name="Normal 59 2 4_5h_Finance" xfId="7259"/>
    <cellStyle name="Normal 59 2 5" xfId="1459"/>
    <cellStyle name="Normal 59 2 5 2" xfId="3370"/>
    <cellStyle name="Normal 59 2 5 2 2" xfId="11537"/>
    <cellStyle name="Normal 59 2 5 2_5h_Finance" xfId="7264"/>
    <cellStyle name="Normal 59 2 5 3" xfId="9633"/>
    <cellStyle name="Normal 59 2 5 4" xfId="13656"/>
    <cellStyle name="Normal 59 2 5 5" xfId="15494"/>
    <cellStyle name="Normal 59 2 5 6" xfId="17249"/>
    <cellStyle name="Normal 59 2 5 7" xfId="19153"/>
    <cellStyle name="Normal 59 2 5_5h_Finance" xfId="7263"/>
    <cellStyle name="Normal 59 2 6" xfId="2282"/>
    <cellStyle name="Normal 59 2 6 2" xfId="4186"/>
    <cellStyle name="Normal 59 2 6 2 2" xfId="12353"/>
    <cellStyle name="Normal 59 2 6 2_5h_Finance" xfId="7266"/>
    <cellStyle name="Normal 59 2 6 3" xfId="10449"/>
    <cellStyle name="Normal 59 2 6 4" xfId="14475"/>
    <cellStyle name="Normal 59 2 6 5" xfId="16315"/>
    <cellStyle name="Normal 59 2 6 6" xfId="18065"/>
    <cellStyle name="Normal 59 2 6 7" xfId="19969"/>
    <cellStyle name="Normal 59 2 6_5h_Finance" xfId="7265"/>
    <cellStyle name="Normal 59 2 7" xfId="587"/>
    <cellStyle name="Normal 59 2 7 2" xfId="8817"/>
    <cellStyle name="Normal 59 2 7_5h_Finance" xfId="7267"/>
    <cellStyle name="Normal 59 2 8" xfId="2554"/>
    <cellStyle name="Normal 59 2 8 2" xfId="10721"/>
    <cellStyle name="Normal 59 2 8_5h_Finance" xfId="7268"/>
    <cellStyle name="Normal 59 2 9" xfId="4458"/>
    <cellStyle name="Normal 59 2 9 2" xfId="12625"/>
    <cellStyle name="Normal 59 2 9_5h_Finance" xfId="7269"/>
    <cellStyle name="Normal 59 2_5h_Finance" xfId="7240"/>
    <cellStyle name="Normal 59 3" xfId="655"/>
    <cellStyle name="Normal 59 3 10" xfId="16501"/>
    <cellStyle name="Normal 59 3 11" xfId="18405"/>
    <cellStyle name="Normal 59 3 2" xfId="983"/>
    <cellStyle name="Normal 59 3 2 2" xfId="1805"/>
    <cellStyle name="Normal 59 3 2 2 2" xfId="3710"/>
    <cellStyle name="Normal 59 3 2 2 2 2" xfId="11877"/>
    <cellStyle name="Normal 59 3 2 2 2_5h_Finance" xfId="7273"/>
    <cellStyle name="Normal 59 3 2 2 3" xfId="9973"/>
    <cellStyle name="Normal 59 3 2 2 4" xfId="13999"/>
    <cellStyle name="Normal 59 3 2 2 5" xfId="15838"/>
    <cellStyle name="Normal 59 3 2 2 6" xfId="17589"/>
    <cellStyle name="Normal 59 3 2 2 7" xfId="19493"/>
    <cellStyle name="Normal 59 3 2 2_5h_Finance" xfId="7272"/>
    <cellStyle name="Normal 59 3 2 3" xfId="2894"/>
    <cellStyle name="Normal 59 3 2 3 2" xfId="11061"/>
    <cellStyle name="Normal 59 3 2 3_5h_Finance" xfId="7274"/>
    <cellStyle name="Normal 59 3 2 4" xfId="9157"/>
    <cellStyle name="Normal 59 3 2 5" xfId="13180"/>
    <cellStyle name="Normal 59 3 2 6" xfId="15018"/>
    <cellStyle name="Normal 59 3 2 7" xfId="16773"/>
    <cellStyle name="Normal 59 3 2 8" xfId="18677"/>
    <cellStyle name="Normal 59 3 2_5h_Finance" xfId="7271"/>
    <cellStyle name="Normal 59 3 3" xfId="1255"/>
    <cellStyle name="Normal 59 3 3 2" xfId="2077"/>
    <cellStyle name="Normal 59 3 3 2 2" xfId="3982"/>
    <cellStyle name="Normal 59 3 3 2 2 2" xfId="12149"/>
    <cellStyle name="Normal 59 3 3 2 2_5h_Finance" xfId="7277"/>
    <cellStyle name="Normal 59 3 3 2 3" xfId="10245"/>
    <cellStyle name="Normal 59 3 3 2 4" xfId="14271"/>
    <cellStyle name="Normal 59 3 3 2 5" xfId="16110"/>
    <cellStyle name="Normal 59 3 3 2 6" xfId="17861"/>
    <cellStyle name="Normal 59 3 3 2 7" xfId="19765"/>
    <cellStyle name="Normal 59 3 3 2_5h_Finance" xfId="7276"/>
    <cellStyle name="Normal 59 3 3 3" xfId="3166"/>
    <cellStyle name="Normal 59 3 3 3 2" xfId="11333"/>
    <cellStyle name="Normal 59 3 3 3_5h_Finance" xfId="7278"/>
    <cellStyle name="Normal 59 3 3 4" xfId="9429"/>
    <cellStyle name="Normal 59 3 3 5" xfId="13452"/>
    <cellStyle name="Normal 59 3 3 6" xfId="15290"/>
    <cellStyle name="Normal 59 3 3 7" xfId="17045"/>
    <cellStyle name="Normal 59 3 3 8" xfId="18949"/>
    <cellStyle name="Normal 59 3 3_5h_Finance" xfId="7275"/>
    <cellStyle name="Normal 59 3 4" xfId="1527"/>
    <cellStyle name="Normal 59 3 4 2" xfId="3438"/>
    <cellStyle name="Normal 59 3 4 2 2" xfId="11605"/>
    <cellStyle name="Normal 59 3 4 2_5h_Finance" xfId="7280"/>
    <cellStyle name="Normal 59 3 4 3" xfId="9701"/>
    <cellStyle name="Normal 59 3 4 4" xfId="13724"/>
    <cellStyle name="Normal 59 3 4 5" xfId="15562"/>
    <cellStyle name="Normal 59 3 4 6" xfId="17317"/>
    <cellStyle name="Normal 59 3 4 7" xfId="19221"/>
    <cellStyle name="Normal 59 3 4_5h_Finance" xfId="7279"/>
    <cellStyle name="Normal 59 3 5" xfId="2350"/>
    <cellStyle name="Normal 59 3 5 2" xfId="4254"/>
    <cellStyle name="Normal 59 3 5 2 2" xfId="12421"/>
    <cellStyle name="Normal 59 3 5 2_5h_Finance" xfId="7282"/>
    <cellStyle name="Normal 59 3 5 3" xfId="10517"/>
    <cellStyle name="Normal 59 3 5 4" xfId="14543"/>
    <cellStyle name="Normal 59 3 5 5" xfId="16383"/>
    <cellStyle name="Normal 59 3 5 6" xfId="18133"/>
    <cellStyle name="Normal 59 3 5 7" xfId="20037"/>
    <cellStyle name="Normal 59 3 5_5h_Finance" xfId="7281"/>
    <cellStyle name="Normal 59 3 6" xfId="2622"/>
    <cellStyle name="Normal 59 3 6 2" xfId="10789"/>
    <cellStyle name="Normal 59 3 6_5h_Finance" xfId="7283"/>
    <cellStyle name="Normal 59 3 7" xfId="8885"/>
    <cellStyle name="Normal 59 3 8" xfId="12842"/>
    <cellStyle name="Normal 59 3 9" xfId="14728"/>
    <cellStyle name="Normal 59 3_5h_Finance" xfId="7270"/>
    <cellStyle name="Normal 59 4" xfId="847"/>
    <cellStyle name="Normal 59 4 2" xfId="1669"/>
    <cellStyle name="Normal 59 4 2 2" xfId="3574"/>
    <cellStyle name="Normal 59 4 2 2 2" xfId="11741"/>
    <cellStyle name="Normal 59 4 2 2_5h_Finance" xfId="7286"/>
    <cellStyle name="Normal 59 4 2 3" xfId="9837"/>
    <cellStyle name="Normal 59 4 2 4" xfId="13863"/>
    <cellStyle name="Normal 59 4 2 5" xfId="15702"/>
    <cellStyle name="Normal 59 4 2 6" xfId="17453"/>
    <cellStyle name="Normal 59 4 2 7" xfId="19357"/>
    <cellStyle name="Normal 59 4 2_5h_Finance" xfId="7285"/>
    <cellStyle name="Normal 59 4 3" xfId="2758"/>
    <cellStyle name="Normal 59 4 3 2" xfId="10925"/>
    <cellStyle name="Normal 59 4 3_5h_Finance" xfId="7287"/>
    <cellStyle name="Normal 59 4 4" xfId="9021"/>
    <cellStyle name="Normal 59 4 5" xfId="13044"/>
    <cellStyle name="Normal 59 4 6" xfId="14882"/>
    <cellStyle name="Normal 59 4 7" xfId="16637"/>
    <cellStyle name="Normal 59 4 8" xfId="18541"/>
    <cellStyle name="Normal 59 4_5h_Finance" xfId="7284"/>
    <cellStyle name="Normal 59 5" xfId="1119"/>
    <cellStyle name="Normal 59 5 2" xfId="1941"/>
    <cellStyle name="Normal 59 5 2 2" xfId="3846"/>
    <cellStyle name="Normal 59 5 2 2 2" xfId="12013"/>
    <cellStyle name="Normal 59 5 2 2_5h_Finance" xfId="7290"/>
    <cellStyle name="Normal 59 5 2 3" xfId="10109"/>
    <cellStyle name="Normal 59 5 2 4" xfId="14135"/>
    <cellStyle name="Normal 59 5 2 5" xfId="15974"/>
    <cellStyle name="Normal 59 5 2 6" xfId="17725"/>
    <cellStyle name="Normal 59 5 2 7" xfId="19629"/>
    <cellStyle name="Normal 59 5 2_5h_Finance" xfId="7289"/>
    <cellStyle name="Normal 59 5 3" xfId="3030"/>
    <cellStyle name="Normal 59 5 3 2" xfId="11197"/>
    <cellStyle name="Normal 59 5 3_5h_Finance" xfId="7291"/>
    <cellStyle name="Normal 59 5 4" xfId="9293"/>
    <cellStyle name="Normal 59 5 5" xfId="13316"/>
    <cellStyle name="Normal 59 5 6" xfId="15154"/>
    <cellStyle name="Normal 59 5 7" xfId="16909"/>
    <cellStyle name="Normal 59 5 8" xfId="18813"/>
    <cellStyle name="Normal 59 5_5h_Finance" xfId="7288"/>
    <cellStyle name="Normal 59 6" xfId="1391"/>
    <cellStyle name="Normal 59 6 2" xfId="3302"/>
    <cellStyle name="Normal 59 6 2 2" xfId="11469"/>
    <cellStyle name="Normal 59 6 2_5h_Finance" xfId="7293"/>
    <cellStyle name="Normal 59 6 3" xfId="9565"/>
    <cellStyle name="Normal 59 6 4" xfId="13588"/>
    <cellStyle name="Normal 59 6 5" xfId="15426"/>
    <cellStyle name="Normal 59 6 6" xfId="17181"/>
    <cellStyle name="Normal 59 6 7" xfId="19085"/>
    <cellStyle name="Normal 59 6_5h_Finance" xfId="7292"/>
    <cellStyle name="Normal 59 7" xfId="2214"/>
    <cellStyle name="Normal 59 7 2" xfId="4118"/>
    <cellStyle name="Normal 59 7 2 2" xfId="12285"/>
    <cellStyle name="Normal 59 7 2_5h_Finance" xfId="7295"/>
    <cellStyle name="Normal 59 7 3" xfId="10381"/>
    <cellStyle name="Normal 59 7 4" xfId="14407"/>
    <cellStyle name="Normal 59 7 5" xfId="16247"/>
    <cellStyle name="Normal 59 7 6" xfId="17997"/>
    <cellStyle name="Normal 59 7 7" xfId="19901"/>
    <cellStyle name="Normal 59 7_5h_Finance" xfId="7294"/>
    <cellStyle name="Normal 59 8" xfId="519"/>
    <cellStyle name="Normal 59 8 2" xfId="8749"/>
    <cellStyle name="Normal 59 8_5h_Finance" xfId="7296"/>
    <cellStyle name="Normal 59 9" xfId="2486"/>
    <cellStyle name="Normal 59 9 2" xfId="10653"/>
    <cellStyle name="Normal 59 9_5h_Finance" xfId="7297"/>
    <cellStyle name="Normal 59_5h_Finance" xfId="7238"/>
    <cellStyle name="Normal 6" xfId="5"/>
    <cellStyle name="Normal 6 2" xfId="9"/>
    <cellStyle name="Normal 6 3" xfId="330"/>
    <cellStyle name="Normal 60" xfId="234"/>
    <cellStyle name="Normal 60 10" xfId="4391"/>
    <cellStyle name="Normal 60 10 2" xfId="12558"/>
    <cellStyle name="Normal 60 10_5h_Finance" xfId="7299"/>
    <cellStyle name="Normal 60 11" xfId="8614"/>
    <cellStyle name="Normal 60 12" xfId="12706"/>
    <cellStyle name="Normal 60 13" xfId="12964"/>
    <cellStyle name="Normal 60 14" xfId="14651"/>
    <cellStyle name="Normal 60 15" xfId="18270"/>
    <cellStyle name="Normal 60 16" xfId="381"/>
    <cellStyle name="Normal 60 2" xfId="235"/>
    <cellStyle name="Normal 60 2 10" xfId="8682"/>
    <cellStyle name="Normal 60 2 11" xfId="12774"/>
    <cellStyle name="Normal 60 2 12" xfId="18338"/>
    <cellStyle name="Normal 60 2 13" xfId="450"/>
    <cellStyle name="Normal 60 2 2" xfId="724"/>
    <cellStyle name="Normal 60 2 2 10" xfId="16570"/>
    <cellStyle name="Normal 60 2 2 11" xfId="18474"/>
    <cellStyle name="Normal 60 2 2 2" xfId="1052"/>
    <cellStyle name="Normal 60 2 2 2 2" xfId="1874"/>
    <cellStyle name="Normal 60 2 2 2 2 2" xfId="3779"/>
    <cellStyle name="Normal 60 2 2 2 2 2 2" xfId="11946"/>
    <cellStyle name="Normal 60 2 2 2 2 2_5h_Finance" xfId="7304"/>
    <cellStyle name="Normal 60 2 2 2 2 3" xfId="10042"/>
    <cellStyle name="Normal 60 2 2 2 2 4" xfId="14068"/>
    <cellStyle name="Normal 60 2 2 2 2 5" xfId="15907"/>
    <cellStyle name="Normal 60 2 2 2 2 6" xfId="17658"/>
    <cellStyle name="Normal 60 2 2 2 2 7" xfId="19562"/>
    <cellStyle name="Normal 60 2 2 2 2_5h_Finance" xfId="7303"/>
    <cellStyle name="Normal 60 2 2 2 3" xfId="2963"/>
    <cellStyle name="Normal 60 2 2 2 3 2" xfId="11130"/>
    <cellStyle name="Normal 60 2 2 2 3_5h_Finance" xfId="7305"/>
    <cellStyle name="Normal 60 2 2 2 4" xfId="9226"/>
    <cellStyle name="Normal 60 2 2 2 5" xfId="13249"/>
    <cellStyle name="Normal 60 2 2 2 6" xfId="15087"/>
    <cellStyle name="Normal 60 2 2 2 7" xfId="16842"/>
    <cellStyle name="Normal 60 2 2 2 8" xfId="18746"/>
    <cellStyle name="Normal 60 2 2 2_5h_Finance" xfId="7302"/>
    <cellStyle name="Normal 60 2 2 3" xfId="1324"/>
    <cellStyle name="Normal 60 2 2 3 2" xfId="2146"/>
    <cellStyle name="Normal 60 2 2 3 2 2" xfId="4051"/>
    <cellStyle name="Normal 60 2 2 3 2 2 2" xfId="12218"/>
    <cellStyle name="Normal 60 2 2 3 2 2_5h_Finance" xfId="7308"/>
    <cellStyle name="Normal 60 2 2 3 2 3" xfId="10314"/>
    <cellStyle name="Normal 60 2 2 3 2 4" xfId="14340"/>
    <cellStyle name="Normal 60 2 2 3 2 5" xfId="16179"/>
    <cellStyle name="Normal 60 2 2 3 2 6" xfId="17930"/>
    <cellStyle name="Normal 60 2 2 3 2 7" xfId="19834"/>
    <cellStyle name="Normal 60 2 2 3 2_5h_Finance" xfId="7307"/>
    <cellStyle name="Normal 60 2 2 3 3" xfId="3235"/>
    <cellStyle name="Normal 60 2 2 3 3 2" xfId="11402"/>
    <cellStyle name="Normal 60 2 2 3 3_5h_Finance" xfId="7309"/>
    <cellStyle name="Normal 60 2 2 3 4" xfId="9498"/>
    <cellStyle name="Normal 60 2 2 3 5" xfId="13521"/>
    <cellStyle name="Normal 60 2 2 3 6" xfId="15359"/>
    <cellStyle name="Normal 60 2 2 3 7" xfId="17114"/>
    <cellStyle name="Normal 60 2 2 3 8" xfId="19018"/>
    <cellStyle name="Normal 60 2 2 3_5h_Finance" xfId="7306"/>
    <cellStyle name="Normal 60 2 2 4" xfId="1596"/>
    <cellStyle name="Normal 60 2 2 4 2" xfId="3507"/>
    <cellStyle name="Normal 60 2 2 4 2 2" xfId="11674"/>
    <cellStyle name="Normal 60 2 2 4 2_5h_Finance" xfId="7311"/>
    <cellStyle name="Normal 60 2 2 4 3" xfId="9770"/>
    <cellStyle name="Normal 60 2 2 4 4" xfId="13793"/>
    <cellStyle name="Normal 60 2 2 4 5" xfId="15631"/>
    <cellStyle name="Normal 60 2 2 4 6" xfId="17386"/>
    <cellStyle name="Normal 60 2 2 4 7" xfId="19290"/>
    <cellStyle name="Normal 60 2 2 4_5h_Finance" xfId="7310"/>
    <cellStyle name="Normal 60 2 2 5" xfId="2419"/>
    <cellStyle name="Normal 60 2 2 5 2" xfId="4323"/>
    <cellStyle name="Normal 60 2 2 5 2 2" xfId="12490"/>
    <cellStyle name="Normal 60 2 2 5 2_5h_Finance" xfId="7313"/>
    <cellStyle name="Normal 60 2 2 5 3" xfId="10586"/>
    <cellStyle name="Normal 60 2 2 5 4" xfId="14612"/>
    <cellStyle name="Normal 60 2 2 5 5" xfId="16452"/>
    <cellStyle name="Normal 60 2 2 5 6" xfId="18202"/>
    <cellStyle name="Normal 60 2 2 5 7" xfId="20106"/>
    <cellStyle name="Normal 60 2 2 5_5h_Finance" xfId="7312"/>
    <cellStyle name="Normal 60 2 2 6" xfId="2691"/>
    <cellStyle name="Normal 60 2 2 6 2" xfId="10858"/>
    <cellStyle name="Normal 60 2 2 6_5h_Finance" xfId="7314"/>
    <cellStyle name="Normal 60 2 2 7" xfId="8954"/>
    <cellStyle name="Normal 60 2 2 8" xfId="12911"/>
    <cellStyle name="Normal 60 2 2 9" xfId="14797"/>
    <cellStyle name="Normal 60 2 2_5h_Finance" xfId="7301"/>
    <cellStyle name="Normal 60 2 3" xfId="916"/>
    <cellStyle name="Normal 60 2 3 2" xfId="1738"/>
    <cellStyle name="Normal 60 2 3 2 2" xfId="3643"/>
    <cellStyle name="Normal 60 2 3 2 2 2" xfId="11810"/>
    <cellStyle name="Normal 60 2 3 2 2_5h_Finance" xfId="7317"/>
    <cellStyle name="Normal 60 2 3 2 3" xfId="9906"/>
    <cellStyle name="Normal 60 2 3 2 4" xfId="13932"/>
    <cellStyle name="Normal 60 2 3 2 5" xfId="15771"/>
    <cellStyle name="Normal 60 2 3 2 6" xfId="17522"/>
    <cellStyle name="Normal 60 2 3 2 7" xfId="19426"/>
    <cellStyle name="Normal 60 2 3 2_5h_Finance" xfId="7316"/>
    <cellStyle name="Normal 60 2 3 3" xfId="2827"/>
    <cellStyle name="Normal 60 2 3 3 2" xfId="10994"/>
    <cellStyle name="Normal 60 2 3 3_5h_Finance" xfId="7318"/>
    <cellStyle name="Normal 60 2 3 4" xfId="9090"/>
    <cellStyle name="Normal 60 2 3 5" xfId="13113"/>
    <cellStyle name="Normal 60 2 3 6" xfId="14951"/>
    <cellStyle name="Normal 60 2 3 7" xfId="16706"/>
    <cellStyle name="Normal 60 2 3 8" xfId="18610"/>
    <cellStyle name="Normal 60 2 3_5h_Finance" xfId="7315"/>
    <cellStyle name="Normal 60 2 4" xfId="1188"/>
    <cellStyle name="Normal 60 2 4 2" xfId="2010"/>
    <cellStyle name="Normal 60 2 4 2 2" xfId="3915"/>
    <cellStyle name="Normal 60 2 4 2 2 2" xfId="12082"/>
    <cellStyle name="Normal 60 2 4 2 2_5h_Finance" xfId="7321"/>
    <cellStyle name="Normal 60 2 4 2 3" xfId="10178"/>
    <cellStyle name="Normal 60 2 4 2 4" xfId="14204"/>
    <cellStyle name="Normal 60 2 4 2 5" xfId="16043"/>
    <cellStyle name="Normal 60 2 4 2 6" xfId="17794"/>
    <cellStyle name="Normal 60 2 4 2 7" xfId="19698"/>
    <cellStyle name="Normal 60 2 4 2_5h_Finance" xfId="7320"/>
    <cellStyle name="Normal 60 2 4 3" xfId="3099"/>
    <cellStyle name="Normal 60 2 4 3 2" xfId="11266"/>
    <cellStyle name="Normal 60 2 4 3_5h_Finance" xfId="7322"/>
    <cellStyle name="Normal 60 2 4 4" xfId="9362"/>
    <cellStyle name="Normal 60 2 4 5" xfId="13385"/>
    <cellStyle name="Normal 60 2 4 6" xfId="15223"/>
    <cellStyle name="Normal 60 2 4 7" xfId="16978"/>
    <cellStyle name="Normal 60 2 4 8" xfId="18882"/>
    <cellStyle name="Normal 60 2 4_5h_Finance" xfId="7319"/>
    <cellStyle name="Normal 60 2 5" xfId="1460"/>
    <cellStyle name="Normal 60 2 5 2" xfId="3371"/>
    <cellStyle name="Normal 60 2 5 2 2" xfId="11538"/>
    <cellStyle name="Normal 60 2 5 2_5h_Finance" xfId="7324"/>
    <cellStyle name="Normal 60 2 5 3" xfId="9634"/>
    <cellStyle name="Normal 60 2 5 4" xfId="13657"/>
    <cellStyle name="Normal 60 2 5 5" xfId="15495"/>
    <cellStyle name="Normal 60 2 5 6" xfId="17250"/>
    <cellStyle name="Normal 60 2 5 7" xfId="19154"/>
    <cellStyle name="Normal 60 2 5_5h_Finance" xfId="7323"/>
    <cellStyle name="Normal 60 2 6" xfId="2283"/>
    <cellStyle name="Normal 60 2 6 2" xfId="4187"/>
    <cellStyle name="Normal 60 2 6 2 2" xfId="12354"/>
    <cellStyle name="Normal 60 2 6 2_5h_Finance" xfId="7326"/>
    <cellStyle name="Normal 60 2 6 3" xfId="10450"/>
    <cellStyle name="Normal 60 2 6 4" xfId="14476"/>
    <cellStyle name="Normal 60 2 6 5" xfId="16316"/>
    <cellStyle name="Normal 60 2 6 6" xfId="18066"/>
    <cellStyle name="Normal 60 2 6 7" xfId="19970"/>
    <cellStyle name="Normal 60 2 6_5h_Finance" xfId="7325"/>
    <cellStyle name="Normal 60 2 7" xfId="588"/>
    <cellStyle name="Normal 60 2 7 2" xfId="8818"/>
    <cellStyle name="Normal 60 2 7_5h_Finance" xfId="7327"/>
    <cellStyle name="Normal 60 2 8" xfId="2555"/>
    <cellStyle name="Normal 60 2 8 2" xfId="10722"/>
    <cellStyle name="Normal 60 2 8_5h_Finance" xfId="7328"/>
    <cellStyle name="Normal 60 2 9" xfId="4459"/>
    <cellStyle name="Normal 60 2 9 2" xfId="12626"/>
    <cellStyle name="Normal 60 2 9_5h_Finance" xfId="7329"/>
    <cellStyle name="Normal 60 2_5h_Finance" xfId="7300"/>
    <cellStyle name="Normal 60 3" xfId="656"/>
    <cellStyle name="Normal 60 3 10" xfId="16502"/>
    <cellStyle name="Normal 60 3 11" xfId="18406"/>
    <cellStyle name="Normal 60 3 2" xfId="984"/>
    <cellStyle name="Normal 60 3 2 2" xfId="1806"/>
    <cellStyle name="Normal 60 3 2 2 2" xfId="3711"/>
    <cellStyle name="Normal 60 3 2 2 2 2" xfId="11878"/>
    <cellStyle name="Normal 60 3 2 2 2_5h_Finance" xfId="7333"/>
    <cellStyle name="Normal 60 3 2 2 3" xfId="9974"/>
    <cellStyle name="Normal 60 3 2 2 4" xfId="14000"/>
    <cellStyle name="Normal 60 3 2 2 5" xfId="15839"/>
    <cellStyle name="Normal 60 3 2 2 6" xfId="17590"/>
    <cellStyle name="Normal 60 3 2 2 7" xfId="19494"/>
    <cellStyle name="Normal 60 3 2 2_5h_Finance" xfId="7332"/>
    <cellStyle name="Normal 60 3 2 3" xfId="2895"/>
    <cellStyle name="Normal 60 3 2 3 2" xfId="11062"/>
    <cellStyle name="Normal 60 3 2 3_5h_Finance" xfId="7334"/>
    <cellStyle name="Normal 60 3 2 4" xfId="9158"/>
    <cellStyle name="Normal 60 3 2 5" xfId="13181"/>
    <cellStyle name="Normal 60 3 2 6" xfId="15019"/>
    <cellStyle name="Normal 60 3 2 7" xfId="16774"/>
    <cellStyle name="Normal 60 3 2 8" xfId="18678"/>
    <cellStyle name="Normal 60 3 2_5h_Finance" xfId="7331"/>
    <cellStyle name="Normal 60 3 3" xfId="1256"/>
    <cellStyle name="Normal 60 3 3 2" xfId="2078"/>
    <cellStyle name="Normal 60 3 3 2 2" xfId="3983"/>
    <cellStyle name="Normal 60 3 3 2 2 2" xfId="12150"/>
    <cellStyle name="Normal 60 3 3 2 2_5h_Finance" xfId="7337"/>
    <cellStyle name="Normal 60 3 3 2 3" xfId="10246"/>
    <cellStyle name="Normal 60 3 3 2 4" xfId="14272"/>
    <cellStyle name="Normal 60 3 3 2 5" xfId="16111"/>
    <cellStyle name="Normal 60 3 3 2 6" xfId="17862"/>
    <cellStyle name="Normal 60 3 3 2 7" xfId="19766"/>
    <cellStyle name="Normal 60 3 3 2_5h_Finance" xfId="7336"/>
    <cellStyle name="Normal 60 3 3 3" xfId="3167"/>
    <cellStyle name="Normal 60 3 3 3 2" xfId="11334"/>
    <cellStyle name="Normal 60 3 3 3_5h_Finance" xfId="7338"/>
    <cellStyle name="Normal 60 3 3 4" xfId="9430"/>
    <cellStyle name="Normal 60 3 3 5" xfId="13453"/>
    <cellStyle name="Normal 60 3 3 6" xfId="15291"/>
    <cellStyle name="Normal 60 3 3 7" xfId="17046"/>
    <cellStyle name="Normal 60 3 3 8" xfId="18950"/>
    <cellStyle name="Normal 60 3 3_5h_Finance" xfId="7335"/>
    <cellStyle name="Normal 60 3 4" xfId="1528"/>
    <cellStyle name="Normal 60 3 4 2" xfId="3439"/>
    <cellStyle name="Normal 60 3 4 2 2" xfId="11606"/>
    <cellStyle name="Normal 60 3 4 2_5h_Finance" xfId="7340"/>
    <cellStyle name="Normal 60 3 4 3" xfId="9702"/>
    <cellStyle name="Normal 60 3 4 4" xfId="13725"/>
    <cellStyle name="Normal 60 3 4 5" xfId="15563"/>
    <cellStyle name="Normal 60 3 4 6" xfId="17318"/>
    <cellStyle name="Normal 60 3 4 7" xfId="19222"/>
    <cellStyle name="Normal 60 3 4_5h_Finance" xfId="7339"/>
    <cellStyle name="Normal 60 3 5" xfId="2351"/>
    <cellStyle name="Normal 60 3 5 2" xfId="4255"/>
    <cellStyle name="Normal 60 3 5 2 2" xfId="12422"/>
    <cellStyle name="Normal 60 3 5 2_5h_Finance" xfId="7342"/>
    <cellStyle name="Normal 60 3 5 3" xfId="10518"/>
    <cellStyle name="Normal 60 3 5 4" xfId="14544"/>
    <cellStyle name="Normal 60 3 5 5" xfId="16384"/>
    <cellStyle name="Normal 60 3 5 6" xfId="18134"/>
    <cellStyle name="Normal 60 3 5 7" xfId="20038"/>
    <cellStyle name="Normal 60 3 5_5h_Finance" xfId="7341"/>
    <cellStyle name="Normal 60 3 6" xfId="2623"/>
    <cellStyle name="Normal 60 3 6 2" xfId="10790"/>
    <cellStyle name="Normal 60 3 6_5h_Finance" xfId="7343"/>
    <cellStyle name="Normal 60 3 7" xfId="8886"/>
    <cellStyle name="Normal 60 3 8" xfId="12843"/>
    <cellStyle name="Normal 60 3 9" xfId="14729"/>
    <cellStyle name="Normal 60 3_5h_Finance" xfId="7330"/>
    <cellStyle name="Normal 60 4" xfId="848"/>
    <cellStyle name="Normal 60 4 2" xfId="1670"/>
    <cellStyle name="Normal 60 4 2 2" xfId="3575"/>
    <cellStyle name="Normal 60 4 2 2 2" xfId="11742"/>
    <cellStyle name="Normal 60 4 2 2_5h_Finance" xfId="7346"/>
    <cellStyle name="Normal 60 4 2 3" xfId="9838"/>
    <cellStyle name="Normal 60 4 2 4" xfId="13864"/>
    <cellStyle name="Normal 60 4 2 5" xfId="15703"/>
    <cellStyle name="Normal 60 4 2 6" xfId="17454"/>
    <cellStyle name="Normal 60 4 2 7" xfId="19358"/>
    <cellStyle name="Normal 60 4 2_5h_Finance" xfId="7345"/>
    <cellStyle name="Normal 60 4 3" xfId="2759"/>
    <cellStyle name="Normal 60 4 3 2" xfId="10926"/>
    <cellStyle name="Normal 60 4 3_5h_Finance" xfId="7347"/>
    <cellStyle name="Normal 60 4 4" xfId="9022"/>
    <cellStyle name="Normal 60 4 5" xfId="13045"/>
    <cellStyle name="Normal 60 4 6" xfId="14883"/>
    <cellStyle name="Normal 60 4 7" xfId="16638"/>
    <cellStyle name="Normal 60 4 8" xfId="18542"/>
    <cellStyle name="Normal 60 4_5h_Finance" xfId="7344"/>
    <cellStyle name="Normal 60 5" xfId="1120"/>
    <cellStyle name="Normal 60 5 2" xfId="1942"/>
    <cellStyle name="Normal 60 5 2 2" xfId="3847"/>
    <cellStyle name="Normal 60 5 2 2 2" xfId="12014"/>
    <cellStyle name="Normal 60 5 2 2_5h_Finance" xfId="7350"/>
    <cellStyle name="Normal 60 5 2 3" xfId="10110"/>
    <cellStyle name="Normal 60 5 2 4" xfId="14136"/>
    <cellStyle name="Normal 60 5 2 5" xfId="15975"/>
    <cellStyle name="Normal 60 5 2 6" xfId="17726"/>
    <cellStyle name="Normal 60 5 2 7" xfId="19630"/>
    <cellStyle name="Normal 60 5 2_5h_Finance" xfId="7349"/>
    <cellStyle name="Normal 60 5 3" xfId="3031"/>
    <cellStyle name="Normal 60 5 3 2" xfId="11198"/>
    <cellStyle name="Normal 60 5 3_5h_Finance" xfId="7351"/>
    <cellStyle name="Normal 60 5 4" xfId="9294"/>
    <cellStyle name="Normal 60 5 5" xfId="13317"/>
    <cellStyle name="Normal 60 5 6" xfId="15155"/>
    <cellStyle name="Normal 60 5 7" xfId="16910"/>
    <cellStyle name="Normal 60 5 8" xfId="18814"/>
    <cellStyle name="Normal 60 5_5h_Finance" xfId="7348"/>
    <cellStyle name="Normal 60 6" xfId="1392"/>
    <cellStyle name="Normal 60 6 2" xfId="3303"/>
    <cellStyle name="Normal 60 6 2 2" xfId="11470"/>
    <cellStyle name="Normal 60 6 2_5h_Finance" xfId="7353"/>
    <cellStyle name="Normal 60 6 3" xfId="9566"/>
    <cellStyle name="Normal 60 6 4" xfId="13589"/>
    <cellStyle name="Normal 60 6 5" xfId="15427"/>
    <cellStyle name="Normal 60 6 6" xfId="17182"/>
    <cellStyle name="Normal 60 6 7" xfId="19086"/>
    <cellStyle name="Normal 60 6_5h_Finance" xfId="7352"/>
    <cellStyle name="Normal 60 7" xfId="2215"/>
    <cellStyle name="Normal 60 7 2" xfId="4119"/>
    <cellStyle name="Normal 60 7 2 2" xfId="12286"/>
    <cellStyle name="Normal 60 7 2_5h_Finance" xfId="7355"/>
    <cellStyle name="Normal 60 7 3" xfId="10382"/>
    <cellStyle name="Normal 60 7 4" xfId="14408"/>
    <cellStyle name="Normal 60 7 5" xfId="16248"/>
    <cellStyle name="Normal 60 7 6" xfId="17998"/>
    <cellStyle name="Normal 60 7 7" xfId="19902"/>
    <cellStyle name="Normal 60 7_5h_Finance" xfId="7354"/>
    <cellStyle name="Normal 60 8" xfId="520"/>
    <cellStyle name="Normal 60 8 2" xfId="8750"/>
    <cellStyle name="Normal 60 8_5h_Finance" xfId="7356"/>
    <cellStyle name="Normal 60 9" xfId="2487"/>
    <cellStyle name="Normal 60 9 2" xfId="10654"/>
    <cellStyle name="Normal 60 9_5h_Finance" xfId="7357"/>
    <cellStyle name="Normal 60_5h_Finance" xfId="7298"/>
    <cellStyle name="Normal 61" xfId="236"/>
    <cellStyle name="Normal 61 10" xfId="4392"/>
    <cellStyle name="Normal 61 10 2" xfId="12559"/>
    <cellStyle name="Normal 61 10_5h_Finance" xfId="7359"/>
    <cellStyle name="Normal 61 11" xfId="8615"/>
    <cellStyle name="Normal 61 12" xfId="12707"/>
    <cellStyle name="Normal 61 13" xfId="12963"/>
    <cellStyle name="Normal 61 14" xfId="14650"/>
    <cellStyle name="Normal 61 15" xfId="18271"/>
    <cellStyle name="Normal 61 16" xfId="382"/>
    <cellStyle name="Normal 61 2" xfId="237"/>
    <cellStyle name="Normal 61 2 10" xfId="8683"/>
    <cellStyle name="Normal 61 2 11" xfId="12775"/>
    <cellStyle name="Normal 61 2 12" xfId="18339"/>
    <cellStyle name="Normal 61 2 13" xfId="451"/>
    <cellStyle name="Normal 61 2 2" xfId="725"/>
    <cellStyle name="Normal 61 2 2 10" xfId="16571"/>
    <cellStyle name="Normal 61 2 2 11" xfId="18475"/>
    <cellStyle name="Normal 61 2 2 2" xfId="1053"/>
    <cellStyle name="Normal 61 2 2 2 2" xfId="1875"/>
    <cellStyle name="Normal 61 2 2 2 2 2" xfId="3780"/>
    <cellStyle name="Normal 61 2 2 2 2 2 2" xfId="11947"/>
    <cellStyle name="Normal 61 2 2 2 2 2_5h_Finance" xfId="7364"/>
    <cellStyle name="Normal 61 2 2 2 2 3" xfId="10043"/>
    <cellStyle name="Normal 61 2 2 2 2 4" xfId="14069"/>
    <cellStyle name="Normal 61 2 2 2 2 5" xfId="15908"/>
    <cellStyle name="Normal 61 2 2 2 2 6" xfId="17659"/>
    <cellStyle name="Normal 61 2 2 2 2 7" xfId="19563"/>
    <cellStyle name="Normal 61 2 2 2 2_5h_Finance" xfId="7363"/>
    <cellStyle name="Normal 61 2 2 2 3" xfId="2964"/>
    <cellStyle name="Normal 61 2 2 2 3 2" xfId="11131"/>
    <cellStyle name="Normal 61 2 2 2 3_5h_Finance" xfId="7365"/>
    <cellStyle name="Normal 61 2 2 2 4" xfId="9227"/>
    <cellStyle name="Normal 61 2 2 2 5" xfId="13250"/>
    <cellStyle name="Normal 61 2 2 2 6" xfId="15088"/>
    <cellStyle name="Normal 61 2 2 2 7" xfId="16843"/>
    <cellStyle name="Normal 61 2 2 2 8" xfId="18747"/>
    <cellStyle name="Normal 61 2 2 2_5h_Finance" xfId="7362"/>
    <cellStyle name="Normal 61 2 2 3" xfId="1325"/>
    <cellStyle name="Normal 61 2 2 3 2" xfId="2147"/>
    <cellStyle name="Normal 61 2 2 3 2 2" xfId="4052"/>
    <cellStyle name="Normal 61 2 2 3 2 2 2" xfId="12219"/>
    <cellStyle name="Normal 61 2 2 3 2 2_5h_Finance" xfId="7368"/>
    <cellStyle name="Normal 61 2 2 3 2 3" xfId="10315"/>
    <cellStyle name="Normal 61 2 2 3 2 4" xfId="14341"/>
    <cellStyle name="Normal 61 2 2 3 2 5" xfId="16180"/>
    <cellStyle name="Normal 61 2 2 3 2 6" xfId="17931"/>
    <cellStyle name="Normal 61 2 2 3 2 7" xfId="19835"/>
    <cellStyle name="Normal 61 2 2 3 2_5h_Finance" xfId="7367"/>
    <cellStyle name="Normal 61 2 2 3 3" xfId="3236"/>
    <cellStyle name="Normal 61 2 2 3 3 2" xfId="11403"/>
    <cellStyle name="Normal 61 2 2 3 3_5h_Finance" xfId="7369"/>
    <cellStyle name="Normal 61 2 2 3 4" xfId="9499"/>
    <cellStyle name="Normal 61 2 2 3 5" xfId="13522"/>
    <cellStyle name="Normal 61 2 2 3 6" xfId="15360"/>
    <cellStyle name="Normal 61 2 2 3 7" xfId="17115"/>
    <cellStyle name="Normal 61 2 2 3 8" xfId="19019"/>
    <cellStyle name="Normal 61 2 2 3_5h_Finance" xfId="7366"/>
    <cellStyle name="Normal 61 2 2 4" xfId="1597"/>
    <cellStyle name="Normal 61 2 2 4 2" xfId="3508"/>
    <cellStyle name="Normal 61 2 2 4 2 2" xfId="11675"/>
    <cellStyle name="Normal 61 2 2 4 2_5h_Finance" xfId="7371"/>
    <cellStyle name="Normal 61 2 2 4 3" xfId="9771"/>
    <cellStyle name="Normal 61 2 2 4 4" xfId="13794"/>
    <cellStyle name="Normal 61 2 2 4 5" xfId="15632"/>
    <cellStyle name="Normal 61 2 2 4 6" xfId="17387"/>
    <cellStyle name="Normal 61 2 2 4 7" xfId="19291"/>
    <cellStyle name="Normal 61 2 2 4_5h_Finance" xfId="7370"/>
    <cellStyle name="Normal 61 2 2 5" xfId="2420"/>
    <cellStyle name="Normal 61 2 2 5 2" xfId="4324"/>
    <cellStyle name="Normal 61 2 2 5 2 2" xfId="12491"/>
    <cellStyle name="Normal 61 2 2 5 2_5h_Finance" xfId="7373"/>
    <cellStyle name="Normal 61 2 2 5 3" xfId="10587"/>
    <cellStyle name="Normal 61 2 2 5 4" xfId="14613"/>
    <cellStyle name="Normal 61 2 2 5 5" xfId="16453"/>
    <cellStyle name="Normal 61 2 2 5 6" xfId="18203"/>
    <cellStyle name="Normal 61 2 2 5 7" xfId="20107"/>
    <cellStyle name="Normal 61 2 2 5_5h_Finance" xfId="7372"/>
    <cellStyle name="Normal 61 2 2 6" xfId="2692"/>
    <cellStyle name="Normal 61 2 2 6 2" xfId="10859"/>
    <cellStyle name="Normal 61 2 2 6_5h_Finance" xfId="7374"/>
    <cellStyle name="Normal 61 2 2 7" xfId="8955"/>
    <cellStyle name="Normal 61 2 2 8" xfId="12912"/>
    <cellStyle name="Normal 61 2 2 9" xfId="14798"/>
    <cellStyle name="Normal 61 2 2_5h_Finance" xfId="7361"/>
    <cellStyle name="Normal 61 2 3" xfId="917"/>
    <cellStyle name="Normal 61 2 3 2" xfId="1739"/>
    <cellStyle name="Normal 61 2 3 2 2" xfId="3644"/>
    <cellStyle name="Normal 61 2 3 2 2 2" xfId="11811"/>
    <cellStyle name="Normal 61 2 3 2 2_5h_Finance" xfId="7377"/>
    <cellStyle name="Normal 61 2 3 2 3" xfId="9907"/>
    <cellStyle name="Normal 61 2 3 2 4" xfId="13933"/>
    <cellStyle name="Normal 61 2 3 2 5" xfId="15772"/>
    <cellStyle name="Normal 61 2 3 2 6" xfId="17523"/>
    <cellStyle name="Normal 61 2 3 2 7" xfId="19427"/>
    <cellStyle name="Normal 61 2 3 2_5h_Finance" xfId="7376"/>
    <cellStyle name="Normal 61 2 3 3" xfId="2828"/>
    <cellStyle name="Normal 61 2 3 3 2" xfId="10995"/>
    <cellStyle name="Normal 61 2 3 3_5h_Finance" xfId="7378"/>
    <cellStyle name="Normal 61 2 3 4" xfId="9091"/>
    <cellStyle name="Normal 61 2 3 5" xfId="13114"/>
    <cellStyle name="Normal 61 2 3 6" xfId="14952"/>
    <cellStyle name="Normal 61 2 3 7" xfId="16707"/>
    <cellStyle name="Normal 61 2 3 8" xfId="18611"/>
    <cellStyle name="Normal 61 2 3_5h_Finance" xfId="7375"/>
    <cellStyle name="Normal 61 2 4" xfId="1189"/>
    <cellStyle name="Normal 61 2 4 2" xfId="2011"/>
    <cellStyle name="Normal 61 2 4 2 2" xfId="3916"/>
    <cellStyle name="Normal 61 2 4 2 2 2" xfId="12083"/>
    <cellStyle name="Normal 61 2 4 2 2_5h_Finance" xfId="7381"/>
    <cellStyle name="Normal 61 2 4 2 3" xfId="10179"/>
    <cellStyle name="Normal 61 2 4 2 4" xfId="14205"/>
    <cellStyle name="Normal 61 2 4 2 5" xfId="16044"/>
    <cellStyle name="Normal 61 2 4 2 6" xfId="17795"/>
    <cellStyle name="Normal 61 2 4 2 7" xfId="19699"/>
    <cellStyle name="Normal 61 2 4 2_5h_Finance" xfId="7380"/>
    <cellStyle name="Normal 61 2 4 3" xfId="3100"/>
    <cellStyle name="Normal 61 2 4 3 2" xfId="11267"/>
    <cellStyle name="Normal 61 2 4 3_5h_Finance" xfId="7382"/>
    <cellStyle name="Normal 61 2 4 4" xfId="9363"/>
    <cellStyle name="Normal 61 2 4 5" xfId="13386"/>
    <cellStyle name="Normal 61 2 4 6" xfId="15224"/>
    <cellStyle name="Normal 61 2 4 7" xfId="16979"/>
    <cellStyle name="Normal 61 2 4 8" xfId="18883"/>
    <cellStyle name="Normal 61 2 4_5h_Finance" xfId="7379"/>
    <cellStyle name="Normal 61 2 5" xfId="1461"/>
    <cellStyle name="Normal 61 2 5 2" xfId="3372"/>
    <cellStyle name="Normal 61 2 5 2 2" xfId="11539"/>
    <cellStyle name="Normal 61 2 5 2_5h_Finance" xfId="7384"/>
    <cellStyle name="Normal 61 2 5 3" xfId="9635"/>
    <cellStyle name="Normal 61 2 5 4" xfId="13658"/>
    <cellStyle name="Normal 61 2 5 5" xfId="15496"/>
    <cellStyle name="Normal 61 2 5 6" xfId="17251"/>
    <cellStyle name="Normal 61 2 5 7" xfId="19155"/>
    <cellStyle name="Normal 61 2 5_5h_Finance" xfId="7383"/>
    <cellStyle name="Normal 61 2 6" xfId="2284"/>
    <cellStyle name="Normal 61 2 6 2" xfId="4188"/>
    <cellStyle name="Normal 61 2 6 2 2" xfId="12355"/>
    <cellStyle name="Normal 61 2 6 2_5h_Finance" xfId="7386"/>
    <cellStyle name="Normal 61 2 6 3" xfId="10451"/>
    <cellStyle name="Normal 61 2 6 4" xfId="14477"/>
    <cellStyle name="Normal 61 2 6 5" xfId="16317"/>
    <cellStyle name="Normal 61 2 6 6" xfId="18067"/>
    <cellStyle name="Normal 61 2 6 7" xfId="19971"/>
    <cellStyle name="Normal 61 2 6_5h_Finance" xfId="7385"/>
    <cellStyle name="Normal 61 2 7" xfId="589"/>
    <cellStyle name="Normal 61 2 7 2" xfId="8819"/>
    <cellStyle name="Normal 61 2 7_5h_Finance" xfId="7387"/>
    <cellStyle name="Normal 61 2 8" xfId="2556"/>
    <cellStyle name="Normal 61 2 8 2" xfId="10723"/>
    <cellStyle name="Normal 61 2 8_5h_Finance" xfId="7388"/>
    <cellStyle name="Normal 61 2 9" xfId="4460"/>
    <cellStyle name="Normal 61 2 9 2" xfId="12627"/>
    <cellStyle name="Normal 61 2 9_5h_Finance" xfId="7389"/>
    <cellStyle name="Normal 61 2_5h_Finance" xfId="7360"/>
    <cellStyle name="Normal 61 3" xfId="657"/>
    <cellStyle name="Normal 61 3 10" xfId="16503"/>
    <cellStyle name="Normal 61 3 11" xfId="18407"/>
    <cellStyle name="Normal 61 3 2" xfId="985"/>
    <cellStyle name="Normal 61 3 2 2" xfId="1807"/>
    <cellStyle name="Normal 61 3 2 2 2" xfId="3712"/>
    <cellStyle name="Normal 61 3 2 2 2 2" xfId="11879"/>
    <cellStyle name="Normal 61 3 2 2 2_5h_Finance" xfId="7393"/>
    <cellStyle name="Normal 61 3 2 2 3" xfId="9975"/>
    <cellStyle name="Normal 61 3 2 2 4" xfId="14001"/>
    <cellStyle name="Normal 61 3 2 2 5" xfId="15840"/>
    <cellStyle name="Normal 61 3 2 2 6" xfId="17591"/>
    <cellStyle name="Normal 61 3 2 2 7" xfId="19495"/>
    <cellStyle name="Normal 61 3 2 2_5h_Finance" xfId="7392"/>
    <cellStyle name="Normal 61 3 2 3" xfId="2896"/>
    <cellStyle name="Normal 61 3 2 3 2" xfId="11063"/>
    <cellStyle name="Normal 61 3 2 3_5h_Finance" xfId="7394"/>
    <cellStyle name="Normal 61 3 2 4" xfId="9159"/>
    <cellStyle name="Normal 61 3 2 5" xfId="13182"/>
    <cellStyle name="Normal 61 3 2 6" xfId="15020"/>
    <cellStyle name="Normal 61 3 2 7" xfId="16775"/>
    <cellStyle name="Normal 61 3 2 8" xfId="18679"/>
    <cellStyle name="Normal 61 3 2_5h_Finance" xfId="7391"/>
    <cellStyle name="Normal 61 3 3" xfId="1257"/>
    <cellStyle name="Normal 61 3 3 2" xfId="2079"/>
    <cellStyle name="Normal 61 3 3 2 2" xfId="3984"/>
    <cellStyle name="Normal 61 3 3 2 2 2" xfId="12151"/>
    <cellStyle name="Normal 61 3 3 2 2_5h_Finance" xfId="7397"/>
    <cellStyle name="Normal 61 3 3 2 3" xfId="10247"/>
    <cellStyle name="Normal 61 3 3 2 4" xfId="14273"/>
    <cellStyle name="Normal 61 3 3 2 5" xfId="16112"/>
    <cellStyle name="Normal 61 3 3 2 6" xfId="17863"/>
    <cellStyle name="Normal 61 3 3 2 7" xfId="19767"/>
    <cellStyle name="Normal 61 3 3 2_5h_Finance" xfId="7396"/>
    <cellStyle name="Normal 61 3 3 3" xfId="3168"/>
    <cellStyle name="Normal 61 3 3 3 2" xfId="11335"/>
    <cellStyle name="Normal 61 3 3 3_5h_Finance" xfId="7398"/>
    <cellStyle name="Normal 61 3 3 4" xfId="9431"/>
    <cellStyle name="Normal 61 3 3 5" xfId="13454"/>
    <cellStyle name="Normal 61 3 3 6" xfId="15292"/>
    <cellStyle name="Normal 61 3 3 7" xfId="17047"/>
    <cellStyle name="Normal 61 3 3 8" xfId="18951"/>
    <cellStyle name="Normal 61 3 3_5h_Finance" xfId="7395"/>
    <cellStyle name="Normal 61 3 4" xfId="1529"/>
    <cellStyle name="Normal 61 3 4 2" xfId="3440"/>
    <cellStyle name="Normal 61 3 4 2 2" xfId="11607"/>
    <cellStyle name="Normal 61 3 4 2_5h_Finance" xfId="7400"/>
    <cellStyle name="Normal 61 3 4 3" xfId="9703"/>
    <cellStyle name="Normal 61 3 4 4" xfId="13726"/>
    <cellStyle name="Normal 61 3 4 5" xfId="15564"/>
    <cellStyle name="Normal 61 3 4 6" xfId="17319"/>
    <cellStyle name="Normal 61 3 4 7" xfId="19223"/>
    <cellStyle name="Normal 61 3 4_5h_Finance" xfId="7399"/>
    <cellStyle name="Normal 61 3 5" xfId="2352"/>
    <cellStyle name="Normal 61 3 5 2" xfId="4256"/>
    <cellStyle name="Normal 61 3 5 2 2" xfId="12423"/>
    <cellStyle name="Normal 61 3 5 2_5h_Finance" xfId="7402"/>
    <cellStyle name="Normal 61 3 5 3" xfId="10519"/>
    <cellStyle name="Normal 61 3 5 4" xfId="14545"/>
    <cellStyle name="Normal 61 3 5 5" xfId="16385"/>
    <cellStyle name="Normal 61 3 5 6" xfId="18135"/>
    <cellStyle name="Normal 61 3 5 7" xfId="20039"/>
    <cellStyle name="Normal 61 3 5_5h_Finance" xfId="7401"/>
    <cellStyle name="Normal 61 3 6" xfId="2624"/>
    <cellStyle name="Normal 61 3 6 2" xfId="10791"/>
    <cellStyle name="Normal 61 3 6_5h_Finance" xfId="7403"/>
    <cellStyle name="Normal 61 3 7" xfId="8887"/>
    <cellStyle name="Normal 61 3 8" xfId="12844"/>
    <cellStyle name="Normal 61 3 9" xfId="14730"/>
    <cellStyle name="Normal 61 3_5h_Finance" xfId="7390"/>
    <cellStyle name="Normal 61 4" xfId="849"/>
    <cellStyle name="Normal 61 4 2" xfId="1671"/>
    <cellStyle name="Normal 61 4 2 2" xfId="3576"/>
    <cellStyle name="Normal 61 4 2 2 2" xfId="11743"/>
    <cellStyle name="Normal 61 4 2 2_5h_Finance" xfId="7406"/>
    <cellStyle name="Normal 61 4 2 3" xfId="9839"/>
    <cellStyle name="Normal 61 4 2 4" xfId="13865"/>
    <cellStyle name="Normal 61 4 2 5" xfId="15704"/>
    <cellStyle name="Normal 61 4 2 6" xfId="17455"/>
    <cellStyle name="Normal 61 4 2 7" xfId="19359"/>
    <cellStyle name="Normal 61 4 2_5h_Finance" xfId="7405"/>
    <cellStyle name="Normal 61 4 3" xfId="2760"/>
    <cellStyle name="Normal 61 4 3 2" xfId="10927"/>
    <cellStyle name="Normal 61 4 3_5h_Finance" xfId="7407"/>
    <cellStyle name="Normal 61 4 4" xfId="9023"/>
    <cellStyle name="Normal 61 4 5" xfId="13046"/>
    <cellStyle name="Normal 61 4 6" xfId="14884"/>
    <cellStyle name="Normal 61 4 7" xfId="16639"/>
    <cellStyle name="Normal 61 4 8" xfId="18543"/>
    <cellStyle name="Normal 61 4_5h_Finance" xfId="7404"/>
    <cellStyle name="Normal 61 5" xfId="1121"/>
    <cellStyle name="Normal 61 5 2" xfId="1943"/>
    <cellStyle name="Normal 61 5 2 2" xfId="3848"/>
    <cellStyle name="Normal 61 5 2 2 2" xfId="12015"/>
    <cellStyle name="Normal 61 5 2 2_5h_Finance" xfId="7410"/>
    <cellStyle name="Normal 61 5 2 3" xfId="10111"/>
    <cellStyle name="Normal 61 5 2 4" xfId="14137"/>
    <cellStyle name="Normal 61 5 2 5" xfId="15976"/>
    <cellStyle name="Normal 61 5 2 6" xfId="17727"/>
    <cellStyle name="Normal 61 5 2 7" xfId="19631"/>
    <cellStyle name="Normal 61 5 2_5h_Finance" xfId="7409"/>
    <cellStyle name="Normal 61 5 3" xfId="3032"/>
    <cellStyle name="Normal 61 5 3 2" xfId="11199"/>
    <cellStyle name="Normal 61 5 3_5h_Finance" xfId="7411"/>
    <cellStyle name="Normal 61 5 4" xfId="9295"/>
    <cellStyle name="Normal 61 5 5" xfId="13318"/>
    <cellStyle name="Normal 61 5 6" xfId="15156"/>
    <cellStyle name="Normal 61 5 7" xfId="16911"/>
    <cellStyle name="Normal 61 5 8" xfId="18815"/>
    <cellStyle name="Normal 61 5_5h_Finance" xfId="7408"/>
    <cellStyle name="Normal 61 6" xfId="1393"/>
    <cellStyle name="Normal 61 6 2" xfId="3304"/>
    <cellStyle name="Normal 61 6 2 2" xfId="11471"/>
    <cellStyle name="Normal 61 6 2_5h_Finance" xfId="7413"/>
    <cellStyle name="Normal 61 6 3" xfId="9567"/>
    <cellStyle name="Normal 61 6 4" xfId="13590"/>
    <cellStyle name="Normal 61 6 5" xfId="15428"/>
    <cellStyle name="Normal 61 6 6" xfId="17183"/>
    <cellStyle name="Normal 61 6 7" xfId="19087"/>
    <cellStyle name="Normal 61 6_5h_Finance" xfId="7412"/>
    <cellStyle name="Normal 61 7" xfId="2216"/>
    <cellStyle name="Normal 61 7 2" xfId="4120"/>
    <cellStyle name="Normal 61 7 2 2" xfId="12287"/>
    <cellStyle name="Normal 61 7 2_5h_Finance" xfId="7415"/>
    <cellStyle name="Normal 61 7 3" xfId="10383"/>
    <cellStyle name="Normal 61 7 4" xfId="14409"/>
    <cellStyle name="Normal 61 7 5" xfId="16249"/>
    <cellStyle name="Normal 61 7 6" xfId="17999"/>
    <cellStyle name="Normal 61 7 7" xfId="19903"/>
    <cellStyle name="Normal 61 7_5h_Finance" xfId="7414"/>
    <cellStyle name="Normal 61 8" xfId="521"/>
    <cellStyle name="Normal 61 8 2" xfId="8751"/>
    <cellStyle name="Normal 61 8_5h_Finance" xfId="7416"/>
    <cellStyle name="Normal 61 9" xfId="2488"/>
    <cellStyle name="Normal 61 9 2" xfId="10655"/>
    <cellStyle name="Normal 61 9_5h_Finance" xfId="7417"/>
    <cellStyle name="Normal 61_5h_Finance" xfId="7358"/>
    <cellStyle name="Normal 62" xfId="238"/>
    <cellStyle name="Normal 62 10" xfId="4393"/>
    <cellStyle name="Normal 62 10 2" xfId="12560"/>
    <cellStyle name="Normal 62 10_5h_Finance" xfId="7419"/>
    <cellStyle name="Normal 62 11" xfId="8616"/>
    <cellStyle name="Normal 62 12" xfId="12708"/>
    <cellStyle name="Normal 62 13" xfId="12962"/>
    <cellStyle name="Normal 62 14" xfId="14649"/>
    <cellStyle name="Normal 62 15" xfId="18272"/>
    <cellStyle name="Normal 62 16" xfId="383"/>
    <cellStyle name="Normal 62 2" xfId="239"/>
    <cellStyle name="Normal 62 2 10" xfId="8684"/>
    <cellStyle name="Normal 62 2 11" xfId="12776"/>
    <cellStyle name="Normal 62 2 12" xfId="18340"/>
    <cellStyle name="Normal 62 2 13" xfId="452"/>
    <cellStyle name="Normal 62 2 2" xfId="726"/>
    <cellStyle name="Normal 62 2 2 10" xfId="16572"/>
    <cellStyle name="Normal 62 2 2 11" xfId="18476"/>
    <cellStyle name="Normal 62 2 2 2" xfId="1054"/>
    <cellStyle name="Normal 62 2 2 2 2" xfId="1876"/>
    <cellStyle name="Normal 62 2 2 2 2 2" xfId="3781"/>
    <cellStyle name="Normal 62 2 2 2 2 2 2" xfId="11948"/>
    <cellStyle name="Normal 62 2 2 2 2 2_5h_Finance" xfId="7424"/>
    <cellStyle name="Normal 62 2 2 2 2 3" xfId="10044"/>
    <cellStyle name="Normal 62 2 2 2 2 4" xfId="14070"/>
    <cellStyle name="Normal 62 2 2 2 2 5" xfId="15909"/>
    <cellStyle name="Normal 62 2 2 2 2 6" xfId="17660"/>
    <cellStyle name="Normal 62 2 2 2 2 7" xfId="19564"/>
    <cellStyle name="Normal 62 2 2 2 2_5h_Finance" xfId="7423"/>
    <cellStyle name="Normal 62 2 2 2 3" xfId="2965"/>
    <cellStyle name="Normal 62 2 2 2 3 2" xfId="11132"/>
    <cellStyle name="Normal 62 2 2 2 3_5h_Finance" xfId="7425"/>
    <cellStyle name="Normal 62 2 2 2 4" xfId="9228"/>
    <cellStyle name="Normal 62 2 2 2 5" xfId="13251"/>
    <cellStyle name="Normal 62 2 2 2 6" xfId="15089"/>
    <cellStyle name="Normal 62 2 2 2 7" xfId="16844"/>
    <cellStyle name="Normal 62 2 2 2 8" xfId="18748"/>
    <cellStyle name="Normal 62 2 2 2_5h_Finance" xfId="7422"/>
    <cellStyle name="Normal 62 2 2 3" xfId="1326"/>
    <cellStyle name="Normal 62 2 2 3 2" xfId="2148"/>
    <cellStyle name="Normal 62 2 2 3 2 2" xfId="4053"/>
    <cellStyle name="Normal 62 2 2 3 2 2 2" xfId="12220"/>
    <cellStyle name="Normal 62 2 2 3 2 2_5h_Finance" xfId="7428"/>
    <cellStyle name="Normal 62 2 2 3 2 3" xfId="10316"/>
    <cellStyle name="Normal 62 2 2 3 2 4" xfId="14342"/>
    <cellStyle name="Normal 62 2 2 3 2 5" xfId="16181"/>
    <cellStyle name="Normal 62 2 2 3 2 6" xfId="17932"/>
    <cellStyle name="Normal 62 2 2 3 2 7" xfId="19836"/>
    <cellStyle name="Normal 62 2 2 3 2_5h_Finance" xfId="7427"/>
    <cellStyle name="Normal 62 2 2 3 3" xfId="3237"/>
    <cellStyle name="Normal 62 2 2 3 3 2" xfId="11404"/>
    <cellStyle name="Normal 62 2 2 3 3_5h_Finance" xfId="7429"/>
    <cellStyle name="Normal 62 2 2 3 4" xfId="9500"/>
    <cellStyle name="Normal 62 2 2 3 5" xfId="13523"/>
    <cellStyle name="Normal 62 2 2 3 6" xfId="15361"/>
    <cellStyle name="Normal 62 2 2 3 7" xfId="17116"/>
    <cellStyle name="Normal 62 2 2 3 8" xfId="19020"/>
    <cellStyle name="Normal 62 2 2 3_5h_Finance" xfId="7426"/>
    <cellStyle name="Normal 62 2 2 4" xfId="1598"/>
    <cellStyle name="Normal 62 2 2 4 2" xfId="3509"/>
    <cellStyle name="Normal 62 2 2 4 2 2" xfId="11676"/>
    <cellStyle name="Normal 62 2 2 4 2_5h_Finance" xfId="7431"/>
    <cellStyle name="Normal 62 2 2 4 3" xfId="9772"/>
    <cellStyle name="Normal 62 2 2 4 4" xfId="13795"/>
    <cellStyle name="Normal 62 2 2 4 5" xfId="15633"/>
    <cellStyle name="Normal 62 2 2 4 6" xfId="17388"/>
    <cellStyle name="Normal 62 2 2 4 7" xfId="19292"/>
    <cellStyle name="Normal 62 2 2 4_5h_Finance" xfId="7430"/>
    <cellStyle name="Normal 62 2 2 5" xfId="2421"/>
    <cellStyle name="Normal 62 2 2 5 2" xfId="4325"/>
    <cellStyle name="Normal 62 2 2 5 2 2" xfId="12492"/>
    <cellStyle name="Normal 62 2 2 5 2_5h_Finance" xfId="7433"/>
    <cellStyle name="Normal 62 2 2 5 3" xfId="10588"/>
    <cellStyle name="Normal 62 2 2 5 4" xfId="14614"/>
    <cellStyle name="Normal 62 2 2 5 5" xfId="16454"/>
    <cellStyle name="Normal 62 2 2 5 6" xfId="18204"/>
    <cellStyle name="Normal 62 2 2 5 7" xfId="20108"/>
    <cellStyle name="Normal 62 2 2 5_5h_Finance" xfId="7432"/>
    <cellStyle name="Normal 62 2 2 6" xfId="2693"/>
    <cellStyle name="Normal 62 2 2 6 2" xfId="10860"/>
    <cellStyle name="Normal 62 2 2 6_5h_Finance" xfId="7434"/>
    <cellStyle name="Normal 62 2 2 7" xfId="8956"/>
    <cellStyle name="Normal 62 2 2 8" xfId="12913"/>
    <cellStyle name="Normal 62 2 2 9" xfId="14799"/>
    <cellStyle name="Normal 62 2 2_5h_Finance" xfId="7421"/>
    <cellStyle name="Normal 62 2 3" xfId="918"/>
    <cellStyle name="Normal 62 2 3 2" xfId="1740"/>
    <cellStyle name="Normal 62 2 3 2 2" xfId="3645"/>
    <cellStyle name="Normal 62 2 3 2 2 2" xfId="11812"/>
    <cellStyle name="Normal 62 2 3 2 2_5h_Finance" xfId="7437"/>
    <cellStyle name="Normal 62 2 3 2 3" xfId="9908"/>
    <cellStyle name="Normal 62 2 3 2 4" xfId="13934"/>
    <cellStyle name="Normal 62 2 3 2 5" xfId="15773"/>
    <cellStyle name="Normal 62 2 3 2 6" xfId="17524"/>
    <cellStyle name="Normal 62 2 3 2 7" xfId="19428"/>
    <cellStyle name="Normal 62 2 3 2_5h_Finance" xfId="7436"/>
    <cellStyle name="Normal 62 2 3 3" xfId="2829"/>
    <cellStyle name="Normal 62 2 3 3 2" xfId="10996"/>
    <cellStyle name="Normal 62 2 3 3_5h_Finance" xfId="7438"/>
    <cellStyle name="Normal 62 2 3 4" xfId="9092"/>
    <cellStyle name="Normal 62 2 3 5" xfId="13115"/>
    <cellStyle name="Normal 62 2 3 6" xfId="14953"/>
    <cellStyle name="Normal 62 2 3 7" xfId="16708"/>
    <cellStyle name="Normal 62 2 3 8" xfId="18612"/>
    <cellStyle name="Normal 62 2 3_5h_Finance" xfId="7435"/>
    <cellStyle name="Normal 62 2 4" xfId="1190"/>
    <cellStyle name="Normal 62 2 4 2" xfId="2012"/>
    <cellStyle name="Normal 62 2 4 2 2" xfId="3917"/>
    <cellStyle name="Normal 62 2 4 2 2 2" xfId="12084"/>
    <cellStyle name="Normal 62 2 4 2 2_5h_Finance" xfId="7441"/>
    <cellStyle name="Normal 62 2 4 2 3" xfId="10180"/>
    <cellStyle name="Normal 62 2 4 2 4" xfId="14206"/>
    <cellStyle name="Normal 62 2 4 2 5" xfId="16045"/>
    <cellStyle name="Normal 62 2 4 2 6" xfId="17796"/>
    <cellStyle name="Normal 62 2 4 2 7" xfId="19700"/>
    <cellStyle name="Normal 62 2 4 2_5h_Finance" xfId="7440"/>
    <cellStyle name="Normal 62 2 4 3" xfId="3101"/>
    <cellStyle name="Normal 62 2 4 3 2" xfId="11268"/>
    <cellStyle name="Normal 62 2 4 3_5h_Finance" xfId="7442"/>
    <cellStyle name="Normal 62 2 4 4" xfId="9364"/>
    <cellStyle name="Normal 62 2 4 5" xfId="13387"/>
    <cellStyle name="Normal 62 2 4 6" xfId="15225"/>
    <cellStyle name="Normal 62 2 4 7" xfId="16980"/>
    <cellStyle name="Normal 62 2 4 8" xfId="18884"/>
    <cellStyle name="Normal 62 2 4_5h_Finance" xfId="7439"/>
    <cellStyle name="Normal 62 2 5" xfId="1462"/>
    <cellStyle name="Normal 62 2 5 2" xfId="3373"/>
    <cellStyle name="Normal 62 2 5 2 2" xfId="11540"/>
    <cellStyle name="Normal 62 2 5 2_5h_Finance" xfId="7444"/>
    <cellStyle name="Normal 62 2 5 3" xfId="9636"/>
    <cellStyle name="Normal 62 2 5 4" xfId="13659"/>
    <cellStyle name="Normal 62 2 5 5" xfId="15497"/>
    <cellStyle name="Normal 62 2 5 6" xfId="17252"/>
    <cellStyle name="Normal 62 2 5 7" xfId="19156"/>
    <cellStyle name="Normal 62 2 5_5h_Finance" xfId="7443"/>
    <cellStyle name="Normal 62 2 6" xfId="2285"/>
    <cellStyle name="Normal 62 2 6 2" xfId="4189"/>
    <cellStyle name="Normal 62 2 6 2 2" xfId="12356"/>
    <cellStyle name="Normal 62 2 6 2_5h_Finance" xfId="7446"/>
    <cellStyle name="Normal 62 2 6 3" xfId="10452"/>
    <cellStyle name="Normal 62 2 6 4" xfId="14478"/>
    <cellStyle name="Normal 62 2 6 5" xfId="16318"/>
    <cellStyle name="Normal 62 2 6 6" xfId="18068"/>
    <cellStyle name="Normal 62 2 6 7" xfId="19972"/>
    <cellStyle name="Normal 62 2 6_5h_Finance" xfId="7445"/>
    <cellStyle name="Normal 62 2 7" xfId="590"/>
    <cellStyle name="Normal 62 2 7 2" xfId="8820"/>
    <cellStyle name="Normal 62 2 7_5h_Finance" xfId="7447"/>
    <cellStyle name="Normal 62 2 8" xfId="2557"/>
    <cellStyle name="Normal 62 2 8 2" xfId="10724"/>
    <cellStyle name="Normal 62 2 8_5h_Finance" xfId="7448"/>
    <cellStyle name="Normal 62 2 9" xfId="4461"/>
    <cellStyle name="Normal 62 2 9 2" xfId="12628"/>
    <cellStyle name="Normal 62 2 9_5h_Finance" xfId="7449"/>
    <cellStyle name="Normal 62 2_5h_Finance" xfId="7420"/>
    <cellStyle name="Normal 62 3" xfId="658"/>
    <cellStyle name="Normal 62 3 10" xfId="16504"/>
    <cellStyle name="Normal 62 3 11" xfId="18408"/>
    <cellStyle name="Normal 62 3 2" xfId="986"/>
    <cellStyle name="Normal 62 3 2 2" xfId="1808"/>
    <cellStyle name="Normal 62 3 2 2 2" xfId="3713"/>
    <cellStyle name="Normal 62 3 2 2 2 2" xfId="11880"/>
    <cellStyle name="Normal 62 3 2 2 2_5h_Finance" xfId="7453"/>
    <cellStyle name="Normal 62 3 2 2 3" xfId="9976"/>
    <cellStyle name="Normal 62 3 2 2 4" xfId="14002"/>
    <cellStyle name="Normal 62 3 2 2 5" xfId="15841"/>
    <cellStyle name="Normal 62 3 2 2 6" xfId="17592"/>
    <cellStyle name="Normal 62 3 2 2 7" xfId="19496"/>
    <cellStyle name="Normal 62 3 2 2_5h_Finance" xfId="7452"/>
    <cellStyle name="Normal 62 3 2 3" xfId="2897"/>
    <cellStyle name="Normal 62 3 2 3 2" xfId="11064"/>
    <cellStyle name="Normal 62 3 2 3_5h_Finance" xfId="7454"/>
    <cellStyle name="Normal 62 3 2 4" xfId="9160"/>
    <cellStyle name="Normal 62 3 2 5" xfId="13183"/>
    <cellStyle name="Normal 62 3 2 6" xfId="15021"/>
    <cellStyle name="Normal 62 3 2 7" xfId="16776"/>
    <cellStyle name="Normal 62 3 2 8" xfId="18680"/>
    <cellStyle name="Normal 62 3 2_5h_Finance" xfId="7451"/>
    <cellStyle name="Normal 62 3 3" xfId="1258"/>
    <cellStyle name="Normal 62 3 3 2" xfId="2080"/>
    <cellStyle name="Normal 62 3 3 2 2" xfId="3985"/>
    <cellStyle name="Normal 62 3 3 2 2 2" xfId="12152"/>
    <cellStyle name="Normal 62 3 3 2 2_5h_Finance" xfId="7457"/>
    <cellStyle name="Normal 62 3 3 2 3" xfId="10248"/>
    <cellStyle name="Normal 62 3 3 2 4" xfId="14274"/>
    <cellStyle name="Normal 62 3 3 2 5" xfId="16113"/>
    <cellStyle name="Normal 62 3 3 2 6" xfId="17864"/>
    <cellStyle name="Normal 62 3 3 2 7" xfId="19768"/>
    <cellStyle name="Normal 62 3 3 2_5h_Finance" xfId="7456"/>
    <cellStyle name="Normal 62 3 3 3" xfId="3169"/>
    <cellStyle name="Normal 62 3 3 3 2" xfId="11336"/>
    <cellStyle name="Normal 62 3 3 3_5h_Finance" xfId="7458"/>
    <cellStyle name="Normal 62 3 3 4" xfId="9432"/>
    <cellStyle name="Normal 62 3 3 5" xfId="13455"/>
    <cellStyle name="Normal 62 3 3 6" xfId="15293"/>
    <cellStyle name="Normal 62 3 3 7" xfId="17048"/>
    <cellStyle name="Normal 62 3 3 8" xfId="18952"/>
    <cellStyle name="Normal 62 3 3_5h_Finance" xfId="7455"/>
    <cellStyle name="Normal 62 3 4" xfId="1530"/>
    <cellStyle name="Normal 62 3 4 2" xfId="3441"/>
    <cellStyle name="Normal 62 3 4 2 2" xfId="11608"/>
    <cellStyle name="Normal 62 3 4 2_5h_Finance" xfId="7460"/>
    <cellStyle name="Normal 62 3 4 3" xfId="9704"/>
    <cellStyle name="Normal 62 3 4 4" xfId="13727"/>
    <cellStyle name="Normal 62 3 4 5" xfId="15565"/>
    <cellStyle name="Normal 62 3 4 6" xfId="17320"/>
    <cellStyle name="Normal 62 3 4 7" xfId="19224"/>
    <cellStyle name="Normal 62 3 4_5h_Finance" xfId="7459"/>
    <cellStyle name="Normal 62 3 5" xfId="2353"/>
    <cellStyle name="Normal 62 3 5 2" xfId="4257"/>
    <cellStyle name="Normal 62 3 5 2 2" xfId="12424"/>
    <cellStyle name="Normal 62 3 5 2_5h_Finance" xfId="7462"/>
    <cellStyle name="Normal 62 3 5 3" xfId="10520"/>
    <cellStyle name="Normal 62 3 5 4" xfId="14546"/>
    <cellStyle name="Normal 62 3 5 5" xfId="16386"/>
    <cellStyle name="Normal 62 3 5 6" xfId="18136"/>
    <cellStyle name="Normal 62 3 5 7" xfId="20040"/>
    <cellStyle name="Normal 62 3 5_5h_Finance" xfId="7461"/>
    <cellStyle name="Normal 62 3 6" xfId="2625"/>
    <cellStyle name="Normal 62 3 6 2" xfId="10792"/>
    <cellStyle name="Normal 62 3 6_5h_Finance" xfId="7463"/>
    <cellStyle name="Normal 62 3 7" xfId="8888"/>
    <cellStyle name="Normal 62 3 8" xfId="12845"/>
    <cellStyle name="Normal 62 3 9" xfId="14731"/>
    <cellStyle name="Normal 62 3_5h_Finance" xfId="7450"/>
    <cellStyle name="Normal 62 4" xfId="850"/>
    <cellStyle name="Normal 62 4 2" xfId="1672"/>
    <cellStyle name="Normal 62 4 2 2" xfId="3577"/>
    <cellStyle name="Normal 62 4 2 2 2" xfId="11744"/>
    <cellStyle name="Normal 62 4 2 2_5h_Finance" xfId="7466"/>
    <cellStyle name="Normal 62 4 2 3" xfId="9840"/>
    <cellStyle name="Normal 62 4 2 4" xfId="13866"/>
    <cellStyle name="Normal 62 4 2 5" xfId="15705"/>
    <cellStyle name="Normal 62 4 2 6" xfId="17456"/>
    <cellStyle name="Normal 62 4 2 7" xfId="19360"/>
    <cellStyle name="Normal 62 4 2_5h_Finance" xfId="7465"/>
    <cellStyle name="Normal 62 4 3" xfId="2761"/>
    <cellStyle name="Normal 62 4 3 2" xfId="10928"/>
    <cellStyle name="Normal 62 4 3_5h_Finance" xfId="7467"/>
    <cellStyle name="Normal 62 4 4" xfId="9024"/>
    <cellStyle name="Normal 62 4 5" xfId="13047"/>
    <cellStyle name="Normal 62 4 6" xfId="14885"/>
    <cellStyle name="Normal 62 4 7" xfId="16640"/>
    <cellStyle name="Normal 62 4 8" xfId="18544"/>
    <cellStyle name="Normal 62 4_5h_Finance" xfId="7464"/>
    <cellStyle name="Normal 62 5" xfId="1122"/>
    <cellStyle name="Normal 62 5 2" xfId="1944"/>
    <cellStyle name="Normal 62 5 2 2" xfId="3849"/>
    <cellStyle name="Normal 62 5 2 2 2" xfId="12016"/>
    <cellStyle name="Normal 62 5 2 2_5h_Finance" xfId="7470"/>
    <cellStyle name="Normal 62 5 2 3" xfId="10112"/>
    <cellStyle name="Normal 62 5 2 4" xfId="14138"/>
    <cellStyle name="Normal 62 5 2 5" xfId="15977"/>
    <cellStyle name="Normal 62 5 2 6" xfId="17728"/>
    <cellStyle name="Normal 62 5 2 7" xfId="19632"/>
    <cellStyle name="Normal 62 5 2_5h_Finance" xfId="7469"/>
    <cellStyle name="Normal 62 5 3" xfId="3033"/>
    <cellStyle name="Normal 62 5 3 2" xfId="11200"/>
    <cellStyle name="Normal 62 5 3_5h_Finance" xfId="7471"/>
    <cellStyle name="Normal 62 5 4" xfId="9296"/>
    <cellStyle name="Normal 62 5 5" xfId="13319"/>
    <cellStyle name="Normal 62 5 6" xfId="15157"/>
    <cellStyle name="Normal 62 5 7" xfId="16912"/>
    <cellStyle name="Normal 62 5 8" xfId="18816"/>
    <cellStyle name="Normal 62 5_5h_Finance" xfId="7468"/>
    <cellStyle name="Normal 62 6" xfId="1394"/>
    <cellStyle name="Normal 62 6 2" xfId="3305"/>
    <cellStyle name="Normal 62 6 2 2" xfId="11472"/>
    <cellStyle name="Normal 62 6 2_5h_Finance" xfId="7473"/>
    <cellStyle name="Normal 62 6 3" xfId="9568"/>
    <cellStyle name="Normal 62 6 4" xfId="13591"/>
    <cellStyle name="Normal 62 6 5" xfId="15429"/>
    <cellStyle name="Normal 62 6 6" xfId="17184"/>
    <cellStyle name="Normal 62 6 7" xfId="19088"/>
    <cellStyle name="Normal 62 6_5h_Finance" xfId="7472"/>
    <cellStyle name="Normal 62 7" xfId="2217"/>
    <cellStyle name="Normal 62 7 2" xfId="4121"/>
    <cellStyle name="Normal 62 7 2 2" xfId="12288"/>
    <cellStyle name="Normal 62 7 2_5h_Finance" xfId="7475"/>
    <cellStyle name="Normal 62 7 3" xfId="10384"/>
    <cellStyle name="Normal 62 7 4" xfId="14410"/>
    <cellStyle name="Normal 62 7 5" xfId="16250"/>
    <cellStyle name="Normal 62 7 6" xfId="18000"/>
    <cellStyle name="Normal 62 7 7" xfId="19904"/>
    <cellStyle name="Normal 62 7_5h_Finance" xfId="7474"/>
    <cellStyle name="Normal 62 8" xfId="522"/>
    <cellStyle name="Normal 62 8 2" xfId="8752"/>
    <cellStyle name="Normal 62 8_5h_Finance" xfId="7476"/>
    <cellStyle name="Normal 62 9" xfId="2489"/>
    <cellStyle name="Normal 62 9 2" xfId="10656"/>
    <cellStyle name="Normal 62 9_5h_Finance" xfId="7477"/>
    <cellStyle name="Normal 62_5h_Finance" xfId="7418"/>
    <cellStyle name="Normal 63" xfId="240"/>
    <cellStyle name="Normal 63 10" xfId="4394"/>
    <cellStyle name="Normal 63 10 2" xfId="12561"/>
    <cellStyle name="Normal 63 10_5h_Finance" xfId="7479"/>
    <cellStyle name="Normal 63 11" xfId="8617"/>
    <cellStyle name="Normal 63 12" xfId="12709"/>
    <cellStyle name="Normal 63 13" xfId="12961"/>
    <cellStyle name="Normal 63 14" xfId="14648"/>
    <cellStyle name="Normal 63 15" xfId="18273"/>
    <cellStyle name="Normal 63 16" xfId="384"/>
    <cellStyle name="Normal 63 2" xfId="241"/>
    <cellStyle name="Normal 63 2 10" xfId="8685"/>
    <cellStyle name="Normal 63 2 11" xfId="12777"/>
    <cellStyle name="Normal 63 2 12" xfId="18341"/>
    <cellStyle name="Normal 63 2 13" xfId="453"/>
    <cellStyle name="Normal 63 2 2" xfId="727"/>
    <cellStyle name="Normal 63 2 2 10" xfId="16573"/>
    <cellStyle name="Normal 63 2 2 11" xfId="18477"/>
    <cellStyle name="Normal 63 2 2 2" xfId="1055"/>
    <cellStyle name="Normal 63 2 2 2 2" xfId="1877"/>
    <cellStyle name="Normal 63 2 2 2 2 2" xfId="3782"/>
    <cellStyle name="Normal 63 2 2 2 2 2 2" xfId="11949"/>
    <cellStyle name="Normal 63 2 2 2 2 2_5h_Finance" xfId="7484"/>
    <cellStyle name="Normal 63 2 2 2 2 3" xfId="10045"/>
    <cellStyle name="Normal 63 2 2 2 2 4" xfId="14071"/>
    <cellStyle name="Normal 63 2 2 2 2 5" xfId="15910"/>
    <cellStyle name="Normal 63 2 2 2 2 6" xfId="17661"/>
    <cellStyle name="Normal 63 2 2 2 2 7" xfId="19565"/>
    <cellStyle name="Normal 63 2 2 2 2_5h_Finance" xfId="7483"/>
    <cellStyle name="Normal 63 2 2 2 3" xfId="2966"/>
    <cellStyle name="Normal 63 2 2 2 3 2" xfId="11133"/>
    <cellStyle name="Normal 63 2 2 2 3_5h_Finance" xfId="7485"/>
    <cellStyle name="Normal 63 2 2 2 4" xfId="9229"/>
    <cellStyle name="Normal 63 2 2 2 5" xfId="13252"/>
    <cellStyle name="Normal 63 2 2 2 6" xfId="15090"/>
    <cellStyle name="Normal 63 2 2 2 7" xfId="16845"/>
    <cellStyle name="Normal 63 2 2 2 8" xfId="18749"/>
    <cellStyle name="Normal 63 2 2 2_5h_Finance" xfId="7482"/>
    <cellStyle name="Normal 63 2 2 3" xfId="1327"/>
    <cellStyle name="Normal 63 2 2 3 2" xfId="2149"/>
    <cellStyle name="Normal 63 2 2 3 2 2" xfId="4054"/>
    <cellStyle name="Normal 63 2 2 3 2 2 2" xfId="12221"/>
    <cellStyle name="Normal 63 2 2 3 2 2_5h_Finance" xfId="7488"/>
    <cellStyle name="Normal 63 2 2 3 2 3" xfId="10317"/>
    <cellStyle name="Normal 63 2 2 3 2 4" xfId="14343"/>
    <cellStyle name="Normal 63 2 2 3 2 5" xfId="16182"/>
    <cellStyle name="Normal 63 2 2 3 2 6" xfId="17933"/>
    <cellStyle name="Normal 63 2 2 3 2 7" xfId="19837"/>
    <cellStyle name="Normal 63 2 2 3 2_5h_Finance" xfId="7487"/>
    <cellStyle name="Normal 63 2 2 3 3" xfId="3238"/>
    <cellStyle name="Normal 63 2 2 3 3 2" xfId="11405"/>
    <cellStyle name="Normal 63 2 2 3 3_5h_Finance" xfId="7489"/>
    <cellStyle name="Normal 63 2 2 3 4" xfId="9501"/>
    <cellStyle name="Normal 63 2 2 3 5" xfId="13524"/>
    <cellStyle name="Normal 63 2 2 3 6" xfId="15362"/>
    <cellStyle name="Normal 63 2 2 3 7" xfId="17117"/>
    <cellStyle name="Normal 63 2 2 3 8" xfId="19021"/>
    <cellStyle name="Normal 63 2 2 3_5h_Finance" xfId="7486"/>
    <cellStyle name="Normal 63 2 2 4" xfId="1599"/>
    <cellStyle name="Normal 63 2 2 4 2" xfId="3510"/>
    <cellStyle name="Normal 63 2 2 4 2 2" xfId="11677"/>
    <cellStyle name="Normal 63 2 2 4 2_5h_Finance" xfId="7491"/>
    <cellStyle name="Normal 63 2 2 4 3" xfId="9773"/>
    <cellStyle name="Normal 63 2 2 4 4" xfId="13796"/>
    <cellStyle name="Normal 63 2 2 4 5" xfId="15634"/>
    <cellStyle name="Normal 63 2 2 4 6" xfId="17389"/>
    <cellStyle name="Normal 63 2 2 4 7" xfId="19293"/>
    <cellStyle name="Normal 63 2 2 4_5h_Finance" xfId="7490"/>
    <cellStyle name="Normal 63 2 2 5" xfId="2422"/>
    <cellStyle name="Normal 63 2 2 5 2" xfId="4326"/>
    <cellStyle name="Normal 63 2 2 5 2 2" xfId="12493"/>
    <cellStyle name="Normal 63 2 2 5 2_5h_Finance" xfId="7493"/>
    <cellStyle name="Normal 63 2 2 5 3" xfId="10589"/>
    <cellStyle name="Normal 63 2 2 5 4" xfId="14615"/>
    <cellStyle name="Normal 63 2 2 5 5" xfId="16455"/>
    <cellStyle name="Normal 63 2 2 5 6" xfId="18205"/>
    <cellStyle name="Normal 63 2 2 5 7" xfId="20109"/>
    <cellStyle name="Normal 63 2 2 5_5h_Finance" xfId="7492"/>
    <cellStyle name="Normal 63 2 2 6" xfId="2694"/>
    <cellStyle name="Normal 63 2 2 6 2" xfId="10861"/>
    <cellStyle name="Normal 63 2 2 6_5h_Finance" xfId="7494"/>
    <cellStyle name="Normal 63 2 2 7" xfId="8957"/>
    <cellStyle name="Normal 63 2 2 8" xfId="12914"/>
    <cellStyle name="Normal 63 2 2 9" xfId="14800"/>
    <cellStyle name="Normal 63 2 2_5h_Finance" xfId="7481"/>
    <cellStyle name="Normal 63 2 3" xfId="919"/>
    <cellStyle name="Normal 63 2 3 2" xfId="1741"/>
    <cellStyle name="Normal 63 2 3 2 2" xfId="3646"/>
    <cellStyle name="Normal 63 2 3 2 2 2" xfId="11813"/>
    <cellStyle name="Normal 63 2 3 2 2_5h_Finance" xfId="7497"/>
    <cellStyle name="Normal 63 2 3 2 3" xfId="9909"/>
    <cellStyle name="Normal 63 2 3 2 4" xfId="13935"/>
    <cellStyle name="Normal 63 2 3 2 5" xfId="15774"/>
    <cellStyle name="Normal 63 2 3 2 6" xfId="17525"/>
    <cellStyle name="Normal 63 2 3 2 7" xfId="19429"/>
    <cellStyle name="Normal 63 2 3 2_5h_Finance" xfId="7496"/>
    <cellStyle name="Normal 63 2 3 3" xfId="2830"/>
    <cellStyle name="Normal 63 2 3 3 2" xfId="10997"/>
    <cellStyle name="Normal 63 2 3 3_5h_Finance" xfId="7498"/>
    <cellStyle name="Normal 63 2 3 4" xfId="9093"/>
    <cellStyle name="Normal 63 2 3 5" xfId="13116"/>
    <cellStyle name="Normal 63 2 3 6" xfId="14954"/>
    <cellStyle name="Normal 63 2 3 7" xfId="16709"/>
    <cellStyle name="Normal 63 2 3 8" xfId="18613"/>
    <cellStyle name="Normal 63 2 3_5h_Finance" xfId="7495"/>
    <cellStyle name="Normal 63 2 4" xfId="1191"/>
    <cellStyle name="Normal 63 2 4 2" xfId="2013"/>
    <cellStyle name="Normal 63 2 4 2 2" xfId="3918"/>
    <cellStyle name="Normal 63 2 4 2 2 2" xfId="12085"/>
    <cellStyle name="Normal 63 2 4 2 2_5h_Finance" xfId="7501"/>
    <cellStyle name="Normal 63 2 4 2 3" xfId="10181"/>
    <cellStyle name="Normal 63 2 4 2 4" xfId="14207"/>
    <cellStyle name="Normal 63 2 4 2 5" xfId="16046"/>
    <cellStyle name="Normal 63 2 4 2 6" xfId="17797"/>
    <cellStyle name="Normal 63 2 4 2 7" xfId="19701"/>
    <cellStyle name="Normal 63 2 4 2_5h_Finance" xfId="7500"/>
    <cellStyle name="Normal 63 2 4 3" xfId="3102"/>
    <cellStyle name="Normal 63 2 4 3 2" xfId="11269"/>
    <cellStyle name="Normal 63 2 4 3_5h_Finance" xfId="7502"/>
    <cellStyle name="Normal 63 2 4 4" xfId="9365"/>
    <cellStyle name="Normal 63 2 4 5" xfId="13388"/>
    <cellStyle name="Normal 63 2 4 6" xfId="15226"/>
    <cellStyle name="Normal 63 2 4 7" xfId="16981"/>
    <cellStyle name="Normal 63 2 4 8" xfId="18885"/>
    <cellStyle name="Normal 63 2 4_5h_Finance" xfId="7499"/>
    <cellStyle name="Normal 63 2 5" xfId="1463"/>
    <cellStyle name="Normal 63 2 5 2" xfId="3374"/>
    <cellStyle name="Normal 63 2 5 2 2" xfId="11541"/>
    <cellStyle name="Normal 63 2 5 2_5h_Finance" xfId="7504"/>
    <cellStyle name="Normal 63 2 5 3" xfId="9637"/>
    <cellStyle name="Normal 63 2 5 4" xfId="13660"/>
    <cellStyle name="Normal 63 2 5 5" xfId="15498"/>
    <cellStyle name="Normal 63 2 5 6" xfId="17253"/>
    <cellStyle name="Normal 63 2 5 7" xfId="19157"/>
    <cellStyle name="Normal 63 2 5_5h_Finance" xfId="7503"/>
    <cellStyle name="Normal 63 2 6" xfId="2286"/>
    <cellStyle name="Normal 63 2 6 2" xfId="4190"/>
    <cellStyle name="Normal 63 2 6 2 2" xfId="12357"/>
    <cellStyle name="Normal 63 2 6 2_5h_Finance" xfId="7506"/>
    <cellStyle name="Normal 63 2 6 3" xfId="10453"/>
    <cellStyle name="Normal 63 2 6 4" xfId="14479"/>
    <cellStyle name="Normal 63 2 6 5" xfId="16319"/>
    <cellStyle name="Normal 63 2 6 6" xfId="18069"/>
    <cellStyle name="Normal 63 2 6 7" xfId="19973"/>
    <cellStyle name="Normal 63 2 6_5h_Finance" xfId="7505"/>
    <cellStyle name="Normal 63 2 7" xfId="591"/>
    <cellStyle name="Normal 63 2 7 2" xfId="8821"/>
    <cellStyle name="Normal 63 2 7_5h_Finance" xfId="7507"/>
    <cellStyle name="Normal 63 2 8" xfId="2558"/>
    <cellStyle name="Normal 63 2 8 2" xfId="10725"/>
    <cellStyle name="Normal 63 2 8_5h_Finance" xfId="7508"/>
    <cellStyle name="Normal 63 2 9" xfId="4462"/>
    <cellStyle name="Normal 63 2 9 2" xfId="12629"/>
    <cellStyle name="Normal 63 2 9_5h_Finance" xfId="7509"/>
    <cellStyle name="Normal 63 2_5h_Finance" xfId="7480"/>
    <cellStyle name="Normal 63 3" xfId="659"/>
    <cellStyle name="Normal 63 3 10" xfId="16505"/>
    <cellStyle name="Normal 63 3 11" xfId="18409"/>
    <cellStyle name="Normal 63 3 2" xfId="987"/>
    <cellStyle name="Normal 63 3 2 2" xfId="1809"/>
    <cellStyle name="Normal 63 3 2 2 2" xfId="3714"/>
    <cellStyle name="Normal 63 3 2 2 2 2" xfId="11881"/>
    <cellStyle name="Normal 63 3 2 2 2_5h_Finance" xfId="7513"/>
    <cellStyle name="Normal 63 3 2 2 3" xfId="9977"/>
    <cellStyle name="Normal 63 3 2 2 4" xfId="14003"/>
    <cellStyle name="Normal 63 3 2 2 5" xfId="15842"/>
    <cellStyle name="Normal 63 3 2 2 6" xfId="17593"/>
    <cellStyle name="Normal 63 3 2 2 7" xfId="19497"/>
    <cellStyle name="Normal 63 3 2 2_5h_Finance" xfId="7512"/>
    <cellStyle name="Normal 63 3 2 3" xfId="2898"/>
    <cellStyle name="Normal 63 3 2 3 2" xfId="11065"/>
    <cellStyle name="Normal 63 3 2 3_5h_Finance" xfId="7514"/>
    <cellStyle name="Normal 63 3 2 4" xfId="9161"/>
    <cellStyle name="Normal 63 3 2 5" xfId="13184"/>
    <cellStyle name="Normal 63 3 2 6" xfId="15022"/>
    <cellStyle name="Normal 63 3 2 7" xfId="16777"/>
    <cellStyle name="Normal 63 3 2 8" xfId="18681"/>
    <cellStyle name="Normal 63 3 2_5h_Finance" xfId="7511"/>
    <cellStyle name="Normal 63 3 3" xfId="1259"/>
    <cellStyle name="Normal 63 3 3 2" xfId="2081"/>
    <cellStyle name="Normal 63 3 3 2 2" xfId="3986"/>
    <cellStyle name="Normal 63 3 3 2 2 2" xfId="12153"/>
    <cellStyle name="Normal 63 3 3 2 2_5h_Finance" xfId="7517"/>
    <cellStyle name="Normal 63 3 3 2 3" xfId="10249"/>
    <cellStyle name="Normal 63 3 3 2 4" xfId="14275"/>
    <cellStyle name="Normal 63 3 3 2 5" xfId="16114"/>
    <cellStyle name="Normal 63 3 3 2 6" xfId="17865"/>
    <cellStyle name="Normal 63 3 3 2 7" xfId="19769"/>
    <cellStyle name="Normal 63 3 3 2_5h_Finance" xfId="7516"/>
    <cellStyle name="Normal 63 3 3 3" xfId="3170"/>
    <cellStyle name="Normal 63 3 3 3 2" xfId="11337"/>
    <cellStyle name="Normal 63 3 3 3_5h_Finance" xfId="7518"/>
    <cellStyle name="Normal 63 3 3 4" xfId="9433"/>
    <cellStyle name="Normal 63 3 3 5" xfId="13456"/>
    <cellStyle name="Normal 63 3 3 6" xfId="15294"/>
    <cellStyle name="Normal 63 3 3 7" xfId="17049"/>
    <cellStyle name="Normal 63 3 3 8" xfId="18953"/>
    <cellStyle name="Normal 63 3 3_5h_Finance" xfId="7515"/>
    <cellStyle name="Normal 63 3 4" xfId="1531"/>
    <cellStyle name="Normal 63 3 4 2" xfId="3442"/>
    <cellStyle name="Normal 63 3 4 2 2" xfId="11609"/>
    <cellStyle name="Normal 63 3 4 2_5h_Finance" xfId="7520"/>
    <cellStyle name="Normal 63 3 4 3" xfId="9705"/>
    <cellStyle name="Normal 63 3 4 4" xfId="13728"/>
    <cellStyle name="Normal 63 3 4 5" xfId="15566"/>
    <cellStyle name="Normal 63 3 4 6" xfId="17321"/>
    <cellStyle name="Normal 63 3 4 7" xfId="19225"/>
    <cellStyle name="Normal 63 3 4_5h_Finance" xfId="7519"/>
    <cellStyle name="Normal 63 3 5" xfId="2354"/>
    <cellStyle name="Normal 63 3 5 2" xfId="4258"/>
    <cellStyle name="Normal 63 3 5 2 2" xfId="12425"/>
    <cellStyle name="Normal 63 3 5 2_5h_Finance" xfId="7522"/>
    <cellStyle name="Normal 63 3 5 3" xfId="10521"/>
    <cellStyle name="Normal 63 3 5 4" xfId="14547"/>
    <cellStyle name="Normal 63 3 5 5" xfId="16387"/>
    <cellStyle name="Normal 63 3 5 6" xfId="18137"/>
    <cellStyle name="Normal 63 3 5 7" xfId="20041"/>
    <cellStyle name="Normal 63 3 5_5h_Finance" xfId="7521"/>
    <cellStyle name="Normal 63 3 6" xfId="2626"/>
    <cellStyle name="Normal 63 3 6 2" xfId="10793"/>
    <cellStyle name="Normal 63 3 6_5h_Finance" xfId="7523"/>
    <cellStyle name="Normal 63 3 7" xfId="8889"/>
    <cellStyle name="Normal 63 3 8" xfId="12846"/>
    <cellStyle name="Normal 63 3 9" xfId="14732"/>
    <cellStyle name="Normal 63 3_5h_Finance" xfId="7510"/>
    <cellStyle name="Normal 63 4" xfId="851"/>
    <cellStyle name="Normal 63 4 2" xfId="1673"/>
    <cellStyle name="Normal 63 4 2 2" xfId="3578"/>
    <cellStyle name="Normal 63 4 2 2 2" xfId="11745"/>
    <cellStyle name="Normal 63 4 2 2_5h_Finance" xfId="7526"/>
    <cellStyle name="Normal 63 4 2 3" xfId="9841"/>
    <cellStyle name="Normal 63 4 2 4" xfId="13867"/>
    <cellStyle name="Normal 63 4 2 5" xfId="15706"/>
    <cellStyle name="Normal 63 4 2 6" xfId="17457"/>
    <cellStyle name="Normal 63 4 2 7" xfId="19361"/>
    <cellStyle name="Normal 63 4 2_5h_Finance" xfId="7525"/>
    <cellStyle name="Normal 63 4 3" xfId="2762"/>
    <cellStyle name="Normal 63 4 3 2" xfId="10929"/>
    <cellStyle name="Normal 63 4 3_5h_Finance" xfId="7527"/>
    <cellStyle name="Normal 63 4 4" xfId="9025"/>
    <cellStyle name="Normal 63 4 5" xfId="13048"/>
    <cellStyle name="Normal 63 4 6" xfId="14886"/>
    <cellStyle name="Normal 63 4 7" xfId="16641"/>
    <cellStyle name="Normal 63 4 8" xfId="18545"/>
    <cellStyle name="Normal 63 4_5h_Finance" xfId="7524"/>
    <cellStyle name="Normal 63 5" xfId="1123"/>
    <cellStyle name="Normal 63 5 2" xfId="1945"/>
    <cellStyle name="Normal 63 5 2 2" xfId="3850"/>
    <cellStyle name="Normal 63 5 2 2 2" xfId="12017"/>
    <cellStyle name="Normal 63 5 2 2_5h_Finance" xfId="7530"/>
    <cellStyle name="Normal 63 5 2 3" xfId="10113"/>
    <cellStyle name="Normal 63 5 2 4" xfId="14139"/>
    <cellStyle name="Normal 63 5 2 5" xfId="15978"/>
    <cellStyle name="Normal 63 5 2 6" xfId="17729"/>
    <cellStyle name="Normal 63 5 2 7" xfId="19633"/>
    <cellStyle name="Normal 63 5 2_5h_Finance" xfId="7529"/>
    <cellStyle name="Normal 63 5 3" xfId="3034"/>
    <cellStyle name="Normal 63 5 3 2" xfId="11201"/>
    <cellStyle name="Normal 63 5 3_5h_Finance" xfId="7531"/>
    <cellStyle name="Normal 63 5 4" xfId="9297"/>
    <cellStyle name="Normal 63 5 5" xfId="13320"/>
    <cellStyle name="Normal 63 5 6" xfId="15158"/>
    <cellStyle name="Normal 63 5 7" xfId="16913"/>
    <cellStyle name="Normal 63 5 8" xfId="18817"/>
    <cellStyle name="Normal 63 5_5h_Finance" xfId="7528"/>
    <cellStyle name="Normal 63 6" xfId="1395"/>
    <cellStyle name="Normal 63 6 2" xfId="3306"/>
    <cellStyle name="Normal 63 6 2 2" xfId="11473"/>
    <cellStyle name="Normal 63 6 2_5h_Finance" xfId="7533"/>
    <cellStyle name="Normal 63 6 3" xfId="9569"/>
    <cellStyle name="Normal 63 6 4" xfId="13592"/>
    <cellStyle name="Normal 63 6 5" xfId="15430"/>
    <cellStyle name="Normal 63 6 6" xfId="17185"/>
    <cellStyle name="Normal 63 6 7" xfId="19089"/>
    <cellStyle name="Normal 63 6_5h_Finance" xfId="7532"/>
    <cellStyle name="Normal 63 7" xfId="2218"/>
    <cellStyle name="Normal 63 7 2" xfId="4122"/>
    <cellStyle name="Normal 63 7 2 2" xfId="12289"/>
    <cellStyle name="Normal 63 7 2_5h_Finance" xfId="7535"/>
    <cellStyle name="Normal 63 7 3" xfId="10385"/>
    <cellStyle name="Normal 63 7 4" xfId="14411"/>
    <cellStyle name="Normal 63 7 5" xfId="16251"/>
    <cellStyle name="Normal 63 7 6" xfId="18001"/>
    <cellStyle name="Normal 63 7 7" xfId="19905"/>
    <cellStyle name="Normal 63 7_5h_Finance" xfId="7534"/>
    <cellStyle name="Normal 63 8" xfId="523"/>
    <cellStyle name="Normal 63 8 2" xfId="8753"/>
    <cellStyle name="Normal 63 8_5h_Finance" xfId="7536"/>
    <cellStyle name="Normal 63 9" xfId="2490"/>
    <cellStyle name="Normal 63 9 2" xfId="10657"/>
    <cellStyle name="Normal 63 9_5h_Finance" xfId="7537"/>
    <cellStyle name="Normal 63_5h_Finance" xfId="7478"/>
    <cellStyle name="Normal 64" xfId="242"/>
    <cellStyle name="Normal 64 10" xfId="4395"/>
    <cellStyle name="Normal 64 10 2" xfId="12562"/>
    <cellStyle name="Normal 64 10_5h_Finance" xfId="7539"/>
    <cellStyle name="Normal 64 11" xfId="8618"/>
    <cellStyle name="Normal 64 12" xfId="12710"/>
    <cellStyle name="Normal 64 13" xfId="12960"/>
    <cellStyle name="Normal 64 14" xfId="14633"/>
    <cellStyle name="Normal 64 15" xfId="18274"/>
    <cellStyle name="Normal 64 16" xfId="385"/>
    <cellStyle name="Normal 64 2" xfId="243"/>
    <cellStyle name="Normal 64 2 10" xfId="8686"/>
    <cellStyle name="Normal 64 2 11" xfId="12778"/>
    <cellStyle name="Normal 64 2 12" xfId="18342"/>
    <cellStyle name="Normal 64 2 13" xfId="454"/>
    <cellStyle name="Normal 64 2 2" xfId="728"/>
    <cellStyle name="Normal 64 2 2 10" xfId="16574"/>
    <cellStyle name="Normal 64 2 2 11" xfId="18478"/>
    <cellStyle name="Normal 64 2 2 2" xfId="1056"/>
    <cellStyle name="Normal 64 2 2 2 2" xfId="1878"/>
    <cellStyle name="Normal 64 2 2 2 2 2" xfId="3783"/>
    <cellStyle name="Normal 64 2 2 2 2 2 2" xfId="11950"/>
    <cellStyle name="Normal 64 2 2 2 2 2_5h_Finance" xfId="7544"/>
    <cellStyle name="Normal 64 2 2 2 2 3" xfId="10046"/>
    <cellStyle name="Normal 64 2 2 2 2 4" xfId="14072"/>
    <cellStyle name="Normal 64 2 2 2 2 5" xfId="15911"/>
    <cellStyle name="Normal 64 2 2 2 2 6" xfId="17662"/>
    <cellStyle name="Normal 64 2 2 2 2 7" xfId="19566"/>
    <cellStyle name="Normal 64 2 2 2 2_5h_Finance" xfId="7543"/>
    <cellStyle name="Normal 64 2 2 2 3" xfId="2967"/>
    <cellStyle name="Normal 64 2 2 2 3 2" xfId="11134"/>
    <cellStyle name="Normal 64 2 2 2 3_5h_Finance" xfId="7545"/>
    <cellStyle name="Normal 64 2 2 2 4" xfId="9230"/>
    <cellStyle name="Normal 64 2 2 2 5" xfId="13253"/>
    <cellStyle name="Normal 64 2 2 2 6" xfId="15091"/>
    <cellStyle name="Normal 64 2 2 2 7" xfId="16846"/>
    <cellStyle name="Normal 64 2 2 2 8" xfId="18750"/>
    <cellStyle name="Normal 64 2 2 2_5h_Finance" xfId="7542"/>
    <cellStyle name="Normal 64 2 2 3" xfId="1328"/>
    <cellStyle name="Normal 64 2 2 3 2" xfId="2150"/>
    <cellStyle name="Normal 64 2 2 3 2 2" xfId="4055"/>
    <cellStyle name="Normal 64 2 2 3 2 2 2" xfId="12222"/>
    <cellStyle name="Normal 64 2 2 3 2 2_5h_Finance" xfId="7548"/>
    <cellStyle name="Normal 64 2 2 3 2 3" xfId="10318"/>
    <cellStyle name="Normal 64 2 2 3 2 4" xfId="14344"/>
    <cellStyle name="Normal 64 2 2 3 2 5" xfId="16183"/>
    <cellStyle name="Normal 64 2 2 3 2 6" xfId="17934"/>
    <cellStyle name="Normal 64 2 2 3 2 7" xfId="19838"/>
    <cellStyle name="Normal 64 2 2 3 2_5h_Finance" xfId="7547"/>
    <cellStyle name="Normal 64 2 2 3 3" xfId="3239"/>
    <cellStyle name="Normal 64 2 2 3 3 2" xfId="11406"/>
    <cellStyle name="Normal 64 2 2 3 3_5h_Finance" xfId="7549"/>
    <cellStyle name="Normal 64 2 2 3 4" xfId="9502"/>
    <cellStyle name="Normal 64 2 2 3 5" xfId="13525"/>
    <cellStyle name="Normal 64 2 2 3 6" xfId="15363"/>
    <cellStyle name="Normal 64 2 2 3 7" xfId="17118"/>
    <cellStyle name="Normal 64 2 2 3 8" xfId="19022"/>
    <cellStyle name="Normal 64 2 2 3_5h_Finance" xfId="7546"/>
    <cellStyle name="Normal 64 2 2 4" xfId="1600"/>
    <cellStyle name="Normal 64 2 2 4 2" xfId="3511"/>
    <cellStyle name="Normal 64 2 2 4 2 2" xfId="11678"/>
    <cellStyle name="Normal 64 2 2 4 2_5h_Finance" xfId="7551"/>
    <cellStyle name="Normal 64 2 2 4 3" xfId="9774"/>
    <cellStyle name="Normal 64 2 2 4 4" xfId="13797"/>
    <cellStyle name="Normal 64 2 2 4 5" xfId="15635"/>
    <cellStyle name="Normal 64 2 2 4 6" xfId="17390"/>
    <cellStyle name="Normal 64 2 2 4 7" xfId="19294"/>
    <cellStyle name="Normal 64 2 2 4_5h_Finance" xfId="7550"/>
    <cellStyle name="Normal 64 2 2 5" xfId="2423"/>
    <cellStyle name="Normal 64 2 2 5 2" xfId="4327"/>
    <cellStyle name="Normal 64 2 2 5 2 2" xfId="12494"/>
    <cellStyle name="Normal 64 2 2 5 2_5h_Finance" xfId="7553"/>
    <cellStyle name="Normal 64 2 2 5 3" xfId="10590"/>
    <cellStyle name="Normal 64 2 2 5 4" xfId="14616"/>
    <cellStyle name="Normal 64 2 2 5 5" xfId="16456"/>
    <cellStyle name="Normal 64 2 2 5 6" xfId="18206"/>
    <cellStyle name="Normal 64 2 2 5 7" xfId="20110"/>
    <cellStyle name="Normal 64 2 2 5_5h_Finance" xfId="7552"/>
    <cellStyle name="Normal 64 2 2 6" xfId="2695"/>
    <cellStyle name="Normal 64 2 2 6 2" xfId="10862"/>
    <cellStyle name="Normal 64 2 2 6_5h_Finance" xfId="7554"/>
    <cellStyle name="Normal 64 2 2 7" xfId="8958"/>
    <cellStyle name="Normal 64 2 2 8" xfId="12915"/>
    <cellStyle name="Normal 64 2 2 9" xfId="14801"/>
    <cellStyle name="Normal 64 2 2_5h_Finance" xfId="7541"/>
    <cellStyle name="Normal 64 2 3" xfId="920"/>
    <cellStyle name="Normal 64 2 3 2" xfId="1742"/>
    <cellStyle name="Normal 64 2 3 2 2" xfId="3647"/>
    <cellStyle name="Normal 64 2 3 2 2 2" xfId="11814"/>
    <cellStyle name="Normal 64 2 3 2 2_5h_Finance" xfId="7557"/>
    <cellStyle name="Normal 64 2 3 2 3" xfId="9910"/>
    <cellStyle name="Normal 64 2 3 2 4" xfId="13936"/>
    <cellStyle name="Normal 64 2 3 2 5" xfId="15775"/>
    <cellStyle name="Normal 64 2 3 2 6" xfId="17526"/>
    <cellStyle name="Normal 64 2 3 2 7" xfId="19430"/>
    <cellStyle name="Normal 64 2 3 2_5h_Finance" xfId="7556"/>
    <cellStyle name="Normal 64 2 3 3" xfId="2831"/>
    <cellStyle name="Normal 64 2 3 3 2" xfId="10998"/>
    <cellStyle name="Normal 64 2 3 3_5h_Finance" xfId="7558"/>
    <cellStyle name="Normal 64 2 3 4" xfId="9094"/>
    <cellStyle name="Normal 64 2 3 5" xfId="13117"/>
    <cellStyle name="Normal 64 2 3 6" xfId="14955"/>
    <cellStyle name="Normal 64 2 3 7" xfId="16710"/>
    <cellStyle name="Normal 64 2 3 8" xfId="18614"/>
    <cellStyle name="Normal 64 2 3_5h_Finance" xfId="7555"/>
    <cellStyle name="Normal 64 2 4" xfId="1192"/>
    <cellStyle name="Normal 64 2 4 2" xfId="2014"/>
    <cellStyle name="Normal 64 2 4 2 2" xfId="3919"/>
    <cellStyle name="Normal 64 2 4 2 2 2" xfId="12086"/>
    <cellStyle name="Normal 64 2 4 2 2_5h_Finance" xfId="7561"/>
    <cellStyle name="Normal 64 2 4 2 3" xfId="10182"/>
    <cellStyle name="Normal 64 2 4 2 4" xfId="14208"/>
    <cellStyle name="Normal 64 2 4 2 5" xfId="16047"/>
    <cellStyle name="Normal 64 2 4 2 6" xfId="17798"/>
    <cellStyle name="Normal 64 2 4 2 7" xfId="19702"/>
    <cellStyle name="Normal 64 2 4 2_5h_Finance" xfId="7560"/>
    <cellStyle name="Normal 64 2 4 3" xfId="3103"/>
    <cellStyle name="Normal 64 2 4 3 2" xfId="11270"/>
    <cellStyle name="Normal 64 2 4 3_5h_Finance" xfId="7562"/>
    <cellStyle name="Normal 64 2 4 4" xfId="9366"/>
    <cellStyle name="Normal 64 2 4 5" xfId="13389"/>
    <cellStyle name="Normal 64 2 4 6" xfId="15227"/>
    <cellStyle name="Normal 64 2 4 7" xfId="16982"/>
    <cellStyle name="Normal 64 2 4 8" xfId="18886"/>
    <cellStyle name="Normal 64 2 4_5h_Finance" xfId="7559"/>
    <cellStyle name="Normal 64 2 5" xfId="1464"/>
    <cellStyle name="Normal 64 2 5 2" xfId="3375"/>
    <cellStyle name="Normal 64 2 5 2 2" xfId="11542"/>
    <cellStyle name="Normal 64 2 5 2_5h_Finance" xfId="7564"/>
    <cellStyle name="Normal 64 2 5 3" xfId="9638"/>
    <cellStyle name="Normal 64 2 5 4" xfId="13661"/>
    <cellStyle name="Normal 64 2 5 5" xfId="15499"/>
    <cellStyle name="Normal 64 2 5 6" xfId="17254"/>
    <cellStyle name="Normal 64 2 5 7" xfId="19158"/>
    <cellStyle name="Normal 64 2 5_5h_Finance" xfId="7563"/>
    <cellStyle name="Normal 64 2 6" xfId="2287"/>
    <cellStyle name="Normal 64 2 6 2" xfId="4191"/>
    <cellStyle name="Normal 64 2 6 2 2" xfId="12358"/>
    <cellStyle name="Normal 64 2 6 2_5h_Finance" xfId="7566"/>
    <cellStyle name="Normal 64 2 6 3" xfId="10454"/>
    <cellStyle name="Normal 64 2 6 4" xfId="14480"/>
    <cellStyle name="Normal 64 2 6 5" xfId="16320"/>
    <cellStyle name="Normal 64 2 6 6" xfId="18070"/>
    <cellStyle name="Normal 64 2 6 7" xfId="19974"/>
    <cellStyle name="Normal 64 2 6_5h_Finance" xfId="7565"/>
    <cellStyle name="Normal 64 2 7" xfId="592"/>
    <cellStyle name="Normal 64 2 7 2" xfId="8822"/>
    <cellStyle name="Normal 64 2 7_5h_Finance" xfId="7567"/>
    <cellStyle name="Normal 64 2 8" xfId="2559"/>
    <cellStyle name="Normal 64 2 8 2" xfId="10726"/>
    <cellStyle name="Normal 64 2 8_5h_Finance" xfId="7568"/>
    <cellStyle name="Normal 64 2 9" xfId="4463"/>
    <cellStyle name="Normal 64 2 9 2" xfId="12630"/>
    <cellStyle name="Normal 64 2 9_5h_Finance" xfId="7569"/>
    <cellStyle name="Normal 64 2_5h_Finance" xfId="7540"/>
    <cellStyle name="Normal 64 3" xfId="660"/>
    <cellStyle name="Normal 64 3 10" xfId="16506"/>
    <cellStyle name="Normal 64 3 11" xfId="18410"/>
    <cellStyle name="Normal 64 3 2" xfId="988"/>
    <cellStyle name="Normal 64 3 2 2" xfId="1810"/>
    <cellStyle name="Normal 64 3 2 2 2" xfId="3715"/>
    <cellStyle name="Normal 64 3 2 2 2 2" xfId="11882"/>
    <cellStyle name="Normal 64 3 2 2 2_5h_Finance" xfId="7573"/>
    <cellStyle name="Normal 64 3 2 2 3" xfId="9978"/>
    <cellStyle name="Normal 64 3 2 2 4" xfId="14004"/>
    <cellStyle name="Normal 64 3 2 2 5" xfId="15843"/>
    <cellStyle name="Normal 64 3 2 2 6" xfId="17594"/>
    <cellStyle name="Normal 64 3 2 2 7" xfId="19498"/>
    <cellStyle name="Normal 64 3 2 2_5h_Finance" xfId="7572"/>
    <cellStyle name="Normal 64 3 2 3" xfId="2899"/>
    <cellStyle name="Normal 64 3 2 3 2" xfId="11066"/>
    <cellStyle name="Normal 64 3 2 3_5h_Finance" xfId="7574"/>
    <cellStyle name="Normal 64 3 2 4" xfId="9162"/>
    <cellStyle name="Normal 64 3 2 5" xfId="13185"/>
    <cellStyle name="Normal 64 3 2 6" xfId="15023"/>
    <cellStyle name="Normal 64 3 2 7" xfId="16778"/>
    <cellStyle name="Normal 64 3 2 8" xfId="18682"/>
    <cellStyle name="Normal 64 3 2_5h_Finance" xfId="7571"/>
    <cellStyle name="Normal 64 3 3" xfId="1260"/>
    <cellStyle name="Normal 64 3 3 2" xfId="2082"/>
    <cellStyle name="Normal 64 3 3 2 2" xfId="3987"/>
    <cellStyle name="Normal 64 3 3 2 2 2" xfId="12154"/>
    <cellStyle name="Normal 64 3 3 2 2_5h_Finance" xfId="7577"/>
    <cellStyle name="Normal 64 3 3 2 3" xfId="10250"/>
    <cellStyle name="Normal 64 3 3 2 4" xfId="14276"/>
    <cellStyle name="Normal 64 3 3 2 5" xfId="16115"/>
    <cellStyle name="Normal 64 3 3 2 6" xfId="17866"/>
    <cellStyle name="Normal 64 3 3 2 7" xfId="19770"/>
    <cellStyle name="Normal 64 3 3 2_5h_Finance" xfId="7576"/>
    <cellStyle name="Normal 64 3 3 3" xfId="3171"/>
    <cellStyle name="Normal 64 3 3 3 2" xfId="11338"/>
    <cellStyle name="Normal 64 3 3 3_5h_Finance" xfId="7578"/>
    <cellStyle name="Normal 64 3 3 4" xfId="9434"/>
    <cellStyle name="Normal 64 3 3 5" xfId="13457"/>
    <cellStyle name="Normal 64 3 3 6" xfId="15295"/>
    <cellStyle name="Normal 64 3 3 7" xfId="17050"/>
    <cellStyle name="Normal 64 3 3 8" xfId="18954"/>
    <cellStyle name="Normal 64 3 3_5h_Finance" xfId="7575"/>
    <cellStyle name="Normal 64 3 4" xfId="1532"/>
    <cellStyle name="Normal 64 3 4 2" xfId="3443"/>
    <cellStyle name="Normal 64 3 4 2 2" xfId="11610"/>
    <cellStyle name="Normal 64 3 4 2_5h_Finance" xfId="7580"/>
    <cellStyle name="Normal 64 3 4 3" xfId="9706"/>
    <cellStyle name="Normal 64 3 4 4" xfId="13729"/>
    <cellStyle name="Normal 64 3 4 5" xfId="15567"/>
    <cellStyle name="Normal 64 3 4 6" xfId="17322"/>
    <cellStyle name="Normal 64 3 4 7" xfId="19226"/>
    <cellStyle name="Normal 64 3 4_5h_Finance" xfId="7579"/>
    <cellStyle name="Normal 64 3 5" xfId="2355"/>
    <cellStyle name="Normal 64 3 5 2" xfId="4259"/>
    <cellStyle name="Normal 64 3 5 2 2" xfId="12426"/>
    <cellStyle name="Normal 64 3 5 2_5h_Finance" xfId="7582"/>
    <cellStyle name="Normal 64 3 5 3" xfId="10522"/>
    <cellStyle name="Normal 64 3 5 4" xfId="14548"/>
    <cellStyle name="Normal 64 3 5 5" xfId="16388"/>
    <cellStyle name="Normal 64 3 5 6" xfId="18138"/>
    <cellStyle name="Normal 64 3 5 7" xfId="20042"/>
    <cellStyle name="Normal 64 3 5_5h_Finance" xfId="7581"/>
    <cellStyle name="Normal 64 3 6" xfId="2627"/>
    <cellStyle name="Normal 64 3 6 2" xfId="10794"/>
    <cellStyle name="Normal 64 3 6_5h_Finance" xfId="7583"/>
    <cellStyle name="Normal 64 3 7" xfId="8890"/>
    <cellStyle name="Normal 64 3 8" xfId="12847"/>
    <cellStyle name="Normal 64 3 9" xfId="14733"/>
    <cellStyle name="Normal 64 3_5h_Finance" xfId="7570"/>
    <cellStyle name="Normal 64 4" xfId="852"/>
    <cellStyle name="Normal 64 4 2" xfId="1674"/>
    <cellStyle name="Normal 64 4 2 2" xfId="3579"/>
    <cellStyle name="Normal 64 4 2 2 2" xfId="11746"/>
    <cellStyle name="Normal 64 4 2 2_5h_Finance" xfId="7586"/>
    <cellStyle name="Normal 64 4 2 3" xfId="9842"/>
    <cellStyle name="Normal 64 4 2 4" xfId="13868"/>
    <cellStyle name="Normal 64 4 2 5" xfId="15707"/>
    <cellStyle name="Normal 64 4 2 6" xfId="17458"/>
    <cellStyle name="Normal 64 4 2 7" xfId="19362"/>
    <cellStyle name="Normal 64 4 2_5h_Finance" xfId="7585"/>
    <cellStyle name="Normal 64 4 3" xfId="2763"/>
    <cellStyle name="Normal 64 4 3 2" xfId="10930"/>
    <cellStyle name="Normal 64 4 3_5h_Finance" xfId="7587"/>
    <cellStyle name="Normal 64 4 4" xfId="9026"/>
    <cellStyle name="Normal 64 4 5" xfId="13049"/>
    <cellStyle name="Normal 64 4 6" xfId="14887"/>
    <cellStyle name="Normal 64 4 7" xfId="16642"/>
    <cellStyle name="Normal 64 4 8" xfId="18546"/>
    <cellStyle name="Normal 64 4_5h_Finance" xfId="7584"/>
    <cellStyle name="Normal 64 5" xfId="1124"/>
    <cellStyle name="Normal 64 5 2" xfId="1946"/>
    <cellStyle name="Normal 64 5 2 2" xfId="3851"/>
    <cellStyle name="Normal 64 5 2 2 2" xfId="12018"/>
    <cellStyle name="Normal 64 5 2 2_5h_Finance" xfId="7590"/>
    <cellStyle name="Normal 64 5 2 3" xfId="10114"/>
    <cellStyle name="Normal 64 5 2 4" xfId="14140"/>
    <cellStyle name="Normal 64 5 2 5" xfId="15979"/>
    <cellStyle name="Normal 64 5 2 6" xfId="17730"/>
    <cellStyle name="Normal 64 5 2 7" xfId="19634"/>
    <cellStyle name="Normal 64 5 2_5h_Finance" xfId="7589"/>
    <cellStyle name="Normal 64 5 3" xfId="3035"/>
    <cellStyle name="Normal 64 5 3 2" xfId="11202"/>
    <cellStyle name="Normal 64 5 3_5h_Finance" xfId="7591"/>
    <cellStyle name="Normal 64 5 4" xfId="9298"/>
    <cellStyle name="Normal 64 5 5" xfId="13321"/>
    <cellStyle name="Normal 64 5 6" xfId="15159"/>
    <cellStyle name="Normal 64 5 7" xfId="16914"/>
    <cellStyle name="Normal 64 5 8" xfId="18818"/>
    <cellStyle name="Normal 64 5_5h_Finance" xfId="7588"/>
    <cellStyle name="Normal 64 6" xfId="1396"/>
    <cellStyle name="Normal 64 6 2" xfId="3307"/>
    <cellStyle name="Normal 64 6 2 2" xfId="11474"/>
    <cellStyle name="Normal 64 6 2_5h_Finance" xfId="7593"/>
    <cellStyle name="Normal 64 6 3" xfId="9570"/>
    <cellStyle name="Normal 64 6 4" xfId="13593"/>
    <cellStyle name="Normal 64 6 5" xfId="15431"/>
    <cellStyle name="Normal 64 6 6" xfId="17186"/>
    <cellStyle name="Normal 64 6 7" xfId="19090"/>
    <cellStyle name="Normal 64 6_5h_Finance" xfId="7592"/>
    <cellStyle name="Normal 64 7" xfId="2219"/>
    <cellStyle name="Normal 64 7 2" xfId="4123"/>
    <cellStyle name="Normal 64 7 2 2" xfId="12290"/>
    <cellStyle name="Normal 64 7 2_5h_Finance" xfId="7595"/>
    <cellStyle name="Normal 64 7 3" xfId="10386"/>
    <cellStyle name="Normal 64 7 4" xfId="14412"/>
    <cellStyle name="Normal 64 7 5" xfId="16252"/>
    <cellStyle name="Normal 64 7 6" xfId="18002"/>
    <cellStyle name="Normal 64 7 7" xfId="19906"/>
    <cellStyle name="Normal 64 7_5h_Finance" xfId="7594"/>
    <cellStyle name="Normal 64 8" xfId="524"/>
    <cellStyle name="Normal 64 8 2" xfId="8754"/>
    <cellStyle name="Normal 64 8_5h_Finance" xfId="7596"/>
    <cellStyle name="Normal 64 9" xfId="2491"/>
    <cellStyle name="Normal 64 9 2" xfId="10658"/>
    <cellStyle name="Normal 64 9_5h_Finance" xfId="7597"/>
    <cellStyle name="Normal 64_5h_Finance" xfId="7538"/>
    <cellStyle name="Normal 65" xfId="244"/>
    <cellStyle name="Normal 65 10" xfId="4396"/>
    <cellStyle name="Normal 65 10 2" xfId="12563"/>
    <cellStyle name="Normal 65 10_5h_Finance" xfId="7599"/>
    <cellStyle name="Normal 65 11" xfId="8619"/>
    <cellStyle name="Normal 65 12" xfId="12711"/>
    <cellStyle name="Normal 65 13" xfId="12959"/>
    <cellStyle name="Normal 65 14" xfId="14644"/>
    <cellStyle name="Normal 65 15" xfId="18275"/>
    <cellStyle name="Normal 65 16" xfId="386"/>
    <cellStyle name="Normal 65 2" xfId="245"/>
    <cellStyle name="Normal 65 2 10" xfId="8687"/>
    <cellStyle name="Normal 65 2 11" xfId="12779"/>
    <cellStyle name="Normal 65 2 12" xfId="18343"/>
    <cellStyle name="Normal 65 2 13" xfId="455"/>
    <cellStyle name="Normal 65 2 2" xfId="729"/>
    <cellStyle name="Normal 65 2 2 10" xfId="16575"/>
    <cellStyle name="Normal 65 2 2 11" xfId="18479"/>
    <cellStyle name="Normal 65 2 2 2" xfId="1057"/>
    <cellStyle name="Normal 65 2 2 2 2" xfId="1879"/>
    <cellStyle name="Normal 65 2 2 2 2 2" xfId="3784"/>
    <cellStyle name="Normal 65 2 2 2 2 2 2" xfId="11951"/>
    <cellStyle name="Normal 65 2 2 2 2 2_5h_Finance" xfId="7604"/>
    <cellStyle name="Normal 65 2 2 2 2 3" xfId="10047"/>
    <cellStyle name="Normal 65 2 2 2 2 4" xfId="14073"/>
    <cellStyle name="Normal 65 2 2 2 2 5" xfId="15912"/>
    <cellStyle name="Normal 65 2 2 2 2 6" xfId="17663"/>
    <cellStyle name="Normal 65 2 2 2 2 7" xfId="19567"/>
    <cellStyle name="Normal 65 2 2 2 2_5h_Finance" xfId="7603"/>
    <cellStyle name="Normal 65 2 2 2 3" xfId="2968"/>
    <cellStyle name="Normal 65 2 2 2 3 2" xfId="11135"/>
    <cellStyle name="Normal 65 2 2 2 3_5h_Finance" xfId="7605"/>
    <cellStyle name="Normal 65 2 2 2 4" xfId="9231"/>
    <cellStyle name="Normal 65 2 2 2 5" xfId="13254"/>
    <cellStyle name="Normal 65 2 2 2 6" xfId="15092"/>
    <cellStyle name="Normal 65 2 2 2 7" xfId="16847"/>
    <cellStyle name="Normal 65 2 2 2 8" xfId="18751"/>
    <cellStyle name="Normal 65 2 2 2_5h_Finance" xfId="7602"/>
    <cellStyle name="Normal 65 2 2 3" xfId="1329"/>
    <cellStyle name="Normal 65 2 2 3 2" xfId="2151"/>
    <cellStyle name="Normal 65 2 2 3 2 2" xfId="4056"/>
    <cellStyle name="Normal 65 2 2 3 2 2 2" xfId="12223"/>
    <cellStyle name="Normal 65 2 2 3 2 2_5h_Finance" xfId="7608"/>
    <cellStyle name="Normal 65 2 2 3 2 3" xfId="10319"/>
    <cellStyle name="Normal 65 2 2 3 2 4" xfId="14345"/>
    <cellStyle name="Normal 65 2 2 3 2 5" xfId="16184"/>
    <cellStyle name="Normal 65 2 2 3 2 6" xfId="17935"/>
    <cellStyle name="Normal 65 2 2 3 2 7" xfId="19839"/>
    <cellStyle name="Normal 65 2 2 3 2_5h_Finance" xfId="7607"/>
    <cellStyle name="Normal 65 2 2 3 3" xfId="3240"/>
    <cellStyle name="Normal 65 2 2 3 3 2" xfId="11407"/>
    <cellStyle name="Normal 65 2 2 3 3_5h_Finance" xfId="7609"/>
    <cellStyle name="Normal 65 2 2 3 4" xfId="9503"/>
    <cellStyle name="Normal 65 2 2 3 5" xfId="13526"/>
    <cellStyle name="Normal 65 2 2 3 6" xfId="15364"/>
    <cellStyle name="Normal 65 2 2 3 7" xfId="17119"/>
    <cellStyle name="Normal 65 2 2 3 8" xfId="19023"/>
    <cellStyle name="Normal 65 2 2 3_5h_Finance" xfId="7606"/>
    <cellStyle name="Normal 65 2 2 4" xfId="1601"/>
    <cellStyle name="Normal 65 2 2 4 2" xfId="3512"/>
    <cellStyle name="Normal 65 2 2 4 2 2" xfId="11679"/>
    <cellStyle name="Normal 65 2 2 4 2_5h_Finance" xfId="7611"/>
    <cellStyle name="Normal 65 2 2 4 3" xfId="9775"/>
    <cellStyle name="Normal 65 2 2 4 4" xfId="13798"/>
    <cellStyle name="Normal 65 2 2 4 5" xfId="15636"/>
    <cellStyle name="Normal 65 2 2 4 6" xfId="17391"/>
    <cellStyle name="Normal 65 2 2 4 7" xfId="19295"/>
    <cellStyle name="Normal 65 2 2 4_5h_Finance" xfId="7610"/>
    <cellStyle name="Normal 65 2 2 5" xfId="2424"/>
    <cellStyle name="Normal 65 2 2 5 2" xfId="4328"/>
    <cellStyle name="Normal 65 2 2 5 2 2" xfId="12495"/>
    <cellStyle name="Normal 65 2 2 5 2_5h_Finance" xfId="7613"/>
    <cellStyle name="Normal 65 2 2 5 3" xfId="10591"/>
    <cellStyle name="Normal 65 2 2 5 4" xfId="14617"/>
    <cellStyle name="Normal 65 2 2 5 5" xfId="16457"/>
    <cellStyle name="Normal 65 2 2 5 6" xfId="18207"/>
    <cellStyle name="Normal 65 2 2 5 7" xfId="20111"/>
    <cellStyle name="Normal 65 2 2 5_5h_Finance" xfId="7612"/>
    <cellStyle name="Normal 65 2 2 6" xfId="2696"/>
    <cellStyle name="Normal 65 2 2 6 2" xfId="10863"/>
    <cellStyle name="Normal 65 2 2 6_5h_Finance" xfId="7614"/>
    <cellStyle name="Normal 65 2 2 7" xfId="8959"/>
    <cellStyle name="Normal 65 2 2 8" xfId="12916"/>
    <cellStyle name="Normal 65 2 2 9" xfId="14802"/>
    <cellStyle name="Normal 65 2 2_5h_Finance" xfId="7601"/>
    <cellStyle name="Normal 65 2 3" xfId="921"/>
    <cellStyle name="Normal 65 2 3 2" xfId="1743"/>
    <cellStyle name="Normal 65 2 3 2 2" xfId="3648"/>
    <cellStyle name="Normal 65 2 3 2 2 2" xfId="11815"/>
    <cellStyle name="Normal 65 2 3 2 2_5h_Finance" xfId="7617"/>
    <cellStyle name="Normal 65 2 3 2 3" xfId="9911"/>
    <cellStyle name="Normal 65 2 3 2 4" xfId="13937"/>
    <cellStyle name="Normal 65 2 3 2 5" xfId="15776"/>
    <cellStyle name="Normal 65 2 3 2 6" xfId="17527"/>
    <cellStyle name="Normal 65 2 3 2 7" xfId="19431"/>
    <cellStyle name="Normal 65 2 3 2_5h_Finance" xfId="7616"/>
    <cellStyle name="Normal 65 2 3 3" xfId="2832"/>
    <cellStyle name="Normal 65 2 3 3 2" xfId="10999"/>
    <cellStyle name="Normal 65 2 3 3_5h_Finance" xfId="7618"/>
    <cellStyle name="Normal 65 2 3 4" xfId="9095"/>
    <cellStyle name="Normal 65 2 3 5" xfId="13118"/>
    <cellStyle name="Normal 65 2 3 6" xfId="14956"/>
    <cellStyle name="Normal 65 2 3 7" xfId="16711"/>
    <cellStyle name="Normal 65 2 3 8" xfId="18615"/>
    <cellStyle name="Normal 65 2 3_5h_Finance" xfId="7615"/>
    <cellStyle name="Normal 65 2 4" xfId="1193"/>
    <cellStyle name="Normal 65 2 4 2" xfId="2015"/>
    <cellStyle name="Normal 65 2 4 2 2" xfId="3920"/>
    <cellStyle name="Normal 65 2 4 2 2 2" xfId="12087"/>
    <cellStyle name="Normal 65 2 4 2 2_5h_Finance" xfId="7621"/>
    <cellStyle name="Normal 65 2 4 2 3" xfId="10183"/>
    <cellStyle name="Normal 65 2 4 2 4" xfId="14209"/>
    <cellStyle name="Normal 65 2 4 2 5" xfId="16048"/>
    <cellStyle name="Normal 65 2 4 2 6" xfId="17799"/>
    <cellStyle name="Normal 65 2 4 2 7" xfId="19703"/>
    <cellStyle name="Normal 65 2 4 2_5h_Finance" xfId="7620"/>
    <cellStyle name="Normal 65 2 4 3" xfId="3104"/>
    <cellStyle name="Normal 65 2 4 3 2" xfId="11271"/>
    <cellStyle name="Normal 65 2 4 3_5h_Finance" xfId="7622"/>
    <cellStyle name="Normal 65 2 4 4" xfId="9367"/>
    <cellStyle name="Normal 65 2 4 5" xfId="13390"/>
    <cellStyle name="Normal 65 2 4 6" xfId="15228"/>
    <cellStyle name="Normal 65 2 4 7" xfId="16983"/>
    <cellStyle name="Normal 65 2 4 8" xfId="18887"/>
    <cellStyle name="Normal 65 2 4_5h_Finance" xfId="7619"/>
    <cellStyle name="Normal 65 2 5" xfId="1465"/>
    <cellStyle name="Normal 65 2 5 2" xfId="3376"/>
    <cellStyle name="Normal 65 2 5 2 2" xfId="11543"/>
    <cellStyle name="Normal 65 2 5 2_5h_Finance" xfId="7624"/>
    <cellStyle name="Normal 65 2 5 3" xfId="9639"/>
    <cellStyle name="Normal 65 2 5 4" xfId="13662"/>
    <cellStyle name="Normal 65 2 5 5" xfId="15500"/>
    <cellStyle name="Normal 65 2 5 6" xfId="17255"/>
    <cellStyle name="Normal 65 2 5 7" xfId="19159"/>
    <cellStyle name="Normal 65 2 5_5h_Finance" xfId="7623"/>
    <cellStyle name="Normal 65 2 6" xfId="2288"/>
    <cellStyle name="Normal 65 2 6 2" xfId="4192"/>
    <cellStyle name="Normal 65 2 6 2 2" xfId="12359"/>
    <cellStyle name="Normal 65 2 6 2_5h_Finance" xfId="7626"/>
    <cellStyle name="Normal 65 2 6 3" xfId="10455"/>
    <cellStyle name="Normal 65 2 6 4" xfId="14481"/>
    <cellStyle name="Normal 65 2 6 5" xfId="16321"/>
    <cellStyle name="Normal 65 2 6 6" xfId="18071"/>
    <cellStyle name="Normal 65 2 6 7" xfId="19975"/>
    <cellStyle name="Normal 65 2 6_5h_Finance" xfId="7625"/>
    <cellStyle name="Normal 65 2 7" xfId="593"/>
    <cellStyle name="Normal 65 2 7 2" xfId="8823"/>
    <cellStyle name="Normal 65 2 7_5h_Finance" xfId="7627"/>
    <cellStyle name="Normal 65 2 8" xfId="2560"/>
    <cellStyle name="Normal 65 2 8 2" xfId="10727"/>
    <cellStyle name="Normal 65 2 8_5h_Finance" xfId="7628"/>
    <cellStyle name="Normal 65 2 9" xfId="4464"/>
    <cellStyle name="Normal 65 2 9 2" xfId="12631"/>
    <cellStyle name="Normal 65 2 9_5h_Finance" xfId="7629"/>
    <cellStyle name="Normal 65 2_5h_Finance" xfId="7600"/>
    <cellStyle name="Normal 65 3" xfId="661"/>
    <cellStyle name="Normal 65 3 10" xfId="16507"/>
    <cellStyle name="Normal 65 3 11" xfId="18411"/>
    <cellStyle name="Normal 65 3 2" xfId="989"/>
    <cellStyle name="Normal 65 3 2 2" xfId="1811"/>
    <cellStyle name="Normal 65 3 2 2 2" xfId="3716"/>
    <cellStyle name="Normal 65 3 2 2 2 2" xfId="11883"/>
    <cellStyle name="Normal 65 3 2 2 2_5h_Finance" xfId="7633"/>
    <cellStyle name="Normal 65 3 2 2 3" xfId="9979"/>
    <cellStyle name="Normal 65 3 2 2 4" xfId="14005"/>
    <cellStyle name="Normal 65 3 2 2 5" xfId="15844"/>
    <cellStyle name="Normal 65 3 2 2 6" xfId="17595"/>
    <cellStyle name="Normal 65 3 2 2 7" xfId="19499"/>
    <cellStyle name="Normal 65 3 2 2_5h_Finance" xfId="7632"/>
    <cellStyle name="Normal 65 3 2 3" xfId="2900"/>
    <cellStyle name="Normal 65 3 2 3 2" xfId="11067"/>
    <cellStyle name="Normal 65 3 2 3_5h_Finance" xfId="7634"/>
    <cellStyle name="Normal 65 3 2 4" xfId="9163"/>
    <cellStyle name="Normal 65 3 2 5" xfId="13186"/>
    <cellStyle name="Normal 65 3 2 6" xfId="15024"/>
    <cellStyle name="Normal 65 3 2 7" xfId="16779"/>
    <cellStyle name="Normal 65 3 2 8" xfId="18683"/>
    <cellStyle name="Normal 65 3 2_5h_Finance" xfId="7631"/>
    <cellStyle name="Normal 65 3 3" xfId="1261"/>
    <cellStyle name="Normal 65 3 3 2" xfId="2083"/>
    <cellStyle name="Normal 65 3 3 2 2" xfId="3988"/>
    <cellStyle name="Normal 65 3 3 2 2 2" xfId="12155"/>
    <cellStyle name="Normal 65 3 3 2 2_5h_Finance" xfId="7637"/>
    <cellStyle name="Normal 65 3 3 2 3" xfId="10251"/>
    <cellStyle name="Normal 65 3 3 2 4" xfId="14277"/>
    <cellStyle name="Normal 65 3 3 2 5" xfId="16116"/>
    <cellStyle name="Normal 65 3 3 2 6" xfId="17867"/>
    <cellStyle name="Normal 65 3 3 2 7" xfId="19771"/>
    <cellStyle name="Normal 65 3 3 2_5h_Finance" xfId="7636"/>
    <cellStyle name="Normal 65 3 3 3" xfId="3172"/>
    <cellStyle name="Normal 65 3 3 3 2" xfId="11339"/>
    <cellStyle name="Normal 65 3 3 3_5h_Finance" xfId="7638"/>
    <cellStyle name="Normal 65 3 3 4" xfId="9435"/>
    <cellStyle name="Normal 65 3 3 5" xfId="13458"/>
    <cellStyle name="Normal 65 3 3 6" xfId="15296"/>
    <cellStyle name="Normal 65 3 3 7" xfId="17051"/>
    <cellStyle name="Normal 65 3 3 8" xfId="18955"/>
    <cellStyle name="Normal 65 3 3_5h_Finance" xfId="7635"/>
    <cellStyle name="Normal 65 3 4" xfId="1533"/>
    <cellStyle name="Normal 65 3 4 2" xfId="3444"/>
    <cellStyle name="Normal 65 3 4 2 2" xfId="11611"/>
    <cellStyle name="Normal 65 3 4 2_5h_Finance" xfId="7640"/>
    <cellStyle name="Normal 65 3 4 3" xfId="9707"/>
    <cellStyle name="Normal 65 3 4 4" xfId="13730"/>
    <cellStyle name="Normal 65 3 4 5" xfId="15568"/>
    <cellStyle name="Normal 65 3 4 6" xfId="17323"/>
    <cellStyle name="Normal 65 3 4 7" xfId="19227"/>
    <cellStyle name="Normal 65 3 4_5h_Finance" xfId="7639"/>
    <cellStyle name="Normal 65 3 5" xfId="2356"/>
    <cellStyle name="Normal 65 3 5 2" xfId="4260"/>
    <cellStyle name="Normal 65 3 5 2 2" xfId="12427"/>
    <cellStyle name="Normal 65 3 5 2_5h_Finance" xfId="7642"/>
    <cellStyle name="Normal 65 3 5 3" xfId="10523"/>
    <cellStyle name="Normal 65 3 5 4" xfId="14549"/>
    <cellStyle name="Normal 65 3 5 5" xfId="16389"/>
    <cellStyle name="Normal 65 3 5 6" xfId="18139"/>
    <cellStyle name="Normal 65 3 5 7" xfId="20043"/>
    <cellStyle name="Normal 65 3 5_5h_Finance" xfId="7641"/>
    <cellStyle name="Normal 65 3 6" xfId="2628"/>
    <cellStyle name="Normal 65 3 6 2" xfId="10795"/>
    <cellStyle name="Normal 65 3 6_5h_Finance" xfId="7643"/>
    <cellStyle name="Normal 65 3 7" xfId="8891"/>
    <cellStyle name="Normal 65 3 8" xfId="12848"/>
    <cellStyle name="Normal 65 3 9" xfId="14734"/>
    <cellStyle name="Normal 65 3_5h_Finance" xfId="7630"/>
    <cellStyle name="Normal 65 4" xfId="853"/>
    <cellStyle name="Normal 65 4 2" xfId="1675"/>
    <cellStyle name="Normal 65 4 2 2" xfId="3580"/>
    <cellStyle name="Normal 65 4 2 2 2" xfId="11747"/>
    <cellStyle name="Normal 65 4 2 2_5h_Finance" xfId="7646"/>
    <cellStyle name="Normal 65 4 2 3" xfId="9843"/>
    <cellStyle name="Normal 65 4 2 4" xfId="13869"/>
    <cellStyle name="Normal 65 4 2 5" xfId="15708"/>
    <cellStyle name="Normal 65 4 2 6" xfId="17459"/>
    <cellStyle name="Normal 65 4 2 7" xfId="19363"/>
    <cellStyle name="Normal 65 4 2_5h_Finance" xfId="7645"/>
    <cellStyle name="Normal 65 4 3" xfId="2764"/>
    <cellStyle name="Normal 65 4 3 2" xfId="10931"/>
    <cellStyle name="Normal 65 4 3_5h_Finance" xfId="7647"/>
    <cellStyle name="Normal 65 4 4" xfId="9027"/>
    <cellStyle name="Normal 65 4 5" xfId="13050"/>
    <cellStyle name="Normal 65 4 6" xfId="14888"/>
    <cellStyle name="Normal 65 4 7" xfId="16643"/>
    <cellStyle name="Normal 65 4 8" xfId="18547"/>
    <cellStyle name="Normal 65 4_5h_Finance" xfId="7644"/>
    <cellStyle name="Normal 65 5" xfId="1125"/>
    <cellStyle name="Normal 65 5 2" xfId="1947"/>
    <cellStyle name="Normal 65 5 2 2" xfId="3852"/>
    <cellStyle name="Normal 65 5 2 2 2" xfId="12019"/>
    <cellStyle name="Normal 65 5 2 2_5h_Finance" xfId="7650"/>
    <cellStyle name="Normal 65 5 2 3" xfId="10115"/>
    <cellStyle name="Normal 65 5 2 4" xfId="14141"/>
    <cellStyle name="Normal 65 5 2 5" xfId="15980"/>
    <cellStyle name="Normal 65 5 2 6" xfId="17731"/>
    <cellStyle name="Normal 65 5 2 7" xfId="19635"/>
    <cellStyle name="Normal 65 5 2_5h_Finance" xfId="7649"/>
    <cellStyle name="Normal 65 5 3" xfId="3036"/>
    <cellStyle name="Normal 65 5 3 2" xfId="11203"/>
    <cellStyle name="Normal 65 5 3_5h_Finance" xfId="7651"/>
    <cellStyle name="Normal 65 5 4" xfId="9299"/>
    <cellStyle name="Normal 65 5 5" xfId="13322"/>
    <cellStyle name="Normal 65 5 6" xfId="15160"/>
    <cellStyle name="Normal 65 5 7" xfId="16915"/>
    <cellStyle name="Normal 65 5 8" xfId="18819"/>
    <cellStyle name="Normal 65 5_5h_Finance" xfId="7648"/>
    <cellStyle name="Normal 65 6" xfId="1397"/>
    <cellStyle name="Normal 65 6 2" xfId="3308"/>
    <cellStyle name="Normal 65 6 2 2" xfId="11475"/>
    <cellStyle name="Normal 65 6 2_5h_Finance" xfId="7653"/>
    <cellStyle name="Normal 65 6 3" xfId="9571"/>
    <cellStyle name="Normal 65 6 4" xfId="13594"/>
    <cellStyle name="Normal 65 6 5" xfId="15432"/>
    <cellStyle name="Normal 65 6 6" xfId="17187"/>
    <cellStyle name="Normal 65 6 7" xfId="19091"/>
    <cellStyle name="Normal 65 6_5h_Finance" xfId="7652"/>
    <cellStyle name="Normal 65 7" xfId="2220"/>
    <cellStyle name="Normal 65 7 2" xfId="4124"/>
    <cellStyle name="Normal 65 7 2 2" xfId="12291"/>
    <cellStyle name="Normal 65 7 2_5h_Finance" xfId="7655"/>
    <cellStyle name="Normal 65 7 3" xfId="10387"/>
    <cellStyle name="Normal 65 7 4" xfId="14413"/>
    <cellStyle name="Normal 65 7 5" xfId="16253"/>
    <cellStyle name="Normal 65 7 6" xfId="18003"/>
    <cellStyle name="Normal 65 7 7" xfId="19907"/>
    <cellStyle name="Normal 65 7_5h_Finance" xfId="7654"/>
    <cellStyle name="Normal 65 8" xfId="525"/>
    <cellStyle name="Normal 65 8 2" xfId="8755"/>
    <cellStyle name="Normal 65 8_5h_Finance" xfId="7656"/>
    <cellStyle name="Normal 65 9" xfId="2492"/>
    <cellStyle name="Normal 65 9 2" xfId="10659"/>
    <cellStyle name="Normal 65 9_5h_Finance" xfId="7657"/>
    <cellStyle name="Normal 65_5h_Finance" xfId="7598"/>
    <cellStyle name="Normal 66" xfId="246"/>
    <cellStyle name="Normal 66 10" xfId="4397"/>
    <cellStyle name="Normal 66 10 2" xfId="12564"/>
    <cellStyle name="Normal 66 10_5h_Finance" xfId="7659"/>
    <cellStyle name="Normal 66 11" xfId="8620"/>
    <cellStyle name="Normal 66 12" xfId="12712"/>
    <cellStyle name="Normal 66 13" xfId="12958"/>
    <cellStyle name="Normal 66 14" xfId="14634"/>
    <cellStyle name="Normal 66 15" xfId="18276"/>
    <cellStyle name="Normal 66 16" xfId="387"/>
    <cellStyle name="Normal 66 2" xfId="247"/>
    <cellStyle name="Normal 66 2 10" xfId="8688"/>
    <cellStyle name="Normal 66 2 11" xfId="12780"/>
    <cellStyle name="Normal 66 2 12" xfId="18344"/>
    <cellStyle name="Normal 66 2 13" xfId="456"/>
    <cellStyle name="Normal 66 2 2" xfId="730"/>
    <cellStyle name="Normal 66 2 2 10" xfId="16576"/>
    <cellStyle name="Normal 66 2 2 11" xfId="18480"/>
    <cellStyle name="Normal 66 2 2 2" xfId="1058"/>
    <cellStyle name="Normal 66 2 2 2 2" xfId="1880"/>
    <cellStyle name="Normal 66 2 2 2 2 2" xfId="3785"/>
    <cellStyle name="Normal 66 2 2 2 2 2 2" xfId="11952"/>
    <cellStyle name="Normal 66 2 2 2 2 2_5h_Finance" xfId="7664"/>
    <cellStyle name="Normal 66 2 2 2 2 3" xfId="10048"/>
    <cellStyle name="Normal 66 2 2 2 2 4" xfId="14074"/>
    <cellStyle name="Normal 66 2 2 2 2 5" xfId="15913"/>
    <cellStyle name="Normal 66 2 2 2 2 6" xfId="17664"/>
    <cellStyle name="Normal 66 2 2 2 2 7" xfId="19568"/>
    <cellStyle name="Normal 66 2 2 2 2_5h_Finance" xfId="7663"/>
    <cellStyle name="Normal 66 2 2 2 3" xfId="2969"/>
    <cellStyle name="Normal 66 2 2 2 3 2" xfId="11136"/>
    <cellStyle name="Normal 66 2 2 2 3_5h_Finance" xfId="7665"/>
    <cellStyle name="Normal 66 2 2 2 4" xfId="9232"/>
    <cellStyle name="Normal 66 2 2 2 5" xfId="13255"/>
    <cellStyle name="Normal 66 2 2 2 6" xfId="15093"/>
    <cellStyle name="Normal 66 2 2 2 7" xfId="16848"/>
    <cellStyle name="Normal 66 2 2 2 8" xfId="18752"/>
    <cellStyle name="Normal 66 2 2 2_5h_Finance" xfId="7662"/>
    <cellStyle name="Normal 66 2 2 3" xfId="1330"/>
    <cellStyle name="Normal 66 2 2 3 2" xfId="2152"/>
    <cellStyle name="Normal 66 2 2 3 2 2" xfId="4057"/>
    <cellStyle name="Normal 66 2 2 3 2 2 2" xfId="12224"/>
    <cellStyle name="Normal 66 2 2 3 2 2_5h_Finance" xfId="7668"/>
    <cellStyle name="Normal 66 2 2 3 2 3" xfId="10320"/>
    <cellStyle name="Normal 66 2 2 3 2 4" xfId="14346"/>
    <cellStyle name="Normal 66 2 2 3 2 5" xfId="16185"/>
    <cellStyle name="Normal 66 2 2 3 2 6" xfId="17936"/>
    <cellStyle name="Normal 66 2 2 3 2 7" xfId="19840"/>
    <cellStyle name="Normal 66 2 2 3 2_5h_Finance" xfId="7667"/>
    <cellStyle name="Normal 66 2 2 3 3" xfId="3241"/>
    <cellStyle name="Normal 66 2 2 3 3 2" xfId="11408"/>
    <cellStyle name="Normal 66 2 2 3 3_5h_Finance" xfId="7669"/>
    <cellStyle name="Normal 66 2 2 3 4" xfId="9504"/>
    <cellStyle name="Normal 66 2 2 3 5" xfId="13527"/>
    <cellStyle name="Normal 66 2 2 3 6" xfId="15365"/>
    <cellStyle name="Normal 66 2 2 3 7" xfId="17120"/>
    <cellStyle name="Normal 66 2 2 3 8" xfId="19024"/>
    <cellStyle name="Normal 66 2 2 3_5h_Finance" xfId="7666"/>
    <cellStyle name="Normal 66 2 2 4" xfId="1602"/>
    <cellStyle name="Normal 66 2 2 4 2" xfId="3513"/>
    <cellStyle name="Normal 66 2 2 4 2 2" xfId="11680"/>
    <cellStyle name="Normal 66 2 2 4 2_5h_Finance" xfId="7671"/>
    <cellStyle name="Normal 66 2 2 4 3" xfId="9776"/>
    <cellStyle name="Normal 66 2 2 4 4" xfId="13799"/>
    <cellStyle name="Normal 66 2 2 4 5" xfId="15637"/>
    <cellStyle name="Normal 66 2 2 4 6" xfId="17392"/>
    <cellStyle name="Normal 66 2 2 4 7" xfId="19296"/>
    <cellStyle name="Normal 66 2 2 4_5h_Finance" xfId="7670"/>
    <cellStyle name="Normal 66 2 2 5" xfId="2425"/>
    <cellStyle name="Normal 66 2 2 5 2" xfId="4329"/>
    <cellStyle name="Normal 66 2 2 5 2 2" xfId="12496"/>
    <cellStyle name="Normal 66 2 2 5 2_5h_Finance" xfId="7673"/>
    <cellStyle name="Normal 66 2 2 5 3" xfId="10592"/>
    <cellStyle name="Normal 66 2 2 5 4" xfId="14618"/>
    <cellStyle name="Normal 66 2 2 5 5" xfId="16458"/>
    <cellStyle name="Normal 66 2 2 5 6" xfId="18208"/>
    <cellStyle name="Normal 66 2 2 5 7" xfId="20112"/>
    <cellStyle name="Normal 66 2 2 5_5h_Finance" xfId="7672"/>
    <cellStyle name="Normal 66 2 2 6" xfId="2697"/>
    <cellStyle name="Normal 66 2 2 6 2" xfId="10864"/>
    <cellStyle name="Normal 66 2 2 6_5h_Finance" xfId="7674"/>
    <cellStyle name="Normal 66 2 2 7" xfId="8960"/>
    <cellStyle name="Normal 66 2 2 8" xfId="12917"/>
    <cellStyle name="Normal 66 2 2 9" xfId="14803"/>
    <cellStyle name="Normal 66 2 2_5h_Finance" xfId="7661"/>
    <cellStyle name="Normal 66 2 3" xfId="922"/>
    <cellStyle name="Normal 66 2 3 2" xfId="1744"/>
    <cellStyle name="Normal 66 2 3 2 2" xfId="3649"/>
    <cellStyle name="Normal 66 2 3 2 2 2" xfId="11816"/>
    <cellStyle name="Normal 66 2 3 2 2_5h_Finance" xfId="7677"/>
    <cellStyle name="Normal 66 2 3 2 3" xfId="9912"/>
    <cellStyle name="Normal 66 2 3 2 4" xfId="13938"/>
    <cellStyle name="Normal 66 2 3 2 5" xfId="15777"/>
    <cellStyle name="Normal 66 2 3 2 6" xfId="17528"/>
    <cellStyle name="Normal 66 2 3 2 7" xfId="19432"/>
    <cellStyle name="Normal 66 2 3 2_5h_Finance" xfId="7676"/>
    <cellStyle name="Normal 66 2 3 3" xfId="2833"/>
    <cellStyle name="Normal 66 2 3 3 2" xfId="11000"/>
    <cellStyle name="Normal 66 2 3 3_5h_Finance" xfId="7678"/>
    <cellStyle name="Normal 66 2 3 4" xfId="9096"/>
    <cellStyle name="Normal 66 2 3 5" xfId="13119"/>
    <cellStyle name="Normal 66 2 3 6" xfId="14957"/>
    <cellStyle name="Normal 66 2 3 7" xfId="16712"/>
    <cellStyle name="Normal 66 2 3 8" xfId="18616"/>
    <cellStyle name="Normal 66 2 3_5h_Finance" xfId="7675"/>
    <cellStyle name="Normal 66 2 4" xfId="1194"/>
    <cellStyle name="Normal 66 2 4 2" xfId="2016"/>
    <cellStyle name="Normal 66 2 4 2 2" xfId="3921"/>
    <cellStyle name="Normal 66 2 4 2 2 2" xfId="12088"/>
    <cellStyle name="Normal 66 2 4 2 2_5h_Finance" xfId="7681"/>
    <cellStyle name="Normal 66 2 4 2 3" xfId="10184"/>
    <cellStyle name="Normal 66 2 4 2 4" xfId="14210"/>
    <cellStyle name="Normal 66 2 4 2 5" xfId="16049"/>
    <cellStyle name="Normal 66 2 4 2 6" xfId="17800"/>
    <cellStyle name="Normal 66 2 4 2 7" xfId="19704"/>
    <cellStyle name="Normal 66 2 4 2_5h_Finance" xfId="7680"/>
    <cellStyle name="Normal 66 2 4 3" xfId="3105"/>
    <cellStyle name="Normal 66 2 4 3 2" xfId="11272"/>
    <cellStyle name="Normal 66 2 4 3_5h_Finance" xfId="7682"/>
    <cellStyle name="Normal 66 2 4 4" xfId="9368"/>
    <cellStyle name="Normal 66 2 4 5" xfId="13391"/>
    <cellStyle name="Normal 66 2 4 6" xfId="15229"/>
    <cellStyle name="Normal 66 2 4 7" xfId="16984"/>
    <cellStyle name="Normal 66 2 4 8" xfId="18888"/>
    <cellStyle name="Normal 66 2 4_5h_Finance" xfId="7679"/>
    <cellStyle name="Normal 66 2 5" xfId="1466"/>
    <cellStyle name="Normal 66 2 5 2" xfId="3377"/>
    <cellStyle name="Normal 66 2 5 2 2" xfId="11544"/>
    <cellStyle name="Normal 66 2 5 2_5h_Finance" xfId="7684"/>
    <cellStyle name="Normal 66 2 5 3" xfId="9640"/>
    <cellStyle name="Normal 66 2 5 4" xfId="13663"/>
    <cellStyle name="Normal 66 2 5 5" xfId="15501"/>
    <cellStyle name="Normal 66 2 5 6" xfId="17256"/>
    <cellStyle name="Normal 66 2 5 7" xfId="19160"/>
    <cellStyle name="Normal 66 2 5_5h_Finance" xfId="7683"/>
    <cellStyle name="Normal 66 2 6" xfId="2289"/>
    <cellStyle name="Normal 66 2 6 2" xfId="4193"/>
    <cellStyle name="Normal 66 2 6 2 2" xfId="12360"/>
    <cellStyle name="Normal 66 2 6 2_5h_Finance" xfId="7686"/>
    <cellStyle name="Normal 66 2 6 3" xfId="10456"/>
    <cellStyle name="Normal 66 2 6 4" xfId="14482"/>
    <cellStyle name="Normal 66 2 6 5" xfId="16322"/>
    <cellStyle name="Normal 66 2 6 6" xfId="18072"/>
    <cellStyle name="Normal 66 2 6 7" xfId="19976"/>
    <cellStyle name="Normal 66 2 6_5h_Finance" xfId="7685"/>
    <cellStyle name="Normal 66 2 7" xfId="594"/>
    <cellStyle name="Normal 66 2 7 2" xfId="8824"/>
    <cellStyle name="Normal 66 2 7_5h_Finance" xfId="7687"/>
    <cellStyle name="Normal 66 2 8" xfId="2561"/>
    <cellStyle name="Normal 66 2 8 2" xfId="10728"/>
    <cellStyle name="Normal 66 2 8_5h_Finance" xfId="7688"/>
    <cellStyle name="Normal 66 2 9" xfId="4465"/>
    <cellStyle name="Normal 66 2 9 2" xfId="12632"/>
    <cellStyle name="Normal 66 2 9_5h_Finance" xfId="7689"/>
    <cellStyle name="Normal 66 2_5h_Finance" xfId="7660"/>
    <cellStyle name="Normal 66 3" xfId="662"/>
    <cellStyle name="Normal 66 3 10" xfId="16508"/>
    <cellStyle name="Normal 66 3 11" xfId="18412"/>
    <cellStyle name="Normal 66 3 2" xfId="990"/>
    <cellStyle name="Normal 66 3 2 2" xfId="1812"/>
    <cellStyle name="Normal 66 3 2 2 2" xfId="3717"/>
    <cellStyle name="Normal 66 3 2 2 2 2" xfId="11884"/>
    <cellStyle name="Normal 66 3 2 2 2_5h_Finance" xfId="7693"/>
    <cellStyle name="Normal 66 3 2 2 3" xfId="9980"/>
    <cellStyle name="Normal 66 3 2 2 4" xfId="14006"/>
    <cellStyle name="Normal 66 3 2 2 5" xfId="15845"/>
    <cellStyle name="Normal 66 3 2 2 6" xfId="17596"/>
    <cellStyle name="Normal 66 3 2 2 7" xfId="19500"/>
    <cellStyle name="Normal 66 3 2 2_5h_Finance" xfId="7692"/>
    <cellStyle name="Normal 66 3 2 3" xfId="2901"/>
    <cellStyle name="Normal 66 3 2 3 2" xfId="11068"/>
    <cellStyle name="Normal 66 3 2 3_5h_Finance" xfId="7694"/>
    <cellStyle name="Normal 66 3 2 4" xfId="9164"/>
    <cellStyle name="Normal 66 3 2 5" xfId="13187"/>
    <cellStyle name="Normal 66 3 2 6" xfId="15025"/>
    <cellStyle name="Normal 66 3 2 7" xfId="16780"/>
    <cellStyle name="Normal 66 3 2 8" xfId="18684"/>
    <cellStyle name="Normal 66 3 2_5h_Finance" xfId="7691"/>
    <cellStyle name="Normal 66 3 3" xfId="1262"/>
    <cellStyle name="Normal 66 3 3 2" xfId="2084"/>
    <cellStyle name="Normal 66 3 3 2 2" xfId="3989"/>
    <cellStyle name="Normal 66 3 3 2 2 2" xfId="12156"/>
    <cellStyle name="Normal 66 3 3 2 2_5h_Finance" xfId="7697"/>
    <cellStyle name="Normal 66 3 3 2 3" xfId="10252"/>
    <cellStyle name="Normal 66 3 3 2 4" xfId="14278"/>
    <cellStyle name="Normal 66 3 3 2 5" xfId="16117"/>
    <cellStyle name="Normal 66 3 3 2 6" xfId="17868"/>
    <cellStyle name="Normal 66 3 3 2 7" xfId="19772"/>
    <cellStyle name="Normal 66 3 3 2_5h_Finance" xfId="7696"/>
    <cellStyle name="Normal 66 3 3 3" xfId="3173"/>
    <cellStyle name="Normal 66 3 3 3 2" xfId="11340"/>
    <cellStyle name="Normal 66 3 3 3_5h_Finance" xfId="7698"/>
    <cellStyle name="Normal 66 3 3 4" xfId="9436"/>
    <cellStyle name="Normal 66 3 3 5" xfId="13459"/>
    <cellStyle name="Normal 66 3 3 6" xfId="15297"/>
    <cellStyle name="Normal 66 3 3 7" xfId="17052"/>
    <cellStyle name="Normal 66 3 3 8" xfId="18956"/>
    <cellStyle name="Normal 66 3 3_5h_Finance" xfId="7695"/>
    <cellStyle name="Normal 66 3 4" xfId="1534"/>
    <cellStyle name="Normal 66 3 4 2" xfId="3445"/>
    <cellStyle name="Normal 66 3 4 2 2" xfId="11612"/>
    <cellStyle name="Normal 66 3 4 2_5h_Finance" xfId="7700"/>
    <cellStyle name="Normal 66 3 4 3" xfId="9708"/>
    <cellStyle name="Normal 66 3 4 4" xfId="13731"/>
    <cellStyle name="Normal 66 3 4 5" xfId="15569"/>
    <cellStyle name="Normal 66 3 4 6" xfId="17324"/>
    <cellStyle name="Normal 66 3 4 7" xfId="19228"/>
    <cellStyle name="Normal 66 3 4_5h_Finance" xfId="7699"/>
    <cellStyle name="Normal 66 3 5" xfId="2357"/>
    <cellStyle name="Normal 66 3 5 2" xfId="4261"/>
    <cellStyle name="Normal 66 3 5 2 2" xfId="12428"/>
    <cellStyle name="Normal 66 3 5 2_5h_Finance" xfId="7702"/>
    <cellStyle name="Normal 66 3 5 3" xfId="10524"/>
    <cellStyle name="Normal 66 3 5 4" xfId="14550"/>
    <cellStyle name="Normal 66 3 5 5" xfId="16390"/>
    <cellStyle name="Normal 66 3 5 6" xfId="18140"/>
    <cellStyle name="Normal 66 3 5 7" xfId="20044"/>
    <cellStyle name="Normal 66 3 5_5h_Finance" xfId="7701"/>
    <cellStyle name="Normal 66 3 6" xfId="2629"/>
    <cellStyle name="Normal 66 3 6 2" xfId="10796"/>
    <cellStyle name="Normal 66 3 6_5h_Finance" xfId="7703"/>
    <cellStyle name="Normal 66 3 7" xfId="8892"/>
    <cellStyle name="Normal 66 3 8" xfId="12849"/>
    <cellStyle name="Normal 66 3 9" xfId="14735"/>
    <cellStyle name="Normal 66 3_5h_Finance" xfId="7690"/>
    <cellStyle name="Normal 66 4" xfId="854"/>
    <cellStyle name="Normal 66 4 2" xfId="1676"/>
    <cellStyle name="Normal 66 4 2 2" xfId="3581"/>
    <cellStyle name="Normal 66 4 2 2 2" xfId="11748"/>
    <cellStyle name="Normal 66 4 2 2_5h_Finance" xfId="7706"/>
    <cellStyle name="Normal 66 4 2 3" xfId="9844"/>
    <cellStyle name="Normal 66 4 2 4" xfId="13870"/>
    <cellStyle name="Normal 66 4 2 5" xfId="15709"/>
    <cellStyle name="Normal 66 4 2 6" xfId="17460"/>
    <cellStyle name="Normal 66 4 2 7" xfId="19364"/>
    <cellStyle name="Normal 66 4 2_5h_Finance" xfId="7705"/>
    <cellStyle name="Normal 66 4 3" xfId="2765"/>
    <cellStyle name="Normal 66 4 3 2" xfId="10932"/>
    <cellStyle name="Normal 66 4 3_5h_Finance" xfId="7707"/>
    <cellStyle name="Normal 66 4 4" xfId="9028"/>
    <cellStyle name="Normal 66 4 5" xfId="13051"/>
    <cellStyle name="Normal 66 4 6" xfId="14889"/>
    <cellStyle name="Normal 66 4 7" xfId="16644"/>
    <cellStyle name="Normal 66 4 8" xfId="18548"/>
    <cellStyle name="Normal 66 4_5h_Finance" xfId="7704"/>
    <cellStyle name="Normal 66 5" xfId="1126"/>
    <cellStyle name="Normal 66 5 2" xfId="1948"/>
    <cellStyle name="Normal 66 5 2 2" xfId="3853"/>
    <cellStyle name="Normal 66 5 2 2 2" xfId="12020"/>
    <cellStyle name="Normal 66 5 2 2_5h_Finance" xfId="7710"/>
    <cellStyle name="Normal 66 5 2 3" xfId="10116"/>
    <cellStyle name="Normal 66 5 2 4" xfId="14142"/>
    <cellStyle name="Normal 66 5 2 5" xfId="15981"/>
    <cellStyle name="Normal 66 5 2 6" xfId="17732"/>
    <cellStyle name="Normal 66 5 2 7" xfId="19636"/>
    <cellStyle name="Normal 66 5 2_5h_Finance" xfId="7709"/>
    <cellStyle name="Normal 66 5 3" xfId="3037"/>
    <cellStyle name="Normal 66 5 3 2" xfId="11204"/>
    <cellStyle name="Normal 66 5 3_5h_Finance" xfId="7711"/>
    <cellStyle name="Normal 66 5 4" xfId="9300"/>
    <cellStyle name="Normal 66 5 5" xfId="13323"/>
    <cellStyle name="Normal 66 5 6" xfId="15161"/>
    <cellStyle name="Normal 66 5 7" xfId="16916"/>
    <cellStyle name="Normal 66 5 8" xfId="18820"/>
    <cellStyle name="Normal 66 5_5h_Finance" xfId="7708"/>
    <cellStyle name="Normal 66 6" xfId="1398"/>
    <cellStyle name="Normal 66 6 2" xfId="3309"/>
    <cellStyle name="Normal 66 6 2 2" xfId="11476"/>
    <cellStyle name="Normal 66 6 2_5h_Finance" xfId="7713"/>
    <cellStyle name="Normal 66 6 3" xfId="9572"/>
    <cellStyle name="Normal 66 6 4" xfId="13595"/>
    <cellStyle name="Normal 66 6 5" xfId="15433"/>
    <cellStyle name="Normal 66 6 6" xfId="17188"/>
    <cellStyle name="Normal 66 6 7" xfId="19092"/>
    <cellStyle name="Normal 66 6_5h_Finance" xfId="7712"/>
    <cellStyle name="Normal 66 7" xfId="2221"/>
    <cellStyle name="Normal 66 7 2" xfId="4125"/>
    <cellStyle name="Normal 66 7 2 2" xfId="12292"/>
    <cellStyle name="Normal 66 7 2_5h_Finance" xfId="7715"/>
    <cellStyle name="Normal 66 7 3" xfId="10388"/>
    <cellStyle name="Normal 66 7 4" xfId="14414"/>
    <cellStyle name="Normal 66 7 5" xfId="16254"/>
    <cellStyle name="Normal 66 7 6" xfId="18004"/>
    <cellStyle name="Normal 66 7 7" xfId="19908"/>
    <cellStyle name="Normal 66 7_5h_Finance" xfId="7714"/>
    <cellStyle name="Normal 66 8" xfId="526"/>
    <cellStyle name="Normal 66 8 2" xfId="8756"/>
    <cellStyle name="Normal 66 8_5h_Finance" xfId="7716"/>
    <cellStyle name="Normal 66 9" xfId="2493"/>
    <cellStyle name="Normal 66 9 2" xfId="10660"/>
    <cellStyle name="Normal 66 9_5h_Finance" xfId="7717"/>
    <cellStyle name="Normal 66_5h_Finance" xfId="7658"/>
    <cellStyle name="Normal 67" xfId="248"/>
    <cellStyle name="Normal 67 10" xfId="4398"/>
    <cellStyle name="Normal 67 10 2" xfId="12565"/>
    <cellStyle name="Normal 67 10_5h_Finance" xfId="7719"/>
    <cellStyle name="Normal 67 11" xfId="8621"/>
    <cellStyle name="Normal 67 12" xfId="12713"/>
    <cellStyle name="Normal 67 13" xfId="12957"/>
    <cellStyle name="Normal 67 14" xfId="14645"/>
    <cellStyle name="Normal 67 15" xfId="18277"/>
    <cellStyle name="Normal 67 16" xfId="388"/>
    <cellStyle name="Normal 67 2" xfId="249"/>
    <cellStyle name="Normal 67 2 10" xfId="8689"/>
    <cellStyle name="Normal 67 2 11" xfId="12781"/>
    <cellStyle name="Normal 67 2 12" xfId="18345"/>
    <cellStyle name="Normal 67 2 13" xfId="457"/>
    <cellStyle name="Normal 67 2 2" xfId="731"/>
    <cellStyle name="Normal 67 2 2 10" xfId="16577"/>
    <cellStyle name="Normal 67 2 2 11" xfId="18481"/>
    <cellStyle name="Normal 67 2 2 2" xfId="1059"/>
    <cellStyle name="Normal 67 2 2 2 2" xfId="1881"/>
    <cellStyle name="Normal 67 2 2 2 2 2" xfId="3786"/>
    <cellStyle name="Normal 67 2 2 2 2 2 2" xfId="11953"/>
    <cellStyle name="Normal 67 2 2 2 2 2_5h_Finance" xfId="7724"/>
    <cellStyle name="Normal 67 2 2 2 2 3" xfId="10049"/>
    <cellStyle name="Normal 67 2 2 2 2 4" xfId="14075"/>
    <cellStyle name="Normal 67 2 2 2 2 5" xfId="15914"/>
    <cellStyle name="Normal 67 2 2 2 2 6" xfId="17665"/>
    <cellStyle name="Normal 67 2 2 2 2 7" xfId="19569"/>
    <cellStyle name="Normal 67 2 2 2 2_5h_Finance" xfId="7723"/>
    <cellStyle name="Normal 67 2 2 2 3" xfId="2970"/>
    <cellStyle name="Normal 67 2 2 2 3 2" xfId="11137"/>
    <cellStyle name="Normal 67 2 2 2 3_5h_Finance" xfId="7725"/>
    <cellStyle name="Normal 67 2 2 2 4" xfId="9233"/>
    <cellStyle name="Normal 67 2 2 2 5" xfId="13256"/>
    <cellStyle name="Normal 67 2 2 2 6" xfId="15094"/>
    <cellStyle name="Normal 67 2 2 2 7" xfId="16849"/>
    <cellStyle name="Normal 67 2 2 2 8" xfId="18753"/>
    <cellStyle name="Normal 67 2 2 2_5h_Finance" xfId="7722"/>
    <cellStyle name="Normal 67 2 2 3" xfId="1331"/>
    <cellStyle name="Normal 67 2 2 3 2" xfId="2153"/>
    <cellStyle name="Normal 67 2 2 3 2 2" xfId="4058"/>
    <cellStyle name="Normal 67 2 2 3 2 2 2" xfId="12225"/>
    <cellStyle name="Normal 67 2 2 3 2 2_5h_Finance" xfId="7728"/>
    <cellStyle name="Normal 67 2 2 3 2 3" xfId="10321"/>
    <cellStyle name="Normal 67 2 2 3 2 4" xfId="14347"/>
    <cellStyle name="Normal 67 2 2 3 2 5" xfId="16186"/>
    <cellStyle name="Normal 67 2 2 3 2 6" xfId="17937"/>
    <cellStyle name="Normal 67 2 2 3 2 7" xfId="19841"/>
    <cellStyle name="Normal 67 2 2 3 2_5h_Finance" xfId="7727"/>
    <cellStyle name="Normal 67 2 2 3 3" xfId="3242"/>
    <cellStyle name="Normal 67 2 2 3 3 2" xfId="11409"/>
    <cellStyle name="Normal 67 2 2 3 3_5h_Finance" xfId="7729"/>
    <cellStyle name="Normal 67 2 2 3 4" xfId="9505"/>
    <cellStyle name="Normal 67 2 2 3 5" xfId="13528"/>
    <cellStyle name="Normal 67 2 2 3 6" xfId="15366"/>
    <cellStyle name="Normal 67 2 2 3 7" xfId="17121"/>
    <cellStyle name="Normal 67 2 2 3 8" xfId="19025"/>
    <cellStyle name="Normal 67 2 2 3_5h_Finance" xfId="7726"/>
    <cellStyle name="Normal 67 2 2 4" xfId="1603"/>
    <cellStyle name="Normal 67 2 2 4 2" xfId="3514"/>
    <cellStyle name="Normal 67 2 2 4 2 2" xfId="11681"/>
    <cellStyle name="Normal 67 2 2 4 2_5h_Finance" xfId="7731"/>
    <cellStyle name="Normal 67 2 2 4 3" xfId="9777"/>
    <cellStyle name="Normal 67 2 2 4 4" xfId="13800"/>
    <cellStyle name="Normal 67 2 2 4 5" xfId="15638"/>
    <cellStyle name="Normal 67 2 2 4 6" xfId="17393"/>
    <cellStyle name="Normal 67 2 2 4 7" xfId="19297"/>
    <cellStyle name="Normal 67 2 2 4_5h_Finance" xfId="7730"/>
    <cellStyle name="Normal 67 2 2 5" xfId="2426"/>
    <cellStyle name="Normal 67 2 2 5 2" xfId="4330"/>
    <cellStyle name="Normal 67 2 2 5 2 2" xfId="12497"/>
    <cellStyle name="Normal 67 2 2 5 2_5h_Finance" xfId="7733"/>
    <cellStyle name="Normal 67 2 2 5 3" xfId="10593"/>
    <cellStyle name="Normal 67 2 2 5 4" xfId="14619"/>
    <cellStyle name="Normal 67 2 2 5 5" xfId="16459"/>
    <cellStyle name="Normal 67 2 2 5 6" xfId="18209"/>
    <cellStyle name="Normal 67 2 2 5 7" xfId="20113"/>
    <cellStyle name="Normal 67 2 2 5_5h_Finance" xfId="7732"/>
    <cellStyle name="Normal 67 2 2 6" xfId="2698"/>
    <cellStyle name="Normal 67 2 2 6 2" xfId="10865"/>
    <cellStyle name="Normal 67 2 2 6_5h_Finance" xfId="7734"/>
    <cellStyle name="Normal 67 2 2 7" xfId="8961"/>
    <cellStyle name="Normal 67 2 2 8" xfId="12918"/>
    <cellStyle name="Normal 67 2 2 9" xfId="14804"/>
    <cellStyle name="Normal 67 2 2_5h_Finance" xfId="7721"/>
    <cellStyle name="Normal 67 2 3" xfId="923"/>
    <cellStyle name="Normal 67 2 3 2" xfId="1745"/>
    <cellStyle name="Normal 67 2 3 2 2" xfId="3650"/>
    <cellStyle name="Normal 67 2 3 2 2 2" xfId="11817"/>
    <cellStyle name="Normal 67 2 3 2 2_5h_Finance" xfId="7737"/>
    <cellStyle name="Normal 67 2 3 2 3" xfId="9913"/>
    <cellStyle name="Normal 67 2 3 2 4" xfId="13939"/>
    <cellStyle name="Normal 67 2 3 2 5" xfId="15778"/>
    <cellStyle name="Normal 67 2 3 2 6" xfId="17529"/>
    <cellStyle name="Normal 67 2 3 2 7" xfId="19433"/>
    <cellStyle name="Normal 67 2 3 2_5h_Finance" xfId="7736"/>
    <cellStyle name="Normal 67 2 3 3" xfId="2834"/>
    <cellStyle name="Normal 67 2 3 3 2" xfId="11001"/>
    <cellStyle name="Normal 67 2 3 3_5h_Finance" xfId="7738"/>
    <cellStyle name="Normal 67 2 3 4" xfId="9097"/>
    <cellStyle name="Normal 67 2 3 5" xfId="13120"/>
    <cellStyle name="Normal 67 2 3 6" xfId="14958"/>
    <cellStyle name="Normal 67 2 3 7" xfId="16713"/>
    <cellStyle name="Normal 67 2 3 8" xfId="18617"/>
    <cellStyle name="Normal 67 2 3_5h_Finance" xfId="7735"/>
    <cellStyle name="Normal 67 2 4" xfId="1195"/>
    <cellStyle name="Normal 67 2 4 2" xfId="2017"/>
    <cellStyle name="Normal 67 2 4 2 2" xfId="3922"/>
    <cellStyle name="Normal 67 2 4 2 2 2" xfId="12089"/>
    <cellStyle name="Normal 67 2 4 2 2_5h_Finance" xfId="7741"/>
    <cellStyle name="Normal 67 2 4 2 3" xfId="10185"/>
    <cellStyle name="Normal 67 2 4 2 4" xfId="14211"/>
    <cellStyle name="Normal 67 2 4 2 5" xfId="16050"/>
    <cellStyle name="Normal 67 2 4 2 6" xfId="17801"/>
    <cellStyle name="Normal 67 2 4 2 7" xfId="19705"/>
    <cellStyle name="Normal 67 2 4 2_5h_Finance" xfId="7740"/>
    <cellStyle name="Normal 67 2 4 3" xfId="3106"/>
    <cellStyle name="Normal 67 2 4 3 2" xfId="11273"/>
    <cellStyle name="Normal 67 2 4 3_5h_Finance" xfId="7742"/>
    <cellStyle name="Normal 67 2 4 4" xfId="9369"/>
    <cellStyle name="Normal 67 2 4 5" xfId="13392"/>
    <cellStyle name="Normal 67 2 4 6" xfId="15230"/>
    <cellStyle name="Normal 67 2 4 7" xfId="16985"/>
    <cellStyle name="Normal 67 2 4 8" xfId="18889"/>
    <cellStyle name="Normal 67 2 4_5h_Finance" xfId="7739"/>
    <cellStyle name="Normal 67 2 5" xfId="1467"/>
    <cellStyle name="Normal 67 2 5 2" xfId="3378"/>
    <cellStyle name="Normal 67 2 5 2 2" xfId="11545"/>
    <cellStyle name="Normal 67 2 5 2_5h_Finance" xfId="7744"/>
    <cellStyle name="Normal 67 2 5 3" xfId="9641"/>
    <cellStyle name="Normal 67 2 5 4" xfId="13664"/>
    <cellStyle name="Normal 67 2 5 5" xfId="15502"/>
    <cellStyle name="Normal 67 2 5 6" xfId="17257"/>
    <cellStyle name="Normal 67 2 5 7" xfId="19161"/>
    <cellStyle name="Normal 67 2 5_5h_Finance" xfId="7743"/>
    <cellStyle name="Normal 67 2 6" xfId="2290"/>
    <cellStyle name="Normal 67 2 6 2" xfId="4194"/>
    <cellStyle name="Normal 67 2 6 2 2" xfId="12361"/>
    <cellStyle name="Normal 67 2 6 2_5h_Finance" xfId="7746"/>
    <cellStyle name="Normal 67 2 6 3" xfId="10457"/>
    <cellStyle name="Normal 67 2 6 4" xfId="14483"/>
    <cellStyle name="Normal 67 2 6 5" xfId="16323"/>
    <cellStyle name="Normal 67 2 6 6" xfId="18073"/>
    <cellStyle name="Normal 67 2 6 7" xfId="19977"/>
    <cellStyle name="Normal 67 2 6_5h_Finance" xfId="7745"/>
    <cellStyle name="Normal 67 2 7" xfId="595"/>
    <cellStyle name="Normal 67 2 7 2" xfId="8825"/>
    <cellStyle name="Normal 67 2 7_5h_Finance" xfId="7747"/>
    <cellStyle name="Normal 67 2 8" xfId="2562"/>
    <cellStyle name="Normal 67 2 8 2" xfId="10729"/>
    <cellStyle name="Normal 67 2 8_5h_Finance" xfId="7748"/>
    <cellStyle name="Normal 67 2 9" xfId="4466"/>
    <cellStyle name="Normal 67 2 9 2" xfId="12633"/>
    <cellStyle name="Normal 67 2 9_5h_Finance" xfId="7749"/>
    <cellStyle name="Normal 67 2_5h_Finance" xfId="7720"/>
    <cellStyle name="Normal 67 3" xfId="663"/>
    <cellStyle name="Normal 67 3 10" xfId="16509"/>
    <cellStyle name="Normal 67 3 11" xfId="18413"/>
    <cellStyle name="Normal 67 3 2" xfId="991"/>
    <cellStyle name="Normal 67 3 2 2" xfId="1813"/>
    <cellStyle name="Normal 67 3 2 2 2" xfId="3718"/>
    <cellStyle name="Normal 67 3 2 2 2 2" xfId="11885"/>
    <cellStyle name="Normal 67 3 2 2 2_5h_Finance" xfId="7753"/>
    <cellStyle name="Normal 67 3 2 2 3" xfId="9981"/>
    <cellStyle name="Normal 67 3 2 2 4" xfId="14007"/>
    <cellStyle name="Normal 67 3 2 2 5" xfId="15846"/>
    <cellStyle name="Normal 67 3 2 2 6" xfId="17597"/>
    <cellStyle name="Normal 67 3 2 2 7" xfId="19501"/>
    <cellStyle name="Normal 67 3 2 2_5h_Finance" xfId="7752"/>
    <cellStyle name="Normal 67 3 2 3" xfId="2902"/>
    <cellStyle name="Normal 67 3 2 3 2" xfId="11069"/>
    <cellStyle name="Normal 67 3 2 3_5h_Finance" xfId="7754"/>
    <cellStyle name="Normal 67 3 2 4" xfId="9165"/>
    <cellStyle name="Normal 67 3 2 5" xfId="13188"/>
    <cellStyle name="Normal 67 3 2 6" xfId="15026"/>
    <cellStyle name="Normal 67 3 2 7" xfId="16781"/>
    <cellStyle name="Normal 67 3 2 8" xfId="18685"/>
    <cellStyle name="Normal 67 3 2_5h_Finance" xfId="7751"/>
    <cellStyle name="Normal 67 3 3" xfId="1263"/>
    <cellStyle name="Normal 67 3 3 2" xfId="2085"/>
    <cellStyle name="Normal 67 3 3 2 2" xfId="3990"/>
    <cellStyle name="Normal 67 3 3 2 2 2" xfId="12157"/>
    <cellStyle name="Normal 67 3 3 2 2_5h_Finance" xfId="7757"/>
    <cellStyle name="Normal 67 3 3 2 3" xfId="10253"/>
    <cellStyle name="Normal 67 3 3 2 4" xfId="14279"/>
    <cellStyle name="Normal 67 3 3 2 5" xfId="16118"/>
    <cellStyle name="Normal 67 3 3 2 6" xfId="17869"/>
    <cellStyle name="Normal 67 3 3 2 7" xfId="19773"/>
    <cellStyle name="Normal 67 3 3 2_5h_Finance" xfId="7756"/>
    <cellStyle name="Normal 67 3 3 3" xfId="3174"/>
    <cellStyle name="Normal 67 3 3 3 2" xfId="11341"/>
    <cellStyle name="Normal 67 3 3 3_5h_Finance" xfId="7758"/>
    <cellStyle name="Normal 67 3 3 4" xfId="9437"/>
    <cellStyle name="Normal 67 3 3 5" xfId="13460"/>
    <cellStyle name="Normal 67 3 3 6" xfId="15298"/>
    <cellStyle name="Normal 67 3 3 7" xfId="17053"/>
    <cellStyle name="Normal 67 3 3 8" xfId="18957"/>
    <cellStyle name="Normal 67 3 3_5h_Finance" xfId="7755"/>
    <cellStyle name="Normal 67 3 4" xfId="1535"/>
    <cellStyle name="Normal 67 3 4 2" xfId="3446"/>
    <cellStyle name="Normal 67 3 4 2 2" xfId="11613"/>
    <cellStyle name="Normal 67 3 4 2_5h_Finance" xfId="7760"/>
    <cellStyle name="Normal 67 3 4 3" xfId="9709"/>
    <cellStyle name="Normal 67 3 4 4" xfId="13732"/>
    <cellStyle name="Normal 67 3 4 5" xfId="15570"/>
    <cellStyle name="Normal 67 3 4 6" xfId="17325"/>
    <cellStyle name="Normal 67 3 4 7" xfId="19229"/>
    <cellStyle name="Normal 67 3 4_5h_Finance" xfId="7759"/>
    <cellStyle name="Normal 67 3 5" xfId="2358"/>
    <cellStyle name="Normal 67 3 5 2" xfId="4262"/>
    <cellStyle name="Normal 67 3 5 2 2" xfId="12429"/>
    <cellStyle name="Normal 67 3 5 2_5h_Finance" xfId="7762"/>
    <cellStyle name="Normal 67 3 5 3" xfId="10525"/>
    <cellStyle name="Normal 67 3 5 4" xfId="14551"/>
    <cellStyle name="Normal 67 3 5 5" xfId="16391"/>
    <cellStyle name="Normal 67 3 5 6" xfId="18141"/>
    <cellStyle name="Normal 67 3 5 7" xfId="20045"/>
    <cellStyle name="Normal 67 3 5_5h_Finance" xfId="7761"/>
    <cellStyle name="Normal 67 3 6" xfId="2630"/>
    <cellStyle name="Normal 67 3 6 2" xfId="10797"/>
    <cellStyle name="Normal 67 3 6_5h_Finance" xfId="7763"/>
    <cellStyle name="Normal 67 3 7" xfId="8893"/>
    <cellStyle name="Normal 67 3 8" xfId="12850"/>
    <cellStyle name="Normal 67 3 9" xfId="14736"/>
    <cellStyle name="Normal 67 3_5h_Finance" xfId="7750"/>
    <cellStyle name="Normal 67 4" xfId="855"/>
    <cellStyle name="Normal 67 4 2" xfId="1677"/>
    <cellStyle name="Normal 67 4 2 2" xfId="3582"/>
    <cellStyle name="Normal 67 4 2 2 2" xfId="11749"/>
    <cellStyle name="Normal 67 4 2 2_5h_Finance" xfId="7766"/>
    <cellStyle name="Normal 67 4 2 3" xfId="9845"/>
    <cellStyle name="Normal 67 4 2 4" xfId="13871"/>
    <cellStyle name="Normal 67 4 2 5" xfId="15710"/>
    <cellStyle name="Normal 67 4 2 6" xfId="17461"/>
    <cellStyle name="Normal 67 4 2 7" xfId="19365"/>
    <cellStyle name="Normal 67 4 2_5h_Finance" xfId="7765"/>
    <cellStyle name="Normal 67 4 3" xfId="2766"/>
    <cellStyle name="Normal 67 4 3 2" xfId="10933"/>
    <cellStyle name="Normal 67 4 3_5h_Finance" xfId="7767"/>
    <cellStyle name="Normal 67 4 4" xfId="9029"/>
    <cellStyle name="Normal 67 4 5" xfId="13052"/>
    <cellStyle name="Normal 67 4 6" xfId="14890"/>
    <cellStyle name="Normal 67 4 7" xfId="16645"/>
    <cellStyle name="Normal 67 4 8" xfId="18549"/>
    <cellStyle name="Normal 67 4_5h_Finance" xfId="7764"/>
    <cellStyle name="Normal 67 5" xfId="1127"/>
    <cellStyle name="Normal 67 5 2" xfId="1949"/>
    <cellStyle name="Normal 67 5 2 2" xfId="3854"/>
    <cellStyle name="Normal 67 5 2 2 2" xfId="12021"/>
    <cellStyle name="Normal 67 5 2 2_5h_Finance" xfId="7770"/>
    <cellStyle name="Normal 67 5 2 3" xfId="10117"/>
    <cellStyle name="Normal 67 5 2 4" xfId="14143"/>
    <cellStyle name="Normal 67 5 2 5" xfId="15982"/>
    <cellStyle name="Normal 67 5 2 6" xfId="17733"/>
    <cellStyle name="Normal 67 5 2 7" xfId="19637"/>
    <cellStyle name="Normal 67 5 2_5h_Finance" xfId="7769"/>
    <cellStyle name="Normal 67 5 3" xfId="3038"/>
    <cellStyle name="Normal 67 5 3 2" xfId="11205"/>
    <cellStyle name="Normal 67 5 3_5h_Finance" xfId="7771"/>
    <cellStyle name="Normal 67 5 4" xfId="9301"/>
    <cellStyle name="Normal 67 5 5" xfId="13324"/>
    <cellStyle name="Normal 67 5 6" xfId="15162"/>
    <cellStyle name="Normal 67 5 7" xfId="16917"/>
    <cellStyle name="Normal 67 5 8" xfId="18821"/>
    <cellStyle name="Normal 67 5_5h_Finance" xfId="7768"/>
    <cellStyle name="Normal 67 6" xfId="1399"/>
    <cellStyle name="Normal 67 6 2" xfId="3310"/>
    <cellStyle name="Normal 67 6 2 2" xfId="11477"/>
    <cellStyle name="Normal 67 6 2_5h_Finance" xfId="7773"/>
    <cellStyle name="Normal 67 6 3" xfId="9573"/>
    <cellStyle name="Normal 67 6 4" xfId="13596"/>
    <cellStyle name="Normal 67 6 5" xfId="15434"/>
    <cellStyle name="Normal 67 6 6" xfId="17189"/>
    <cellStyle name="Normal 67 6 7" xfId="19093"/>
    <cellStyle name="Normal 67 6_5h_Finance" xfId="7772"/>
    <cellStyle name="Normal 67 7" xfId="2222"/>
    <cellStyle name="Normal 67 7 2" xfId="4126"/>
    <cellStyle name="Normal 67 7 2 2" xfId="12293"/>
    <cellStyle name="Normal 67 7 2_5h_Finance" xfId="7775"/>
    <cellStyle name="Normal 67 7 3" xfId="10389"/>
    <cellStyle name="Normal 67 7 4" xfId="14415"/>
    <cellStyle name="Normal 67 7 5" xfId="16255"/>
    <cellStyle name="Normal 67 7 6" xfId="18005"/>
    <cellStyle name="Normal 67 7 7" xfId="19909"/>
    <cellStyle name="Normal 67 7_5h_Finance" xfId="7774"/>
    <cellStyle name="Normal 67 8" xfId="527"/>
    <cellStyle name="Normal 67 8 2" xfId="8757"/>
    <cellStyle name="Normal 67 8_5h_Finance" xfId="7776"/>
    <cellStyle name="Normal 67 9" xfId="2494"/>
    <cellStyle name="Normal 67 9 2" xfId="10661"/>
    <cellStyle name="Normal 67 9_5h_Finance" xfId="7777"/>
    <cellStyle name="Normal 67_5h_Finance" xfId="7718"/>
    <cellStyle name="Normal 68" xfId="250"/>
    <cellStyle name="Normal 68 10" xfId="4399"/>
    <cellStyle name="Normal 68 10 2" xfId="12566"/>
    <cellStyle name="Normal 68 10_5h_Finance" xfId="7779"/>
    <cellStyle name="Normal 68 11" xfId="8622"/>
    <cellStyle name="Normal 68 12" xfId="12714"/>
    <cellStyle name="Normal 68 13" xfId="12664"/>
    <cellStyle name="Normal 68 14" xfId="12944"/>
    <cellStyle name="Normal 68 15" xfId="18278"/>
    <cellStyle name="Normal 68 16" xfId="389"/>
    <cellStyle name="Normal 68 2" xfId="251"/>
    <cellStyle name="Normal 68 2 10" xfId="8690"/>
    <cellStyle name="Normal 68 2 11" xfId="12782"/>
    <cellStyle name="Normal 68 2 12" xfId="18346"/>
    <cellStyle name="Normal 68 2 13" xfId="458"/>
    <cellStyle name="Normal 68 2 2" xfId="732"/>
    <cellStyle name="Normal 68 2 2 10" xfId="16578"/>
    <cellStyle name="Normal 68 2 2 11" xfId="18482"/>
    <cellStyle name="Normal 68 2 2 2" xfId="1060"/>
    <cellStyle name="Normal 68 2 2 2 2" xfId="1882"/>
    <cellStyle name="Normal 68 2 2 2 2 2" xfId="3787"/>
    <cellStyle name="Normal 68 2 2 2 2 2 2" xfId="11954"/>
    <cellStyle name="Normal 68 2 2 2 2 2_5h_Finance" xfId="7784"/>
    <cellStyle name="Normal 68 2 2 2 2 3" xfId="10050"/>
    <cellStyle name="Normal 68 2 2 2 2 4" xfId="14076"/>
    <cellStyle name="Normal 68 2 2 2 2 5" xfId="15915"/>
    <cellStyle name="Normal 68 2 2 2 2 6" xfId="17666"/>
    <cellStyle name="Normal 68 2 2 2 2 7" xfId="19570"/>
    <cellStyle name="Normal 68 2 2 2 2_5h_Finance" xfId="7783"/>
    <cellStyle name="Normal 68 2 2 2 3" xfId="2971"/>
    <cellStyle name="Normal 68 2 2 2 3 2" xfId="11138"/>
    <cellStyle name="Normal 68 2 2 2 3_5h_Finance" xfId="7785"/>
    <cellStyle name="Normal 68 2 2 2 4" xfId="9234"/>
    <cellStyle name="Normal 68 2 2 2 5" xfId="13257"/>
    <cellStyle name="Normal 68 2 2 2 6" xfId="15095"/>
    <cellStyle name="Normal 68 2 2 2 7" xfId="16850"/>
    <cellStyle name="Normal 68 2 2 2 8" xfId="18754"/>
    <cellStyle name="Normal 68 2 2 2_5h_Finance" xfId="7782"/>
    <cellStyle name="Normal 68 2 2 3" xfId="1332"/>
    <cellStyle name="Normal 68 2 2 3 2" xfId="2154"/>
    <cellStyle name="Normal 68 2 2 3 2 2" xfId="4059"/>
    <cellStyle name="Normal 68 2 2 3 2 2 2" xfId="12226"/>
    <cellStyle name="Normal 68 2 2 3 2 2_5h_Finance" xfId="7788"/>
    <cellStyle name="Normal 68 2 2 3 2 3" xfId="10322"/>
    <cellStyle name="Normal 68 2 2 3 2 4" xfId="14348"/>
    <cellStyle name="Normal 68 2 2 3 2 5" xfId="16187"/>
    <cellStyle name="Normal 68 2 2 3 2 6" xfId="17938"/>
    <cellStyle name="Normal 68 2 2 3 2 7" xfId="19842"/>
    <cellStyle name="Normal 68 2 2 3 2_5h_Finance" xfId="7787"/>
    <cellStyle name="Normal 68 2 2 3 3" xfId="3243"/>
    <cellStyle name="Normal 68 2 2 3 3 2" xfId="11410"/>
    <cellStyle name="Normal 68 2 2 3 3_5h_Finance" xfId="7789"/>
    <cellStyle name="Normal 68 2 2 3 4" xfId="9506"/>
    <cellStyle name="Normal 68 2 2 3 5" xfId="13529"/>
    <cellStyle name="Normal 68 2 2 3 6" xfId="15367"/>
    <cellStyle name="Normal 68 2 2 3 7" xfId="17122"/>
    <cellStyle name="Normal 68 2 2 3 8" xfId="19026"/>
    <cellStyle name="Normal 68 2 2 3_5h_Finance" xfId="7786"/>
    <cellStyle name="Normal 68 2 2 4" xfId="1604"/>
    <cellStyle name="Normal 68 2 2 4 2" xfId="3515"/>
    <cellStyle name="Normal 68 2 2 4 2 2" xfId="11682"/>
    <cellStyle name="Normal 68 2 2 4 2_5h_Finance" xfId="7791"/>
    <cellStyle name="Normal 68 2 2 4 3" xfId="9778"/>
    <cellStyle name="Normal 68 2 2 4 4" xfId="13801"/>
    <cellStyle name="Normal 68 2 2 4 5" xfId="15639"/>
    <cellStyle name="Normal 68 2 2 4 6" xfId="17394"/>
    <cellStyle name="Normal 68 2 2 4 7" xfId="19298"/>
    <cellStyle name="Normal 68 2 2 4_5h_Finance" xfId="7790"/>
    <cellStyle name="Normal 68 2 2 5" xfId="2427"/>
    <cellStyle name="Normal 68 2 2 5 2" xfId="4331"/>
    <cellStyle name="Normal 68 2 2 5 2 2" xfId="12498"/>
    <cellStyle name="Normal 68 2 2 5 2_5h_Finance" xfId="7793"/>
    <cellStyle name="Normal 68 2 2 5 3" xfId="10594"/>
    <cellStyle name="Normal 68 2 2 5 4" xfId="14620"/>
    <cellStyle name="Normal 68 2 2 5 5" xfId="16460"/>
    <cellStyle name="Normal 68 2 2 5 6" xfId="18210"/>
    <cellStyle name="Normal 68 2 2 5 7" xfId="20114"/>
    <cellStyle name="Normal 68 2 2 5_5h_Finance" xfId="7792"/>
    <cellStyle name="Normal 68 2 2 6" xfId="2699"/>
    <cellStyle name="Normal 68 2 2 6 2" xfId="10866"/>
    <cellStyle name="Normal 68 2 2 6_5h_Finance" xfId="7794"/>
    <cellStyle name="Normal 68 2 2 7" xfId="8962"/>
    <cellStyle name="Normal 68 2 2 8" xfId="12919"/>
    <cellStyle name="Normal 68 2 2 9" xfId="14805"/>
    <cellStyle name="Normal 68 2 2_5h_Finance" xfId="7781"/>
    <cellStyle name="Normal 68 2 3" xfId="924"/>
    <cellStyle name="Normal 68 2 3 2" xfId="1746"/>
    <cellStyle name="Normal 68 2 3 2 2" xfId="3651"/>
    <cellStyle name="Normal 68 2 3 2 2 2" xfId="11818"/>
    <cellStyle name="Normal 68 2 3 2 2_5h_Finance" xfId="7797"/>
    <cellStyle name="Normal 68 2 3 2 3" xfId="9914"/>
    <cellStyle name="Normal 68 2 3 2 4" xfId="13940"/>
    <cellStyle name="Normal 68 2 3 2 5" xfId="15779"/>
    <cellStyle name="Normal 68 2 3 2 6" xfId="17530"/>
    <cellStyle name="Normal 68 2 3 2 7" xfId="19434"/>
    <cellStyle name="Normal 68 2 3 2_5h_Finance" xfId="7796"/>
    <cellStyle name="Normal 68 2 3 3" xfId="2835"/>
    <cellStyle name="Normal 68 2 3 3 2" xfId="11002"/>
    <cellStyle name="Normal 68 2 3 3_5h_Finance" xfId="7798"/>
    <cellStyle name="Normal 68 2 3 4" xfId="9098"/>
    <cellStyle name="Normal 68 2 3 5" xfId="13121"/>
    <cellStyle name="Normal 68 2 3 6" xfId="14959"/>
    <cellStyle name="Normal 68 2 3 7" xfId="16714"/>
    <cellStyle name="Normal 68 2 3 8" xfId="18618"/>
    <cellStyle name="Normal 68 2 3_5h_Finance" xfId="7795"/>
    <cellStyle name="Normal 68 2 4" xfId="1196"/>
    <cellStyle name="Normal 68 2 4 2" xfId="2018"/>
    <cellStyle name="Normal 68 2 4 2 2" xfId="3923"/>
    <cellStyle name="Normal 68 2 4 2 2 2" xfId="12090"/>
    <cellStyle name="Normal 68 2 4 2 2_5h_Finance" xfId="7801"/>
    <cellStyle name="Normal 68 2 4 2 3" xfId="10186"/>
    <cellStyle name="Normal 68 2 4 2 4" xfId="14212"/>
    <cellStyle name="Normal 68 2 4 2 5" xfId="16051"/>
    <cellStyle name="Normal 68 2 4 2 6" xfId="17802"/>
    <cellStyle name="Normal 68 2 4 2 7" xfId="19706"/>
    <cellStyle name="Normal 68 2 4 2_5h_Finance" xfId="7800"/>
    <cellStyle name="Normal 68 2 4 3" xfId="3107"/>
    <cellStyle name="Normal 68 2 4 3 2" xfId="11274"/>
    <cellStyle name="Normal 68 2 4 3_5h_Finance" xfId="7802"/>
    <cellStyle name="Normal 68 2 4 4" xfId="9370"/>
    <cellStyle name="Normal 68 2 4 5" xfId="13393"/>
    <cellStyle name="Normal 68 2 4 6" xfId="15231"/>
    <cellStyle name="Normal 68 2 4 7" xfId="16986"/>
    <cellStyle name="Normal 68 2 4 8" xfId="18890"/>
    <cellStyle name="Normal 68 2 4_5h_Finance" xfId="7799"/>
    <cellStyle name="Normal 68 2 5" xfId="1468"/>
    <cellStyle name="Normal 68 2 5 2" xfId="3379"/>
    <cellStyle name="Normal 68 2 5 2 2" xfId="11546"/>
    <cellStyle name="Normal 68 2 5 2_5h_Finance" xfId="7804"/>
    <cellStyle name="Normal 68 2 5 3" xfId="9642"/>
    <cellStyle name="Normal 68 2 5 4" xfId="13665"/>
    <cellStyle name="Normal 68 2 5 5" xfId="15503"/>
    <cellStyle name="Normal 68 2 5 6" xfId="17258"/>
    <cellStyle name="Normal 68 2 5 7" xfId="19162"/>
    <cellStyle name="Normal 68 2 5_5h_Finance" xfId="7803"/>
    <cellStyle name="Normal 68 2 6" xfId="2291"/>
    <cellStyle name="Normal 68 2 6 2" xfId="4195"/>
    <cellStyle name="Normal 68 2 6 2 2" xfId="12362"/>
    <cellStyle name="Normal 68 2 6 2_5h_Finance" xfId="7806"/>
    <cellStyle name="Normal 68 2 6 3" xfId="10458"/>
    <cellStyle name="Normal 68 2 6 4" xfId="14484"/>
    <cellStyle name="Normal 68 2 6 5" xfId="16324"/>
    <cellStyle name="Normal 68 2 6 6" xfId="18074"/>
    <cellStyle name="Normal 68 2 6 7" xfId="19978"/>
    <cellStyle name="Normal 68 2 6_5h_Finance" xfId="7805"/>
    <cellStyle name="Normal 68 2 7" xfId="596"/>
    <cellStyle name="Normal 68 2 7 2" xfId="8826"/>
    <cellStyle name="Normal 68 2 7_5h_Finance" xfId="7807"/>
    <cellStyle name="Normal 68 2 8" xfId="2563"/>
    <cellStyle name="Normal 68 2 8 2" xfId="10730"/>
    <cellStyle name="Normal 68 2 8_5h_Finance" xfId="7808"/>
    <cellStyle name="Normal 68 2 9" xfId="4467"/>
    <cellStyle name="Normal 68 2 9 2" xfId="12634"/>
    <cellStyle name="Normal 68 2 9_5h_Finance" xfId="7809"/>
    <cellStyle name="Normal 68 2_5h_Finance" xfId="7780"/>
    <cellStyle name="Normal 68 3" xfId="664"/>
    <cellStyle name="Normal 68 3 10" xfId="16510"/>
    <cellStyle name="Normal 68 3 11" xfId="18414"/>
    <cellStyle name="Normal 68 3 2" xfId="992"/>
    <cellStyle name="Normal 68 3 2 2" xfId="1814"/>
    <cellStyle name="Normal 68 3 2 2 2" xfId="3719"/>
    <cellStyle name="Normal 68 3 2 2 2 2" xfId="11886"/>
    <cellStyle name="Normal 68 3 2 2 2_5h_Finance" xfId="7813"/>
    <cellStyle name="Normal 68 3 2 2 3" xfId="9982"/>
    <cellStyle name="Normal 68 3 2 2 4" xfId="14008"/>
    <cellStyle name="Normal 68 3 2 2 5" xfId="15847"/>
    <cellStyle name="Normal 68 3 2 2 6" xfId="17598"/>
    <cellStyle name="Normal 68 3 2 2 7" xfId="19502"/>
    <cellStyle name="Normal 68 3 2 2_5h_Finance" xfId="7812"/>
    <cellStyle name="Normal 68 3 2 3" xfId="2903"/>
    <cellStyle name="Normal 68 3 2 3 2" xfId="11070"/>
    <cellStyle name="Normal 68 3 2 3_5h_Finance" xfId="7814"/>
    <cellStyle name="Normal 68 3 2 4" xfId="9166"/>
    <cellStyle name="Normal 68 3 2 5" xfId="13189"/>
    <cellStyle name="Normal 68 3 2 6" xfId="15027"/>
    <cellStyle name="Normal 68 3 2 7" xfId="16782"/>
    <cellStyle name="Normal 68 3 2 8" xfId="18686"/>
    <cellStyle name="Normal 68 3 2_5h_Finance" xfId="7811"/>
    <cellStyle name="Normal 68 3 3" xfId="1264"/>
    <cellStyle name="Normal 68 3 3 2" xfId="2086"/>
    <cellStyle name="Normal 68 3 3 2 2" xfId="3991"/>
    <cellStyle name="Normal 68 3 3 2 2 2" xfId="12158"/>
    <cellStyle name="Normal 68 3 3 2 2_5h_Finance" xfId="7817"/>
    <cellStyle name="Normal 68 3 3 2 3" xfId="10254"/>
    <cellStyle name="Normal 68 3 3 2 4" xfId="14280"/>
    <cellStyle name="Normal 68 3 3 2 5" xfId="16119"/>
    <cellStyle name="Normal 68 3 3 2 6" xfId="17870"/>
    <cellStyle name="Normal 68 3 3 2 7" xfId="19774"/>
    <cellStyle name="Normal 68 3 3 2_5h_Finance" xfId="7816"/>
    <cellStyle name="Normal 68 3 3 3" xfId="3175"/>
    <cellStyle name="Normal 68 3 3 3 2" xfId="11342"/>
    <cellStyle name="Normal 68 3 3 3_5h_Finance" xfId="7818"/>
    <cellStyle name="Normal 68 3 3 4" xfId="9438"/>
    <cellStyle name="Normal 68 3 3 5" xfId="13461"/>
    <cellStyle name="Normal 68 3 3 6" xfId="15299"/>
    <cellStyle name="Normal 68 3 3 7" xfId="17054"/>
    <cellStyle name="Normal 68 3 3 8" xfId="18958"/>
    <cellStyle name="Normal 68 3 3_5h_Finance" xfId="7815"/>
    <cellStyle name="Normal 68 3 4" xfId="1536"/>
    <cellStyle name="Normal 68 3 4 2" xfId="3447"/>
    <cellStyle name="Normal 68 3 4 2 2" xfId="11614"/>
    <cellStyle name="Normal 68 3 4 2_5h_Finance" xfId="7820"/>
    <cellStyle name="Normal 68 3 4 3" xfId="9710"/>
    <cellStyle name="Normal 68 3 4 4" xfId="13733"/>
    <cellStyle name="Normal 68 3 4 5" xfId="15571"/>
    <cellStyle name="Normal 68 3 4 6" xfId="17326"/>
    <cellStyle name="Normal 68 3 4 7" xfId="19230"/>
    <cellStyle name="Normal 68 3 4_5h_Finance" xfId="7819"/>
    <cellStyle name="Normal 68 3 5" xfId="2359"/>
    <cellStyle name="Normal 68 3 5 2" xfId="4263"/>
    <cellStyle name="Normal 68 3 5 2 2" xfId="12430"/>
    <cellStyle name="Normal 68 3 5 2_5h_Finance" xfId="7822"/>
    <cellStyle name="Normal 68 3 5 3" xfId="10526"/>
    <cellStyle name="Normal 68 3 5 4" xfId="14552"/>
    <cellStyle name="Normal 68 3 5 5" xfId="16392"/>
    <cellStyle name="Normal 68 3 5 6" xfId="18142"/>
    <cellStyle name="Normal 68 3 5 7" xfId="20046"/>
    <cellStyle name="Normal 68 3 5_5h_Finance" xfId="7821"/>
    <cellStyle name="Normal 68 3 6" xfId="2631"/>
    <cellStyle name="Normal 68 3 6 2" xfId="10798"/>
    <cellStyle name="Normal 68 3 6_5h_Finance" xfId="7823"/>
    <cellStyle name="Normal 68 3 7" xfId="8894"/>
    <cellStyle name="Normal 68 3 8" xfId="12851"/>
    <cellStyle name="Normal 68 3 9" xfId="14737"/>
    <cellStyle name="Normal 68 3_5h_Finance" xfId="7810"/>
    <cellStyle name="Normal 68 4" xfId="856"/>
    <cellStyle name="Normal 68 4 2" xfId="1678"/>
    <cellStyle name="Normal 68 4 2 2" xfId="3583"/>
    <cellStyle name="Normal 68 4 2 2 2" xfId="11750"/>
    <cellStyle name="Normal 68 4 2 2_5h_Finance" xfId="7826"/>
    <cellStyle name="Normal 68 4 2 3" xfId="9846"/>
    <cellStyle name="Normal 68 4 2 4" xfId="13872"/>
    <cellStyle name="Normal 68 4 2 5" xfId="15711"/>
    <cellStyle name="Normal 68 4 2 6" xfId="17462"/>
    <cellStyle name="Normal 68 4 2 7" xfId="19366"/>
    <cellStyle name="Normal 68 4 2_5h_Finance" xfId="7825"/>
    <cellStyle name="Normal 68 4 3" xfId="2767"/>
    <cellStyle name="Normal 68 4 3 2" xfId="10934"/>
    <cellStyle name="Normal 68 4 3_5h_Finance" xfId="7827"/>
    <cellStyle name="Normal 68 4 4" xfId="9030"/>
    <cellStyle name="Normal 68 4 5" xfId="13053"/>
    <cellStyle name="Normal 68 4 6" xfId="14891"/>
    <cellStyle name="Normal 68 4 7" xfId="16646"/>
    <cellStyle name="Normal 68 4 8" xfId="18550"/>
    <cellStyle name="Normal 68 4_5h_Finance" xfId="7824"/>
    <cellStyle name="Normal 68 5" xfId="1128"/>
    <cellStyle name="Normal 68 5 2" xfId="1950"/>
    <cellStyle name="Normal 68 5 2 2" xfId="3855"/>
    <cellStyle name="Normal 68 5 2 2 2" xfId="12022"/>
    <cellStyle name="Normal 68 5 2 2_5h_Finance" xfId="7830"/>
    <cellStyle name="Normal 68 5 2 3" xfId="10118"/>
    <cellStyle name="Normal 68 5 2 4" xfId="14144"/>
    <cellStyle name="Normal 68 5 2 5" xfId="15983"/>
    <cellStyle name="Normal 68 5 2 6" xfId="17734"/>
    <cellStyle name="Normal 68 5 2 7" xfId="19638"/>
    <cellStyle name="Normal 68 5 2_5h_Finance" xfId="7829"/>
    <cellStyle name="Normal 68 5 3" xfId="3039"/>
    <cellStyle name="Normal 68 5 3 2" xfId="11206"/>
    <cellStyle name="Normal 68 5 3_5h_Finance" xfId="7831"/>
    <cellStyle name="Normal 68 5 4" xfId="9302"/>
    <cellStyle name="Normal 68 5 5" xfId="13325"/>
    <cellStyle name="Normal 68 5 6" xfId="15163"/>
    <cellStyle name="Normal 68 5 7" xfId="16918"/>
    <cellStyle name="Normal 68 5 8" xfId="18822"/>
    <cellStyle name="Normal 68 5_5h_Finance" xfId="7828"/>
    <cellStyle name="Normal 68 6" xfId="1400"/>
    <cellStyle name="Normal 68 6 2" xfId="3311"/>
    <cellStyle name="Normal 68 6 2 2" xfId="11478"/>
    <cellStyle name="Normal 68 6 2_5h_Finance" xfId="7833"/>
    <cellStyle name="Normal 68 6 3" xfId="9574"/>
    <cellStyle name="Normal 68 6 4" xfId="13597"/>
    <cellStyle name="Normal 68 6 5" xfId="15435"/>
    <cellStyle name="Normal 68 6 6" xfId="17190"/>
    <cellStyle name="Normal 68 6 7" xfId="19094"/>
    <cellStyle name="Normal 68 6_5h_Finance" xfId="7832"/>
    <cellStyle name="Normal 68 7" xfId="2223"/>
    <cellStyle name="Normal 68 7 2" xfId="4127"/>
    <cellStyle name="Normal 68 7 2 2" xfId="12294"/>
    <cellStyle name="Normal 68 7 2_5h_Finance" xfId="7835"/>
    <cellStyle name="Normal 68 7 3" xfId="10390"/>
    <cellStyle name="Normal 68 7 4" xfId="14416"/>
    <cellStyle name="Normal 68 7 5" xfId="16256"/>
    <cellStyle name="Normal 68 7 6" xfId="18006"/>
    <cellStyle name="Normal 68 7 7" xfId="19910"/>
    <cellStyle name="Normal 68 7_5h_Finance" xfId="7834"/>
    <cellStyle name="Normal 68 8" xfId="528"/>
    <cellStyle name="Normal 68 8 2" xfId="8758"/>
    <cellStyle name="Normal 68 8_5h_Finance" xfId="7836"/>
    <cellStyle name="Normal 68 9" xfId="2495"/>
    <cellStyle name="Normal 68 9 2" xfId="10662"/>
    <cellStyle name="Normal 68 9_5h_Finance" xfId="7837"/>
    <cellStyle name="Normal 68_5h_Finance" xfId="7778"/>
    <cellStyle name="Normal 69" xfId="252"/>
    <cellStyle name="Normal 69 10" xfId="4400"/>
    <cellStyle name="Normal 69 10 2" xfId="12567"/>
    <cellStyle name="Normal 69 10_5h_Finance" xfId="7839"/>
    <cellStyle name="Normal 69 11" xfId="8623"/>
    <cellStyle name="Normal 69 12" xfId="12715"/>
    <cellStyle name="Normal 69 13" xfId="12956"/>
    <cellStyle name="Normal 69 14" xfId="14631"/>
    <cellStyle name="Normal 69 15" xfId="18279"/>
    <cellStyle name="Normal 69 16" xfId="390"/>
    <cellStyle name="Normal 69 2" xfId="253"/>
    <cellStyle name="Normal 69 2 10" xfId="8691"/>
    <cellStyle name="Normal 69 2 11" xfId="12783"/>
    <cellStyle name="Normal 69 2 12" xfId="18347"/>
    <cellStyle name="Normal 69 2 13" xfId="459"/>
    <cellStyle name="Normal 69 2 2" xfId="733"/>
    <cellStyle name="Normal 69 2 2 10" xfId="16579"/>
    <cellStyle name="Normal 69 2 2 11" xfId="18483"/>
    <cellStyle name="Normal 69 2 2 2" xfId="1061"/>
    <cellStyle name="Normal 69 2 2 2 2" xfId="1883"/>
    <cellStyle name="Normal 69 2 2 2 2 2" xfId="3788"/>
    <cellStyle name="Normal 69 2 2 2 2 2 2" xfId="11955"/>
    <cellStyle name="Normal 69 2 2 2 2 2_5h_Finance" xfId="7844"/>
    <cellStyle name="Normal 69 2 2 2 2 3" xfId="10051"/>
    <cellStyle name="Normal 69 2 2 2 2 4" xfId="14077"/>
    <cellStyle name="Normal 69 2 2 2 2 5" xfId="15916"/>
    <cellStyle name="Normal 69 2 2 2 2 6" xfId="17667"/>
    <cellStyle name="Normal 69 2 2 2 2 7" xfId="19571"/>
    <cellStyle name="Normal 69 2 2 2 2_5h_Finance" xfId="7843"/>
    <cellStyle name="Normal 69 2 2 2 3" xfId="2972"/>
    <cellStyle name="Normal 69 2 2 2 3 2" xfId="11139"/>
    <cellStyle name="Normal 69 2 2 2 3_5h_Finance" xfId="7845"/>
    <cellStyle name="Normal 69 2 2 2 4" xfId="9235"/>
    <cellStyle name="Normal 69 2 2 2 5" xfId="13258"/>
    <cellStyle name="Normal 69 2 2 2 6" xfId="15096"/>
    <cellStyle name="Normal 69 2 2 2 7" xfId="16851"/>
    <cellStyle name="Normal 69 2 2 2 8" xfId="18755"/>
    <cellStyle name="Normal 69 2 2 2_5h_Finance" xfId="7842"/>
    <cellStyle name="Normal 69 2 2 3" xfId="1333"/>
    <cellStyle name="Normal 69 2 2 3 2" xfId="2155"/>
    <cellStyle name="Normal 69 2 2 3 2 2" xfId="4060"/>
    <cellStyle name="Normal 69 2 2 3 2 2 2" xfId="12227"/>
    <cellStyle name="Normal 69 2 2 3 2 2_5h_Finance" xfId="7848"/>
    <cellStyle name="Normal 69 2 2 3 2 3" xfId="10323"/>
    <cellStyle name="Normal 69 2 2 3 2 4" xfId="14349"/>
    <cellStyle name="Normal 69 2 2 3 2 5" xfId="16188"/>
    <cellStyle name="Normal 69 2 2 3 2 6" xfId="17939"/>
    <cellStyle name="Normal 69 2 2 3 2 7" xfId="19843"/>
    <cellStyle name="Normal 69 2 2 3 2_5h_Finance" xfId="7847"/>
    <cellStyle name="Normal 69 2 2 3 3" xfId="3244"/>
    <cellStyle name="Normal 69 2 2 3 3 2" xfId="11411"/>
    <cellStyle name="Normal 69 2 2 3 3_5h_Finance" xfId="7849"/>
    <cellStyle name="Normal 69 2 2 3 4" xfId="9507"/>
    <cellStyle name="Normal 69 2 2 3 5" xfId="13530"/>
    <cellStyle name="Normal 69 2 2 3 6" xfId="15368"/>
    <cellStyle name="Normal 69 2 2 3 7" xfId="17123"/>
    <cellStyle name="Normal 69 2 2 3 8" xfId="19027"/>
    <cellStyle name="Normal 69 2 2 3_5h_Finance" xfId="7846"/>
    <cellStyle name="Normal 69 2 2 4" xfId="1605"/>
    <cellStyle name="Normal 69 2 2 4 2" xfId="3516"/>
    <cellStyle name="Normal 69 2 2 4 2 2" xfId="11683"/>
    <cellStyle name="Normal 69 2 2 4 2_5h_Finance" xfId="7851"/>
    <cellStyle name="Normal 69 2 2 4 3" xfId="9779"/>
    <cellStyle name="Normal 69 2 2 4 4" xfId="13802"/>
    <cellStyle name="Normal 69 2 2 4 5" xfId="15640"/>
    <cellStyle name="Normal 69 2 2 4 6" xfId="17395"/>
    <cellStyle name="Normal 69 2 2 4 7" xfId="19299"/>
    <cellStyle name="Normal 69 2 2 4_5h_Finance" xfId="7850"/>
    <cellStyle name="Normal 69 2 2 5" xfId="2428"/>
    <cellStyle name="Normal 69 2 2 5 2" xfId="4332"/>
    <cellStyle name="Normal 69 2 2 5 2 2" xfId="12499"/>
    <cellStyle name="Normal 69 2 2 5 2_5h_Finance" xfId="7853"/>
    <cellStyle name="Normal 69 2 2 5 3" xfId="10595"/>
    <cellStyle name="Normal 69 2 2 5 4" xfId="14621"/>
    <cellStyle name="Normal 69 2 2 5 5" xfId="16461"/>
    <cellStyle name="Normal 69 2 2 5 6" xfId="18211"/>
    <cellStyle name="Normal 69 2 2 5 7" xfId="20115"/>
    <cellStyle name="Normal 69 2 2 5_5h_Finance" xfId="7852"/>
    <cellStyle name="Normal 69 2 2 6" xfId="2700"/>
    <cellStyle name="Normal 69 2 2 6 2" xfId="10867"/>
    <cellStyle name="Normal 69 2 2 6_5h_Finance" xfId="7854"/>
    <cellStyle name="Normal 69 2 2 7" xfId="8963"/>
    <cellStyle name="Normal 69 2 2 8" xfId="12920"/>
    <cellStyle name="Normal 69 2 2 9" xfId="14806"/>
    <cellStyle name="Normal 69 2 2_5h_Finance" xfId="7841"/>
    <cellStyle name="Normal 69 2 3" xfId="925"/>
    <cellStyle name="Normal 69 2 3 2" xfId="1747"/>
    <cellStyle name="Normal 69 2 3 2 2" xfId="3652"/>
    <cellStyle name="Normal 69 2 3 2 2 2" xfId="11819"/>
    <cellStyle name="Normal 69 2 3 2 2_5h_Finance" xfId="7857"/>
    <cellStyle name="Normal 69 2 3 2 3" xfId="9915"/>
    <cellStyle name="Normal 69 2 3 2 4" xfId="13941"/>
    <cellStyle name="Normal 69 2 3 2 5" xfId="15780"/>
    <cellStyle name="Normal 69 2 3 2 6" xfId="17531"/>
    <cellStyle name="Normal 69 2 3 2 7" xfId="19435"/>
    <cellStyle name="Normal 69 2 3 2_5h_Finance" xfId="7856"/>
    <cellStyle name="Normal 69 2 3 3" xfId="2836"/>
    <cellStyle name="Normal 69 2 3 3 2" xfId="11003"/>
    <cellStyle name="Normal 69 2 3 3_5h_Finance" xfId="7858"/>
    <cellStyle name="Normal 69 2 3 4" xfId="9099"/>
    <cellStyle name="Normal 69 2 3 5" xfId="13122"/>
    <cellStyle name="Normal 69 2 3 6" xfId="14960"/>
    <cellStyle name="Normal 69 2 3 7" xfId="16715"/>
    <cellStyle name="Normal 69 2 3 8" xfId="18619"/>
    <cellStyle name="Normal 69 2 3_5h_Finance" xfId="7855"/>
    <cellStyle name="Normal 69 2 4" xfId="1197"/>
    <cellStyle name="Normal 69 2 4 2" xfId="2019"/>
    <cellStyle name="Normal 69 2 4 2 2" xfId="3924"/>
    <cellStyle name="Normal 69 2 4 2 2 2" xfId="12091"/>
    <cellStyle name="Normal 69 2 4 2 2_5h_Finance" xfId="7861"/>
    <cellStyle name="Normal 69 2 4 2 3" xfId="10187"/>
    <cellStyle name="Normal 69 2 4 2 4" xfId="14213"/>
    <cellStyle name="Normal 69 2 4 2 5" xfId="16052"/>
    <cellStyle name="Normal 69 2 4 2 6" xfId="17803"/>
    <cellStyle name="Normal 69 2 4 2 7" xfId="19707"/>
    <cellStyle name="Normal 69 2 4 2_5h_Finance" xfId="7860"/>
    <cellStyle name="Normal 69 2 4 3" xfId="3108"/>
    <cellStyle name="Normal 69 2 4 3 2" xfId="11275"/>
    <cellStyle name="Normal 69 2 4 3_5h_Finance" xfId="7862"/>
    <cellStyle name="Normal 69 2 4 4" xfId="9371"/>
    <cellStyle name="Normal 69 2 4 5" xfId="13394"/>
    <cellStyle name="Normal 69 2 4 6" xfId="15232"/>
    <cellStyle name="Normal 69 2 4 7" xfId="16987"/>
    <cellStyle name="Normal 69 2 4 8" xfId="18891"/>
    <cellStyle name="Normal 69 2 4_5h_Finance" xfId="7859"/>
    <cellStyle name="Normal 69 2 5" xfId="1469"/>
    <cellStyle name="Normal 69 2 5 2" xfId="3380"/>
    <cellStyle name="Normal 69 2 5 2 2" xfId="11547"/>
    <cellStyle name="Normal 69 2 5 2_5h_Finance" xfId="7864"/>
    <cellStyle name="Normal 69 2 5 3" xfId="9643"/>
    <cellStyle name="Normal 69 2 5 4" xfId="13666"/>
    <cellStyle name="Normal 69 2 5 5" xfId="15504"/>
    <cellStyle name="Normal 69 2 5 6" xfId="17259"/>
    <cellStyle name="Normal 69 2 5 7" xfId="19163"/>
    <cellStyle name="Normal 69 2 5_5h_Finance" xfId="7863"/>
    <cellStyle name="Normal 69 2 6" xfId="2292"/>
    <cellStyle name="Normal 69 2 6 2" xfId="4196"/>
    <cellStyle name="Normal 69 2 6 2 2" xfId="12363"/>
    <cellStyle name="Normal 69 2 6 2_5h_Finance" xfId="7866"/>
    <cellStyle name="Normal 69 2 6 3" xfId="10459"/>
    <cellStyle name="Normal 69 2 6 4" xfId="14485"/>
    <cellStyle name="Normal 69 2 6 5" xfId="16325"/>
    <cellStyle name="Normal 69 2 6 6" xfId="18075"/>
    <cellStyle name="Normal 69 2 6 7" xfId="19979"/>
    <cellStyle name="Normal 69 2 6_5h_Finance" xfId="7865"/>
    <cellStyle name="Normal 69 2 7" xfId="597"/>
    <cellStyle name="Normal 69 2 7 2" xfId="8827"/>
    <cellStyle name="Normal 69 2 7_5h_Finance" xfId="7867"/>
    <cellStyle name="Normal 69 2 8" xfId="2564"/>
    <cellStyle name="Normal 69 2 8 2" xfId="10731"/>
    <cellStyle name="Normal 69 2 8_5h_Finance" xfId="7868"/>
    <cellStyle name="Normal 69 2 9" xfId="4468"/>
    <cellStyle name="Normal 69 2 9 2" xfId="12635"/>
    <cellStyle name="Normal 69 2 9_5h_Finance" xfId="7869"/>
    <cellStyle name="Normal 69 2_5h_Finance" xfId="7840"/>
    <cellStyle name="Normal 69 3" xfId="665"/>
    <cellStyle name="Normal 69 3 10" xfId="16511"/>
    <cellStyle name="Normal 69 3 11" xfId="18415"/>
    <cellStyle name="Normal 69 3 2" xfId="993"/>
    <cellStyle name="Normal 69 3 2 2" xfId="1815"/>
    <cellStyle name="Normal 69 3 2 2 2" xfId="3720"/>
    <cellStyle name="Normal 69 3 2 2 2 2" xfId="11887"/>
    <cellStyle name="Normal 69 3 2 2 2_5h_Finance" xfId="7873"/>
    <cellStyle name="Normal 69 3 2 2 3" xfId="9983"/>
    <cellStyle name="Normal 69 3 2 2 4" xfId="14009"/>
    <cellStyle name="Normal 69 3 2 2 5" xfId="15848"/>
    <cellStyle name="Normal 69 3 2 2 6" xfId="17599"/>
    <cellStyle name="Normal 69 3 2 2 7" xfId="19503"/>
    <cellStyle name="Normal 69 3 2 2_5h_Finance" xfId="7872"/>
    <cellStyle name="Normal 69 3 2 3" xfId="2904"/>
    <cellStyle name="Normal 69 3 2 3 2" xfId="11071"/>
    <cellStyle name="Normal 69 3 2 3_5h_Finance" xfId="7874"/>
    <cellStyle name="Normal 69 3 2 4" xfId="9167"/>
    <cellStyle name="Normal 69 3 2 5" xfId="13190"/>
    <cellStyle name="Normal 69 3 2 6" xfId="15028"/>
    <cellStyle name="Normal 69 3 2 7" xfId="16783"/>
    <cellStyle name="Normal 69 3 2 8" xfId="18687"/>
    <cellStyle name="Normal 69 3 2_5h_Finance" xfId="7871"/>
    <cellStyle name="Normal 69 3 3" xfId="1265"/>
    <cellStyle name="Normal 69 3 3 2" xfId="2087"/>
    <cellStyle name="Normal 69 3 3 2 2" xfId="3992"/>
    <cellStyle name="Normal 69 3 3 2 2 2" xfId="12159"/>
    <cellStyle name="Normal 69 3 3 2 2_5h_Finance" xfId="7877"/>
    <cellStyle name="Normal 69 3 3 2 3" xfId="10255"/>
    <cellStyle name="Normal 69 3 3 2 4" xfId="14281"/>
    <cellStyle name="Normal 69 3 3 2 5" xfId="16120"/>
    <cellStyle name="Normal 69 3 3 2 6" xfId="17871"/>
    <cellStyle name="Normal 69 3 3 2 7" xfId="19775"/>
    <cellStyle name="Normal 69 3 3 2_5h_Finance" xfId="7876"/>
    <cellStyle name="Normal 69 3 3 3" xfId="3176"/>
    <cellStyle name="Normal 69 3 3 3 2" xfId="11343"/>
    <cellStyle name="Normal 69 3 3 3_5h_Finance" xfId="7878"/>
    <cellStyle name="Normal 69 3 3 4" xfId="9439"/>
    <cellStyle name="Normal 69 3 3 5" xfId="13462"/>
    <cellStyle name="Normal 69 3 3 6" xfId="15300"/>
    <cellStyle name="Normal 69 3 3 7" xfId="17055"/>
    <cellStyle name="Normal 69 3 3 8" xfId="18959"/>
    <cellStyle name="Normal 69 3 3_5h_Finance" xfId="7875"/>
    <cellStyle name="Normal 69 3 4" xfId="1537"/>
    <cellStyle name="Normal 69 3 4 2" xfId="3448"/>
    <cellStyle name="Normal 69 3 4 2 2" xfId="11615"/>
    <cellStyle name="Normal 69 3 4 2_5h_Finance" xfId="7880"/>
    <cellStyle name="Normal 69 3 4 3" xfId="9711"/>
    <cellStyle name="Normal 69 3 4 4" xfId="13734"/>
    <cellStyle name="Normal 69 3 4 5" xfId="15572"/>
    <cellStyle name="Normal 69 3 4 6" xfId="17327"/>
    <cellStyle name="Normal 69 3 4 7" xfId="19231"/>
    <cellStyle name="Normal 69 3 4_5h_Finance" xfId="7879"/>
    <cellStyle name="Normal 69 3 5" xfId="2360"/>
    <cellStyle name="Normal 69 3 5 2" xfId="4264"/>
    <cellStyle name="Normal 69 3 5 2 2" xfId="12431"/>
    <cellStyle name="Normal 69 3 5 2_5h_Finance" xfId="7882"/>
    <cellStyle name="Normal 69 3 5 3" xfId="10527"/>
    <cellStyle name="Normal 69 3 5 4" xfId="14553"/>
    <cellStyle name="Normal 69 3 5 5" xfId="16393"/>
    <cellStyle name="Normal 69 3 5 6" xfId="18143"/>
    <cellStyle name="Normal 69 3 5 7" xfId="20047"/>
    <cellStyle name="Normal 69 3 5_5h_Finance" xfId="7881"/>
    <cellStyle name="Normal 69 3 6" xfId="2632"/>
    <cellStyle name="Normal 69 3 6 2" xfId="10799"/>
    <cellStyle name="Normal 69 3 6_5h_Finance" xfId="7883"/>
    <cellStyle name="Normal 69 3 7" xfId="8895"/>
    <cellStyle name="Normal 69 3 8" xfId="12852"/>
    <cellStyle name="Normal 69 3 9" xfId="14738"/>
    <cellStyle name="Normal 69 3_5h_Finance" xfId="7870"/>
    <cellStyle name="Normal 69 4" xfId="857"/>
    <cellStyle name="Normal 69 4 2" xfId="1679"/>
    <cellStyle name="Normal 69 4 2 2" xfId="3584"/>
    <cellStyle name="Normal 69 4 2 2 2" xfId="11751"/>
    <cellStyle name="Normal 69 4 2 2_5h_Finance" xfId="7886"/>
    <cellStyle name="Normal 69 4 2 3" xfId="9847"/>
    <cellStyle name="Normal 69 4 2 4" xfId="13873"/>
    <cellStyle name="Normal 69 4 2 5" xfId="15712"/>
    <cellStyle name="Normal 69 4 2 6" xfId="17463"/>
    <cellStyle name="Normal 69 4 2 7" xfId="19367"/>
    <cellStyle name="Normal 69 4 2_5h_Finance" xfId="7885"/>
    <cellStyle name="Normal 69 4 3" xfId="2768"/>
    <cellStyle name="Normal 69 4 3 2" xfId="10935"/>
    <cellStyle name="Normal 69 4 3_5h_Finance" xfId="7887"/>
    <cellStyle name="Normal 69 4 4" xfId="9031"/>
    <cellStyle name="Normal 69 4 5" xfId="13054"/>
    <cellStyle name="Normal 69 4 6" xfId="14892"/>
    <cellStyle name="Normal 69 4 7" xfId="16647"/>
    <cellStyle name="Normal 69 4 8" xfId="18551"/>
    <cellStyle name="Normal 69 4_5h_Finance" xfId="7884"/>
    <cellStyle name="Normal 69 5" xfId="1129"/>
    <cellStyle name="Normal 69 5 2" xfId="1951"/>
    <cellStyle name="Normal 69 5 2 2" xfId="3856"/>
    <cellStyle name="Normal 69 5 2 2 2" xfId="12023"/>
    <cellStyle name="Normal 69 5 2 2_5h_Finance" xfId="7890"/>
    <cellStyle name="Normal 69 5 2 3" xfId="10119"/>
    <cellStyle name="Normal 69 5 2 4" xfId="14145"/>
    <cellStyle name="Normal 69 5 2 5" xfId="15984"/>
    <cellStyle name="Normal 69 5 2 6" xfId="17735"/>
    <cellStyle name="Normal 69 5 2 7" xfId="19639"/>
    <cellStyle name="Normal 69 5 2_5h_Finance" xfId="7889"/>
    <cellStyle name="Normal 69 5 3" xfId="3040"/>
    <cellStyle name="Normal 69 5 3 2" xfId="11207"/>
    <cellStyle name="Normal 69 5 3_5h_Finance" xfId="7891"/>
    <cellStyle name="Normal 69 5 4" xfId="9303"/>
    <cellStyle name="Normal 69 5 5" xfId="13326"/>
    <cellStyle name="Normal 69 5 6" xfId="15164"/>
    <cellStyle name="Normal 69 5 7" xfId="16919"/>
    <cellStyle name="Normal 69 5 8" xfId="18823"/>
    <cellStyle name="Normal 69 5_5h_Finance" xfId="7888"/>
    <cellStyle name="Normal 69 6" xfId="1401"/>
    <cellStyle name="Normal 69 6 2" xfId="3312"/>
    <cellStyle name="Normal 69 6 2 2" xfId="11479"/>
    <cellStyle name="Normal 69 6 2_5h_Finance" xfId="7893"/>
    <cellStyle name="Normal 69 6 3" xfId="9575"/>
    <cellStyle name="Normal 69 6 4" xfId="13598"/>
    <cellStyle name="Normal 69 6 5" xfId="15436"/>
    <cellStyle name="Normal 69 6 6" xfId="17191"/>
    <cellStyle name="Normal 69 6 7" xfId="19095"/>
    <cellStyle name="Normal 69 6_5h_Finance" xfId="7892"/>
    <cellStyle name="Normal 69 7" xfId="2224"/>
    <cellStyle name="Normal 69 7 2" xfId="4128"/>
    <cellStyle name="Normal 69 7 2 2" xfId="12295"/>
    <cellStyle name="Normal 69 7 2_5h_Finance" xfId="7895"/>
    <cellStyle name="Normal 69 7 3" xfId="10391"/>
    <cellStyle name="Normal 69 7 4" xfId="14417"/>
    <cellStyle name="Normal 69 7 5" xfId="16257"/>
    <cellStyle name="Normal 69 7 6" xfId="18007"/>
    <cellStyle name="Normal 69 7 7" xfId="19911"/>
    <cellStyle name="Normal 69 7_5h_Finance" xfId="7894"/>
    <cellStyle name="Normal 69 8" xfId="529"/>
    <cellStyle name="Normal 69 8 2" xfId="8759"/>
    <cellStyle name="Normal 69 8_5h_Finance" xfId="7896"/>
    <cellStyle name="Normal 69 9" xfId="2496"/>
    <cellStyle name="Normal 69 9 2" xfId="10663"/>
    <cellStyle name="Normal 69 9_5h_Finance" xfId="7897"/>
    <cellStyle name="Normal 69_5h_Finance" xfId="7838"/>
    <cellStyle name="Normal 7" xfId="12"/>
    <cellStyle name="Normal 7 2" xfId="254"/>
    <cellStyle name="Normal 7 3" xfId="331"/>
    <cellStyle name="Normal 70" xfId="255"/>
    <cellStyle name="Normal 70 10" xfId="4382"/>
    <cellStyle name="Normal 70 10 2" xfId="12549"/>
    <cellStyle name="Normal 70 10_5h_Finance" xfId="7899"/>
    <cellStyle name="Normal 70 11" xfId="8605"/>
    <cellStyle name="Normal 70 12" xfId="12697"/>
    <cellStyle name="Normal 70 13" xfId="12973"/>
    <cellStyle name="Normal 70 14" xfId="14656"/>
    <cellStyle name="Normal 70 15" xfId="18261"/>
    <cellStyle name="Normal 70 16" xfId="372"/>
    <cellStyle name="Normal 70 2" xfId="256"/>
    <cellStyle name="Normal 70 2 10" xfId="8673"/>
    <cellStyle name="Normal 70 2 11" xfId="12765"/>
    <cellStyle name="Normal 70 2 12" xfId="18329"/>
    <cellStyle name="Normal 70 2 13" xfId="441"/>
    <cellStyle name="Normal 70 2 2" xfId="715"/>
    <cellStyle name="Normal 70 2 2 10" xfId="16561"/>
    <cellStyle name="Normal 70 2 2 11" xfId="18465"/>
    <cellStyle name="Normal 70 2 2 2" xfId="1043"/>
    <cellStyle name="Normal 70 2 2 2 2" xfId="1865"/>
    <cellStyle name="Normal 70 2 2 2 2 2" xfId="3770"/>
    <cellStyle name="Normal 70 2 2 2 2 2 2" xfId="11937"/>
    <cellStyle name="Normal 70 2 2 2 2 2_5h_Finance" xfId="7904"/>
    <cellStyle name="Normal 70 2 2 2 2 3" xfId="10033"/>
    <cellStyle name="Normal 70 2 2 2 2 4" xfId="14059"/>
    <cellStyle name="Normal 70 2 2 2 2 5" xfId="15898"/>
    <cellStyle name="Normal 70 2 2 2 2 6" xfId="17649"/>
    <cellStyle name="Normal 70 2 2 2 2 7" xfId="19553"/>
    <cellStyle name="Normal 70 2 2 2 2_5h_Finance" xfId="7903"/>
    <cellStyle name="Normal 70 2 2 2 3" xfId="2954"/>
    <cellStyle name="Normal 70 2 2 2 3 2" xfId="11121"/>
    <cellStyle name="Normal 70 2 2 2 3_5h_Finance" xfId="7905"/>
    <cellStyle name="Normal 70 2 2 2 4" xfId="9217"/>
    <cellStyle name="Normal 70 2 2 2 5" xfId="13240"/>
    <cellStyle name="Normal 70 2 2 2 6" xfId="15078"/>
    <cellStyle name="Normal 70 2 2 2 7" xfId="16833"/>
    <cellStyle name="Normal 70 2 2 2 8" xfId="18737"/>
    <cellStyle name="Normal 70 2 2 2_5h_Finance" xfId="7902"/>
    <cellStyle name="Normal 70 2 2 3" xfId="1315"/>
    <cellStyle name="Normal 70 2 2 3 2" xfId="2137"/>
    <cellStyle name="Normal 70 2 2 3 2 2" xfId="4042"/>
    <cellStyle name="Normal 70 2 2 3 2 2 2" xfId="12209"/>
    <cellStyle name="Normal 70 2 2 3 2 2_5h_Finance" xfId="7908"/>
    <cellStyle name="Normal 70 2 2 3 2 3" xfId="10305"/>
    <cellStyle name="Normal 70 2 2 3 2 4" xfId="14331"/>
    <cellStyle name="Normal 70 2 2 3 2 5" xfId="16170"/>
    <cellStyle name="Normal 70 2 2 3 2 6" xfId="17921"/>
    <cellStyle name="Normal 70 2 2 3 2 7" xfId="19825"/>
    <cellStyle name="Normal 70 2 2 3 2_5h_Finance" xfId="7907"/>
    <cellStyle name="Normal 70 2 2 3 3" xfId="3226"/>
    <cellStyle name="Normal 70 2 2 3 3 2" xfId="11393"/>
    <cellStyle name="Normal 70 2 2 3 3_5h_Finance" xfId="7909"/>
    <cellStyle name="Normal 70 2 2 3 4" xfId="9489"/>
    <cellStyle name="Normal 70 2 2 3 5" xfId="13512"/>
    <cellStyle name="Normal 70 2 2 3 6" xfId="15350"/>
    <cellStyle name="Normal 70 2 2 3 7" xfId="17105"/>
    <cellStyle name="Normal 70 2 2 3 8" xfId="19009"/>
    <cellStyle name="Normal 70 2 2 3_5h_Finance" xfId="7906"/>
    <cellStyle name="Normal 70 2 2 4" xfId="1587"/>
    <cellStyle name="Normal 70 2 2 4 2" xfId="3498"/>
    <cellStyle name="Normal 70 2 2 4 2 2" xfId="11665"/>
    <cellStyle name="Normal 70 2 2 4 2_5h_Finance" xfId="7911"/>
    <cellStyle name="Normal 70 2 2 4 3" xfId="9761"/>
    <cellStyle name="Normal 70 2 2 4 4" xfId="13784"/>
    <cellStyle name="Normal 70 2 2 4 5" xfId="15622"/>
    <cellStyle name="Normal 70 2 2 4 6" xfId="17377"/>
    <cellStyle name="Normal 70 2 2 4 7" xfId="19281"/>
    <cellStyle name="Normal 70 2 2 4_5h_Finance" xfId="7910"/>
    <cellStyle name="Normal 70 2 2 5" xfId="2410"/>
    <cellStyle name="Normal 70 2 2 5 2" xfId="4314"/>
    <cellStyle name="Normal 70 2 2 5 2 2" xfId="12481"/>
    <cellStyle name="Normal 70 2 2 5 2_5h_Finance" xfId="7913"/>
    <cellStyle name="Normal 70 2 2 5 3" xfId="10577"/>
    <cellStyle name="Normal 70 2 2 5 4" xfId="14603"/>
    <cellStyle name="Normal 70 2 2 5 5" xfId="16443"/>
    <cellStyle name="Normal 70 2 2 5 6" xfId="18193"/>
    <cellStyle name="Normal 70 2 2 5 7" xfId="20097"/>
    <cellStyle name="Normal 70 2 2 5_5h_Finance" xfId="7912"/>
    <cellStyle name="Normal 70 2 2 6" xfId="2682"/>
    <cellStyle name="Normal 70 2 2 6 2" xfId="10849"/>
    <cellStyle name="Normal 70 2 2 6_5h_Finance" xfId="7914"/>
    <cellStyle name="Normal 70 2 2 7" xfId="8945"/>
    <cellStyle name="Normal 70 2 2 8" xfId="12902"/>
    <cellStyle name="Normal 70 2 2 9" xfId="14788"/>
    <cellStyle name="Normal 70 2 2_5h_Finance" xfId="7901"/>
    <cellStyle name="Normal 70 2 3" xfId="907"/>
    <cellStyle name="Normal 70 2 3 2" xfId="1729"/>
    <cellStyle name="Normal 70 2 3 2 2" xfId="3634"/>
    <cellStyle name="Normal 70 2 3 2 2 2" xfId="11801"/>
    <cellStyle name="Normal 70 2 3 2 2_5h_Finance" xfId="7917"/>
    <cellStyle name="Normal 70 2 3 2 3" xfId="9897"/>
    <cellStyle name="Normal 70 2 3 2 4" xfId="13923"/>
    <cellStyle name="Normal 70 2 3 2 5" xfId="15762"/>
    <cellStyle name="Normal 70 2 3 2 6" xfId="17513"/>
    <cellStyle name="Normal 70 2 3 2 7" xfId="19417"/>
    <cellStyle name="Normal 70 2 3 2_5h_Finance" xfId="7916"/>
    <cellStyle name="Normal 70 2 3 3" xfId="2818"/>
    <cellStyle name="Normal 70 2 3 3 2" xfId="10985"/>
    <cellStyle name="Normal 70 2 3 3_5h_Finance" xfId="7918"/>
    <cellStyle name="Normal 70 2 3 4" xfId="9081"/>
    <cellStyle name="Normal 70 2 3 5" xfId="13104"/>
    <cellStyle name="Normal 70 2 3 6" xfId="14942"/>
    <cellStyle name="Normal 70 2 3 7" xfId="16697"/>
    <cellStyle name="Normal 70 2 3 8" xfId="18601"/>
    <cellStyle name="Normal 70 2 3_5h_Finance" xfId="7915"/>
    <cellStyle name="Normal 70 2 4" xfId="1179"/>
    <cellStyle name="Normal 70 2 4 2" xfId="2001"/>
    <cellStyle name="Normal 70 2 4 2 2" xfId="3906"/>
    <cellStyle name="Normal 70 2 4 2 2 2" xfId="12073"/>
    <cellStyle name="Normal 70 2 4 2 2_5h_Finance" xfId="7921"/>
    <cellStyle name="Normal 70 2 4 2 3" xfId="10169"/>
    <cellStyle name="Normal 70 2 4 2 4" xfId="14195"/>
    <cellStyle name="Normal 70 2 4 2 5" xfId="16034"/>
    <cellStyle name="Normal 70 2 4 2 6" xfId="17785"/>
    <cellStyle name="Normal 70 2 4 2 7" xfId="19689"/>
    <cellStyle name="Normal 70 2 4 2_5h_Finance" xfId="7920"/>
    <cellStyle name="Normal 70 2 4 3" xfId="3090"/>
    <cellStyle name="Normal 70 2 4 3 2" xfId="11257"/>
    <cellStyle name="Normal 70 2 4 3_5h_Finance" xfId="7922"/>
    <cellStyle name="Normal 70 2 4 4" xfId="9353"/>
    <cellStyle name="Normal 70 2 4 5" xfId="13376"/>
    <cellStyle name="Normal 70 2 4 6" xfId="15214"/>
    <cellStyle name="Normal 70 2 4 7" xfId="16969"/>
    <cellStyle name="Normal 70 2 4 8" xfId="18873"/>
    <cellStyle name="Normal 70 2 4_5h_Finance" xfId="7919"/>
    <cellStyle name="Normal 70 2 5" xfId="1451"/>
    <cellStyle name="Normal 70 2 5 2" xfId="3362"/>
    <cellStyle name="Normal 70 2 5 2 2" xfId="11529"/>
    <cellStyle name="Normal 70 2 5 2_5h_Finance" xfId="7924"/>
    <cellStyle name="Normal 70 2 5 3" xfId="9625"/>
    <cellStyle name="Normal 70 2 5 4" xfId="13648"/>
    <cellStyle name="Normal 70 2 5 5" xfId="15486"/>
    <cellStyle name="Normal 70 2 5 6" xfId="17241"/>
    <cellStyle name="Normal 70 2 5 7" xfId="19145"/>
    <cellStyle name="Normal 70 2 5_5h_Finance" xfId="7923"/>
    <cellStyle name="Normal 70 2 6" xfId="2274"/>
    <cellStyle name="Normal 70 2 6 2" xfId="4178"/>
    <cellStyle name="Normal 70 2 6 2 2" xfId="12345"/>
    <cellStyle name="Normal 70 2 6 2_5h_Finance" xfId="7926"/>
    <cellStyle name="Normal 70 2 6 3" xfId="10441"/>
    <cellStyle name="Normal 70 2 6 4" xfId="14467"/>
    <cellStyle name="Normal 70 2 6 5" xfId="16307"/>
    <cellStyle name="Normal 70 2 6 6" xfId="18057"/>
    <cellStyle name="Normal 70 2 6 7" xfId="19961"/>
    <cellStyle name="Normal 70 2 6_5h_Finance" xfId="7925"/>
    <cellStyle name="Normal 70 2 7" xfId="579"/>
    <cellStyle name="Normal 70 2 7 2" xfId="8809"/>
    <cellStyle name="Normal 70 2 7_5h_Finance" xfId="7927"/>
    <cellStyle name="Normal 70 2 8" xfId="2546"/>
    <cellStyle name="Normal 70 2 8 2" xfId="10713"/>
    <cellStyle name="Normal 70 2 8_5h_Finance" xfId="7928"/>
    <cellStyle name="Normal 70 2 9" xfId="4450"/>
    <cellStyle name="Normal 70 2 9 2" xfId="12617"/>
    <cellStyle name="Normal 70 2 9_5h_Finance" xfId="7929"/>
    <cellStyle name="Normal 70 2_5h_Finance" xfId="7900"/>
    <cellStyle name="Normal 70 3" xfId="647"/>
    <cellStyle name="Normal 70 3 10" xfId="16493"/>
    <cellStyle name="Normal 70 3 11" xfId="18397"/>
    <cellStyle name="Normal 70 3 2" xfId="975"/>
    <cellStyle name="Normal 70 3 2 2" xfId="1797"/>
    <cellStyle name="Normal 70 3 2 2 2" xfId="3702"/>
    <cellStyle name="Normal 70 3 2 2 2 2" xfId="11869"/>
    <cellStyle name="Normal 70 3 2 2 2_5h_Finance" xfId="7933"/>
    <cellStyle name="Normal 70 3 2 2 3" xfId="9965"/>
    <cellStyle name="Normal 70 3 2 2 4" xfId="13991"/>
    <cellStyle name="Normal 70 3 2 2 5" xfId="15830"/>
    <cellStyle name="Normal 70 3 2 2 6" xfId="17581"/>
    <cellStyle name="Normal 70 3 2 2 7" xfId="19485"/>
    <cellStyle name="Normal 70 3 2 2_5h_Finance" xfId="7932"/>
    <cellStyle name="Normal 70 3 2 3" xfId="2886"/>
    <cellStyle name="Normal 70 3 2 3 2" xfId="11053"/>
    <cellStyle name="Normal 70 3 2 3_5h_Finance" xfId="7934"/>
    <cellStyle name="Normal 70 3 2 4" xfId="9149"/>
    <cellStyle name="Normal 70 3 2 5" xfId="13172"/>
    <cellStyle name="Normal 70 3 2 6" xfId="15010"/>
    <cellStyle name="Normal 70 3 2 7" xfId="16765"/>
    <cellStyle name="Normal 70 3 2 8" xfId="18669"/>
    <cellStyle name="Normal 70 3 2_5h_Finance" xfId="7931"/>
    <cellStyle name="Normal 70 3 3" xfId="1247"/>
    <cellStyle name="Normal 70 3 3 2" xfId="2069"/>
    <cellStyle name="Normal 70 3 3 2 2" xfId="3974"/>
    <cellStyle name="Normal 70 3 3 2 2 2" xfId="12141"/>
    <cellStyle name="Normal 70 3 3 2 2_5h_Finance" xfId="7937"/>
    <cellStyle name="Normal 70 3 3 2 3" xfId="10237"/>
    <cellStyle name="Normal 70 3 3 2 4" xfId="14263"/>
    <cellStyle name="Normal 70 3 3 2 5" xfId="16102"/>
    <cellStyle name="Normal 70 3 3 2 6" xfId="17853"/>
    <cellStyle name="Normal 70 3 3 2 7" xfId="19757"/>
    <cellStyle name="Normal 70 3 3 2_5h_Finance" xfId="7936"/>
    <cellStyle name="Normal 70 3 3 3" xfId="3158"/>
    <cellStyle name="Normal 70 3 3 3 2" xfId="11325"/>
    <cellStyle name="Normal 70 3 3 3_5h_Finance" xfId="7938"/>
    <cellStyle name="Normal 70 3 3 4" xfId="9421"/>
    <cellStyle name="Normal 70 3 3 5" xfId="13444"/>
    <cellStyle name="Normal 70 3 3 6" xfId="15282"/>
    <cellStyle name="Normal 70 3 3 7" xfId="17037"/>
    <cellStyle name="Normal 70 3 3 8" xfId="18941"/>
    <cellStyle name="Normal 70 3 3_5h_Finance" xfId="7935"/>
    <cellStyle name="Normal 70 3 4" xfId="1519"/>
    <cellStyle name="Normal 70 3 4 2" xfId="3430"/>
    <cellStyle name="Normal 70 3 4 2 2" xfId="11597"/>
    <cellStyle name="Normal 70 3 4 2_5h_Finance" xfId="7940"/>
    <cellStyle name="Normal 70 3 4 3" xfId="9693"/>
    <cellStyle name="Normal 70 3 4 4" xfId="13716"/>
    <cellStyle name="Normal 70 3 4 5" xfId="15554"/>
    <cellStyle name="Normal 70 3 4 6" xfId="17309"/>
    <cellStyle name="Normal 70 3 4 7" xfId="19213"/>
    <cellStyle name="Normal 70 3 4_5h_Finance" xfId="7939"/>
    <cellStyle name="Normal 70 3 5" xfId="2342"/>
    <cellStyle name="Normal 70 3 5 2" xfId="4246"/>
    <cellStyle name="Normal 70 3 5 2 2" xfId="12413"/>
    <cellStyle name="Normal 70 3 5 2_5h_Finance" xfId="7942"/>
    <cellStyle name="Normal 70 3 5 3" xfId="10509"/>
    <cellStyle name="Normal 70 3 5 4" xfId="14535"/>
    <cellStyle name="Normal 70 3 5 5" xfId="16375"/>
    <cellStyle name="Normal 70 3 5 6" xfId="18125"/>
    <cellStyle name="Normal 70 3 5 7" xfId="20029"/>
    <cellStyle name="Normal 70 3 5_5h_Finance" xfId="7941"/>
    <cellStyle name="Normal 70 3 6" xfId="2614"/>
    <cellStyle name="Normal 70 3 6 2" xfId="10781"/>
    <cellStyle name="Normal 70 3 6_5h_Finance" xfId="7943"/>
    <cellStyle name="Normal 70 3 7" xfId="8877"/>
    <cellStyle name="Normal 70 3 8" xfId="12834"/>
    <cellStyle name="Normal 70 3 9" xfId="14720"/>
    <cellStyle name="Normal 70 3_5h_Finance" xfId="7930"/>
    <cellStyle name="Normal 70 4" xfId="839"/>
    <cellStyle name="Normal 70 4 2" xfId="1661"/>
    <cellStyle name="Normal 70 4 2 2" xfId="3566"/>
    <cellStyle name="Normal 70 4 2 2 2" xfId="11733"/>
    <cellStyle name="Normal 70 4 2 2_5h_Finance" xfId="7946"/>
    <cellStyle name="Normal 70 4 2 3" xfId="9829"/>
    <cellStyle name="Normal 70 4 2 4" xfId="13855"/>
    <cellStyle name="Normal 70 4 2 5" xfId="15694"/>
    <cellStyle name="Normal 70 4 2 6" xfId="17445"/>
    <cellStyle name="Normal 70 4 2 7" xfId="19349"/>
    <cellStyle name="Normal 70 4 2_5h_Finance" xfId="7945"/>
    <cellStyle name="Normal 70 4 3" xfId="2750"/>
    <cellStyle name="Normal 70 4 3 2" xfId="10917"/>
    <cellStyle name="Normal 70 4 3_5h_Finance" xfId="7947"/>
    <cellStyle name="Normal 70 4 4" xfId="9013"/>
    <cellStyle name="Normal 70 4 5" xfId="13036"/>
    <cellStyle name="Normal 70 4 6" xfId="14874"/>
    <cellStyle name="Normal 70 4 7" xfId="16629"/>
    <cellStyle name="Normal 70 4 8" xfId="18533"/>
    <cellStyle name="Normal 70 4_5h_Finance" xfId="7944"/>
    <cellStyle name="Normal 70 5" xfId="1111"/>
    <cellStyle name="Normal 70 5 2" xfId="1933"/>
    <cellStyle name="Normal 70 5 2 2" xfId="3838"/>
    <cellStyle name="Normal 70 5 2 2 2" xfId="12005"/>
    <cellStyle name="Normal 70 5 2 2_5h_Finance" xfId="7950"/>
    <cellStyle name="Normal 70 5 2 3" xfId="10101"/>
    <cellStyle name="Normal 70 5 2 4" xfId="14127"/>
    <cellStyle name="Normal 70 5 2 5" xfId="15966"/>
    <cellStyle name="Normal 70 5 2 6" xfId="17717"/>
    <cellStyle name="Normal 70 5 2 7" xfId="19621"/>
    <cellStyle name="Normal 70 5 2_5h_Finance" xfId="7949"/>
    <cellStyle name="Normal 70 5 3" xfId="3022"/>
    <cellStyle name="Normal 70 5 3 2" xfId="11189"/>
    <cellStyle name="Normal 70 5 3_5h_Finance" xfId="7951"/>
    <cellStyle name="Normal 70 5 4" xfId="9285"/>
    <cellStyle name="Normal 70 5 5" xfId="13308"/>
    <cellStyle name="Normal 70 5 6" xfId="15146"/>
    <cellStyle name="Normal 70 5 7" xfId="16901"/>
    <cellStyle name="Normal 70 5 8" xfId="18805"/>
    <cellStyle name="Normal 70 5_5h_Finance" xfId="7948"/>
    <cellStyle name="Normal 70 6" xfId="1383"/>
    <cellStyle name="Normal 70 6 2" xfId="3294"/>
    <cellStyle name="Normal 70 6 2 2" xfId="11461"/>
    <cellStyle name="Normal 70 6 2_5h_Finance" xfId="7953"/>
    <cellStyle name="Normal 70 6 3" xfId="9557"/>
    <cellStyle name="Normal 70 6 4" xfId="13580"/>
    <cellStyle name="Normal 70 6 5" xfId="15418"/>
    <cellStyle name="Normal 70 6 6" xfId="17173"/>
    <cellStyle name="Normal 70 6 7" xfId="19077"/>
    <cellStyle name="Normal 70 6_5h_Finance" xfId="7952"/>
    <cellStyle name="Normal 70 7" xfId="2206"/>
    <cellStyle name="Normal 70 7 2" xfId="4110"/>
    <cellStyle name="Normal 70 7 2 2" xfId="12277"/>
    <cellStyle name="Normal 70 7 2_5h_Finance" xfId="7955"/>
    <cellStyle name="Normal 70 7 3" xfId="10373"/>
    <cellStyle name="Normal 70 7 4" xfId="14399"/>
    <cellStyle name="Normal 70 7 5" xfId="16239"/>
    <cellStyle name="Normal 70 7 6" xfId="17989"/>
    <cellStyle name="Normal 70 7 7" xfId="19893"/>
    <cellStyle name="Normal 70 7_5h_Finance" xfId="7954"/>
    <cellStyle name="Normal 70 8" xfId="511"/>
    <cellStyle name="Normal 70 8 2" xfId="8741"/>
    <cellStyle name="Normal 70 8_5h_Finance" xfId="7956"/>
    <cellStyle name="Normal 70 9" xfId="2478"/>
    <cellStyle name="Normal 70 9 2" xfId="10645"/>
    <cellStyle name="Normal 70 9_5h_Finance" xfId="7957"/>
    <cellStyle name="Normal 70_5h_Finance" xfId="7898"/>
    <cellStyle name="Normal 71" xfId="257"/>
    <cellStyle name="Normal 71 10" xfId="4403"/>
    <cellStyle name="Normal 71 10 2" xfId="12570"/>
    <cellStyle name="Normal 71 10_5h_Finance" xfId="7959"/>
    <cellStyle name="Normal 71 11" xfId="8626"/>
    <cellStyle name="Normal 71 12" xfId="12718"/>
    <cellStyle name="Normal 71 13" xfId="12953"/>
    <cellStyle name="Normal 71 14" xfId="14641"/>
    <cellStyle name="Normal 71 15" xfId="18282"/>
    <cellStyle name="Normal 71 16" xfId="393"/>
    <cellStyle name="Normal 71 2" xfId="258"/>
    <cellStyle name="Normal 71 2 10" xfId="8694"/>
    <cellStyle name="Normal 71 2 11" xfId="12786"/>
    <cellStyle name="Normal 71 2 12" xfId="18350"/>
    <cellStyle name="Normal 71 2 13" xfId="462"/>
    <cellStyle name="Normal 71 2 2" xfId="736"/>
    <cellStyle name="Normal 71 2 2 10" xfId="16582"/>
    <cellStyle name="Normal 71 2 2 11" xfId="18486"/>
    <cellStyle name="Normal 71 2 2 2" xfId="1064"/>
    <cellStyle name="Normal 71 2 2 2 2" xfId="1886"/>
    <cellStyle name="Normal 71 2 2 2 2 2" xfId="3791"/>
    <cellStyle name="Normal 71 2 2 2 2 2 2" xfId="11958"/>
    <cellStyle name="Normal 71 2 2 2 2 2_5h_Finance" xfId="7964"/>
    <cellStyle name="Normal 71 2 2 2 2 3" xfId="10054"/>
    <cellStyle name="Normal 71 2 2 2 2 4" xfId="14080"/>
    <cellStyle name="Normal 71 2 2 2 2 5" xfId="15919"/>
    <cellStyle name="Normal 71 2 2 2 2 6" xfId="17670"/>
    <cellStyle name="Normal 71 2 2 2 2 7" xfId="19574"/>
    <cellStyle name="Normal 71 2 2 2 2_5h_Finance" xfId="7963"/>
    <cellStyle name="Normal 71 2 2 2 3" xfId="2975"/>
    <cellStyle name="Normal 71 2 2 2 3 2" xfId="11142"/>
    <cellStyle name="Normal 71 2 2 2 3_5h_Finance" xfId="7965"/>
    <cellStyle name="Normal 71 2 2 2 4" xfId="9238"/>
    <cellStyle name="Normal 71 2 2 2 5" xfId="13261"/>
    <cellStyle name="Normal 71 2 2 2 6" xfId="15099"/>
    <cellStyle name="Normal 71 2 2 2 7" xfId="16854"/>
    <cellStyle name="Normal 71 2 2 2 8" xfId="18758"/>
    <cellStyle name="Normal 71 2 2 2_5h_Finance" xfId="7962"/>
    <cellStyle name="Normal 71 2 2 3" xfId="1336"/>
    <cellStyle name="Normal 71 2 2 3 2" xfId="2158"/>
    <cellStyle name="Normal 71 2 2 3 2 2" xfId="4063"/>
    <cellStyle name="Normal 71 2 2 3 2 2 2" xfId="12230"/>
    <cellStyle name="Normal 71 2 2 3 2 2_5h_Finance" xfId="7968"/>
    <cellStyle name="Normal 71 2 2 3 2 3" xfId="10326"/>
    <cellStyle name="Normal 71 2 2 3 2 4" xfId="14352"/>
    <cellStyle name="Normal 71 2 2 3 2 5" xfId="16191"/>
    <cellStyle name="Normal 71 2 2 3 2 6" xfId="17942"/>
    <cellStyle name="Normal 71 2 2 3 2 7" xfId="19846"/>
    <cellStyle name="Normal 71 2 2 3 2_5h_Finance" xfId="7967"/>
    <cellStyle name="Normal 71 2 2 3 3" xfId="3247"/>
    <cellStyle name="Normal 71 2 2 3 3 2" xfId="11414"/>
    <cellStyle name="Normal 71 2 2 3 3_5h_Finance" xfId="7969"/>
    <cellStyle name="Normal 71 2 2 3 4" xfId="9510"/>
    <cellStyle name="Normal 71 2 2 3 5" xfId="13533"/>
    <cellStyle name="Normal 71 2 2 3 6" xfId="15371"/>
    <cellStyle name="Normal 71 2 2 3 7" xfId="17126"/>
    <cellStyle name="Normal 71 2 2 3 8" xfId="19030"/>
    <cellStyle name="Normal 71 2 2 3_5h_Finance" xfId="7966"/>
    <cellStyle name="Normal 71 2 2 4" xfId="1608"/>
    <cellStyle name="Normal 71 2 2 4 2" xfId="3519"/>
    <cellStyle name="Normal 71 2 2 4 2 2" xfId="11686"/>
    <cellStyle name="Normal 71 2 2 4 2_5h_Finance" xfId="7971"/>
    <cellStyle name="Normal 71 2 2 4 3" xfId="9782"/>
    <cellStyle name="Normal 71 2 2 4 4" xfId="13805"/>
    <cellStyle name="Normal 71 2 2 4 5" xfId="15643"/>
    <cellStyle name="Normal 71 2 2 4 6" xfId="17398"/>
    <cellStyle name="Normal 71 2 2 4 7" xfId="19302"/>
    <cellStyle name="Normal 71 2 2 4_5h_Finance" xfId="7970"/>
    <cellStyle name="Normal 71 2 2 5" xfId="2431"/>
    <cellStyle name="Normal 71 2 2 5 2" xfId="4335"/>
    <cellStyle name="Normal 71 2 2 5 2 2" xfId="12502"/>
    <cellStyle name="Normal 71 2 2 5 2_5h_Finance" xfId="7973"/>
    <cellStyle name="Normal 71 2 2 5 3" xfId="10598"/>
    <cellStyle name="Normal 71 2 2 5 4" xfId="14624"/>
    <cellStyle name="Normal 71 2 2 5 5" xfId="16464"/>
    <cellStyle name="Normal 71 2 2 5 6" xfId="18214"/>
    <cellStyle name="Normal 71 2 2 5 7" xfId="20118"/>
    <cellStyle name="Normal 71 2 2 5_5h_Finance" xfId="7972"/>
    <cellStyle name="Normal 71 2 2 6" xfId="2703"/>
    <cellStyle name="Normal 71 2 2 6 2" xfId="10870"/>
    <cellStyle name="Normal 71 2 2 6_5h_Finance" xfId="7974"/>
    <cellStyle name="Normal 71 2 2 7" xfId="8966"/>
    <cellStyle name="Normal 71 2 2 8" xfId="12923"/>
    <cellStyle name="Normal 71 2 2 9" xfId="14809"/>
    <cellStyle name="Normal 71 2 2_5h_Finance" xfId="7961"/>
    <cellStyle name="Normal 71 2 3" xfId="928"/>
    <cellStyle name="Normal 71 2 3 2" xfId="1750"/>
    <cellStyle name="Normal 71 2 3 2 2" xfId="3655"/>
    <cellStyle name="Normal 71 2 3 2 2 2" xfId="11822"/>
    <cellStyle name="Normal 71 2 3 2 2_5h_Finance" xfId="7977"/>
    <cellStyle name="Normal 71 2 3 2 3" xfId="9918"/>
    <cellStyle name="Normal 71 2 3 2 4" xfId="13944"/>
    <cellStyle name="Normal 71 2 3 2 5" xfId="15783"/>
    <cellStyle name="Normal 71 2 3 2 6" xfId="17534"/>
    <cellStyle name="Normal 71 2 3 2 7" xfId="19438"/>
    <cellStyle name="Normal 71 2 3 2_5h_Finance" xfId="7976"/>
    <cellStyle name="Normal 71 2 3 3" xfId="2839"/>
    <cellStyle name="Normal 71 2 3 3 2" xfId="11006"/>
    <cellStyle name="Normal 71 2 3 3_5h_Finance" xfId="7978"/>
    <cellStyle name="Normal 71 2 3 4" xfId="9102"/>
    <cellStyle name="Normal 71 2 3 5" xfId="13125"/>
    <cellStyle name="Normal 71 2 3 6" xfId="14963"/>
    <cellStyle name="Normal 71 2 3 7" xfId="16718"/>
    <cellStyle name="Normal 71 2 3 8" xfId="18622"/>
    <cellStyle name="Normal 71 2 3_5h_Finance" xfId="7975"/>
    <cellStyle name="Normal 71 2 4" xfId="1200"/>
    <cellStyle name="Normal 71 2 4 2" xfId="2022"/>
    <cellStyle name="Normal 71 2 4 2 2" xfId="3927"/>
    <cellStyle name="Normal 71 2 4 2 2 2" xfId="12094"/>
    <cellStyle name="Normal 71 2 4 2 2_5h_Finance" xfId="7981"/>
    <cellStyle name="Normal 71 2 4 2 3" xfId="10190"/>
    <cellStyle name="Normal 71 2 4 2 4" xfId="14216"/>
    <cellStyle name="Normal 71 2 4 2 5" xfId="16055"/>
    <cellStyle name="Normal 71 2 4 2 6" xfId="17806"/>
    <cellStyle name="Normal 71 2 4 2 7" xfId="19710"/>
    <cellStyle name="Normal 71 2 4 2_5h_Finance" xfId="7980"/>
    <cellStyle name="Normal 71 2 4 3" xfId="3111"/>
    <cellStyle name="Normal 71 2 4 3 2" xfId="11278"/>
    <cellStyle name="Normal 71 2 4 3_5h_Finance" xfId="7982"/>
    <cellStyle name="Normal 71 2 4 4" xfId="9374"/>
    <cellStyle name="Normal 71 2 4 5" xfId="13397"/>
    <cellStyle name="Normal 71 2 4 6" xfId="15235"/>
    <cellStyle name="Normal 71 2 4 7" xfId="16990"/>
    <cellStyle name="Normal 71 2 4 8" xfId="18894"/>
    <cellStyle name="Normal 71 2 4_5h_Finance" xfId="7979"/>
    <cellStyle name="Normal 71 2 5" xfId="1472"/>
    <cellStyle name="Normal 71 2 5 2" xfId="3383"/>
    <cellStyle name="Normal 71 2 5 2 2" xfId="11550"/>
    <cellStyle name="Normal 71 2 5 2_5h_Finance" xfId="7984"/>
    <cellStyle name="Normal 71 2 5 3" xfId="9646"/>
    <cellStyle name="Normal 71 2 5 4" xfId="13669"/>
    <cellStyle name="Normal 71 2 5 5" xfId="15507"/>
    <cellStyle name="Normal 71 2 5 6" xfId="17262"/>
    <cellStyle name="Normal 71 2 5 7" xfId="19166"/>
    <cellStyle name="Normal 71 2 5_5h_Finance" xfId="7983"/>
    <cellStyle name="Normal 71 2 6" xfId="2295"/>
    <cellStyle name="Normal 71 2 6 2" xfId="4199"/>
    <cellStyle name="Normal 71 2 6 2 2" xfId="12366"/>
    <cellStyle name="Normal 71 2 6 2_5h_Finance" xfId="7986"/>
    <cellStyle name="Normal 71 2 6 3" xfId="10462"/>
    <cellStyle name="Normal 71 2 6 4" xfId="14488"/>
    <cellStyle name="Normal 71 2 6 5" xfId="16328"/>
    <cellStyle name="Normal 71 2 6 6" xfId="18078"/>
    <cellStyle name="Normal 71 2 6 7" xfId="19982"/>
    <cellStyle name="Normal 71 2 6_5h_Finance" xfId="7985"/>
    <cellStyle name="Normal 71 2 7" xfId="600"/>
    <cellStyle name="Normal 71 2 7 2" xfId="8830"/>
    <cellStyle name="Normal 71 2 7_5h_Finance" xfId="7987"/>
    <cellStyle name="Normal 71 2 8" xfId="2567"/>
    <cellStyle name="Normal 71 2 8 2" xfId="10734"/>
    <cellStyle name="Normal 71 2 8_5h_Finance" xfId="7988"/>
    <cellStyle name="Normal 71 2 9" xfId="4471"/>
    <cellStyle name="Normal 71 2 9 2" xfId="12638"/>
    <cellStyle name="Normal 71 2 9_5h_Finance" xfId="7989"/>
    <cellStyle name="Normal 71 2_5h_Finance" xfId="7960"/>
    <cellStyle name="Normal 71 3" xfId="668"/>
    <cellStyle name="Normal 71 3 10" xfId="16514"/>
    <cellStyle name="Normal 71 3 11" xfId="18418"/>
    <cellStyle name="Normal 71 3 2" xfId="996"/>
    <cellStyle name="Normal 71 3 2 2" xfId="1818"/>
    <cellStyle name="Normal 71 3 2 2 2" xfId="3723"/>
    <cellStyle name="Normal 71 3 2 2 2 2" xfId="11890"/>
    <cellStyle name="Normal 71 3 2 2 2_5h_Finance" xfId="7993"/>
    <cellStyle name="Normal 71 3 2 2 3" xfId="9986"/>
    <cellStyle name="Normal 71 3 2 2 4" xfId="14012"/>
    <cellStyle name="Normal 71 3 2 2 5" xfId="15851"/>
    <cellStyle name="Normal 71 3 2 2 6" xfId="17602"/>
    <cellStyle name="Normal 71 3 2 2 7" xfId="19506"/>
    <cellStyle name="Normal 71 3 2 2_5h_Finance" xfId="7992"/>
    <cellStyle name="Normal 71 3 2 3" xfId="2907"/>
    <cellStyle name="Normal 71 3 2 3 2" xfId="11074"/>
    <cellStyle name="Normal 71 3 2 3_5h_Finance" xfId="7994"/>
    <cellStyle name="Normal 71 3 2 4" xfId="9170"/>
    <cellStyle name="Normal 71 3 2 5" xfId="13193"/>
    <cellStyle name="Normal 71 3 2 6" xfId="15031"/>
    <cellStyle name="Normal 71 3 2 7" xfId="16786"/>
    <cellStyle name="Normal 71 3 2 8" xfId="18690"/>
    <cellStyle name="Normal 71 3 2_5h_Finance" xfId="7991"/>
    <cellStyle name="Normal 71 3 3" xfId="1268"/>
    <cellStyle name="Normal 71 3 3 2" xfId="2090"/>
    <cellStyle name="Normal 71 3 3 2 2" xfId="3995"/>
    <cellStyle name="Normal 71 3 3 2 2 2" xfId="12162"/>
    <cellStyle name="Normal 71 3 3 2 2_5h_Finance" xfId="7997"/>
    <cellStyle name="Normal 71 3 3 2 3" xfId="10258"/>
    <cellStyle name="Normal 71 3 3 2 4" xfId="14284"/>
    <cellStyle name="Normal 71 3 3 2 5" xfId="16123"/>
    <cellStyle name="Normal 71 3 3 2 6" xfId="17874"/>
    <cellStyle name="Normal 71 3 3 2 7" xfId="19778"/>
    <cellStyle name="Normal 71 3 3 2_5h_Finance" xfId="7996"/>
    <cellStyle name="Normal 71 3 3 3" xfId="3179"/>
    <cellStyle name="Normal 71 3 3 3 2" xfId="11346"/>
    <cellStyle name="Normal 71 3 3 3_5h_Finance" xfId="7998"/>
    <cellStyle name="Normal 71 3 3 4" xfId="9442"/>
    <cellStyle name="Normal 71 3 3 5" xfId="13465"/>
    <cellStyle name="Normal 71 3 3 6" xfId="15303"/>
    <cellStyle name="Normal 71 3 3 7" xfId="17058"/>
    <cellStyle name="Normal 71 3 3 8" xfId="18962"/>
    <cellStyle name="Normal 71 3 3_5h_Finance" xfId="7995"/>
    <cellStyle name="Normal 71 3 4" xfId="1540"/>
    <cellStyle name="Normal 71 3 4 2" xfId="3451"/>
    <cellStyle name="Normal 71 3 4 2 2" xfId="11618"/>
    <cellStyle name="Normal 71 3 4 2_5h_Finance" xfId="8000"/>
    <cellStyle name="Normal 71 3 4 3" xfId="9714"/>
    <cellStyle name="Normal 71 3 4 4" xfId="13737"/>
    <cellStyle name="Normal 71 3 4 5" xfId="15575"/>
    <cellStyle name="Normal 71 3 4 6" xfId="17330"/>
    <cellStyle name="Normal 71 3 4 7" xfId="19234"/>
    <cellStyle name="Normal 71 3 4_5h_Finance" xfId="7999"/>
    <cellStyle name="Normal 71 3 5" xfId="2363"/>
    <cellStyle name="Normal 71 3 5 2" xfId="4267"/>
    <cellStyle name="Normal 71 3 5 2 2" xfId="12434"/>
    <cellStyle name="Normal 71 3 5 2_5h_Finance" xfId="8002"/>
    <cellStyle name="Normal 71 3 5 3" xfId="10530"/>
    <cellStyle name="Normal 71 3 5 4" xfId="14556"/>
    <cellStyle name="Normal 71 3 5 5" xfId="16396"/>
    <cellStyle name="Normal 71 3 5 6" xfId="18146"/>
    <cellStyle name="Normal 71 3 5 7" xfId="20050"/>
    <cellStyle name="Normal 71 3 5_5h_Finance" xfId="8001"/>
    <cellStyle name="Normal 71 3 6" xfId="2635"/>
    <cellStyle name="Normal 71 3 6 2" xfId="10802"/>
    <cellStyle name="Normal 71 3 6_5h_Finance" xfId="8003"/>
    <cellStyle name="Normal 71 3 7" xfId="8898"/>
    <cellStyle name="Normal 71 3 8" xfId="12855"/>
    <cellStyle name="Normal 71 3 9" xfId="14741"/>
    <cellStyle name="Normal 71 3_5h_Finance" xfId="7990"/>
    <cellStyle name="Normal 71 4" xfId="860"/>
    <cellStyle name="Normal 71 4 2" xfId="1682"/>
    <cellStyle name="Normal 71 4 2 2" xfId="3587"/>
    <cellStyle name="Normal 71 4 2 2 2" xfId="11754"/>
    <cellStyle name="Normal 71 4 2 2_5h_Finance" xfId="8006"/>
    <cellStyle name="Normal 71 4 2 3" xfId="9850"/>
    <cellStyle name="Normal 71 4 2 4" xfId="13876"/>
    <cellStyle name="Normal 71 4 2 5" xfId="15715"/>
    <cellStyle name="Normal 71 4 2 6" xfId="17466"/>
    <cellStyle name="Normal 71 4 2 7" xfId="19370"/>
    <cellStyle name="Normal 71 4 2_5h_Finance" xfId="8005"/>
    <cellStyle name="Normal 71 4 3" xfId="2771"/>
    <cellStyle name="Normal 71 4 3 2" xfId="10938"/>
    <cellStyle name="Normal 71 4 3_5h_Finance" xfId="8007"/>
    <cellStyle name="Normal 71 4 4" xfId="9034"/>
    <cellStyle name="Normal 71 4 5" xfId="13057"/>
    <cellStyle name="Normal 71 4 6" xfId="14895"/>
    <cellStyle name="Normal 71 4 7" xfId="16650"/>
    <cellStyle name="Normal 71 4 8" xfId="18554"/>
    <cellStyle name="Normal 71 4_5h_Finance" xfId="8004"/>
    <cellStyle name="Normal 71 5" xfId="1132"/>
    <cellStyle name="Normal 71 5 2" xfId="1954"/>
    <cellStyle name="Normal 71 5 2 2" xfId="3859"/>
    <cellStyle name="Normal 71 5 2 2 2" xfId="12026"/>
    <cellStyle name="Normal 71 5 2 2_5h_Finance" xfId="8010"/>
    <cellStyle name="Normal 71 5 2 3" xfId="10122"/>
    <cellStyle name="Normal 71 5 2 4" xfId="14148"/>
    <cellStyle name="Normal 71 5 2 5" xfId="15987"/>
    <cellStyle name="Normal 71 5 2 6" xfId="17738"/>
    <cellStyle name="Normal 71 5 2 7" xfId="19642"/>
    <cellStyle name="Normal 71 5 2_5h_Finance" xfId="8009"/>
    <cellStyle name="Normal 71 5 3" xfId="3043"/>
    <cellStyle name="Normal 71 5 3 2" xfId="11210"/>
    <cellStyle name="Normal 71 5 3_5h_Finance" xfId="8011"/>
    <cellStyle name="Normal 71 5 4" xfId="9306"/>
    <cellStyle name="Normal 71 5 5" xfId="13329"/>
    <cellStyle name="Normal 71 5 6" xfId="15167"/>
    <cellStyle name="Normal 71 5 7" xfId="16922"/>
    <cellStyle name="Normal 71 5 8" xfId="18826"/>
    <cellStyle name="Normal 71 5_5h_Finance" xfId="8008"/>
    <cellStyle name="Normal 71 6" xfId="1404"/>
    <cellStyle name="Normal 71 6 2" xfId="3315"/>
    <cellStyle name="Normal 71 6 2 2" xfId="11482"/>
    <cellStyle name="Normal 71 6 2_5h_Finance" xfId="8013"/>
    <cellStyle name="Normal 71 6 3" xfId="9578"/>
    <cellStyle name="Normal 71 6 4" xfId="13601"/>
    <cellStyle name="Normal 71 6 5" xfId="15439"/>
    <cellStyle name="Normal 71 6 6" xfId="17194"/>
    <cellStyle name="Normal 71 6 7" xfId="19098"/>
    <cellStyle name="Normal 71 6_5h_Finance" xfId="8012"/>
    <cellStyle name="Normal 71 7" xfId="2227"/>
    <cellStyle name="Normal 71 7 2" xfId="4131"/>
    <cellStyle name="Normal 71 7 2 2" xfId="12298"/>
    <cellStyle name="Normal 71 7 2_5h_Finance" xfId="8015"/>
    <cellStyle name="Normal 71 7 3" xfId="10394"/>
    <cellStyle name="Normal 71 7 4" xfId="14420"/>
    <cellStyle name="Normal 71 7 5" xfId="16260"/>
    <cellStyle name="Normal 71 7 6" xfId="18010"/>
    <cellStyle name="Normal 71 7 7" xfId="19914"/>
    <cellStyle name="Normal 71 7_5h_Finance" xfId="8014"/>
    <cellStyle name="Normal 71 8" xfId="532"/>
    <cellStyle name="Normal 71 8 2" xfId="8762"/>
    <cellStyle name="Normal 71 8_5h_Finance" xfId="8016"/>
    <cellStyle name="Normal 71 9" xfId="2499"/>
    <cellStyle name="Normal 71 9 2" xfId="10666"/>
    <cellStyle name="Normal 71 9_5h_Finance" xfId="8017"/>
    <cellStyle name="Normal 71_5h_Finance" xfId="7958"/>
    <cellStyle name="Normal 72" xfId="259"/>
    <cellStyle name="Normal 72 10" xfId="4401"/>
    <cellStyle name="Normal 72 10 2" xfId="12568"/>
    <cellStyle name="Normal 72 10_5h_Finance" xfId="8019"/>
    <cellStyle name="Normal 72 11" xfId="8624"/>
    <cellStyle name="Normal 72 12" xfId="12716"/>
    <cellStyle name="Normal 72 13" xfId="12955"/>
    <cellStyle name="Normal 72 14" xfId="12946"/>
    <cellStyle name="Normal 72 15" xfId="18280"/>
    <cellStyle name="Normal 72 16" xfId="391"/>
    <cellStyle name="Normal 72 2" xfId="260"/>
    <cellStyle name="Normal 72 2 10" xfId="8692"/>
    <cellStyle name="Normal 72 2 11" xfId="12784"/>
    <cellStyle name="Normal 72 2 12" xfId="18348"/>
    <cellStyle name="Normal 72 2 13" xfId="460"/>
    <cellStyle name="Normal 72 2 2" xfId="734"/>
    <cellStyle name="Normal 72 2 2 10" xfId="16580"/>
    <cellStyle name="Normal 72 2 2 11" xfId="18484"/>
    <cellStyle name="Normal 72 2 2 2" xfId="1062"/>
    <cellStyle name="Normal 72 2 2 2 2" xfId="1884"/>
    <cellStyle name="Normal 72 2 2 2 2 2" xfId="3789"/>
    <cellStyle name="Normal 72 2 2 2 2 2 2" xfId="11956"/>
    <cellStyle name="Normal 72 2 2 2 2 2_5h_Finance" xfId="8024"/>
    <cellStyle name="Normal 72 2 2 2 2 3" xfId="10052"/>
    <cellStyle name="Normal 72 2 2 2 2 4" xfId="14078"/>
    <cellStyle name="Normal 72 2 2 2 2 5" xfId="15917"/>
    <cellStyle name="Normal 72 2 2 2 2 6" xfId="17668"/>
    <cellStyle name="Normal 72 2 2 2 2 7" xfId="19572"/>
    <cellStyle name="Normal 72 2 2 2 2_5h_Finance" xfId="8023"/>
    <cellStyle name="Normal 72 2 2 2 3" xfId="2973"/>
    <cellStyle name="Normal 72 2 2 2 3 2" xfId="11140"/>
    <cellStyle name="Normal 72 2 2 2 3_5h_Finance" xfId="8025"/>
    <cellStyle name="Normal 72 2 2 2 4" xfId="9236"/>
    <cellStyle name="Normal 72 2 2 2 5" xfId="13259"/>
    <cellStyle name="Normal 72 2 2 2 6" xfId="15097"/>
    <cellStyle name="Normal 72 2 2 2 7" xfId="16852"/>
    <cellStyle name="Normal 72 2 2 2 8" xfId="18756"/>
    <cellStyle name="Normal 72 2 2 2_5h_Finance" xfId="8022"/>
    <cellStyle name="Normal 72 2 2 3" xfId="1334"/>
    <cellStyle name="Normal 72 2 2 3 2" xfId="2156"/>
    <cellStyle name="Normal 72 2 2 3 2 2" xfId="4061"/>
    <cellStyle name="Normal 72 2 2 3 2 2 2" xfId="12228"/>
    <cellStyle name="Normal 72 2 2 3 2 2_5h_Finance" xfId="8028"/>
    <cellStyle name="Normal 72 2 2 3 2 3" xfId="10324"/>
    <cellStyle name="Normal 72 2 2 3 2 4" xfId="14350"/>
    <cellStyle name="Normal 72 2 2 3 2 5" xfId="16189"/>
    <cellStyle name="Normal 72 2 2 3 2 6" xfId="17940"/>
    <cellStyle name="Normal 72 2 2 3 2 7" xfId="19844"/>
    <cellStyle name="Normal 72 2 2 3 2_5h_Finance" xfId="8027"/>
    <cellStyle name="Normal 72 2 2 3 3" xfId="3245"/>
    <cellStyle name="Normal 72 2 2 3 3 2" xfId="11412"/>
    <cellStyle name="Normal 72 2 2 3 3_5h_Finance" xfId="8029"/>
    <cellStyle name="Normal 72 2 2 3 4" xfId="9508"/>
    <cellStyle name="Normal 72 2 2 3 5" xfId="13531"/>
    <cellStyle name="Normal 72 2 2 3 6" xfId="15369"/>
    <cellStyle name="Normal 72 2 2 3 7" xfId="17124"/>
    <cellStyle name="Normal 72 2 2 3 8" xfId="19028"/>
    <cellStyle name="Normal 72 2 2 3_5h_Finance" xfId="8026"/>
    <cellStyle name="Normal 72 2 2 4" xfId="1606"/>
    <cellStyle name="Normal 72 2 2 4 2" xfId="3517"/>
    <cellStyle name="Normal 72 2 2 4 2 2" xfId="11684"/>
    <cellStyle name="Normal 72 2 2 4 2_5h_Finance" xfId="8031"/>
    <cellStyle name="Normal 72 2 2 4 3" xfId="9780"/>
    <cellStyle name="Normal 72 2 2 4 4" xfId="13803"/>
    <cellStyle name="Normal 72 2 2 4 5" xfId="15641"/>
    <cellStyle name="Normal 72 2 2 4 6" xfId="17396"/>
    <cellStyle name="Normal 72 2 2 4 7" xfId="19300"/>
    <cellStyle name="Normal 72 2 2 4_5h_Finance" xfId="8030"/>
    <cellStyle name="Normal 72 2 2 5" xfId="2429"/>
    <cellStyle name="Normal 72 2 2 5 2" xfId="4333"/>
    <cellStyle name="Normal 72 2 2 5 2 2" xfId="12500"/>
    <cellStyle name="Normal 72 2 2 5 2_5h_Finance" xfId="8033"/>
    <cellStyle name="Normal 72 2 2 5 3" xfId="10596"/>
    <cellStyle name="Normal 72 2 2 5 4" xfId="14622"/>
    <cellStyle name="Normal 72 2 2 5 5" xfId="16462"/>
    <cellStyle name="Normal 72 2 2 5 6" xfId="18212"/>
    <cellStyle name="Normal 72 2 2 5 7" xfId="20116"/>
    <cellStyle name="Normal 72 2 2 5_5h_Finance" xfId="8032"/>
    <cellStyle name="Normal 72 2 2 6" xfId="2701"/>
    <cellStyle name="Normal 72 2 2 6 2" xfId="10868"/>
    <cellStyle name="Normal 72 2 2 6_5h_Finance" xfId="8034"/>
    <cellStyle name="Normal 72 2 2 7" xfId="8964"/>
    <cellStyle name="Normal 72 2 2 8" xfId="12921"/>
    <cellStyle name="Normal 72 2 2 9" xfId="14807"/>
    <cellStyle name="Normal 72 2 2_5h_Finance" xfId="8021"/>
    <cellStyle name="Normal 72 2 3" xfId="926"/>
    <cellStyle name="Normal 72 2 3 2" xfId="1748"/>
    <cellStyle name="Normal 72 2 3 2 2" xfId="3653"/>
    <cellStyle name="Normal 72 2 3 2 2 2" xfId="11820"/>
    <cellStyle name="Normal 72 2 3 2 2_5h_Finance" xfId="8037"/>
    <cellStyle name="Normal 72 2 3 2 3" xfId="9916"/>
    <cellStyle name="Normal 72 2 3 2 4" xfId="13942"/>
    <cellStyle name="Normal 72 2 3 2 5" xfId="15781"/>
    <cellStyle name="Normal 72 2 3 2 6" xfId="17532"/>
    <cellStyle name="Normal 72 2 3 2 7" xfId="19436"/>
    <cellStyle name="Normal 72 2 3 2_5h_Finance" xfId="8036"/>
    <cellStyle name="Normal 72 2 3 3" xfId="2837"/>
    <cellStyle name="Normal 72 2 3 3 2" xfId="11004"/>
    <cellStyle name="Normal 72 2 3 3_5h_Finance" xfId="8038"/>
    <cellStyle name="Normal 72 2 3 4" xfId="9100"/>
    <cellStyle name="Normal 72 2 3 5" xfId="13123"/>
    <cellStyle name="Normal 72 2 3 6" xfId="14961"/>
    <cellStyle name="Normal 72 2 3 7" xfId="16716"/>
    <cellStyle name="Normal 72 2 3 8" xfId="18620"/>
    <cellStyle name="Normal 72 2 3_5h_Finance" xfId="8035"/>
    <cellStyle name="Normal 72 2 4" xfId="1198"/>
    <cellStyle name="Normal 72 2 4 2" xfId="2020"/>
    <cellStyle name="Normal 72 2 4 2 2" xfId="3925"/>
    <cellStyle name="Normal 72 2 4 2 2 2" xfId="12092"/>
    <cellStyle name="Normal 72 2 4 2 2_5h_Finance" xfId="8041"/>
    <cellStyle name="Normal 72 2 4 2 3" xfId="10188"/>
    <cellStyle name="Normal 72 2 4 2 4" xfId="14214"/>
    <cellStyle name="Normal 72 2 4 2 5" xfId="16053"/>
    <cellStyle name="Normal 72 2 4 2 6" xfId="17804"/>
    <cellStyle name="Normal 72 2 4 2 7" xfId="19708"/>
    <cellStyle name="Normal 72 2 4 2_5h_Finance" xfId="8040"/>
    <cellStyle name="Normal 72 2 4 3" xfId="3109"/>
    <cellStyle name="Normal 72 2 4 3 2" xfId="11276"/>
    <cellStyle name="Normal 72 2 4 3_5h_Finance" xfId="8042"/>
    <cellStyle name="Normal 72 2 4 4" xfId="9372"/>
    <cellStyle name="Normal 72 2 4 5" xfId="13395"/>
    <cellStyle name="Normal 72 2 4 6" xfId="15233"/>
    <cellStyle name="Normal 72 2 4 7" xfId="16988"/>
    <cellStyle name="Normal 72 2 4 8" xfId="18892"/>
    <cellStyle name="Normal 72 2 4_5h_Finance" xfId="8039"/>
    <cellStyle name="Normal 72 2 5" xfId="1470"/>
    <cellStyle name="Normal 72 2 5 2" xfId="3381"/>
    <cellStyle name="Normal 72 2 5 2 2" xfId="11548"/>
    <cellStyle name="Normal 72 2 5 2_5h_Finance" xfId="8044"/>
    <cellStyle name="Normal 72 2 5 3" xfId="9644"/>
    <cellStyle name="Normal 72 2 5 4" xfId="13667"/>
    <cellStyle name="Normal 72 2 5 5" xfId="15505"/>
    <cellStyle name="Normal 72 2 5 6" xfId="17260"/>
    <cellStyle name="Normal 72 2 5 7" xfId="19164"/>
    <cellStyle name="Normal 72 2 5_5h_Finance" xfId="8043"/>
    <cellStyle name="Normal 72 2 6" xfId="2293"/>
    <cellStyle name="Normal 72 2 6 2" xfId="4197"/>
    <cellStyle name="Normal 72 2 6 2 2" xfId="12364"/>
    <cellStyle name="Normal 72 2 6 2_5h_Finance" xfId="8046"/>
    <cellStyle name="Normal 72 2 6 3" xfId="10460"/>
    <cellStyle name="Normal 72 2 6 4" xfId="14486"/>
    <cellStyle name="Normal 72 2 6 5" xfId="16326"/>
    <cellStyle name="Normal 72 2 6 6" xfId="18076"/>
    <cellStyle name="Normal 72 2 6 7" xfId="19980"/>
    <cellStyle name="Normal 72 2 6_5h_Finance" xfId="8045"/>
    <cellStyle name="Normal 72 2 7" xfId="598"/>
    <cellStyle name="Normal 72 2 7 2" xfId="8828"/>
    <cellStyle name="Normal 72 2 7_5h_Finance" xfId="8047"/>
    <cellStyle name="Normal 72 2 8" xfId="2565"/>
    <cellStyle name="Normal 72 2 8 2" xfId="10732"/>
    <cellStyle name="Normal 72 2 8_5h_Finance" xfId="8048"/>
    <cellStyle name="Normal 72 2 9" xfId="4469"/>
    <cellStyle name="Normal 72 2 9 2" xfId="12636"/>
    <cellStyle name="Normal 72 2 9_5h_Finance" xfId="8049"/>
    <cellStyle name="Normal 72 2_5h_Finance" xfId="8020"/>
    <cellStyle name="Normal 72 3" xfId="666"/>
    <cellStyle name="Normal 72 3 10" xfId="16512"/>
    <cellStyle name="Normal 72 3 11" xfId="18416"/>
    <cellStyle name="Normal 72 3 2" xfId="994"/>
    <cellStyle name="Normal 72 3 2 2" xfId="1816"/>
    <cellStyle name="Normal 72 3 2 2 2" xfId="3721"/>
    <cellStyle name="Normal 72 3 2 2 2 2" xfId="11888"/>
    <cellStyle name="Normal 72 3 2 2 2_5h_Finance" xfId="8053"/>
    <cellStyle name="Normal 72 3 2 2 3" xfId="9984"/>
    <cellStyle name="Normal 72 3 2 2 4" xfId="14010"/>
    <cellStyle name="Normal 72 3 2 2 5" xfId="15849"/>
    <cellStyle name="Normal 72 3 2 2 6" xfId="17600"/>
    <cellStyle name="Normal 72 3 2 2 7" xfId="19504"/>
    <cellStyle name="Normal 72 3 2 2_5h_Finance" xfId="8052"/>
    <cellStyle name="Normal 72 3 2 3" xfId="2905"/>
    <cellStyle name="Normal 72 3 2 3 2" xfId="11072"/>
    <cellStyle name="Normal 72 3 2 3_5h_Finance" xfId="8054"/>
    <cellStyle name="Normal 72 3 2 4" xfId="9168"/>
    <cellStyle name="Normal 72 3 2 5" xfId="13191"/>
    <cellStyle name="Normal 72 3 2 6" xfId="15029"/>
    <cellStyle name="Normal 72 3 2 7" xfId="16784"/>
    <cellStyle name="Normal 72 3 2 8" xfId="18688"/>
    <cellStyle name="Normal 72 3 2_5h_Finance" xfId="8051"/>
    <cellStyle name="Normal 72 3 3" xfId="1266"/>
    <cellStyle name="Normal 72 3 3 2" xfId="2088"/>
    <cellStyle name="Normal 72 3 3 2 2" xfId="3993"/>
    <cellStyle name="Normal 72 3 3 2 2 2" xfId="12160"/>
    <cellStyle name="Normal 72 3 3 2 2_5h_Finance" xfId="8057"/>
    <cellStyle name="Normal 72 3 3 2 3" xfId="10256"/>
    <cellStyle name="Normal 72 3 3 2 4" xfId="14282"/>
    <cellStyle name="Normal 72 3 3 2 5" xfId="16121"/>
    <cellStyle name="Normal 72 3 3 2 6" xfId="17872"/>
    <cellStyle name="Normal 72 3 3 2 7" xfId="19776"/>
    <cellStyle name="Normal 72 3 3 2_5h_Finance" xfId="8056"/>
    <cellStyle name="Normal 72 3 3 3" xfId="3177"/>
    <cellStyle name="Normal 72 3 3 3 2" xfId="11344"/>
    <cellStyle name="Normal 72 3 3 3_5h_Finance" xfId="8058"/>
    <cellStyle name="Normal 72 3 3 4" xfId="9440"/>
    <cellStyle name="Normal 72 3 3 5" xfId="13463"/>
    <cellStyle name="Normal 72 3 3 6" xfId="15301"/>
    <cellStyle name="Normal 72 3 3 7" xfId="17056"/>
    <cellStyle name="Normal 72 3 3 8" xfId="18960"/>
    <cellStyle name="Normal 72 3 3_5h_Finance" xfId="8055"/>
    <cellStyle name="Normal 72 3 4" xfId="1538"/>
    <cellStyle name="Normal 72 3 4 2" xfId="3449"/>
    <cellStyle name="Normal 72 3 4 2 2" xfId="11616"/>
    <cellStyle name="Normal 72 3 4 2_5h_Finance" xfId="8060"/>
    <cellStyle name="Normal 72 3 4 3" xfId="9712"/>
    <cellStyle name="Normal 72 3 4 4" xfId="13735"/>
    <cellStyle name="Normal 72 3 4 5" xfId="15573"/>
    <cellStyle name="Normal 72 3 4 6" xfId="17328"/>
    <cellStyle name="Normal 72 3 4 7" xfId="19232"/>
    <cellStyle name="Normal 72 3 4_5h_Finance" xfId="8059"/>
    <cellStyle name="Normal 72 3 5" xfId="2361"/>
    <cellStyle name="Normal 72 3 5 2" xfId="4265"/>
    <cellStyle name="Normal 72 3 5 2 2" xfId="12432"/>
    <cellStyle name="Normal 72 3 5 2_5h_Finance" xfId="8062"/>
    <cellStyle name="Normal 72 3 5 3" xfId="10528"/>
    <cellStyle name="Normal 72 3 5 4" xfId="14554"/>
    <cellStyle name="Normal 72 3 5 5" xfId="16394"/>
    <cellStyle name="Normal 72 3 5 6" xfId="18144"/>
    <cellStyle name="Normal 72 3 5 7" xfId="20048"/>
    <cellStyle name="Normal 72 3 5_5h_Finance" xfId="8061"/>
    <cellStyle name="Normal 72 3 6" xfId="2633"/>
    <cellStyle name="Normal 72 3 6 2" xfId="10800"/>
    <cellStyle name="Normal 72 3 6_5h_Finance" xfId="8063"/>
    <cellStyle name="Normal 72 3 7" xfId="8896"/>
    <cellStyle name="Normal 72 3 8" xfId="12853"/>
    <cellStyle name="Normal 72 3 9" xfId="14739"/>
    <cellStyle name="Normal 72 3_5h_Finance" xfId="8050"/>
    <cellStyle name="Normal 72 4" xfId="858"/>
    <cellStyle name="Normal 72 4 2" xfId="1680"/>
    <cellStyle name="Normal 72 4 2 2" xfId="3585"/>
    <cellStyle name="Normal 72 4 2 2 2" xfId="11752"/>
    <cellStyle name="Normal 72 4 2 2_5h_Finance" xfId="8066"/>
    <cellStyle name="Normal 72 4 2 3" xfId="9848"/>
    <cellStyle name="Normal 72 4 2 4" xfId="13874"/>
    <cellStyle name="Normal 72 4 2 5" xfId="15713"/>
    <cellStyle name="Normal 72 4 2 6" xfId="17464"/>
    <cellStyle name="Normal 72 4 2 7" xfId="19368"/>
    <cellStyle name="Normal 72 4 2_5h_Finance" xfId="8065"/>
    <cellStyle name="Normal 72 4 3" xfId="2769"/>
    <cellStyle name="Normal 72 4 3 2" xfId="10936"/>
    <cellStyle name="Normal 72 4 3_5h_Finance" xfId="8067"/>
    <cellStyle name="Normal 72 4 4" xfId="9032"/>
    <cellStyle name="Normal 72 4 5" xfId="13055"/>
    <cellStyle name="Normal 72 4 6" xfId="14893"/>
    <cellStyle name="Normal 72 4 7" xfId="16648"/>
    <cellStyle name="Normal 72 4 8" xfId="18552"/>
    <cellStyle name="Normal 72 4_5h_Finance" xfId="8064"/>
    <cellStyle name="Normal 72 5" xfId="1130"/>
    <cellStyle name="Normal 72 5 2" xfId="1952"/>
    <cellStyle name="Normal 72 5 2 2" xfId="3857"/>
    <cellStyle name="Normal 72 5 2 2 2" xfId="12024"/>
    <cellStyle name="Normal 72 5 2 2_5h_Finance" xfId="8070"/>
    <cellStyle name="Normal 72 5 2 3" xfId="10120"/>
    <cellStyle name="Normal 72 5 2 4" xfId="14146"/>
    <cellStyle name="Normal 72 5 2 5" xfId="15985"/>
    <cellStyle name="Normal 72 5 2 6" xfId="17736"/>
    <cellStyle name="Normal 72 5 2 7" xfId="19640"/>
    <cellStyle name="Normal 72 5 2_5h_Finance" xfId="8069"/>
    <cellStyle name="Normal 72 5 3" xfId="3041"/>
    <cellStyle name="Normal 72 5 3 2" xfId="11208"/>
    <cellStyle name="Normal 72 5 3_5h_Finance" xfId="8071"/>
    <cellStyle name="Normal 72 5 4" xfId="9304"/>
    <cellStyle name="Normal 72 5 5" xfId="13327"/>
    <cellStyle name="Normal 72 5 6" xfId="15165"/>
    <cellStyle name="Normal 72 5 7" xfId="16920"/>
    <cellStyle name="Normal 72 5 8" xfId="18824"/>
    <cellStyle name="Normal 72 5_5h_Finance" xfId="8068"/>
    <cellStyle name="Normal 72 6" xfId="1402"/>
    <cellStyle name="Normal 72 6 2" xfId="3313"/>
    <cellStyle name="Normal 72 6 2 2" xfId="11480"/>
    <cellStyle name="Normal 72 6 2_5h_Finance" xfId="8073"/>
    <cellStyle name="Normal 72 6 3" xfId="9576"/>
    <cellStyle name="Normal 72 6 4" xfId="13599"/>
    <cellStyle name="Normal 72 6 5" xfId="15437"/>
    <cellStyle name="Normal 72 6 6" xfId="17192"/>
    <cellStyle name="Normal 72 6 7" xfId="19096"/>
    <cellStyle name="Normal 72 6_5h_Finance" xfId="8072"/>
    <cellStyle name="Normal 72 7" xfId="2225"/>
    <cellStyle name="Normal 72 7 2" xfId="4129"/>
    <cellStyle name="Normal 72 7 2 2" xfId="12296"/>
    <cellStyle name="Normal 72 7 2_5h_Finance" xfId="8075"/>
    <cellStyle name="Normal 72 7 3" xfId="10392"/>
    <cellStyle name="Normal 72 7 4" xfId="14418"/>
    <cellStyle name="Normal 72 7 5" xfId="16258"/>
    <cellStyle name="Normal 72 7 6" xfId="18008"/>
    <cellStyle name="Normal 72 7 7" xfId="19912"/>
    <cellStyle name="Normal 72 7_5h_Finance" xfId="8074"/>
    <cellStyle name="Normal 72 8" xfId="530"/>
    <cellStyle name="Normal 72 8 2" xfId="8760"/>
    <cellStyle name="Normal 72 8_5h_Finance" xfId="8076"/>
    <cellStyle name="Normal 72 9" xfId="2497"/>
    <cellStyle name="Normal 72 9 2" xfId="10664"/>
    <cellStyle name="Normal 72 9_5h_Finance" xfId="8077"/>
    <cellStyle name="Normal 72_5h_Finance" xfId="8018"/>
    <cellStyle name="Normal 73" xfId="261"/>
    <cellStyle name="Normal 73 10" xfId="4404"/>
    <cellStyle name="Normal 73 10 2" xfId="12571"/>
    <cellStyle name="Normal 73 10_5h_Finance" xfId="8079"/>
    <cellStyle name="Normal 73 11" xfId="8627"/>
    <cellStyle name="Normal 73 12" xfId="12719"/>
    <cellStyle name="Normal 73 13" xfId="12952"/>
    <cellStyle name="Normal 73 14" xfId="14640"/>
    <cellStyle name="Normal 73 15" xfId="18283"/>
    <cellStyle name="Normal 73 16" xfId="394"/>
    <cellStyle name="Normal 73 2" xfId="262"/>
    <cellStyle name="Normal 73 2 10" xfId="8695"/>
    <cellStyle name="Normal 73 2 11" xfId="12787"/>
    <cellStyle name="Normal 73 2 12" xfId="18351"/>
    <cellStyle name="Normal 73 2 13" xfId="463"/>
    <cellStyle name="Normal 73 2 2" xfId="737"/>
    <cellStyle name="Normal 73 2 2 10" xfId="16583"/>
    <cellStyle name="Normal 73 2 2 11" xfId="18487"/>
    <cellStyle name="Normal 73 2 2 2" xfId="1065"/>
    <cellStyle name="Normal 73 2 2 2 2" xfId="1887"/>
    <cellStyle name="Normal 73 2 2 2 2 2" xfId="3792"/>
    <cellStyle name="Normal 73 2 2 2 2 2 2" xfId="11959"/>
    <cellStyle name="Normal 73 2 2 2 2 2_5h_Finance" xfId="8084"/>
    <cellStyle name="Normal 73 2 2 2 2 3" xfId="10055"/>
    <cellStyle name="Normal 73 2 2 2 2 4" xfId="14081"/>
    <cellStyle name="Normal 73 2 2 2 2 5" xfId="15920"/>
    <cellStyle name="Normal 73 2 2 2 2 6" xfId="17671"/>
    <cellStyle name="Normal 73 2 2 2 2 7" xfId="19575"/>
    <cellStyle name="Normal 73 2 2 2 2_5h_Finance" xfId="8083"/>
    <cellStyle name="Normal 73 2 2 2 3" xfId="2976"/>
    <cellStyle name="Normal 73 2 2 2 3 2" xfId="11143"/>
    <cellStyle name="Normal 73 2 2 2 3_5h_Finance" xfId="8085"/>
    <cellStyle name="Normal 73 2 2 2 4" xfId="9239"/>
    <cellStyle name="Normal 73 2 2 2 5" xfId="13262"/>
    <cellStyle name="Normal 73 2 2 2 6" xfId="15100"/>
    <cellStyle name="Normal 73 2 2 2 7" xfId="16855"/>
    <cellStyle name="Normal 73 2 2 2 8" xfId="18759"/>
    <cellStyle name="Normal 73 2 2 2_5h_Finance" xfId="8082"/>
    <cellStyle name="Normal 73 2 2 3" xfId="1337"/>
    <cellStyle name="Normal 73 2 2 3 2" xfId="2159"/>
    <cellStyle name="Normal 73 2 2 3 2 2" xfId="4064"/>
    <cellStyle name="Normal 73 2 2 3 2 2 2" xfId="12231"/>
    <cellStyle name="Normal 73 2 2 3 2 2_5h_Finance" xfId="8088"/>
    <cellStyle name="Normal 73 2 2 3 2 3" xfId="10327"/>
    <cellStyle name="Normal 73 2 2 3 2 4" xfId="14353"/>
    <cellStyle name="Normal 73 2 2 3 2 5" xfId="16192"/>
    <cellStyle name="Normal 73 2 2 3 2 6" xfId="17943"/>
    <cellStyle name="Normal 73 2 2 3 2 7" xfId="19847"/>
    <cellStyle name="Normal 73 2 2 3 2_5h_Finance" xfId="8087"/>
    <cellStyle name="Normal 73 2 2 3 3" xfId="3248"/>
    <cellStyle name="Normal 73 2 2 3 3 2" xfId="11415"/>
    <cellStyle name="Normal 73 2 2 3 3_5h_Finance" xfId="8089"/>
    <cellStyle name="Normal 73 2 2 3 4" xfId="9511"/>
    <cellStyle name="Normal 73 2 2 3 5" xfId="13534"/>
    <cellStyle name="Normal 73 2 2 3 6" xfId="15372"/>
    <cellStyle name="Normal 73 2 2 3 7" xfId="17127"/>
    <cellStyle name="Normal 73 2 2 3 8" xfId="19031"/>
    <cellStyle name="Normal 73 2 2 3_5h_Finance" xfId="8086"/>
    <cellStyle name="Normal 73 2 2 4" xfId="1609"/>
    <cellStyle name="Normal 73 2 2 4 2" xfId="3520"/>
    <cellStyle name="Normal 73 2 2 4 2 2" xfId="11687"/>
    <cellStyle name="Normal 73 2 2 4 2_5h_Finance" xfId="8091"/>
    <cellStyle name="Normal 73 2 2 4 3" xfId="9783"/>
    <cellStyle name="Normal 73 2 2 4 4" xfId="13806"/>
    <cellStyle name="Normal 73 2 2 4 5" xfId="15644"/>
    <cellStyle name="Normal 73 2 2 4 6" xfId="17399"/>
    <cellStyle name="Normal 73 2 2 4 7" xfId="19303"/>
    <cellStyle name="Normal 73 2 2 4_5h_Finance" xfId="8090"/>
    <cellStyle name="Normal 73 2 2 5" xfId="2432"/>
    <cellStyle name="Normal 73 2 2 5 2" xfId="4336"/>
    <cellStyle name="Normal 73 2 2 5 2 2" xfId="12503"/>
    <cellStyle name="Normal 73 2 2 5 2_5h_Finance" xfId="8093"/>
    <cellStyle name="Normal 73 2 2 5 3" xfId="10599"/>
    <cellStyle name="Normal 73 2 2 5 4" xfId="14625"/>
    <cellStyle name="Normal 73 2 2 5 5" xfId="16465"/>
    <cellStyle name="Normal 73 2 2 5 6" xfId="18215"/>
    <cellStyle name="Normal 73 2 2 5 7" xfId="20119"/>
    <cellStyle name="Normal 73 2 2 5_5h_Finance" xfId="8092"/>
    <cellStyle name="Normal 73 2 2 6" xfId="2704"/>
    <cellStyle name="Normal 73 2 2 6 2" xfId="10871"/>
    <cellStyle name="Normal 73 2 2 6_5h_Finance" xfId="8094"/>
    <cellStyle name="Normal 73 2 2 7" xfId="8967"/>
    <cellStyle name="Normal 73 2 2 8" xfId="12924"/>
    <cellStyle name="Normal 73 2 2 9" xfId="14810"/>
    <cellStyle name="Normal 73 2 2_5h_Finance" xfId="8081"/>
    <cellStyle name="Normal 73 2 3" xfId="929"/>
    <cellStyle name="Normal 73 2 3 2" xfId="1751"/>
    <cellStyle name="Normal 73 2 3 2 2" xfId="3656"/>
    <cellStyle name="Normal 73 2 3 2 2 2" xfId="11823"/>
    <cellStyle name="Normal 73 2 3 2 2_5h_Finance" xfId="8097"/>
    <cellStyle name="Normal 73 2 3 2 3" xfId="9919"/>
    <cellStyle name="Normal 73 2 3 2 4" xfId="13945"/>
    <cellStyle name="Normal 73 2 3 2 5" xfId="15784"/>
    <cellStyle name="Normal 73 2 3 2 6" xfId="17535"/>
    <cellStyle name="Normal 73 2 3 2 7" xfId="19439"/>
    <cellStyle name="Normal 73 2 3 2_5h_Finance" xfId="8096"/>
    <cellStyle name="Normal 73 2 3 3" xfId="2840"/>
    <cellStyle name="Normal 73 2 3 3 2" xfId="11007"/>
    <cellStyle name="Normal 73 2 3 3_5h_Finance" xfId="8098"/>
    <cellStyle name="Normal 73 2 3 4" xfId="9103"/>
    <cellStyle name="Normal 73 2 3 5" xfId="13126"/>
    <cellStyle name="Normal 73 2 3 6" xfId="14964"/>
    <cellStyle name="Normal 73 2 3 7" xfId="16719"/>
    <cellStyle name="Normal 73 2 3 8" xfId="18623"/>
    <cellStyle name="Normal 73 2 3_5h_Finance" xfId="8095"/>
    <cellStyle name="Normal 73 2 4" xfId="1201"/>
    <cellStyle name="Normal 73 2 4 2" xfId="2023"/>
    <cellStyle name="Normal 73 2 4 2 2" xfId="3928"/>
    <cellStyle name="Normal 73 2 4 2 2 2" xfId="12095"/>
    <cellStyle name="Normal 73 2 4 2 2_5h_Finance" xfId="8101"/>
    <cellStyle name="Normal 73 2 4 2 3" xfId="10191"/>
    <cellStyle name="Normal 73 2 4 2 4" xfId="14217"/>
    <cellStyle name="Normal 73 2 4 2 5" xfId="16056"/>
    <cellStyle name="Normal 73 2 4 2 6" xfId="17807"/>
    <cellStyle name="Normal 73 2 4 2 7" xfId="19711"/>
    <cellStyle name="Normal 73 2 4 2_5h_Finance" xfId="8100"/>
    <cellStyle name="Normal 73 2 4 3" xfId="3112"/>
    <cellStyle name="Normal 73 2 4 3 2" xfId="11279"/>
    <cellStyle name="Normal 73 2 4 3_5h_Finance" xfId="8102"/>
    <cellStyle name="Normal 73 2 4 4" xfId="9375"/>
    <cellStyle name="Normal 73 2 4 5" xfId="13398"/>
    <cellStyle name="Normal 73 2 4 6" xfId="15236"/>
    <cellStyle name="Normal 73 2 4 7" xfId="16991"/>
    <cellStyle name="Normal 73 2 4 8" xfId="18895"/>
    <cellStyle name="Normal 73 2 4_5h_Finance" xfId="8099"/>
    <cellStyle name="Normal 73 2 5" xfId="1473"/>
    <cellStyle name="Normal 73 2 5 2" xfId="3384"/>
    <cellStyle name="Normal 73 2 5 2 2" xfId="11551"/>
    <cellStyle name="Normal 73 2 5 2_5h_Finance" xfId="8104"/>
    <cellStyle name="Normal 73 2 5 3" xfId="9647"/>
    <cellStyle name="Normal 73 2 5 4" xfId="13670"/>
    <cellStyle name="Normal 73 2 5 5" xfId="15508"/>
    <cellStyle name="Normal 73 2 5 6" xfId="17263"/>
    <cellStyle name="Normal 73 2 5 7" xfId="19167"/>
    <cellStyle name="Normal 73 2 5_5h_Finance" xfId="8103"/>
    <cellStyle name="Normal 73 2 6" xfId="2296"/>
    <cellStyle name="Normal 73 2 6 2" xfId="4200"/>
    <cellStyle name="Normal 73 2 6 2 2" xfId="12367"/>
    <cellStyle name="Normal 73 2 6 2_5h_Finance" xfId="8106"/>
    <cellStyle name="Normal 73 2 6 3" xfId="10463"/>
    <cellStyle name="Normal 73 2 6 4" xfId="14489"/>
    <cellStyle name="Normal 73 2 6 5" xfId="16329"/>
    <cellStyle name="Normal 73 2 6 6" xfId="18079"/>
    <cellStyle name="Normal 73 2 6 7" xfId="19983"/>
    <cellStyle name="Normal 73 2 6_5h_Finance" xfId="8105"/>
    <cellStyle name="Normal 73 2 7" xfId="601"/>
    <cellStyle name="Normal 73 2 7 2" xfId="8831"/>
    <cellStyle name="Normal 73 2 7_5h_Finance" xfId="8107"/>
    <cellStyle name="Normal 73 2 8" xfId="2568"/>
    <cellStyle name="Normal 73 2 8 2" xfId="10735"/>
    <cellStyle name="Normal 73 2 8_5h_Finance" xfId="8108"/>
    <cellStyle name="Normal 73 2 9" xfId="4472"/>
    <cellStyle name="Normal 73 2 9 2" xfId="12639"/>
    <cellStyle name="Normal 73 2 9_5h_Finance" xfId="8109"/>
    <cellStyle name="Normal 73 2_5h_Finance" xfId="8080"/>
    <cellStyle name="Normal 73 3" xfId="669"/>
    <cellStyle name="Normal 73 3 10" xfId="16515"/>
    <cellStyle name="Normal 73 3 11" xfId="18419"/>
    <cellStyle name="Normal 73 3 2" xfId="997"/>
    <cellStyle name="Normal 73 3 2 2" xfId="1819"/>
    <cellStyle name="Normal 73 3 2 2 2" xfId="3724"/>
    <cellStyle name="Normal 73 3 2 2 2 2" xfId="11891"/>
    <cellStyle name="Normal 73 3 2 2 2_5h_Finance" xfId="8113"/>
    <cellStyle name="Normal 73 3 2 2 3" xfId="9987"/>
    <cellStyle name="Normal 73 3 2 2 4" xfId="14013"/>
    <cellStyle name="Normal 73 3 2 2 5" xfId="15852"/>
    <cellStyle name="Normal 73 3 2 2 6" xfId="17603"/>
    <cellStyle name="Normal 73 3 2 2 7" xfId="19507"/>
    <cellStyle name="Normal 73 3 2 2_5h_Finance" xfId="8112"/>
    <cellStyle name="Normal 73 3 2 3" xfId="2908"/>
    <cellStyle name="Normal 73 3 2 3 2" xfId="11075"/>
    <cellStyle name="Normal 73 3 2 3_5h_Finance" xfId="8114"/>
    <cellStyle name="Normal 73 3 2 4" xfId="9171"/>
    <cellStyle name="Normal 73 3 2 5" xfId="13194"/>
    <cellStyle name="Normal 73 3 2 6" xfId="15032"/>
    <cellStyle name="Normal 73 3 2 7" xfId="16787"/>
    <cellStyle name="Normal 73 3 2 8" xfId="18691"/>
    <cellStyle name="Normal 73 3 2_5h_Finance" xfId="8111"/>
    <cellStyle name="Normal 73 3 3" xfId="1269"/>
    <cellStyle name="Normal 73 3 3 2" xfId="2091"/>
    <cellStyle name="Normal 73 3 3 2 2" xfId="3996"/>
    <cellStyle name="Normal 73 3 3 2 2 2" xfId="12163"/>
    <cellStyle name="Normal 73 3 3 2 2_5h_Finance" xfId="8117"/>
    <cellStyle name="Normal 73 3 3 2 3" xfId="10259"/>
    <cellStyle name="Normal 73 3 3 2 4" xfId="14285"/>
    <cellStyle name="Normal 73 3 3 2 5" xfId="16124"/>
    <cellStyle name="Normal 73 3 3 2 6" xfId="17875"/>
    <cellStyle name="Normal 73 3 3 2 7" xfId="19779"/>
    <cellStyle name="Normal 73 3 3 2_5h_Finance" xfId="8116"/>
    <cellStyle name="Normal 73 3 3 3" xfId="3180"/>
    <cellStyle name="Normal 73 3 3 3 2" xfId="11347"/>
    <cellStyle name="Normal 73 3 3 3_5h_Finance" xfId="8118"/>
    <cellStyle name="Normal 73 3 3 4" xfId="9443"/>
    <cellStyle name="Normal 73 3 3 5" xfId="13466"/>
    <cellStyle name="Normal 73 3 3 6" xfId="15304"/>
    <cellStyle name="Normal 73 3 3 7" xfId="17059"/>
    <cellStyle name="Normal 73 3 3 8" xfId="18963"/>
    <cellStyle name="Normal 73 3 3_5h_Finance" xfId="8115"/>
    <cellStyle name="Normal 73 3 4" xfId="1541"/>
    <cellStyle name="Normal 73 3 4 2" xfId="3452"/>
    <cellStyle name="Normal 73 3 4 2 2" xfId="11619"/>
    <cellStyle name="Normal 73 3 4 2_5h_Finance" xfId="8120"/>
    <cellStyle name="Normal 73 3 4 3" xfId="9715"/>
    <cellStyle name="Normal 73 3 4 4" xfId="13738"/>
    <cellStyle name="Normal 73 3 4 5" xfId="15576"/>
    <cellStyle name="Normal 73 3 4 6" xfId="17331"/>
    <cellStyle name="Normal 73 3 4 7" xfId="19235"/>
    <cellStyle name="Normal 73 3 4_5h_Finance" xfId="8119"/>
    <cellStyle name="Normal 73 3 5" xfId="2364"/>
    <cellStyle name="Normal 73 3 5 2" xfId="4268"/>
    <cellStyle name="Normal 73 3 5 2 2" xfId="12435"/>
    <cellStyle name="Normal 73 3 5 2_5h_Finance" xfId="8122"/>
    <cellStyle name="Normal 73 3 5 3" xfId="10531"/>
    <cellStyle name="Normal 73 3 5 4" xfId="14557"/>
    <cellStyle name="Normal 73 3 5 5" xfId="16397"/>
    <cellStyle name="Normal 73 3 5 6" xfId="18147"/>
    <cellStyle name="Normal 73 3 5 7" xfId="20051"/>
    <cellStyle name="Normal 73 3 5_5h_Finance" xfId="8121"/>
    <cellStyle name="Normal 73 3 6" xfId="2636"/>
    <cellStyle name="Normal 73 3 6 2" xfId="10803"/>
    <cellStyle name="Normal 73 3 6_5h_Finance" xfId="8123"/>
    <cellStyle name="Normal 73 3 7" xfId="8899"/>
    <cellStyle name="Normal 73 3 8" xfId="12856"/>
    <cellStyle name="Normal 73 3 9" xfId="14742"/>
    <cellStyle name="Normal 73 3_5h_Finance" xfId="8110"/>
    <cellStyle name="Normal 73 4" xfId="861"/>
    <cellStyle name="Normal 73 4 2" xfId="1683"/>
    <cellStyle name="Normal 73 4 2 2" xfId="3588"/>
    <cellStyle name="Normal 73 4 2 2 2" xfId="11755"/>
    <cellStyle name="Normal 73 4 2 2_5h_Finance" xfId="8126"/>
    <cellStyle name="Normal 73 4 2 3" xfId="9851"/>
    <cellStyle name="Normal 73 4 2 4" xfId="13877"/>
    <cellStyle name="Normal 73 4 2 5" xfId="15716"/>
    <cellStyle name="Normal 73 4 2 6" xfId="17467"/>
    <cellStyle name="Normal 73 4 2 7" xfId="19371"/>
    <cellStyle name="Normal 73 4 2_5h_Finance" xfId="8125"/>
    <cellStyle name="Normal 73 4 3" xfId="2772"/>
    <cellStyle name="Normal 73 4 3 2" xfId="10939"/>
    <cellStyle name="Normal 73 4 3_5h_Finance" xfId="8127"/>
    <cellStyle name="Normal 73 4 4" xfId="9035"/>
    <cellStyle name="Normal 73 4 5" xfId="13058"/>
    <cellStyle name="Normal 73 4 6" xfId="14896"/>
    <cellStyle name="Normal 73 4 7" xfId="16651"/>
    <cellStyle name="Normal 73 4 8" xfId="18555"/>
    <cellStyle name="Normal 73 4_5h_Finance" xfId="8124"/>
    <cellStyle name="Normal 73 5" xfId="1133"/>
    <cellStyle name="Normal 73 5 2" xfId="1955"/>
    <cellStyle name="Normal 73 5 2 2" xfId="3860"/>
    <cellStyle name="Normal 73 5 2 2 2" xfId="12027"/>
    <cellStyle name="Normal 73 5 2 2_5h_Finance" xfId="8130"/>
    <cellStyle name="Normal 73 5 2 3" xfId="10123"/>
    <cellStyle name="Normal 73 5 2 4" xfId="14149"/>
    <cellStyle name="Normal 73 5 2 5" xfId="15988"/>
    <cellStyle name="Normal 73 5 2 6" xfId="17739"/>
    <cellStyle name="Normal 73 5 2 7" xfId="19643"/>
    <cellStyle name="Normal 73 5 2_5h_Finance" xfId="8129"/>
    <cellStyle name="Normal 73 5 3" xfId="3044"/>
    <cellStyle name="Normal 73 5 3 2" xfId="11211"/>
    <cellStyle name="Normal 73 5 3_5h_Finance" xfId="8131"/>
    <cellStyle name="Normal 73 5 4" xfId="9307"/>
    <cellStyle name="Normal 73 5 5" xfId="13330"/>
    <cellStyle name="Normal 73 5 6" xfId="15168"/>
    <cellStyle name="Normal 73 5 7" xfId="16923"/>
    <cellStyle name="Normal 73 5 8" xfId="18827"/>
    <cellStyle name="Normal 73 5_5h_Finance" xfId="8128"/>
    <cellStyle name="Normal 73 6" xfId="1405"/>
    <cellStyle name="Normal 73 6 2" xfId="3316"/>
    <cellStyle name="Normal 73 6 2 2" xfId="11483"/>
    <cellStyle name="Normal 73 6 2_5h_Finance" xfId="8133"/>
    <cellStyle name="Normal 73 6 3" xfId="9579"/>
    <cellStyle name="Normal 73 6 4" xfId="13602"/>
    <cellStyle name="Normal 73 6 5" xfId="15440"/>
    <cellStyle name="Normal 73 6 6" xfId="17195"/>
    <cellStyle name="Normal 73 6 7" xfId="19099"/>
    <cellStyle name="Normal 73 6_5h_Finance" xfId="8132"/>
    <cellStyle name="Normal 73 7" xfId="2228"/>
    <cellStyle name="Normal 73 7 2" xfId="4132"/>
    <cellStyle name="Normal 73 7 2 2" xfId="12299"/>
    <cellStyle name="Normal 73 7 2_5h_Finance" xfId="8135"/>
    <cellStyle name="Normal 73 7 3" xfId="10395"/>
    <cellStyle name="Normal 73 7 4" xfId="14421"/>
    <cellStyle name="Normal 73 7 5" xfId="16261"/>
    <cellStyle name="Normal 73 7 6" xfId="18011"/>
    <cellStyle name="Normal 73 7 7" xfId="19915"/>
    <cellStyle name="Normal 73 7_5h_Finance" xfId="8134"/>
    <cellStyle name="Normal 73 8" xfId="533"/>
    <cellStyle name="Normal 73 8 2" xfId="8763"/>
    <cellStyle name="Normal 73 8_5h_Finance" xfId="8136"/>
    <cellStyle name="Normal 73 9" xfId="2500"/>
    <cellStyle name="Normal 73 9 2" xfId="10667"/>
    <cellStyle name="Normal 73 9_5h_Finance" xfId="8137"/>
    <cellStyle name="Normal 73_5h_Finance" xfId="8078"/>
    <cellStyle name="Normal 74" xfId="263"/>
    <cellStyle name="Normal 74 10" xfId="4402"/>
    <cellStyle name="Normal 74 10 2" xfId="12569"/>
    <cellStyle name="Normal 74 10_5h_Finance" xfId="8139"/>
    <cellStyle name="Normal 74 11" xfId="8625"/>
    <cellStyle name="Normal 74 12" xfId="12717"/>
    <cellStyle name="Normal 74 13" xfId="12954"/>
    <cellStyle name="Normal 74 14" xfId="14642"/>
    <cellStyle name="Normal 74 15" xfId="18281"/>
    <cellStyle name="Normal 74 16" xfId="392"/>
    <cellStyle name="Normal 74 2" xfId="264"/>
    <cellStyle name="Normal 74 2 10" xfId="8693"/>
    <cellStyle name="Normal 74 2 11" xfId="12785"/>
    <cellStyle name="Normal 74 2 12" xfId="18349"/>
    <cellStyle name="Normal 74 2 13" xfId="461"/>
    <cellStyle name="Normal 74 2 2" xfId="735"/>
    <cellStyle name="Normal 74 2 2 10" xfId="16581"/>
    <cellStyle name="Normal 74 2 2 11" xfId="18485"/>
    <cellStyle name="Normal 74 2 2 2" xfId="1063"/>
    <cellStyle name="Normal 74 2 2 2 2" xfId="1885"/>
    <cellStyle name="Normal 74 2 2 2 2 2" xfId="3790"/>
    <cellStyle name="Normal 74 2 2 2 2 2 2" xfId="11957"/>
    <cellStyle name="Normal 74 2 2 2 2 2_5h_Finance" xfId="8144"/>
    <cellStyle name="Normal 74 2 2 2 2 3" xfId="10053"/>
    <cellStyle name="Normal 74 2 2 2 2 4" xfId="14079"/>
    <cellStyle name="Normal 74 2 2 2 2 5" xfId="15918"/>
    <cellStyle name="Normal 74 2 2 2 2 6" xfId="17669"/>
    <cellStyle name="Normal 74 2 2 2 2 7" xfId="19573"/>
    <cellStyle name="Normal 74 2 2 2 2_5h_Finance" xfId="8143"/>
    <cellStyle name="Normal 74 2 2 2 3" xfId="2974"/>
    <cellStyle name="Normal 74 2 2 2 3 2" xfId="11141"/>
    <cellStyle name="Normal 74 2 2 2 3_5h_Finance" xfId="8145"/>
    <cellStyle name="Normal 74 2 2 2 4" xfId="9237"/>
    <cellStyle name="Normal 74 2 2 2 5" xfId="13260"/>
    <cellStyle name="Normal 74 2 2 2 6" xfId="15098"/>
    <cellStyle name="Normal 74 2 2 2 7" xfId="16853"/>
    <cellStyle name="Normal 74 2 2 2 8" xfId="18757"/>
    <cellStyle name="Normal 74 2 2 2_5h_Finance" xfId="8142"/>
    <cellStyle name="Normal 74 2 2 3" xfId="1335"/>
    <cellStyle name="Normal 74 2 2 3 2" xfId="2157"/>
    <cellStyle name="Normal 74 2 2 3 2 2" xfId="4062"/>
    <cellStyle name="Normal 74 2 2 3 2 2 2" xfId="12229"/>
    <cellStyle name="Normal 74 2 2 3 2 2_5h_Finance" xfId="8148"/>
    <cellStyle name="Normal 74 2 2 3 2 3" xfId="10325"/>
    <cellStyle name="Normal 74 2 2 3 2 4" xfId="14351"/>
    <cellStyle name="Normal 74 2 2 3 2 5" xfId="16190"/>
    <cellStyle name="Normal 74 2 2 3 2 6" xfId="17941"/>
    <cellStyle name="Normal 74 2 2 3 2 7" xfId="19845"/>
    <cellStyle name="Normal 74 2 2 3 2_5h_Finance" xfId="8147"/>
    <cellStyle name="Normal 74 2 2 3 3" xfId="3246"/>
    <cellStyle name="Normal 74 2 2 3 3 2" xfId="11413"/>
    <cellStyle name="Normal 74 2 2 3 3_5h_Finance" xfId="8149"/>
    <cellStyle name="Normal 74 2 2 3 4" xfId="9509"/>
    <cellStyle name="Normal 74 2 2 3 5" xfId="13532"/>
    <cellStyle name="Normal 74 2 2 3 6" xfId="15370"/>
    <cellStyle name="Normal 74 2 2 3 7" xfId="17125"/>
    <cellStyle name="Normal 74 2 2 3 8" xfId="19029"/>
    <cellStyle name="Normal 74 2 2 3_5h_Finance" xfId="8146"/>
    <cellStyle name="Normal 74 2 2 4" xfId="1607"/>
    <cellStyle name="Normal 74 2 2 4 2" xfId="3518"/>
    <cellStyle name="Normal 74 2 2 4 2 2" xfId="11685"/>
    <cellStyle name="Normal 74 2 2 4 2_5h_Finance" xfId="8151"/>
    <cellStyle name="Normal 74 2 2 4 3" xfId="9781"/>
    <cellStyle name="Normal 74 2 2 4 4" xfId="13804"/>
    <cellStyle name="Normal 74 2 2 4 5" xfId="15642"/>
    <cellStyle name="Normal 74 2 2 4 6" xfId="17397"/>
    <cellStyle name="Normal 74 2 2 4 7" xfId="19301"/>
    <cellStyle name="Normal 74 2 2 4_5h_Finance" xfId="8150"/>
    <cellStyle name="Normal 74 2 2 5" xfId="2430"/>
    <cellStyle name="Normal 74 2 2 5 2" xfId="4334"/>
    <cellStyle name="Normal 74 2 2 5 2 2" xfId="12501"/>
    <cellStyle name="Normal 74 2 2 5 2_5h_Finance" xfId="8153"/>
    <cellStyle name="Normal 74 2 2 5 3" xfId="10597"/>
    <cellStyle name="Normal 74 2 2 5 4" xfId="14623"/>
    <cellStyle name="Normal 74 2 2 5 5" xfId="16463"/>
    <cellStyle name="Normal 74 2 2 5 6" xfId="18213"/>
    <cellStyle name="Normal 74 2 2 5 7" xfId="20117"/>
    <cellStyle name="Normal 74 2 2 5_5h_Finance" xfId="8152"/>
    <cellStyle name="Normal 74 2 2 6" xfId="2702"/>
    <cellStyle name="Normal 74 2 2 6 2" xfId="10869"/>
    <cellStyle name="Normal 74 2 2 6_5h_Finance" xfId="8154"/>
    <cellStyle name="Normal 74 2 2 7" xfId="8965"/>
    <cellStyle name="Normal 74 2 2 8" xfId="12922"/>
    <cellStyle name="Normal 74 2 2 9" xfId="14808"/>
    <cellStyle name="Normal 74 2 2_5h_Finance" xfId="8141"/>
    <cellStyle name="Normal 74 2 3" xfId="927"/>
    <cellStyle name="Normal 74 2 3 2" xfId="1749"/>
    <cellStyle name="Normal 74 2 3 2 2" xfId="3654"/>
    <cellStyle name="Normal 74 2 3 2 2 2" xfId="11821"/>
    <cellStyle name="Normal 74 2 3 2 2_5h_Finance" xfId="8157"/>
    <cellStyle name="Normal 74 2 3 2 3" xfId="9917"/>
    <cellStyle name="Normal 74 2 3 2 4" xfId="13943"/>
    <cellStyle name="Normal 74 2 3 2 5" xfId="15782"/>
    <cellStyle name="Normal 74 2 3 2 6" xfId="17533"/>
    <cellStyle name="Normal 74 2 3 2 7" xfId="19437"/>
    <cellStyle name="Normal 74 2 3 2_5h_Finance" xfId="8156"/>
    <cellStyle name="Normal 74 2 3 3" xfId="2838"/>
    <cellStyle name="Normal 74 2 3 3 2" xfId="11005"/>
    <cellStyle name="Normal 74 2 3 3_5h_Finance" xfId="8158"/>
    <cellStyle name="Normal 74 2 3 4" xfId="9101"/>
    <cellStyle name="Normal 74 2 3 5" xfId="13124"/>
    <cellStyle name="Normal 74 2 3 6" xfId="14962"/>
    <cellStyle name="Normal 74 2 3 7" xfId="16717"/>
    <cellStyle name="Normal 74 2 3 8" xfId="18621"/>
    <cellStyle name="Normal 74 2 3_5h_Finance" xfId="8155"/>
    <cellStyle name="Normal 74 2 4" xfId="1199"/>
    <cellStyle name="Normal 74 2 4 2" xfId="2021"/>
    <cellStyle name="Normal 74 2 4 2 2" xfId="3926"/>
    <cellStyle name="Normal 74 2 4 2 2 2" xfId="12093"/>
    <cellStyle name="Normal 74 2 4 2 2_5h_Finance" xfId="8161"/>
    <cellStyle name="Normal 74 2 4 2 3" xfId="10189"/>
    <cellStyle name="Normal 74 2 4 2 4" xfId="14215"/>
    <cellStyle name="Normal 74 2 4 2 5" xfId="16054"/>
    <cellStyle name="Normal 74 2 4 2 6" xfId="17805"/>
    <cellStyle name="Normal 74 2 4 2 7" xfId="19709"/>
    <cellStyle name="Normal 74 2 4 2_5h_Finance" xfId="8160"/>
    <cellStyle name="Normal 74 2 4 3" xfId="3110"/>
    <cellStyle name="Normal 74 2 4 3 2" xfId="11277"/>
    <cellStyle name="Normal 74 2 4 3_5h_Finance" xfId="8162"/>
    <cellStyle name="Normal 74 2 4 4" xfId="9373"/>
    <cellStyle name="Normal 74 2 4 5" xfId="13396"/>
    <cellStyle name="Normal 74 2 4 6" xfId="15234"/>
    <cellStyle name="Normal 74 2 4 7" xfId="16989"/>
    <cellStyle name="Normal 74 2 4 8" xfId="18893"/>
    <cellStyle name="Normal 74 2 4_5h_Finance" xfId="8159"/>
    <cellStyle name="Normal 74 2 5" xfId="1471"/>
    <cellStyle name="Normal 74 2 5 2" xfId="3382"/>
    <cellStyle name="Normal 74 2 5 2 2" xfId="11549"/>
    <cellStyle name="Normal 74 2 5 2_5h_Finance" xfId="8164"/>
    <cellStyle name="Normal 74 2 5 3" xfId="9645"/>
    <cellStyle name="Normal 74 2 5 4" xfId="13668"/>
    <cellStyle name="Normal 74 2 5 5" xfId="15506"/>
    <cellStyle name="Normal 74 2 5 6" xfId="17261"/>
    <cellStyle name="Normal 74 2 5 7" xfId="19165"/>
    <cellStyle name="Normal 74 2 5_5h_Finance" xfId="8163"/>
    <cellStyle name="Normal 74 2 6" xfId="2294"/>
    <cellStyle name="Normal 74 2 6 2" xfId="4198"/>
    <cellStyle name="Normal 74 2 6 2 2" xfId="12365"/>
    <cellStyle name="Normal 74 2 6 2_5h_Finance" xfId="8166"/>
    <cellStyle name="Normal 74 2 6 3" xfId="10461"/>
    <cellStyle name="Normal 74 2 6 4" xfId="14487"/>
    <cellStyle name="Normal 74 2 6 5" xfId="16327"/>
    <cellStyle name="Normal 74 2 6 6" xfId="18077"/>
    <cellStyle name="Normal 74 2 6 7" xfId="19981"/>
    <cellStyle name="Normal 74 2 6_5h_Finance" xfId="8165"/>
    <cellStyle name="Normal 74 2 7" xfId="599"/>
    <cellStyle name="Normal 74 2 7 2" xfId="8829"/>
    <cellStyle name="Normal 74 2 7_5h_Finance" xfId="8167"/>
    <cellStyle name="Normal 74 2 8" xfId="2566"/>
    <cellStyle name="Normal 74 2 8 2" xfId="10733"/>
    <cellStyle name="Normal 74 2 8_5h_Finance" xfId="8168"/>
    <cellStyle name="Normal 74 2 9" xfId="4470"/>
    <cellStyle name="Normal 74 2 9 2" xfId="12637"/>
    <cellStyle name="Normal 74 2 9_5h_Finance" xfId="8169"/>
    <cellStyle name="Normal 74 2_5h_Finance" xfId="8140"/>
    <cellStyle name="Normal 74 3" xfId="667"/>
    <cellStyle name="Normal 74 3 10" xfId="16513"/>
    <cellStyle name="Normal 74 3 11" xfId="18417"/>
    <cellStyle name="Normal 74 3 2" xfId="995"/>
    <cellStyle name="Normal 74 3 2 2" xfId="1817"/>
    <cellStyle name="Normal 74 3 2 2 2" xfId="3722"/>
    <cellStyle name="Normal 74 3 2 2 2 2" xfId="11889"/>
    <cellStyle name="Normal 74 3 2 2 2_5h_Finance" xfId="8173"/>
    <cellStyle name="Normal 74 3 2 2 3" xfId="9985"/>
    <cellStyle name="Normal 74 3 2 2 4" xfId="14011"/>
    <cellStyle name="Normal 74 3 2 2 5" xfId="15850"/>
    <cellStyle name="Normal 74 3 2 2 6" xfId="17601"/>
    <cellStyle name="Normal 74 3 2 2 7" xfId="19505"/>
    <cellStyle name="Normal 74 3 2 2_5h_Finance" xfId="8172"/>
    <cellStyle name="Normal 74 3 2 3" xfId="2906"/>
    <cellStyle name="Normal 74 3 2 3 2" xfId="11073"/>
    <cellStyle name="Normal 74 3 2 3_5h_Finance" xfId="8174"/>
    <cellStyle name="Normal 74 3 2 4" xfId="9169"/>
    <cellStyle name="Normal 74 3 2 5" xfId="13192"/>
    <cellStyle name="Normal 74 3 2 6" xfId="15030"/>
    <cellStyle name="Normal 74 3 2 7" xfId="16785"/>
    <cellStyle name="Normal 74 3 2 8" xfId="18689"/>
    <cellStyle name="Normal 74 3 2_5h_Finance" xfId="8171"/>
    <cellStyle name="Normal 74 3 3" xfId="1267"/>
    <cellStyle name="Normal 74 3 3 2" xfId="2089"/>
    <cellStyle name="Normal 74 3 3 2 2" xfId="3994"/>
    <cellStyle name="Normal 74 3 3 2 2 2" xfId="12161"/>
    <cellStyle name="Normal 74 3 3 2 2_5h_Finance" xfId="8177"/>
    <cellStyle name="Normal 74 3 3 2 3" xfId="10257"/>
    <cellStyle name="Normal 74 3 3 2 4" xfId="14283"/>
    <cellStyle name="Normal 74 3 3 2 5" xfId="16122"/>
    <cellStyle name="Normal 74 3 3 2 6" xfId="17873"/>
    <cellStyle name="Normal 74 3 3 2 7" xfId="19777"/>
    <cellStyle name="Normal 74 3 3 2_5h_Finance" xfId="8176"/>
    <cellStyle name="Normal 74 3 3 3" xfId="3178"/>
    <cellStyle name="Normal 74 3 3 3 2" xfId="11345"/>
    <cellStyle name="Normal 74 3 3 3_5h_Finance" xfId="8178"/>
    <cellStyle name="Normal 74 3 3 4" xfId="9441"/>
    <cellStyle name="Normal 74 3 3 5" xfId="13464"/>
    <cellStyle name="Normal 74 3 3 6" xfId="15302"/>
    <cellStyle name="Normal 74 3 3 7" xfId="17057"/>
    <cellStyle name="Normal 74 3 3 8" xfId="18961"/>
    <cellStyle name="Normal 74 3 3_5h_Finance" xfId="8175"/>
    <cellStyle name="Normal 74 3 4" xfId="1539"/>
    <cellStyle name="Normal 74 3 4 2" xfId="3450"/>
    <cellStyle name="Normal 74 3 4 2 2" xfId="11617"/>
    <cellStyle name="Normal 74 3 4 2_5h_Finance" xfId="8180"/>
    <cellStyle name="Normal 74 3 4 3" xfId="9713"/>
    <cellStyle name="Normal 74 3 4 4" xfId="13736"/>
    <cellStyle name="Normal 74 3 4 5" xfId="15574"/>
    <cellStyle name="Normal 74 3 4 6" xfId="17329"/>
    <cellStyle name="Normal 74 3 4 7" xfId="19233"/>
    <cellStyle name="Normal 74 3 4_5h_Finance" xfId="8179"/>
    <cellStyle name="Normal 74 3 5" xfId="2362"/>
    <cellStyle name="Normal 74 3 5 2" xfId="4266"/>
    <cellStyle name="Normal 74 3 5 2 2" xfId="12433"/>
    <cellStyle name="Normal 74 3 5 2_5h_Finance" xfId="8182"/>
    <cellStyle name="Normal 74 3 5 3" xfId="10529"/>
    <cellStyle name="Normal 74 3 5 4" xfId="14555"/>
    <cellStyle name="Normal 74 3 5 5" xfId="16395"/>
    <cellStyle name="Normal 74 3 5 6" xfId="18145"/>
    <cellStyle name="Normal 74 3 5 7" xfId="20049"/>
    <cellStyle name="Normal 74 3 5_5h_Finance" xfId="8181"/>
    <cellStyle name="Normal 74 3 6" xfId="2634"/>
    <cellStyle name="Normal 74 3 6 2" xfId="10801"/>
    <cellStyle name="Normal 74 3 6_5h_Finance" xfId="8183"/>
    <cellStyle name="Normal 74 3 7" xfId="8897"/>
    <cellStyle name="Normal 74 3 8" xfId="12854"/>
    <cellStyle name="Normal 74 3 9" xfId="14740"/>
    <cellStyle name="Normal 74 3_5h_Finance" xfId="8170"/>
    <cellStyle name="Normal 74 4" xfId="859"/>
    <cellStyle name="Normal 74 4 2" xfId="1681"/>
    <cellStyle name="Normal 74 4 2 2" xfId="3586"/>
    <cellStyle name="Normal 74 4 2 2 2" xfId="11753"/>
    <cellStyle name="Normal 74 4 2 2_5h_Finance" xfId="8186"/>
    <cellStyle name="Normal 74 4 2 3" xfId="9849"/>
    <cellStyle name="Normal 74 4 2 4" xfId="13875"/>
    <cellStyle name="Normal 74 4 2 5" xfId="15714"/>
    <cellStyle name="Normal 74 4 2 6" xfId="17465"/>
    <cellStyle name="Normal 74 4 2 7" xfId="19369"/>
    <cellStyle name="Normal 74 4 2_5h_Finance" xfId="8185"/>
    <cellStyle name="Normal 74 4 3" xfId="2770"/>
    <cellStyle name="Normal 74 4 3 2" xfId="10937"/>
    <cellStyle name="Normal 74 4 3_5h_Finance" xfId="8187"/>
    <cellStyle name="Normal 74 4 4" xfId="9033"/>
    <cellStyle name="Normal 74 4 5" xfId="13056"/>
    <cellStyle name="Normal 74 4 6" xfId="14894"/>
    <cellStyle name="Normal 74 4 7" xfId="16649"/>
    <cellStyle name="Normal 74 4 8" xfId="18553"/>
    <cellStyle name="Normal 74 4_5h_Finance" xfId="8184"/>
    <cellStyle name="Normal 74 5" xfId="1131"/>
    <cellStyle name="Normal 74 5 2" xfId="1953"/>
    <cellStyle name="Normal 74 5 2 2" xfId="3858"/>
    <cellStyle name="Normal 74 5 2 2 2" xfId="12025"/>
    <cellStyle name="Normal 74 5 2 2_5h_Finance" xfId="8190"/>
    <cellStyle name="Normal 74 5 2 3" xfId="10121"/>
    <cellStyle name="Normal 74 5 2 4" xfId="14147"/>
    <cellStyle name="Normal 74 5 2 5" xfId="15986"/>
    <cellStyle name="Normal 74 5 2 6" xfId="17737"/>
    <cellStyle name="Normal 74 5 2 7" xfId="19641"/>
    <cellStyle name="Normal 74 5 2_5h_Finance" xfId="8189"/>
    <cellStyle name="Normal 74 5 3" xfId="3042"/>
    <cellStyle name="Normal 74 5 3 2" xfId="11209"/>
    <cellStyle name="Normal 74 5 3_5h_Finance" xfId="8191"/>
    <cellStyle name="Normal 74 5 4" xfId="9305"/>
    <cellStyle name="Normal 74 5 5" xfId="13328"/>
    <cellStyle name="Normal 74 5 6" xfId="15166"/>
    <cellStyle name="Normal 74 5 7" xfId="16921"/>
    <cellStyle name="Normal 74 5 8" xfId="18825"/>
    <cellStyle name="Normal 74 5_5h_Finance" xfId="8188"/>
    <cellStyle name="Normal 74 6" xfId="1403"/>
    <cellStyle name="Normal 74 6 2" xfId="3314"/>
    <cellStyle name="Normal 74 6 2 2" xfId="11481"/>
    <cellStyle name="Normal 74 6 2_5h_Finance" xfId="8193"/>
    <cellStyle name="Normal 74 6 3" xfId="9577"/>
    <cellStyle name="Normal 74 6 4" xfId="13600"/>
    <cellStyle name="Normal 74 6 5" xfId="15438"/>
    <cellStyle name="Normal 74 6 6" xfId="17193"/>
    <cellStyle name="Normal 74 6 7" xfId="19097"/>
    <cellStyle name="Normal 74 6_5h_Finance" xfId="8192"/>
    <cellStyle name="Normal 74 7" xfId="2226"/>
    <cellStyle name="Normal 74 7 2" xfId="4130"/>
    <cellStyle name="Normal 74 7 2 2" xfId="12297"/>
    <cellStyle name="Normal 74 7 2_5h_Finance" xfId="8195"/>
    <cellStyle name="Normal 74 7 3" xfId="10393"/>
    <cellStyle name="Normal 74 7 4" xfId="14419"/>
    <cellStyle name="Normal 74 7 5" xfId="16259"/>
    <cellStyle name="Normal 74 7 6" xfId="18009"/>
    <cellStyle name="Normal 74 7 7" xfId="19913"/>
    <cellStyle name="Normal 74 7_5h_Finance" xfId="8194"/>
    <cellStyle name="Normal 74 8" xfId="531"/>
    <cellStyle name="Normal 74 8 2" xfId="8761"/>
    <cellStyle name="Normal 74 8_5h_Finance" xfId="8196"/>
    <cellStyle name="Normal 74 9" xfId="2498"/>
    <cellStyle name="Normal 74 9 2" xfId="10665"/>
    <cellStyle name="Normal 74 9_5h_Finance" xfId="8197"/>
    <cellStyle name="Normal 74_5h_Finance" xfId="8138"/>
    <cellStyle name="Normal 75" xfId="265"/>
    <cellStyle name="Normal 75 10" xfId="4383"/>
    <cellStyle name="Normal 75 10 2" xfId="12550"/>
    <cellStyle name="Normal 75 10_5h_Finance" xfId="8199"/>
    <cellStyle name="Normal 75 11" xfId="8606"/>
    <cellStyle name="Normal 75 12" xfId="12698"/>
    <cellStyle name="Normal 75 13" xfId="12972"/>
    <cellStyle name="Normal 75 14" xfId="14655"/>
    <cellStyle name="Normal 75 15" xfId="18262"/>
    <cellStyle name="Normal 75 16" xfId="373"/>
    <cellStyle name="Normal 75 2" xfId="266"/>
    <cellStyle name="Normal 75 2 10" xfId="8674"/>
    <cellStyle name="Normal 75 2 11" xfId="12766"/>
    <cellStyle name="Normal 75 2 12" xfId="18330"/>
    <cellStyle name="Normal 75 2 13" xfId="442"/>
    <cellStyle name="Normal 75 2 2" xfId="716"/>
    <cellStyle name="Normal 75 2 2 10" xfId="16562"/>
    <cellStyle name="Normal 75 2 2 11" xfId="18466"/>
    <cellStyle name="Normal 75 2 2 2" xfId="1044"/>
    <cellStyle name="Normal 75 2 2 2 2" xfId="1866"/>
    <cellStyle name="Normal 75 2 2 2 2 2" xfId="3771"/>
    <cellStyle name="Normal 75 2 2 2 2 2 2" xfId="11938"/>
    <cellStyle name="Normal 75 2 2 2 2 2_5h_Finance" xfId="8204"/>
    <cellStyle name="Normal 75 2 2 2 2 3" xfId="10034"/>
    <cellStyle name="Normal 75 2 2 2 2 4" xfId="14060"/>
    <cellStyle name="Normal 75 2 2 2 2 5" xfId="15899"/>
    <cellStyle name="Normal 75 2 2 2 2 6" xfId="17650"/>
    <cellStyle name="Normal 75 2 2 2 2 7" xfId="19554"/>
    <cellStyle name="Normal 75 2 2 2 2_5h_Finance" xfId="8203"/>
    <cellStyle name="Normal 75 2 2 2 3" xfId="2955"/>
    <cellStyle name="Normal 75 2 2 2 3 2" xfId="11122"/>
    <cellStyle name="Normal 75 2 2 2 3_5h_Finance" xfId="8205"/>
    <cellStyle name="Normal 75 2 2 2 4" xfId="9218"/>
    <cellStyle name="Normal 75 2 2 2 5" xfId="13241"/>
    <cellStyle name="Normal 75 2 2 2 6" xfId="15079"/>
    <cellStyle name="Normal 75 2 2 2 7" xfId="16834"/>
    <cellStyle name="Normal 75 2 2 2 8" xfId="18738"/>
    <cellStyle name="Normal 75 2 2 2_5h_Finance" xfId="8202"/>
    <cellStyle name="Normal 75 2 2 3" xfId="1316"/>
    <cellStyle name="Normal 75 2 2 3 2" xfId="2138"/>
    <cellStyle name="Normal 75 2 2 3 2 2" xfId="4043"/>
    <cellStyle name="Normal 75 2 2 3 2 2 2" xfId="12210"/>
    <cellStyle name="Normal 75 2 2 3 2 2_5h_Finance" xfId="8208"/>
    <cellStyle name="Normal 75 2 2 3 2 3" xfId="10306"/>
    <cellStyle name="Normal 75 2 2 3 2 4" xfId="14332"/>
    <cellStyle name="Normal 75 2 2 3 2 5" xfId="16171"/>
    <cellStyle name="Normal 75 2 2 3 2 6" xfId="17922"/>
    <cellStyle name="Normal 75 2 2 3 2 7" xfId="19826"/>
    <cellStyle name="Normal 75 2 2 3 2_5h_Finance" xfId="8207"/>
    <cellStyle name="Normal 75 2 2 3 3" xfId="3227"/>
    <cellStyle name="Normal 75 2 2 3 3 2" xfId="11394"/>
    <cellStyle name="Normal 75 2 2 3 3_5h_Finance" xfId="8209"/>
    <cellStyle name="Normal 75 2 2 3 4" xfId="9490"/>
    <cellStyle name="Normal 75 2 2 3 5" xfId="13513"/>
    <cellStyle name="Normal 75 2 2 3 6" xfId="15351"/>
    <cellStyle name="Normal 75 2 2 3 7" xfId="17106"/>
    <cellStyle name="Normal 75 2 2 3 8" xfId="19010"/>
    <cellStyle name="Normal 75 2 2 3_5h_Finance" xfId="8206"/>
    <cellStyle name="Normal 75 2 2 4" xfId="1588"/>
    <cellStyle name="Normal 75 2 2 4 2" xfId="3499"/>
    <cellStyle name="Normal 75 2 2 4 2 2" xfId="11666"/>
    <cellStyle name="Normal 75 2 2 4 2_5h_Finance" xfId="8211"/>
    <cellStyle name="Normal 75 2 2 4 3" xfId="9762"/>
    <cellStyle name="Normal 75 2 2 4 4" xfId="13785"/>
    <cellStyle name="Normal 75 2 2 4 5" xfId="15623"/>
    <cellStyle name="Normal 75 2 2 4 6" xfId="17378"/>
    <cellStyle name="Normal 75 2 2 4 7" xfId="19282"/>
    <cellStyle name="Normal 75 2 2 4_5h_Finance" xfId="8210"/>
    <cellStyle name="Normal 75 2 2 5" xfId="2411"/>
    <cellStyle name="Normal 75 2 2 5 2" xfId="4315"/>
    <cellStyle name="Normal 75 2 2 5 2 2" xfId="12482"/>
    <cellStyle name="Normal 75 2 2 5 2_5h_Finance" xfId="8213"/>
    <cellStyle name="Normal 75 2 2 5 3" xfId="10578"/>
    <cellStyle name="Normal 75 2 2 5 4" xfId="14604"/>
    <cellStyle name="Normal 75 2 2 5 5" xfId="16444"/>
    <cellStyle name="Normal 75 2 2 5 6" xfId="18194"/>
    <cellStyle name="Normal 75 2 2 5 7" xfId="20098"/>
    <cellStyle name="Normal 75 2 2 5_5h_Finance" xfId="8212"/>
    <cellStyle name="Normal 75 2 2 6" xfId="2683"/>
    <cellStyle name="Normal 75 2 2 6 2" xfId="10850"/>
    <cellStyle name="Normal 75 2 2 6_5h_Finance" xfId="8214"/>
    <cellStyle name="Normal 75 2 2 7" xfId="8946"/>
    <cellStyle name="Normal 75 2 2 8" xfId="12903"/>
    <cellStyle name="Normal 75 2 2 9" xfId="14789"/>
    <cellStyle name="Normal 75 2 2_5h_Finance" xfId="8201"/>
    <cellStyle name="Normal 75 2 3" xfId="908"/>
    <cellStyle name="Normal 75 2 3 2" xfId="1730"/>
    <cellStyle name="Normal 75 2 3 2 2" xfId="3635"/>
    <cellStyle name="Normal 75 2 3 2 2 2" xfId="11802"/>
    <cellStyle name="Normal 75 2 3 2 2_5h_Finance" xfId="8217"/>
    <cellStyle name="Normal 75 2 3 2 3" xfId="9898"/>
    <cellStyle name="Normal 75 2 3 2 4" xfId="13924"/>
    <cellStyle name="Normal 75 2 3 2 5" xfId="15763"/>
    <cellStyle name="Normal 75 2 3 2 6" xfId="17514"/>
    <cellStyle name="Normal 75 2 3 2 7" xfId="19418"/>
    <cellStyle name="Normal 75 2 3 2_5h_Finance" xfId="8216"/>
    <cellStyle name="Normal 75 2 3 3" xfId="2819"/>
    <cellStyle name="Normal 75 2 3 3 2" xfId="10986"/>
    <cellStyle name="Normal 75 2 3 3_5h_Finance" xfId="8218"/>
    <cellStyle name="Normal 75 2 3 4" xfId="9082"/>
    <cellStyle name="Normal 75 2 3 5" xfId="13105"/>
    <cellStyle name="Normal 75 2 3 6" xfId="14943"/>
    <cellStyle name="Normal 75 2 3 7" xfId="16698"/>
    <cellStyle name="Normal 75 2 3 8" xfId="18602"/>
    <cellStyle name="Normal 75 2 3_5h_Finance" xfId="8215"/>
    <cellStyle name="Normal 75 2 4" xfId="1180"/>
    <cellStyle name="Normal 75 2 4 2" xfId="2002"/>
    <cellStyle name="Normal 75 2 4 2 2" xfId="3907"/>
    <cellStyle name="Normal 75 2 4 2 2 2" xfId="12074"/>
    <cellStyle name="Normal 75 2 4 2 2_5h_Finance" xfId="8221"/>
    <cellStyle name="Normal 75 2 4 2 3" xfId="10170"/>
    <cellStyle name="Normal 75 2 4 2 4" xfId="14196"/>
    <cellStyle name="Normal 75 2 4 2 5" xfId="16035"/>
    <cellStyle name="Normal 75 2 4 2 6" xfId="17786"/>
    <cellStyle name="Normal 75 2 4 2 7" xfId="19690"/>
    <cellStyle name="Normal 75 2 4 2_5h_Finance" xfId="8220"/>
    <cellStyle name="Normal 75 2 4 3" xfId="3091"/>
    <cellStyle name="Normal 75 2 4 3 2" xfId="11258"/>
    <cellStyle name="Normal 75 2 4 3_5h_Finance" xfId="8222"/>
    <cellStyle name="Normal 75 2 4 4" xfId="9354"/>
    <cellStyle name="Normal 75 2 4 5" xfId="13377"/>
    <cellStyle name="Normal 75 2 4 6" xfId="15215"/>
    <cellStyle name="Normal 75 2 4 7" xfId="16970"/>
    <cellStyle name="Normal 75 2 4 8" xfId="18874"/>
    <cellStyle name="Normal 75 2 4_5h_Finance" xfId="8219"/>
    <cellStyle name="Normal 75 2 5" xfId="1452"/>
    <cellStyle name="Normal 75 2 5 2" xfId="3363"/>
    <cellStyle name="Normal 75 2 5 2 2" xfId="11530"/>
    <cellStyle name="Normal 75 2 5 2_5h_Finance" xfId="8224"/>
    <cellStyle name="Normal 75 2 5 3" xfId="9626"/>
    <cellStyle name="Normal 75 2 5 4" xfId="13649"/>
    <cellStyle name="Normal 75 2 5 5" xfId="15487"/>
    <cellStyle name="Normal 75 2 5 6" xfId="17242"/>
    <cellStyle name="Normal 75 2 5 7" xfId="19146"/>
    <cellStyle name="Normal 75 2 5_5h_Finance" xfId="8223"/>
    <cellStyle name="Normal 75 2 6" xfId="2275"/>
    <cellStyle name="Normal 75 2 6 2" xfId="4179"/>
    <cellStyle name="Normal 75 2 6 2 2" xfId="12346"/>
    <cellStyle name="Normal 75 2 6 2_5h_Finance" xfId="8226"/>
    <cellStyle name="Normal 75 2 6 3" xfId="10442"/>
    <cellStyle name="Normal 75 2 6 4" xfId="14468"/>
    <cellStyle name="Normal 75 2 6 5" xfId="16308"/>
    <cellStyle name="Normal 75 2 6 6" xfId="18058"/>
    <cellStyle name="Normal 75 2 6 7" xfId="19962"/>
    <cellStyle name="Normal 75 2 6_5h_Finance" xfId="8225"/>
    <cellStyle name="Normal 75 2 7" xfId="580"/>
    <cellStyle name="Normal 75 2 7 2" xfId="8810"/>
    <cellStyle name="Normal 75 2 7_5h_Finance" xfId="8227"/>
    <cellStyle name="Normal 75 2 8" xfId="2547"/>
    <cellStyle name="Normal 75 2 8 2" xfId="10714"/>
    <cellStyle name="Normal 75 2 8_5h_Finance" xfId="8228"/>
    <cellStyle name="Normal 75 2 9" xfId="4451"/>
    <cellStyle name="Normal 75 2 9 2" xfId="12618"/>
    <cellStyle name="Normal 75 2 9_5h_Finance" xfId="8229"/>
    <cellStyle name="Normal 75 2_5h_Finance" xfId="8200"/>
    <cellStyle name="Normal 75 3" xfId="648"/>
    <cellStyle name="Normal 75 3 10" xfId="16494"/>
    <cellStyle name="Normal 75 3 11" xfId="18398"/>
    <cellStyle name="Normal 75 3 2" xfId="976"/>
    <cellStyle name="Normal 75 3 2 2" xfId="1798"/>
    <cellStyle name="Normal 75 3 2 2 2" xfId="3703"/>
    <cellStyle name="Normal 75 3 2 2 2 2" xfId="11870"/>
    <cellStyle name="Normal 75 3 2 2 2_5h_Finance" xfId="8233"/>
    <cellStyle name="Normal 75 3 2 2 3" xfId="9966"/>
    <cellStyle name="Normal 75 3 2 2 4" xfId="13992"/>
    <cellStyle name="Normal 75 3 2 2 5" xfId="15831"/>
    <cellStyle name="Normal 75 3 2 2 6" xfId="17582"/>
    <cellStyle name="Normal 75 3 2 2 7" xfId="19486"/>
    <cellStyle name="Normal 75 3 2 2_5h_Finance" xfId="8232"/>
    <cellStyle name="Normal 75 3 2 3" xfId="2887"/>
    <cellStyle name="Normal 75 3 2 3 2" xfId="11054"/>
    <cellStyle name="Normal 75 3 2 3_5h_Finance" xfId="8234"/>
    <cellStyle name="Normal 75 3 2 4" xfId="9150"/>
    <cellStyle name="Normal 75 3 2 5" xfId="13173"/>
    <cellStyle name="Normal 75 3 2 6" xfId="15011"/>
    <cellStyle name="Normal 75 3 2 7" xfId="16766"/>
    <cellStyle name="Normal 75 3 2 8" xfId="18670"/>
    <cellStyle name="Normal 75 3 2_5h_Finance" xfId="8231"/>
    <cellStyle name="Normal 75 3 3" xfId="1248"/>
    <cellStyle name="Normal 75 3 3 2" xfId="2070"/>
    <cellStyle name="Normal 75 3 3 2 2" xfId="3975"/>
    <cellStyle name="Normal 75 3 3 2 2 2" xfId="12142"/>
    <cellStyle name="Normal 75 3 3 2 2_5h_Finance" xfId="8237"/>
    <cellStyle name="Normal 75 3 3 2 3" xfId="10238"/>
    <cellStyle name="Normal 75 3 3 2 4" xfId="14264"/>
    <cellStyle name="Normal 75 3 3 2 5" xfId="16103"/>
    <cellStyle name="Normal 75 3 3 2 6" xfId="17854"/>
    <cellStyle name="Normal 75 3 3 2 7" xfId="19758"/>
    <cellStyle name="Normal 75 3 3 2_5h_Finance" xfId="8236"/>
    <cellStyle name="Normal 75 3 3 3" xfId="3159"/>
    <cellStyle name="Normal 75 3 3 3 2" xfId="11326"/>
    <cellStyle name="Normal 75 3 3 3_5h_Finance" xfId="8238"/>
    <cellStyle name="Normal 75 3 3 4" xfId="9422"/>
    <cellStyle name="Normal 75 3 3 5" xfId="13445"/>
    <cellStyle name="Normal 75 3 3 6" xfId="15283"/>
    <cellStyle name="Normal 75 3 3 7" xfId="17038"/>
    <cellStyle name="Normal 75 3 3 8" xfId="18942"/>
    <cellStyle name="Normal 75 3 3_5h_Finance" xfId="8235"/>
    <cellStyle name="Normal 75 3 4" xfId="1520"/>
    <cellStyle name="Normal 75 3 4 2" xfId="3431"/>
    <cellStyle name="Normal 75 3 4 2 2" xfId="11598"/>
    <cellStyle name="Normal 75 3 4 2_5h_Finance" xfId="8240"/>
    <cellStyle name="Normal 75 3 4 3" xfId="9694"/>
    <cellStyle name="Normal 75 3 4 4" xfId="13717"/>
    <cellStyle name="Normal 75 3 4 5" xfId="15555"/>
    <cellStyle name="Normal 75 3 4 6" xfId="17310"/>
    <cellStyle name="Normal 75 3 4 7" xfId="19214"/>
    <cellStyle name="Normal 75 3 4_5h_Finance" xfId="8239"/>
    <cellStyle name="Normal 75 3 5" xfId="2343"/>
    <cellStyle name="Normal 75 3 5 2" xfId="4247"/>
    <cellStyle name="Normal 75 3 5 2 2" xfId="12414"/>
    <cellStyle name="Normal 75 3 5 2_5h_Finance" xfId="8242"/>
    <cellStyle name="Normal 75 3 5 3" xfId="10510"/>
    <cellStyle name="Normal 75 3 5 4" xfId="14536"/>
    <cellStyle name="Normal 75 3 5 5" xfId="16376"/>
    <cellStyle name="Normal 75 3 5 6" xfId="18126"/>
    <cellStyle name="Normal 75 3 5 7" xfId="20030"/>
    <cellStyle name="Normal 75 3 5_5h_Finance" xfId="8241"/>
    <cellStyle name="Normal 75 3 6" xfId="2615"/>
    <cellStyle name="Normal 75 3 6 2" xfId="10782"/>
    <cellStyle name="Normal 75 3 6_5h_Finance" xfId="8243"/>
    <cellStyle name="Normal 75 3 7" xfId="8878"/>
    <cellStyle name="Normal 75 3 8" xfId="12835"/>
    <cellStyle name="Normal 75 3 9" xfId="14721"/>
    <cellStyle name="Normal 75 3_5h_Finance" xfId="8230"/>
    <cellStyle name="Normal 75 4" xfId="840"/>
    <cellStyle name="Normal 75 4 2" xfId="1662"/>
    <cellStyle name="Normal 75 4 2 2" xfId="3567"/>
    <cellStyle name="Normal 75 4 2 2 2" xfId="11734"/>
    <cellStyle name="Normal 75 4 2 2_5h_Finance" xfId="8246"/>
    <cellStyle name="Normal 75 4 2 3" xfId="9830"/>
    <cellStyle name="Normal 75 4 2 4" xfId="13856"/>
    <cellStyle name="Normal 75 4 2 5" xfId="15695"/>
    <cellStyle name="Normal 75 4 2 6" xfId="17446"/>
    <cellStyle name="Normal 75 4 2 7" xfId="19350"/>
    <cellStyle name="Normal 75 4 2_5h_Finance" xfId="8245"/>
    <cellStyle name="Normal 75 4 3" xfId="2751"/>
    <cellStyle name="Normal 75 4 3 2" xfId="10918"/>
    <cellStyle name="Normal 75 4 3_5h_Finance" xfId="8247"/>
    <cellStyle name="Normal 75 4 4" xfId="9014"/>
    <cellStyle name="Normal 75 4 5" xfId="13037"/>
    <cellStyle name="Normal 75 4 6" xfId="14875"/>
    <cellStyle name="Normal 75 4 7" xfId="16630"/>
    <cellStyle name="Normal 75 4 8" xfId="18534"/>
    <cellStyle name="Normal 75 4_5h_Finance" xfId="8244"/>
    <cellStyle name="Normal 75 5" xfId="1112"/>
    <cellStyle name="Normal 75 5 2" xfId="1934"/>
    <cellStyle name="Normal 75 5 2 2" xfId="3839"/>
    <cellStyle name="Normal 75 5 2 2 2" xfId="12006"/>
    <cellStyle name="Normal 75 5 2 2_5h_Finance" xfId="8250"/>
    <cellStyle name="Normal 75 5 2 3" xfId="10102"/>
    <cellStyle name="Normal 75 5 2 4" xfId="14128"/>
    <cellStyle name="Normal 75 5 2 5" xfId="15967"/>
    <cellStyle name="Normal 75 5 2 6" xfId="17718"/>
    <cellStyle name="Normal 75 5 2 7" xfId="19622"/>
    <cellStyle name="Normal 75 5 2_5h_Finance" xfId="8249"/>
    <cellStyle name="Normal 75 5 3" xfId="3023"/>
    <cellStyle name="Normal 75 5 3 2" xfId="11190"/>
    <cellStyle name="Normal 75 5 3_5h_Finance" xfId="8251"/>
    <cellStyle name="Normal 75 5 4" xfId="9286"/>
    <cellStyle name="Normal 75 5 5" xfId="13309"/>
    <cellStyle name="Normal 75 5 6" xfId="15147"/>
    <cellStyle name="Normal 75 5 7" xfId="16902"/>
    <cellStyle name="Normal 75 5 8" xfId="18806"/>
    <cellStyle name="Normal 75 5_5h_Finance" xfId="8248"/>
    <cellStyle name="Normal 75 6" xfId="1384"/>
    <cellStyle name="Normal 75 6 2" xfId="3295"/>
    <cellStyle name="Normal 75 6 2 2" xfId="11462"/>
    <cellStyle name="Normal 75 6 2_5h_Finance" xfId="8253"/>
    <cellStyle name="Normal 75 6 3" xfId="9558"/>
    <cellStyle name="Normal 75 6 4" xfId="13581"/>
    <cellStyle name="Normal 75 6 5" xfId="15419"/>
    <cellStyle name="Normal 75 6 6" xfId="17174"/>
    <cellStyle name="Normal 75 6 7" xfId="19078"/>
    <cellStyle name="Normal 75 6_5h_Finance" xfId="8252"/>
    <cellStyle name="Normal 75 7" xfId="2207"/>
    <cellStyle name="Normal 75 7 2" xfId="4111"/>
    <cellStyle name="Normal 75 7 2 2" xfId="12278"/>
    <cellStyle name="Normal 75 7 2_5h_Finance" xfId="8255"/>
    <cellStyle name="Normal 75 7 3" xfId="10374"/>
    <cellStyle name="Normal 75 7 4" xfId="14400"/>
    <cellStyle name="Normal 75 7 5" xfId="16240"/>
    <cellStyle name="Normal 75 7 6" xfId="17990"/>
    <cellStyle name="Normal 75 7 7" xfId="19894"/>
    <cellStyle name="Normal 75 7_5h_Finance" xfId="8254"/>
    <cellStyle name="Normal 75 8" xfId="512"/>
    <cellStyle name="Normal 75 8 2" xfId="8742"/>
    <cellStyle name="Normal 75 8_5h_Finance" xfId="8256"/>
    <cellStyle name="Normal 75 9" xfId="2479"/>
    <cellStyle name="Normal 75 9 2" xfId="10646"/>
    <cellStyle name="Normal 75 9_5h_Finance" xfId="8257"/>
    <cellStyle name="Normal 75_5h_Finance" xfId="8198"/>
    <cellStyle name="Normal 76" xfId="267"/>
    <cellStyle name="Normal 76 10" xfId="4405"/>
    <cellStyle name="Normal 76 10 2" xfId="12572"/>
    <cellStyle name="Normal 76 10_5h_Finance" xfId="8259"/>
    <cellStyle name="Normal 76 11" xfId="8628"/>
    <cellStyle name="Normal 76 12" xfId="12720"/>
    <cellStyle name="Normal 76 13" xfId="12951"/>
    <cellStyle name="Normal 76 14" xfId="14639"/>
    <cellStyle name="Normal 76 15" xfId="18284"/>
    <cellStyle name="Normal 76 16" xfId="395"/>
    <cellStyle name="Normal 76 2" xfId="268"/>
    <cellStyle name="Normal 76 2 10" xfId="8696"/>
    <cellStyle name="Normal 76 2 11" xfId="12788"/>
    <cellStyle name="Normal 76 2 12" xfId="18352"/>
    <cellStyle name="Normal 76 2 13" xfId="464"/>
    <cellStyle name="Normal 76 2 2" xfId="738"/>
    <cellStyle name="Normal 76 2 2 10" xfId="16584"/>
    <cellStyle name="Normal 76 2 2 11" xfId="18488"/>
    <cellStyle name="Normal 76 2 2 2" xfId="1066"/>
    <cellStyle name="Normal 76 2 2 2 2" xfId="1888"/>
    <cellStyle name="Normal 76 2 2 2 2 2" xfId="3793"/>
    <cellStyle name="Normal 76 2 2 2 2 2 2" xfId="11960"/>
    <cellStyle name="Normal 76 2 2 2 2 2_5h_Finance" xfId="8264"/>
    <cellStyle name="Normal 76 2 2 2 2 3" xfId="10056"/>
    <cellStyle name="Normal 76 2 2 2 2 4" xfId="14082"/>
    <cellStyle name="Normal 76 2 2 2 2 5" xfId="15921"/>
    <cellStyle name="Normal 76 2 2 2 2 6" xfId="17672"/>
    <cellStyle name="Normal 76 2 2 2 2 7" xfId="19576"/>
    <cellStyle name="Normal 76 2 2 2 2_5h_Finance" xfId="8263"/>
    <cellStyle name="Normal 76 2 2 2 3" xfId="2977"/>
    <cellStyle name="Normal 76 2 2 2 3 2" xfId="11144"/>
    <cellStyle name="Normal 76 2 2 2 3_5h_Finance" xfId="8265"/>
    <cellStyle name="Normal 76 2 2 2 4" xfId="9240"/>
    <cellStyle name="Normal 76 2 2 2 5" xfId="13263"/>
    <cellStyle name="Normal 76 2 2 2 6" xfId="15101"/>
    <cellStyle name="Normal 76 2 2 2 7" xfId="16856"/>
    <cellStyle name="Normal 76 2 2 2 8" xfId="18760"/>
    <cellStyle name="Normal 76 2 2 2_5h_Finance" xfId="8262"/>
    <cellStyle name="Normal 76 2 2 3" xfId="1338"/>
    <cellStyle name="Normal 76 2 2 3 2" xfId="2160"/>
    <cellStyle name="Normal 76 2 2 3 2 2" xfId="4065"/>
    <cellStyle name="Normal 76 2 2 3 2 2 2" xfId="12232"/>
    <cellStyle name="Normal 76 2 2 3 2 2_5h_Finance" xfId="8268"/>
    <cellStyle name="Normal 76 2 2 3 2 3" xfId="10328"/>
    <cellStyle name="Normal 76 2 2 3 2 4" xfId="14354"/>
    <cellStyle name="Normal 76 2 2 3 2 5" xfId="16193"/>
    <cellStyle name="Normal 76 2 2 3 2 6" xfId="17944"/>
    <cellStyle name="Normal 76 2 2 3 2 7" xfId="19848"/>
    <cellStyle name="Normal 76 2 2 3 2_5h_Finance" xfId="8267"/>
    <cellStyle name="Normal 76 2 2 3 3" xfId="3249"/>
    <cellStyle name="Normal 76 2 2 3 3 2" xfId="11416"/>
    <cellStyle name="Normal 76 2 2 3 3_5h_Finance" xfId="8269"/>
    <cellStyle name="Normal 76 2 2 3 4" xfId="9512"/>
    <cellStyle name="Normal 76 2 2 3 5" xfId="13535"/>
    <cellStyle name="Normal 76 2 2 3 6" xfId="15373"/>
    <cellStyle name="Normal 76 2 2 3 7" xfId="17128"/>
    <cellStyle name="Normal 76 2 2 3 8" xfId="19032"/>
    <cellStyle name="Normal 76 2 2 3_5h_Finance" xfId="8266"/>
    <cellStyle name="Normal 76 2 2 4" xfId="1610"/>
    <cellStyle name="Normal 76 2 2 4 2" xfId="3521"/>
    <cellStyle name="Normal 76 2 2 4 2 2" xfId="11688"/>
    <cellStyle name="Normal 76 2 2 4 2_5h_Finance" xfId="8271"/>
    <cellStyle name="Normal 76 2 2 4 3" xfId="9784"/>
    <cellStyle name="Normal 76 2 2 4 4" xfId="13807"/>
    <cellStyle name="Normal 76 2 2 4 5" xfId="15645"/>
    <cellStyle name="Normal 76 2 2 4 6" xfId="17400"/>
    <cellStyle name="Normal 76 2 2 4 7" xfId="19304"/>
    <cellStyle name="Normal 76 2 2 4_5h_Finance" xfId="8270"/>
    <cellStyle name="Normal 76 2 2 5" xfId="2433"/>
    <cellStyle name="Normal 76 2 2 5 2" xfId="4337"/>
    <cellStyle name="Normal 76 2 2 5 2 2" xfId="12504"/>
    <cellStyle name="Normal 76 2 2 5 2_5h_Finance" xfId="8273"/>
    <cellStyle name="Normal 76 2 2 5 3" xfId="10600"/>
    <cellStyle name="Normal 76 2 2 5 4" xfId="14626"/>
    <cellStyle name="Normal 76 2 2 5 5" xfId="16466"/>
    <cellStyle name="Normal 76 2 2 5 6" xfId="18216"/>
    <cellStyle name="Normal 76 2 2 5 7" xfId="20120"/>
    <cellStyle name="Normal 76 2 2 5_5h_Finance" xfId="8272"/>
    <cellStyle name="Normal 76 2 2 6" xfId="2705"/>
    <cellStyle name="Normal 76 2 2 6 2" xfId="10872"/>
    <cellStyle name="Normal 76 2 2 6_5h_Finance" xfId="8274"/>
    <cellStyle name="Normal 76 2 2 7" xfId="8968"/>
    <cellStyle name="Normal 76 2 2 8" xfId="12925"/>
    <cellStyle name="Normal 76 2 2 9" xfId="14811"/>
    <cellStyle name="Normal 76 2 2_5h_Finance" xfId="8261"/>
    <cellStyle name="Normal 76 2 3" xfId="930"/>
    <cellStyle name="Normal 76 2 3 2" xfId="1752"/>
    <cellStyle name="Normal 76 2 3 2 2" xfId="3657"/>
    <cellStyle name="Normal 76 2 3 2 2 2" xfId="11824"/>
    <cellStyle name="Normal 76 2 3 2 2_5h_Finance" xfId="8277"/>
    <cellStyle name="Normal 76 2 3 2 3" xfId="9920"/>
    <cellStyle name="Normal 76 2 3 2 4" xfId="13946"/>
    <cellStyle name="Normal 76 2 3 2 5" xfId="15785"/>
    <cellStyle name="Normal 76 2 3 2 6" xfId="17536"/>
    <cellStyle name="Normal 76 2 3 2 7" xfId="19440"/>
    <cellStyle name="Normal 76 2 3 2_5h_Finance" xfId="8276"/>
    <cellStyle name="Normal 76 2 3 3" xfId="2841"/>
    <cellStyle name="Normal 76 2 3 3 2" xfId="11008"/>
    <cellStyle name="Normal 76 2 3 3_5h_Finance" xfId="8278"/>
    <cellStyle name="Normal 76 2 3 4" xfId="9104"/>
    <cellStyle name="Normal 76 2 3 5" xfId="13127"/>
    <cellStyle name="Normal 76 2 3 6" xfId="14965"/>
    <cellStyle name="Normal 76 2 3 7" xfId="16720"/>
    <cellStyle name="Normal 76 2 3 8" xfId="18624"/>
    <cellStyle name="Normal 76 2 3_5h_Finance" xfId="8275"/>
    <cellStyle name="Normal 76 2 4" xfId="1202"/>
    <cellStyle name="Normal 76 2 4 2" xfId="2024"/>
    <cellStyle name="Normal 76 2 4 2 2" xfId="3929"/>
    <cellStyle name="Normal 76 2 4 2 2 2" xfId="12096"/>
    <cellStyle name="Normal 76 2 4 2 2_5h_Finance" xfId="8281"/>
    <cellStyle name="Normal 76 2 4 2 3" xfId="10192"/>
    <cellStyle name="Normal 76 2 4 2 4" xfId="14218"/>
    <cellStyle name="Normal 76 2 4 2 5" xfId="16057"/>
    <cellStyle name="Normal 76 2 4 2 6" xfId="17808"/>
    <cellStyle name="Normal 76 2 4 2 7" xfId="19712"/>
    <cellStyle name="Normal 76 2 4 2_5h_Finance" xfId="8280"/>
    <cellStyle name="Normal 76 2 4 3" xfId="3113"/>
    <cellStyle name="Normal 76 2 4 3 2" xfId="11280"/>
    <cellStyle name="Normal 76 2 4 3_5h_Finance" xfId="8282"/>
    <cellStyle name="Normal 76 2 4 4" xfId="9376"/>
    <cellStyle name="Normal 76 2 4 5" xfId="13399"/>
    <cellStyle name="Normal 76 2 4 6" xfId="15237"/>
    <cellStyle name="Normal 76 2 4 7" xfId="16992"/>
    <cellStyle name="Normal 76 2 4 8" xfId="18896"/>
    <cellStyle name="Normal 76 2 4_5h_Finance" xfId="8279"/>
    <cellStyle name="Normal 76 2 5" xfId="1474"/>
    <cellStyle name="Normal 76 2 5 2" xfId="3385"/>
    <cellStyle name="Normal 76 2 5 2 2" xfId="11552"/>
    <cellStyle name="Normal 76 2 5 2_5h_Finance" xfId="8284"/>
    <cellStyle name="Normal 76 2 5 3" xfId="9648"/>
    <cellStyle name="Normal 76 2 5 4" xfId="13671"/>
    <cellStyle name="Normal 76 2 5 5" xfId="15509"/>
    <cellStyle name="Normal 76 2 5 6" xfId="17264"/>
    <cellStyle name="Normal 76 2 5 7" xfId="19168"/>
    <cellStyle name="Normal 76 2 5_5h_Finance" xfId="8283"/>
    <cellStyle name="Normal 76 2 6" xfId="2297"/>
    <cellStyle name="Normal 76 2 6 2" xfId="4201"/>
    <cellStyle name="Normal 76 2 6 2 2" xfId="12368"/>
    <cellStyle name="Normal 76 2 6 2_5h_Finance" xfId="8286"/>
    <cellStyle name="Normal 76 2 6 3" xfId="10464"/>
    <cellStyle name="Normal 76 2 6 4" xfId="14490"/>
    <cellStyle name="Normal 76 2 6 5" xfId="16330"/>
    <cellStyle name="Normal 76 2 6 6" xfId="18080"/>
    <cellStyle name="Normal 76 2 6 7" xfId="19984"/>
    <cellStyle name="Normal 76 2 6_5h_Finance" xfId="8285"/>
    <cellStyle name="Normal 76 2 7" xfId="602"/>
    <cellStyle name="Normal 76 2 7 2" xfId="8832"/>
    <cellStyle name="Normal 76 2 7_5h_Finance" xfId="8287"/>
    <cellStyle name="Normal 76 2 8" xfId="2569"/>
    <cellStyle name="Normal 76 2 8 2" xfId="10736"/>
    <cellStyle name="Normal 76 2 8_5h_Finance" xfId="8288"/>
    <cellStyle name="Normal 76 2 9" xfId="4473"/>
    <cellStyle name="Normal 76 2 9 2" xfId="12640"/>
    <cellStyle name="Normal 76 2 9_5h_Finance" xfId="8289"/>
    <cellStyle name="Normal 76 2_5h_Finance" xfId="8260"/>
    <cellStyle name="Normal 76 3" xfId="670"/>
    <cellStyle name="Normal 76 3 10" xfId="16516"/>
    <cellStyle name="Normal 76 3 11" xfId="18420"/>
    <cellStyle name="Normal 76 3 2" xfId="998"/>
    <cellStyle name="Normal 76 3 2 2" xfId="1820"/>
    <cellStyle name="Normal 76 3 2 2 2" xfId="3725"/>
    <cellStyle name="Normal 76 3 2 2 2 2" xfId="11892"/>
    <cellStyle name="Normal 76 3 2 2 2_5h_Finance" xfId="8293"/>
    <cellStyle name="Normal 76 3 2 2 3" xfId="9988"/>
    <cellStyle name="Normal 76 3 2 2 4" xfId="14014"/>
    <cellStyle name="Normal 76 3 2 2 5" xfId="15853"/>
    <cellStyle name="Normal 76 3 2 2 6" xfId="17604"/>
    <cellStyle name="Normal 76 3 2 2 7" xfId="19508"/>
    <cellStyle name="Normal 76 3 2 2_5h_Finance" xfId="8292"/>
    <cellStyle name="Normal 76 3 2 3" xfId="2909"/>
    <cellStyle name="Normal 76 3 2 3 2" xfId="11076"/>
    <cellStyle name="Normal 76 3 2 3_5h_Finance" xfId="8294"/>
    <cellStyle name="Normal 76 3 2 4" xfId="9172"/>
    <cellStyle name="Normal 76 3 2 5" xfId="13195"/>
    <cellStyle name="Normal 76 3 2 6" xfId="15033"/>
    <cellStyle name="Normal 76 3 2 7" xfId="16788"/>
    <cellStyle name="Normal 76 3 2 8" xfId="18692"/>
    <cellStyle name="Normal 76 3 2_5h_Finance" xfId="8291"/>
    <cellStyle name="Normal 76 3 3" xfId="1270"/>
    <cellStyle name="Normal 76 3 3 2" xfId="2092"/>
    <cellStyle name="Normal 76 3 3 2 2" xfId="3997"/>
    <cellStyle name="Normal 76 3 3 2 2 2" xfId="12164"/>
    <cellStyle name="Normal 76 3 3 2 2_5h_Finance" xfId="8297"/>
    <cellStyle name="Normal 76 3 3 2 3" xfId="10260"/>
    <cellStyle name="Normal 76 3 3 2 4" xfId="14286"/>
    <cellStyle name="Normal 76 3 3 2 5" xfId="16125"/>
    <cellStyle name="Normal 76 3 3 2 6" xfId="17876"/>
    <cellStyle name="Normal 76 3 3 2 7" xfId="19780"/>
    <cellStyle name="Normal 76 3 3 2_5h_Finance" xfId="8296"/>
    <cellStyle name="Normal 76 3 3 3" xfId="3181"/>
    <cellStyle name="Normal 76 3 3 3 2" xfId="11348"/>
    <cellStyle name="Normal 76 3 3 3_5h_Finance" xfId="8298"/>
    <cellStyle name="Normal 76 3 3 4" xfId="9444"/>
    <cellStyle name="Normal 76 3 3 5" xfId="13467"/>
    <cellStyle name="Normal 76 3 3 6" xfId="15305"/>
    <cellStyle name="Normal 76 3 3 7" xfId="17060"/>
    <cellStyle name="Normal 76 3 3 8" xfId="18964"/>
    <cellStyle name="Normal 76 3 3_5h_Finance" xfId="8295"/>
    <cellStyle name="Normal 76 3 4" xfId="1542"/>
    <cellStyle name="Normal 76 3 4 2" xfId="3453"/>
    <cellStyle name="Normal 76 3 4 2 2" xfId="11620"/>
    <cellStyle name="Normal 76 3 4 2_5h_Finance" xfId="8300"/>
    <cellStyle name="Normal 76 3 4 3" xfId="9716"/>
    <cellStyle name="Normal 76 3 4 4" xfId="13739"/>
    <cellStyle name="Normal 76 3 4 5" xfId="15577"/>
    <cellStyle name="Normal 76 3 4 6" xfId="17332"/>
    <cellStyle name="Normal 76 3 4 7" xfId="19236"/>
    <cellStyle name="Normal 76 3 4_5h_Finance" xfId="8299"/>
    <cellStyle name="Normal 76 3 5" xfId="2365"/>
    <cellStyle name="Normal 76 3 5 2" xfId="4269"/>
    <cellStyle name="Normal 76 3 5 2 2" xfId="12436"/>
    <cellStyle name="Normal 76 3 5 2_5h_Finance" xfId="8302"/>
    <cellStyle name="Normal 76 3 5 3" xfId="10532"/>
    <cellStyle name="Normal 76 3 5 4" xfId="14558"/>
    <cellStyle name="Normal 76 3 5 5" xfId="16398"/>
    <cellStyle name="Normal 76 3 5 6" xfId="18148"/>
    <cellStyle name="Normal 76 3 5 7" xfId="20052"/>
    <cellStyle name="Normal 76 3 5_5h_Finance" xfId="8301"/>
    <cellStyle name="Normal 76 3 6" xfId="2637"/>
    <cellStyle name="Normal 76 3 6 2" xfId="10804"/>
    <cellStyle name="Normal 76 3 6_5h_Finance" xfId="8303"/>
    <cellStyle name="Normal 76 3 7" xfId="8900"/>
    <cellStyle name="Normal 76 3 8" xfId="12857"/>
    <cellStyle name="Normal 76 3 9" xfId="14743"/>
    <cellStyle name="Normal 76 3_5h_Finance" xfId="8290"/>
    <cellStyle name="Normal 76 4" xfId="862"/>
    <cellStyle name="Normal 76 4 2" xfId="1684"/>
    <cellStyle name="Normal 76 4 2 2" xfId="3589"/>
    <cellStyle name="Normal 76 4 2 2 2" xfId="11756"/>
    <cellStyle name="Normal 76 4 2 2_5h_Finance" xfId="8306"/>
    <cellStyle name="Normal 76 4 2 3" xfId="9852"/>
    <cellStyle name="Normal 76 4 2 4" xfId="13878"/>
    <cellStyle name="Normal 76 4 2 5" xfId="15717"/>
    <cellStyle name="Normal 76 4 2 6" xfId="17468"/>
    <cellStyle name="Normal 76 4 2 7" xfId="19372"/>
    <cellStyle name="Normal 76 4 2_5h_Finance" xfId="8305"/>
    <cellStyle name="Normal 76 4 3" xfId="2773"/>
    <cellStyle name="Normal 76 4 3 2" xfId="10940"/>
    <cellStyle name="Normal 76 4 3_5h_Finance" xfId="8307"/>
    <cellStyle name="Normal 76 4 4" xfId="9036"/>
    <cellStyle name="Normal 76 4 5" xfId="13059"/>
    <cellStyle name="Normal 76 4 6" xfId="14897"/>
    <cellStyle name="Normal 76 4 7" xfId="16652"/>
    <cellStyle name="Normal 76 4 8" xfId="18556"/>
    <cellStyle name="Normal 76 4_5h_Finance" xfId="8304"/>
    <cellStyle name="Normal 76 5" xfId="1134"/>
    <cellStyle name="Normal 76 5 2" xfId="1956"/>
    <cellStyle name="Normal 76 5 2 2" xfId="3861"/>
    <cellStyle name="Normal 76 5 2 2 2" xfId="12028"/>
    <cellStyle name="Normal 76 5 2 2_5h_Finance" xfId="8310"/>
    <cellStyle name="Normal 76 5 2 3" xfId="10124"/>
    <cellStyle name="Normal 76 5 2 4" xfId="14150"/>
    <cellStyle name="Normal 76 5 2 5" xfId="15989"/>
    <cellStyle name="Normal 76 5 2 6" xfId="17740"/>
    <cellStyle name="Normal 76 5 2 7" xfId="19644"/>
    <cellStyle name="Normal 76 5 2_5h_Finance" xfId="8309"/>
    <cellStyle name="Normal 76 5 3" xfId="3045"/>
    <cellStyle name="Normal 76 5 3 2" xfId="11212"/>
    <cellStyle name="Normal 76 5 3_5h_Finance" xfId="8311"/>
    <cellStyle name="Normal 76 5 4" xfId="9308"/>
    <cellStyle name="Normal 76 5 5" xfId="13331"/>
    <cellStyle name="Normal 76 5 6" xfId="15169"/>
    <cellStyle name="Normal 76 5 7" xfId="16924"/>
    <cellStyle name="Normal 76 5 8" xfId="18828"/>
    <cellStyle name="Normal 76 5_5h_Finance" xfId="8308"/>
    <cellStyle name="Normal 76 6" xfId="1406"/>
    <cellStyle name="Normal 76 6 2" xfId="3317"/>
    <cellStyle name="Normal 76 6 2 2" xfId="11484"/>
    <cellStyle name="Normal 76 6 2_5h_Finance" xfId="8313"/>
    <cellStyle name="Normal 76 6 3" xfId="9580"/>
    <cellStyle name="Normal 76 6 4" xfId="13603"/>
    <cellStyle name="Normal 76 6 5" xfId="15441"/>
    <cellStyle name="Normal 76 6 6" xfId="17196"/>
    <cellStyle name="Normal 76 6 7" xfId="19100"/>
    <cellStyle name="Normal 76 6_5h_Finance" xfId="8312"/>
    <cellStyle name="Normal 76 7" xfId="2229"/>
    <cellStyle name="Normal 76 7 2" xfId="4133"/>
    <cellStyle name="Normal 76 7 2 2" xfId="12300"/>
    <cellStyle name="Normal 76 7 2_5h_Finance" xfId="8315"/>
    <cellStyle name="Normal 76 7 3" xfId="10396"/>
    <cellStyle name="Normal 76 7 4" xfId="14422"/>
    <cellStyle name="Normal 76 7 5" xfId="16262"/>
    <cellStyle name="Normal 76 7 6" xfId="18012"/>
    <cellStyle name="Normal 76 7 7" xfId="19916"/>
    <cellStyle name="Normal 76 7_5h_Finance" xfId="8314"/>
    <cellStyle name="Normal 76 8" xfId="534"/>
    <cellStyle name="Normal 76 8 2" xfId="8764"/>
    <cellStyle name="Normal 76 8_5h_Finance" xfId="8316"/>
    <cellStyle name="Normal 76 9" xfId="2501"/>
    <cellStyle name="Normal 76 9 2" xfId="10668"/>
    <cellStyle name="Normal 76 9_5h_Finance" xfId="8317"/>
    <cellStyle name="Normal 76_5h_Finance" xfId="8258"/>
    <cellStyle name="Normal 77" xfId="269"/>
    <cellStyle name="Normal 77 10" xfId="4406"/>
    <cellStyle name="Normal 77 10 2" xfId="12573"/>
    <cellStyle name="Normal 77 10_5h_Finance" xfId="8319"/>
    <cellStyle name="Normal 77 11" xfId="8629"/>
    <cellStyle name="Normal 77 12" xfId="12721"/>
    <cellStyle name="Normal 77 13" xfId="12950"/>
    <cellStyle name="Normal 77 14" xfId="14638"/>
    <cellStyle name="Normal 77 15" xfId="18285"/>
    <cellStyle name="Normal 77 16" xfId="396"/>
    <cellStyle name="Normal 77 2" xfId="270"/>
    <cellStyle name="Normal 77 2 10" xfId="8697"/>
    <cellStyle name="Normal 77 2 11" xfId="12789"/>
    <cellStyle name="Normal 77 2 12" xfId="18353"/>
    <cellStyle name="Normal 77 2 13" xfId="465"/>
    <cellStyle name="Normal 77 2 2" xfId="739"/>
    <cellStyle name="Normal 77 2 2 10" xfId="16585"/>
    <cellStyle name="Normal 77 2 2 11" xfId="18489"/>
    <cellStyle name="Normal 77 2 2 2" xfId="1067"/>
    <cellStyle name="Normal 77 2 2 2 2" xfId="1889"/>
    <cellStyle name="Normal 77 2 2 2 2 2" xfId="3794"/>
    <cellStyle name="Normal 77 2 2 2 2 2 2" xfId="11961"/>
    <cellStyle name="Normal 77 2 2 2 2 2_5h_Finance" xfId="8324"/>
    <cellStyle name="Normal 77 2 2 2 2 3" xfId="10057"/>
    <cellStyle name="Normal 77 2 2 2 2 4" xfId="14083"/>
    <cellStyle name="Normal 77 2 2 2 2 5" xfId="15922"/>
    <cellStyle name="Normal 77 2 2 2 2 6" xfId="17673"/>
    <cellStyle name="Normal 77 2 2 2 2 7" xfId="19577"/>
    <cellStyle name="Normal 77 2 2 2 2_5h_Finance" xfId="8323"/>
    <cellStyle name="Normal 77 2 2 2 3" xfId="2978"/>
    <cellStyle name="Normal 77 2 2 2 3 2" xfId="11145"/>
    <cellStyle name="Normal 77 2 2 2 3_5h_Finance" xfId="8325"/>
    <cellStyle name="Normal 77 2 2 2 4" xfId="9241"/>
    <cellStyle name="Normal 77 2 2 2 5" xfId="13264"/>
    <cellStyle name="Normal 77 2 2 2 6" xfId="15102"/>
    <cellStyle name="Normal 77 2 2 2 7" xfId="16857"/>
    <cellStyle name="Normal 77 2 2 2 8" xfId="18761"/>
    <cellStyle name="Normal 77 2 2 2_5h_Finance" xfId="8322"/>
    <cellStyle name="Normal 77 2 2 3" xfId="1339"/>
    <cellStyle name="Normal 77 2 2 3 2" xfId="2161"/>
    <cellStyle name="Normal 77 2 2 3 2 2" xfId="4066"/>
    <cellStyle name="Normal 77 2 2 3 2 2 2" xfId="12233"/>
    <cellStyle name="Normal 77 2 2 3 2 2_5h_Finance" xfId="8328"/>
    <cellStyle name="Normal 77 2 2 3 2 3" xfId="10329"/>
    <cellStyle name="Normal 77 2 2 3 2 4" xfId="14355"/>
    <cellStyle name="Normal 77 2 2 3 2 5" xfId="16194"/>
    <cellStyle name="Normal 77 2 2 3 2 6" xfId="17945"/>
    <cellStyle name="Normal 77 2 2 3 2 7" xfId="19849"/>
    <cellStyle name="Normal 77 2 2 3 2_5h_Finance" xfId="8327"/>
    <cellStyle name="Normal 77 2 2 3 3" xfId="3250"/>
    <cellStyle name="Normal 77 2 2 3 3 2" xfId="11417"/>
    <cellStyle name="Normal 77 2 2 3 3_5h_Finance" xfId="8329"/>
    <cellStyle name="Normal 77 2 2 3 4" xfId="9513"/>
    <cellStyle name="Normal 77 2 2 3 5" xfId="13536"/>
    <cellStyle name="Normal 77 2 2 3 6" xfId="15374"/>
    <cellStyle name="Normal 77 2 2 3 7" xfId="17129"/>
    <cellStyle name="Normal 77 2 2 3 8" xfId="19033"/>
    <cellStyle name="Normal 77 2 2 3_5h_Finance" xfId="8326"/>
    <cellStyle name="Normal 77 2 2 4" xfId="1611"/>
    <cellStyle name="Normal 77 2 2 4 2" xfId="3522"/>
    <cellStyle name="Normal 77 2 2 4 2 2" xfId="11689"/>
    <cellStyle name="Normal 77 2 2 4 2_5h_Finance" xfId="8331"/>
    <cellStyle name="Normal 77 2 2 4 3" xfId="9785"/>
    <cellStyle name="Normal 77 2 2 4 4" xfId="13808"/>
    <cellStyle name="Normal 77 2 2 4 5" xfId="15646"/>
    <cellStyle name="Normal 77 2 2 4 6" xfId="17401"/>
    <cellStyle name="Normal 77 2 2 4 7" xfId="19305"/>
    <cellStyle name="Normal 77 2 2 4_5h_Finance" xfId="8330"/>
    <cellStyle name="Normal 77 2 2 5" xfId="2434"/>
    <cellStyle name="Normal 77 2 2 5 2" xfId="4338"/>
    <cellStyle name="Normal 77 2 2 5 2 2" xfId="12505"/>
    <cellStyle name="Normal 77 2 2 5 2_5h_Finance" xfId="8333"/>
    <cellStyle name="Normal 77 2 2 5 3" xfId="10601"/>
    <cellStyle name="Normal 77 2 2 5 4" xfId="14627"/>
    <cellStyle name="Normal 77 2 2 5 5" xfId="16467"/>
    <cellStyle name="Normal 77 2 2 5 6" xfId="18217"/>
    <cellStyle name="Normal 77 2 2 5 7" xfId="20121"/>
    <cellStyle name="Normal 77 2 2 5_5h_Finance" xfId="8332"/>
    <cellStyle name="Normal 77 2 2 6" xfId="2706"/>
    <cellStyle name="Normal 77 2 2 6 2" xfId="10873"/>
    <cellStyle name="Normal 77 2 2 6_5h_Finance" xfId="8334"/>
    <cellStyle name="Normal 77 2 2 7" xfId="8969"/>
    <cellStyle name="Normal 77 2 2 8" xfId="12926"/>
    <cellStyle name="Normal 77 2 2 9" xfId="14812"/>
    <cellStyle name="Normal 77 2 2_5h_Finance" xfId="8321"/>
    <cellStyle name="Normal 77 2 3" xfId="931"/>
    <cellStyle name="Normal 77 2 3 2" xfId="1753"/>
    <cellStyle name="Normal 77 2 3 2 2" xfId="3658"/>
    <cellStyle name="Normal 77 2 3 2 2 2" xfId="11825"/>
    <cellStyle name="Normal 77 2 3 2 2_5h_Finance" xfId="8337"/>
    <cellStyle name="Normal 77 2 3 2 3" xfId="9921"/>
    <cellStyle name="Normal 77 2 3 2 4" xfId="13947"/>
    <cellStyle name="Normal 77 2 3 2 5" xfId="15786"/>
    <cellStyle name="Normal 77 2 3 2 6" xfId="17537"/>
    <cellStyle name="Normal 77 2 3 2 7" xfId="19441"/>
    <cellStyle name="Normal 77 2 3 2_5h_Finance" xfId="8336"/>
    <cellStyle name="Normal 77 2 3 3" xfId="2842"/>
    <cellStyle name="Normal 77 2 3 3 2" xfId="11009"/>
    <cellStyle name="Normal 77 2 3 3_5h_Finance" xfId="8338"/>
    <cellStyle name="Normal 77 2 3 4" xfId="9105"/>
    <cellStyle name="Normal 77 2 3 5" xfId="13128"/>
    <cellStyle name="Normal 77 2 3 6" xfId="14966"/>
    <cellStyle name="Normal 77 2 3 7" xfId="16721"/>
    <cellStyle name="Normal 77 2 3 8" xfId="18625"/>
    <cellStyle name="Normal 77 2 3_5h_Finance" xfId="8335"/>
    <cellStyle name="Normal 77 2 4" xfId="1203"/>
    <cellStyle name="Normal 77 2 4 2" xfId="2025"/>
    <cellStyle name="Normal 77 2 4 2 2" xfId="3930"/>
    <cellStyle name="Normal 77 2 4 2 2 2" xfId="12097"/>
    <cellStyle name="Normal 77 2 4 2 2_5h_Finance" xfId="8341"/>
    <cellStyle name="Normal 77 2 4 2 3" xfId="10193"/>
    <cellStyle name="Normal 77 2 4 2 4" xfId="14219"/>
    <cellStyle name="Normal 77 2 4 2 5" xfId="16058"/>
    <cellStyle name="Normal 77 2 4 2 6" xfId="17809"/>
    <cellStyle name="Normal 77 2 4 2 7" xfId="19713"/>
    <cellStyle name="Normal 77 2 4 2_5h_Finance" xfId="8340"/>
    <cellStyle name="Normal 77 2 4 3" xfId="3114"/>
    <cellStyle name="Normal 77 2 4 3 2" xfId="11281"/>
    <cellStyle name="Normal 77 2 4 3_5h_Finance" xfId="8342"/>
    <cellStyle name="Normal 77 2 4 4" xfId="9377"/>
    <cellStyle name="Normal 77 2 4 5" xfId="13400"/>
    <cellStyle name="Normal 77 2 4 6" xfId="15238"/>
    <cellStyle name="Normal 77 2 4 7" xfId="16993"/>
    <cellStyle name="Normal 77 2 4 8" xfId="18897"/>
    <cellStyle name="Normal 77 2 4_5h_Finance" xfId="8339"/>
    <cellStyle name="Normal 77 2 5" xfId="1475"/>
    <cellStyle name="Normal 77 2 5 2" xfId="3386"/>
    <cellStyle name="Normal 77 2 5 2 2" xfId="11553"/>
    <cellStyle name="Normal 77 2 5 2_5h_Finance" xfId="8344"/>
    <cellStyle name="Normal 77 2 5 3" xfId="9649"/>
    <cellStyle name="Normal 77 2 5 4" xfId="13672"/>
    <cellStyle name="Normal 77 2 5 5" xfId="15510"/>
    <cellStyle name="Normal 77 2 5 6" xfId="17265"/>
    <cellStyle name="Normal 77 2 5 7" xfId="19169"/>
    <cellStyle name="Normal 77 2 5_5h_Finance" xfId="8343"/>
    <cellStyle name="Normal 77 2 6" xfId="2298"/>
    <cellStyle name="Normal 77 2 6 2" xfId="4202"/>
    <cellStyle name="Normal 77 2 6 2 2" xfId="12369"/>
    <cellStyle name="Normal 77 2 6 2_5h_Finance" xfId="8346"/>
    <cellStyle name="Normal 77 2 6 3" xfId="10465"/>
    <cellStyle name="Normal 77 2 6 4" xfId="14491"/>
    <cellStyle name="Normal 77 2 6 5" xfId="16331"/>
    <cellStyle name="Normal 77 2 6 6" xfId="18081"/>
    <cellStyle name="Normal 77 2 6 7" xfId="19985"/>
    <cellStyle name="Normal 77 2 6_5h_Finance" xfId="8345"/>
    <cellStyle name="Normal 77 2 7" xfId="603"/>
    <cellStyle name="Normal 77 2 7 2" xfId="8833"/>
    <cellStyle name="Normal 77 2 7_5h_Finance" xfId="8347"/>
    <cellStyle name="Normal 77 2 8" xfId="2570"/>
    <cellStyle name="Normal 77 2 8 2" xfId="10737"/>
    <cellStyle name="Normal 77 2 8_5h_Finance" xfId="8348"/>
    <cellStyle name="Normal 77 2 9" xfId="4474"/>
    <cellStyle name="Normal 77 2 9 2" xfId="12641"/>
    <cellStyle name="Normal 77 2 9_5h_Finance" xfId="8349"/>
    <cellStyle name="Normal 77 2_5h_Finance" xfId="8320"/>
    <cellStyle name="Normal 77 3" xfId="671"/>
    <cellStyle name="Normal 77 3 10" xfId="16517"/>
    <cellStyle name="Normal 77 3 11" xfId="18421"/>
    <cellStyle name="Normal 77 3 2" xfId="999"/>
    <cellStyle name="Normal 77 3 2 2" xfId="1821"/>
    <cellStyle name="Normal 77 3 2 2 2" xfId="3726"/>
    <cellStyle name="Normal 77 3 2 2 2 2" xfId="11893"/>
    <cellStyle name="Normal 77 3 2 2 2_5h_Finance" xfId="8353"/>
    <cellStyle name="Normal 77 3 2 2 3" xfId="9989"/>
    <cellStyle name="Normal 77 3 2 2 4" xfId="14015"/>
    <cellStyle name="Normal 77 3 2 2 5" xfId="15854"/>
    <cellStyle name="Normal 77 3 2 2 6" xfId="17605"/>
    <cellStyle name="Normal 77 3 2 2 7" xfId="19509"/>
    <cellStyle name="Normal 77 3 2 2_5h_Finance" xfId="8352"/>
    <cellStyle name="Normal 77 3 2 3" xfId="2910"/>
    <cellStyle name="Normal 77 3 2 3 2" xfId="11077"/>
    <cellStyle name="Normal 77 3 2 3_5h_Finance" xfId="8354"/>
    <cellStyle name="Normal 77 3 2 4" xfId="9173"/>
    <cellStyle name="Normal 77 3 2 5" xfId="13196"/>
    <cellStyle name="Normal 77 3 2 6" xfId="15034"/>
    <cellStyle name="Normal 77 3 2 7" xfId="16789"/>
    <cellStyle name="Normal 77 3 2 8" xfId="18693"/>
    <cellStyle name="Normal 77 3 2_5h_Finance" xfId="8351"/>
    <cellStyle name="Normal 77 3 3" xfId="1271"/>
    <cellStyle name="Normal 77 3 3 2" xfId="2093"/>
    <cellStyle name="Normal 77 3 3 2 2" xfId="3998"/>
    <cellStyle name="Normal 77 3 3 2 2 2" xfId="12165"/>
    <cellStyle name="Normal 77 3 3 2 2_5h_Finance" xfId="8357"/>
    <cellStyle name="Normal 77 3 3 2 3" xfId="10261"/>
    <cellStyle name="Normal 77 3 3 2 4" xfId="14287"/>
    <cellStyle name="Normal 77 3 3 2 5" xfId="16126"/>
    <cellStyle name="Normal 77 3 3 2 6" xfId="17877"/>
    <cellStyle name="Normal 77 3 3 2 7" xfId="19781"/>
    <cellStyle name="Normal 77 3 3 2_5h_Finance" xfId="8356"/>
    <cellStyle name="Normal 77 3 3 3" xfId="3182"/>
    <cellStyle name="Normal 77 3 3 3 2" xfId="11349"/>
    <cellStyle name="Normal 77 3 3 3_5h_Finance" xfId="8358"/>
    <cellStyle name="Normal 77 3 3 4" xfId="9445"/>
    <cellStyle name="Normal 77 3 3 5" xfId="13468"/>
    <cellStyle name="Normal 77 3 3 6" xfId="15306"/>
    <cellStyle name="Normal 77 3 3 7" xfId="17061"/>
    <cellStyle name="Normal 77 3 3 8" xfId="18965"/>
    <cellStyle name="Normal 77 3 3_5h_Finance" xfId="8355"/>
    <cellStyle name="Normal 77 3 4" xfId="1543"/>
    <cellStyle name="Normal 77 3 4 2" xfId="3454"/>
    <cellStyle name="Normal 77 3 4 2 2" xfId="11621"/>
    <cellStyle name="Normal 77 3 4 2_5h_Finance" xfId="8360"/>
    <cellStyle name="Normal 77 3 4 3" xfId="9717"/>
    <cellStyle name="Normal 77 3 4 4" xfId="13740"/>
    <cellStyle name="Normal 77 3 4 5" xfId="15578"/>
    <cellStyle name="Normal 77 3 4 6" xfId="17333"/>
    <cellStyle name="Normal 77 3 4 7" xfId="19237"/>
    <cellStyle name="Normal 77 3 4_5h_Finance" xfId="8359"/>
    <cellStyle name="Normal 77 3 5" xfId="2366"/>
    <cellStyle name="Normal 77 3 5 2" xfId="4270"/>
    <cellStyle name="Normal 77 3 5 2 2" xfId="12437"/>
    <cellStyle name="Normal 77 3 5 2_5h_Finance" xfId="8362"/>
    <cellStyle name="Normal 77 3 5 3" xfId="10533"/>
    <cellStyle name="Normal 77 3 5 4" xfId="14559"/>
    <cellStyle name="Normal 77 3 5 5" xfId="16399"/>
    <cellStyle name="Normal 77 3 5 6" xfId="18149"/>
    <cellStyle name="Normal 77 3 5 7" xfId="20053"/>
    <cellStyle name="Normal 77 3 5_5h_Finance" xfId="8361"/>
    <cellStyle name="Normal 77 3 6" xfId="2638"/>
    <cellStyle name="Normal 77 3 6 2" xfId="10805"/>
    <cellStyle name="Normal 77 3 6_5h_Finance" xfId="8363"/>
    <cellStyle name="Normal 77 3 7" xfId="8901"/>
    <cellStyle name="Normal 77 3 8" xfId="12858"/>
    <cellStyle name="Normal 77 3 9" xfId="14744"/>
    <cellStyle name="Normal 77 3_5h_Finance" xfId="8350"/>
    <cellStyle name="Normal 77 4" xfId="863"/>
    <cellStyle name="Normal 77 4 2" xfId="1685"/>
    <cellStyle name="Normal 77 4 2 2" xfId="3590"/>
    <cellStyle name="Normal 77 4 2 2 2" xfId="11757"/>
    <cellStyle name="Normal 77 4 2 2_5h_Finance" xfId="8366"/>
    <cellStyle name="Normal 77 4 2 3" xfId="9853"/>
    <cellStyle name="Normal 77 4 2 4" xfId="13879"/>
    <cellStyle name="Normal 77 4 2 5" xfId="15718"/>
    <cellStyle name="Normal 77 4 2 6" xfId="17469"/>
    <cellStyle name="Normal 77 4 2 7" xfId="19373"/>
    <cellStyle name="Normal 77 4 2_5h_Finance" xfId="8365"/>
    <cellStyle name="Normal 77 4 3" xfId="2774"/>
    <cellStyle name="Normal 77 4 3 2" xfId="10941"/>
    <cellStyle name="Normal 77 4 3_5h_Finance" xfId="8367"/>
    <cellStyle name="Normal 77 4 4" xfId="9037"/>
    <cellStyle name="Normal 77 4 5" xfId="13060"/>
    <cellStyle name="Normal 77 4 6" xfId="14898"/>
    <cellStyle name="Normal 77 4 7" xfId="16653"/>
    <cellStyle name="Normal 77 4 8" xfId="18557"/>
    <cellStyle name="Normal 77 4_5h_Finance" xfId="8364"/>
    <cellStyle name="Normal 77 5" xfId="1135"/>
    <cellStyle name="Normal 77 5 2" xfId="1957"/>
    <cellStyle name="Normal 77 5 2 2" xfId="3862"/>
    <cellStyle name="Normal 77 5 2 2 2" xfId="12029"/>
    <cellStyle name="Normal 77 5 2 2_5h_Finance" xfId="8370"/>
    <cellStyle name="Normal 77 5 2 3" xfId="10125"/>
    <cellStyle name="Normal 77 5 2 4" xfId="14151"/>
    <cellStyle name="Normal 77 5 2 5" xfId="15990"/>
    <cellStyle name="Normal 77 5 2 6" xfId="17741"/>
    <cellStyle name="Normal 77 5 2 7" xfId="19645"/>
    <cellStyle name="Normal 77 5 2_5h_Finance" xfId="8369"/>
    <cellStyle name="Normal 77 5 3" xfId="3046"/>
    <cellStyle name="Normal 77 5 3 2" xfId="11213"/>
    <cellStyle name="Normal 77 5 3_5h_Finance" xfId="8371"/>
    <cellStyle name="Normal 77 5 4" xfId="9309"/>
    <cellStyle name="Normal 77 5 5" xfId="13332"/>
    <cellStyle name="Normal 77 5 6" xfId="15170"/>
    <cellStyle name="Normal 77 5 7" xfId="16925"/>
    <cellStyle name="Normal 77 5 8" xfId="18829"/>
    <cellStyle name="Normal 77 5_5h_Finance" xfId="8368"/>
    <cellStyle name="Normal 77 6" xfId="1407"/>
    <cellStyle name="Normal 77 6 2" xfId="3318"/>
    <cellStyle name="Normal 77 6 2 2" xfId="11485"/>
    <cellStyle name="Normal 77 6 2_5h_Finance" xfId="8373"/>
    <cellStyle name="Normal 77 6 3" xfId="9581"/>
    <cellStyle name="Normal 77 6 4" xfId="13604"/>
    <cellStyle name="Normal 77 6 5" xfId="15442"/>
    <cellStyle name="Normal 77 6 6" xfId="17197"/>
    <cellStyle name="Normal 77 6 7" xfId="19101"/>
    <cellStyle name="Normal 77 6_5h_Finance" xfId="8372"/>
    <cellStyle name="Normal 77 7" xfId="2230"/>
    <cellStyle name="Normal 77 7 2" xfId="4134"/>
    <cellStyle name="Normal 77 7 2 2" xfId="12301"/>
    <cellStyle name="Normal 77 7 2_5h_Finance" xfId="8375"/>
    <cellStyle name="Normal 77 7 3" xfId="10397"/>
    <cellStyle name="Normal 77 7 4" xfId="14423"/>
    <cellStyle name="Normal 77 7 5" xfId="16263"/>
    <cellStyle name="Normal 77 7 6" xfId="18013"/>
    <cellStyle name="Normal 77 7 7" xfId="19917"/>
    <cellStyle name="Normal 77 7_5h_Finance" xfId="8374"/>
    <cellStyle name="Normal 77 8" xfId="535"/>
    <cellStyle name="Normal 77 8 2" xfId="8765"/>
    <cellStyle name="Normal 77 8_5h_Finance" xfId="8376"/>
    <cellStyle name="Normal 77 9" xfId="2502"/>
    <cellStyle name="Normal 77 9 2" xfId="10669"/>
    <cellStyle name="Normal 77 9_5h_Finance" xfId="8377"/>
    <cellStyle name="Normal 77_5h_Finance" xfId="8318"/>
    <cellStyle name="Normal 78" xfId="271"/>
    <cellStyle name="Normal 78 10" xfId="4407"/>
    <cellStyle name="Normal 78 10 2" xfId="12574"/>
    <cellStyle name="Normal 78 10_5h_Finance" xfId="8379"/>
    <cellStyle name="Normal 78 11" xfId="8630"/>
    <cellStyle name="Normal 78 12" xfId="12722"/>
    <cellStyle name="Normal 78 13" xfId="12949"/>
    <cellStyle name="Normal 78 14" xfId="14637"/>
    <cellStyle name="Normal 78 15" xfId="18286"/>
    <cellStyle name="Normal 78 16" xfId="397"/>
    <cellStyle name="Normal 78 2" xfId="272"/>
    <cellStyle name="Normal 78 2 10" xfId="8698"/>
    <cellStyle name="Normal 78 2 11" xfId="12790"/>
    <cellStyle name="Normal 78 2 12" xfId="18354"/>
    <cellStyle name="Normal 78 2 13" xfId="466"/>
    <cellStyle name="Normal 78 2 2" xfId="740"/>
    <cellStyle name="Normal 78 2 2 10" xfId="16586"/>
    <cellStyle name="Normal 78 2 2 11" xfId="18490"/>
    <cellStyle name="Normal 78 2 2 2" xfId="1068"/>
    <cellStyle name="Normal 78 2 2 2 2" xfId="1890"/>
    <cellStyle name="Normal 78 2 2 2 2 2" xfId="3795"/>
    <cellStyle name="Normal 78 2 2 2 2 2 2" xfId="11962"/>
    <cellStyle name="Normal 78 2 2 2 2 2_5h_Finance" xfId="8384"/>
    <cellStyle name="Normal 78 2 2 2 2 3" xfId="10058"/>
    <cellStyle name="Normal 78 2 2 2 2 4" xfId="14084"/>
    <cellStyle name="Normal 78 2 2 2 2 5" xfId="15923"/>
    <cellStyle name="Normal 78 2 2 2 2 6" xfId="17674"/>
    <cellStyle name="Normal 78 2 2 2 2 7" xfId="19578"/>
    <cellStyle name="Normal 78 2 2 2 2_5h_Finance" xfId="8383"/>
    <cellStyle name="Normal 78 2 2 2 3" xfId="2979"/>
    <cellStyle name="Normal 78 2 2 2 3 2" xfId="11146"/>
    <cellStyle name="Normal 78 2 2 2 3_5h_Finance" xfId="8385"/>
    <cellStyle name="Normal 78 2 2 2 4" xfId="9242"/>
    <cellStyle name="Normal 78 2 2 2 5" xfId="13265"/>
    <cellStyle name="Normal 78 2 2 2 6" xfId="15103"/>
    <cellStyle name="Normal 78 2 2 2 7" xfId="16858"/>
    <cellStyle name="Normal 78 2 2 2 8" xfId="18762"/>
    <cellStyle name="Normal 78 2 2 2_5h_Finance" xfId="8382"/>
    <cellStyle name="Normal 78 2 2 3" xfId="1340"/>
    <cellStyle name="Normal 78 2 2 3 2" xfId="2162"/>
    <cellStyle name="Normal 78 2 2 3 2 2" xfId="4067"/>
    <cellStyle name="Normal 78 2 2 3 2 2 2" xfId="12234"/>
    <cellStyle name="Normal 78 2 2 3 2 2_5h_Finance" xfId="8388"/>
    <cellStyle name="Normal 78 2 2 3 2 3" xfId="10330"/>
    <cellStyle name="Normal 78 2 2 3 2 4" xfId="14356"/>
    <cellStyle name="Normal 78 2 2 3 2 5" xfId="16195"/>
    <cellStyle name="Normal 78 2 2 3 2 6" xfId="17946"/>
    <cellStyle name="Normal 78 2 2 3 2 7" xfId="19850"/>
    <cellStyle name="Normal 78 2 2 3 2_5h_Finance" xfId="8387"/>
    <cellStyle name="Normal 78 2 2 3 3" xfId="3251"/>
    <cellStyle name="Normal 78 2 2 3 3 2" xfId="11418"/>
    <cellStyle name="Normal 78 2 2 3 3_5h_Finance" xfId="8389"/>
    <cellStyle name="Normal 78 2 2 3 4" xfId="9514"/>
    <cellStyle name="Normal 78 2 2 3 5" xfId="13537"/>
    <cellStyle name="Normal 78 2 2 3 6" xfId="15375"/>
    <cellStyle name="Normal 78 2 2 3 7" xfId="17130"/>
    <cellStyle name="Normal 78 2 2 3 8" xfId="19034"/>
    <cellStyle name="Normal 78 2 2 3_5h_Finance" xfId="8386"/>
    <cellStyle name="Normal 78 2 2 4" xfId="1612"/>
    <cellStyle name="Normal 78 2 2 4 2" xfId="3523"/>
    <cellStyle name="Normal 78 2 2 4 2 2" xfId="11690"/>
    <cellStyle name="Normal 78 2 2 4 2_5h_Finance" xfId="8391"/>
    <cellStyle name="Normal 78 2 2 4 3" xfId="9786"/>
    <cellStyle name="Normal 78 2 2 4 4" xfId="13809"/>
    <cellStyle name="Normal 78 2 2 4 5" xfId="15647"/>
    <cellStyle name="Normal 78 2 2 4 6" xfId="17402"/>
    <cellStyle name="Normal 78 2 2 4 7" xfId="19306"/>
    <cellStyle name="Normal 78 2 2 4_5h_Finance" xfId="8390"/>
    <cellStyle name="Normal 78 2 2 5" xfId="2435"/>
    <cellStyle name="Normal 78 2 2 5 2" xfId="4339"/>
    <cellStyle name="Normal 78 2 2 5 2 2" xfId="12506"/>
    <cellStyle name="Normal 78 2 2 5 2_5h_Finance" xfId="8393"/>
    <cellStyle name="Normal 78 2 2 5 3" xfId="10602"/>
    <cellStyle name="Normal 78 2 2 5 4" xfId="14628"/>
    <cellStyle name="Normal 78 2 2 5 5" xfId="16468"/>
    <cellStyle name="Normal 78 2 2 5 6" xfId="18218"/>
    <cellStyle name="Normal 78 2 2 5 7" xfId="20122"/>
    <cellStyle name="Normal 78 2 2 5_5h_Finance" xfId="8392"/>
    <cellStyle name="Normal 78 2 2 6" xfId="2707"/>
    <cellStyle name="Normal 78 2 2 6 2" xfId="10874"/>
    <cellStyle name="Normal 78 2 2 6_5h_Finance" xfId="8394"/>
    <cellStyle name="Normal 78 2 2 7" xfId="8970"/>
    <cellStyle name="Normal 78 2 2 8" xfId="12927"/>
    <cellStyle name="Normal 78 2 2 9" xfId="14813"/>
    <cellStyle name="Normal 78 2 2_5h_Finance" xfId="8381"/>
    <cellStyle name="Normal 78 2 3" xfId="932"/>
    <cellStyle name="Normal 78 2 3 2" xfId="1754"/>
    <cellStyle name="Normal 78 2 3 2 2" xfId="3659"/>
    <cellStyle name="Normal 78 2 3 2 2 2" xfId="11826"/>
    <cellStyle name="Normal 78 2 3 2 2_5h_Finance" xfId="8397"/>
    <cellStyle name="Normal 78 2 3 2 3" xfId="9922"/>
    <cellStyle name="Normal 78 2 3 2 4" xfId="13948"/>
    <cellStyle name="Normal 78 2 3 2 5" xfId="15787"/>
    <cellStyle name="Normal 78 2 3 2 6" xfId="17538"/>
    <cellStyle name="Normal 78 2 3 2 7" xfId="19442"/>
    <cellStyle name="Normal 78 2 3 2_5h_Finance" xfId="8396"/>
    <cellStyle name="Normal 78 2 3 3" xfId="2843"/>
    <cellStyle name="Normal 78 2 3 3 2" xfId="11010"/>
    <cellStyle name="Normal 78 2 3 3_5h_Finance" xfId="8398"/>
    <cellStyle name="Normal 78 2 3 4" xfId="9106"/>
    <cellStyle name="Normal 78 2 3 5" xfId="13129"/>
    <cellStyle name="Normal 78 2 3 6" xfId="14967"/>
    <cellStyle name="Normal 78 2 3 7" xfId="16722"/>
    <cellStyle name="Normal 78 2 3 8" xfId="18626"/>
    <cellStyle name="Normal 78 2 3_5h_Finance" xfId="8395"/>
    <cellStyle name="Normal 78 2 4" xfId="1204"/>
    <cellStyle name="Normal 78 2 4 2" xfId="2026"/>
    <cellStyle name="Normal 78 2 4 2 2" xfId="3931"/>
    <cellStyle name="Normal 78 2 4 2 2 2" xfId="12098"/>
    <cellStyle name="Normal 78 2 4 2 2_5h_Finance" xfId="8401"/>
    <cellStyle name="Normal 78 2 4 2 3" xfId="10194"/>
    <cellStyle name="Normal 78 2 4 2 4" xfId="14220"/>
    <cellStyle name="Normal 78 2 4 2 5" xfId="16059"/>
    <cellStyle name="Normal 78 2 4 2 6" xfId="17810"/>
    <cellStyle name="Normal 78 2 4 2 7" xfId="19714"/>
    <cellStyle name="Normal 78 2 4 2_5h_Finance" xfId="8400"/>
    <cellStyle name="Normal 78 2 4 3" xfId="3115"/>
    <cellStyle name="Normal 78 2 4 3 2" xfId="11282"/>
    <cellStyle name="Normal 78 2 4 3_5h_Finance" xfId="8402"/>
    <cellStyle name="Normal 78 2 4 4" xfId="9378"/>
    <cellStyle name="Normal 78 2 4 5" xfId="13401"/>
    <cellStyle name="Normal 78 2 4 6" xfId="15239"/>
    <cellStyle name="Normal 78 2 4 7" xfId="16994"/>
    <cellStyle name="Normal 78 2 4 8" xfId="18898"/>
    <cellStyle name="Normal 78 2 4_5h_Finance" xfId="8399"/>
    <cellStyle name="Normal 78 2 5" xfId="1476"/>
    <cellStyle name="Normal 78 2 5 2" xfId="3387"/>
    <cellStyle name="Normal 78 2 5 2 2" xfId="11554"/>
    <cellStyle name="Normal 78 2 5 2_5h_Finance" xfId="8404"/>
    <cellStyle name="Normal 78 2 5 3" xfId="9650"/>
    <cellStyle name="Normal 78 2 5 4" xfId="13673"/>
    <cellStyle name="Normal 78 2 5 5" xfId="15511"/>
    <cellStyle name="Normal 78 2 5 6" xfId="17266"/>
    <cellStyle name="Normal 78 2 5 7" xfId="19170"/>
    <cellStyle name="Normal 78 2 5_5h_Finance" xfId="8403"/>
    <cellStyle name="Normal 78 2 6" xfId="2299"/>
    <cellStyle name="Normal 78 2 6 2" xfId="4203"/>
    <cellStyle name="Normal 78 2 6 2 2" xfId="12370"/>
    <cellStyle name="Normal 78 2 6 2_5h_Finance" xfId="8406"/>
    <cellStyle name="Normal 78 2 6 3" xfId="10466"/>
    <cellStyle name="Normal 78 2 6 4" xfId="14492"/>
    <cellStyle name="Normal 78 2 6 5" xfId="16332"/>
    <cellStyle name="Normal 78 2 6 6" xfId="18082"/>
    <cellStyle name="Normal 78 2 6 7" xfId="19986"/>
    <cellStyle name="Normal 78 2 6_5h_Finance" xfId="8405"/>
    <cellStyle name="Normal 78 2 7" xfId="604"/>
    <cellStyle name="Normal 78 2 7 2" xfId="8834"/>
    <cellStyle name="Normal 78 2 7_5h_Finance" xfId="8407"/>
    <cellStyle name="Normal 78 2 8" xfId="2571"/>
    <cellStyle name="Normal 78 2 8 2" xfId="10738"/>
    <cellStyle name="Normal 78 2 8_5h_Finance" xfId="8408"/>
    <cellStyle name="Normal 78 2 9" xfId="4475"/>
    <cellStyle name="Normal 78 2 9 2" xfId="12642"/>
    <cellStyle name="Normal 78 2 9_5h_Finance" xfId="8409"/>
    <cellStyle name="Normal 78 2_5h_Finance" xfId="8380"/>
    <cellStyle name="Normal 78 3" xfId="672"/>
    <cellStyle name="Normal 78 3 10" xfId="16518"/>
    <cellStyle name="Normal 78 3 11" xfId="18422"/>
    <cellStyle name="Normal 78 3 2" xfId="1000"/>
    <cellStyle name="Normal 78 3 2 2" xfId="1822"/>
    <cellStyle name="Normal 78 3 2 2 2" xfId="3727"/>
    <cellStyle name="Normal 78 3 2 2 2 2" xfId="11894"/>
    <cellStyle name="Normal 78 3 2 2 2_5h_Finance" xfId="8413"/>
    <cellStyle name="Normal 78 3 2 2 3" xfId="9990"/>
    <cellStyle name="Normal 78 3 2 2 4" xfId="14016"/>
    <cellStyle name="Normal 78 3 2 2 5" xfId="15855"/>
    <cellStyle name="Normal 78 3 2 2 6" xfId="17606"/>
    <cellStyle name="Normal 78 3 2 2 7" xfId="19510"/>
    <cellStyle name="Normal 78 3 2 2_5h_Finance" xfId="8412"/>
    <cellStyle name="Normal 78 3 2 3" xfId="2911"/>
    <cellStyle name="Normal 78 3 2 3 2" xfId="11078"/>
    <cellStyle name="Normal 78 3 2 3_5h_Finance" xfId="8414"/>
    <cellStyle name="Normal 78 3 2 4" xfId="9174"/>
    <cellStyle name="Normal 78 3 2 5" xfId="13197"/>
    <cellStyle name="Normal 78 3 2 6" xfId="15035"/>
    <cellStyle name="Normal 78 3 2 7" xfId="16790"/>
    <cellStyle name="Normal 78 3 2 8" xfId="18694"/>
    <cellStyle name="Normal 78 3 2_5h_Finance" xfId="8411"/>
    <cellStyle name="Normal 78 3 3" xfId="1272"/>
    <cellStyle name="Normal 78 3 3 2" xfId="2094"/>
    <cellStyle name="Normal 78 3 3 2 2" xfId="3999"/>
    <cellStyle name="Normal 78 3 3 2 2 2" xfId="12166"/>
    <cellStyle name="Normal 78 3 3 2 2_5h_Finance" xfId="8417"/>
    <cellStyle name="Normal 78 3 3 2 3" xfId="10262"/>
    <cellStyle name="Normal 78 3 3 2 4" xfId="14288"/>
    <cellStyle name="Normal 78 3 3 2 5" xfId="16127"/>
    <cellStyle name="Normal 78 3 3 2 6" xfId="17878"/>
    <cellStyle name="Normal 78 3 3 2 7" xfId="19782"/>
    <cellStyle name="Normal 78 3 3 2_5h_Finance" xfId="8416"/>
    <cellStyle name="Normal 78 3 3 3" xfId="3183"/>
    <cellStyle name="Normal 78 3 3 3 2" xfId="11350"/>
    <cellStyle name="Normal 78 3 3 3_5h_Finance" xfId="8418"/>
    <cellStyle name="Normal 78 3 3 4" xfId="9446"/>
    <cellStyle name="Normal 78 3 3 5" xfId="13469"/>
    <cellStyle name="Normal 78 3 3 6" xfId="15307"/>
    <cellStyle name="Normal 78 3 3 7" xfId="17062"/>
    <cellStyle name="Normal 78 3 3 8" xfId="18966"/>
    <cellStyle name="Normal 78 3 3_5h_Finance" xfId="8415"/>
    <cellStyle name="Normal 78 3 4" xfId="1544"/>
    <cellStyle name="Normal 78 3 4 2" xfId="3455"/>
    <cellStyle name="Normal 78 3 4 2 2" xfId="11622"/>
    <cellStyle name="Normal 78 3 4 2_5h_Finance" xfId="8420"/>
    <cellStyle name="Normal 78 3 4 3" xfId="9718"/>
    <cellStyle name="Normal 78 3 4 4" xfId="13741"/>
    <cellStyle name="Normal 78 3 4 5" xfId="15579"/>
    <cellStyle name="Normal 78 3 4 6" xfId="17334"/>
    <cellStyle name="Normal 78 3 4 7" xfId="19238"/>
    <cellStyle name="Normal 78 3 4_5h_Finance" xfId="8419"/>
    <cellStyle name="Normal 78 3 5" xfId="2367"/>
    <cellStyle name="Normal 78 3 5 2" xfId="4271"/>
    <cellStyle name="Normal 78 3 5 2 2" xfId="12438"/>
    <cellStyle name="Normal 78 3 5 2_5h_Finance" xfId="8422"/>
    <cellStyle name="Normal 78 3 5 3" xfId="10534"/>
    <cellStyle name="Normal 78 3 5 4" xfId="14560"/>
    <cellStyle name="Normal 78 3 5 5" xfId="16400"/>
    <cellStyle name="Normal 78 3 5 6" xfId="18150"/>
    <cellStyle name="Normal 78 3 5 7" xfId="20054"/>
    <cellStyle name="Normal 78 3 5_5h_Finance" xfId="8421"/>
    <cellStyle name="Normal 78 3 6" xfId="2639"/>
    <cellStyle name="Normal 78 3 6 2" xfId="10806"/>
    <cellStyle name="Normal 78 3 6_5h_Finance" xfId="8423"/>
    <cellStyle name="Normal 78 3 7" xfId="8902"/>
    <cellStyle name="Normal 78 3 8" xfId="12859"/>
    <cellStyle name="Normal 78 3 9" xfId="14745"/>
    <cellStyle name="Normal 78 3_5h_Finance" xfId="8410"/>
    <cellStyle name="Normal 78 4" xfId="864"/>
    <cellStyle name="Normal 78 4 2" xfId="1686"/>
    <cellStyle name="Normal 78 4 2 2" xfId="3591"/>
    <cellStyle name="Normal 78 4 2 2 2" xfId="11758"/>
    <cellStyle name="Normal 78 4 2 2_5h_Finance" xfId="8426"/>
    <cellStyle name="Normal 78 4 2 3" xfId="9854"/>
    <cellStyle name="Normal 78 4 2 4" xfId="13880"/>
    <cellStyle name="Normal 78 4 2 5" xfId="15719"/>
    <cellStyle name="Normal 78 4 2 6" xfId="17470"/>
    <cellStyle name="Normal 78 4 2 7" xfId="19374"/>
    <cellStyle name="Normal 78 4 2_5h_Finance" xfId="8425"/>
    <cellStyle name="Normal 78 4 3" xfId="2775"/>
    <cellStyle name="Normal 78 4 3 2" xfId="10942"/>
    <cellStyle name="Normal 78 4 3_5h_Finance" xfId="8427"/>
    <cellStyle name="Normal 78 4 4" xfId="9038"/>
    <cellStyle name="Normal 78 4 5" xfId="13061"/>
    <cellStyle name="Normal 78 4 6" xfId="14899"/>
    <cellStyle name="Normal 78 4 7" xfId="16654"/>
    <cellStyle name="Normal 78 4 8" xfId="18558"/>
    <cellStyle name="Normal 78 4_5h_Finance" xfId="8424"/>
    <cellStyle name="Normal 78 5" xfId="1136"/>
    <cellStyle name="Normal 78 5 2" xfId="1958"/>
    <cellStyle name="Normal 78 5 2 2" xfId="3863"/>
    <cellStyle name="Normal 78 5 2 2 2" xfId="12030"/>
    <cellStyle name="Normal 78 5 2 2_5h_Finance" xfId="8430"/>
    <cellStyle name="Normal 78 5 2 3" xfId="10126"/>
    <cellStyle name="Normal 78 5 2 4" xfId="14152"/>
    <cellStyle name="Normal 78 5 2 5" xfId="15991"/>
    <cellStyle name="Normal 78 5 2 6" xfId="17742"/>
    <cellStyle name="Normal 78 5 2 7" xfId="19646"/>
    <cellStyle name="Normal 78 5 2_5h_Finance" xfId="8429"/>
    <cellStyle name="Normal 78 5 3" xfId="3047"/>
    <cellStyle name="Normal 78 5 3 2" xfId="11214"/>
    <cellStyle name="Normal 78 5 3_5h_Finance" xfId="8431"/>
    <cellStyle name="Normal 78 5 4" xfId="9310"/>
    <cellStyle name="Normal 78 5 5" xfId="13333"/>
    <cellStyle name="Normal 78 5 6" xfId="15171"/>
    <cellStyle name="Normal 78 5 7" xfId="16926"/>
    <cellStyle name="Normal 78 5 8" xfId="18830"/>
    <cellStyle name="Normal 78 5_5h_Finance" xfId="8428"/>
    <cellStyle name="Normal 78 6" xfId="1408"/>
    <cellStyle name="Normal 78 6 2" xfId="3319"/>
    <cellStyle name="Normal 78 6 2 2" xfId="11486"/>
    <cellStyle name="Normal 78 6 2_5h_Finance" xfId="8433"/>
    <cellStyle name="Normal 78 6 3" xfId="9582"/>
    <cellStyle name="Normal 78 6 4" xfId="13605"/>
    <cellStyle name="Normal 78 6 5" xfId="15443"/>
    <cellStyle name="Normal 78 6 6" xfId="17198"/>
    <cellStyle name="Normal 78 6 7" xfId="19102"/>
    <cellStyle name="Normal 78 6_5h_Finance" xfId="8432"/>
    <cellStyle name="Normal 78 7" xfId="2231"/>
    <cellStyle name="Normal 78 7 2" xfId="4135"/>
    <cellStyle name="Normal 78 7 2 2" xfId="12302"/>
    <cellStyle name="Normal 78 7 2_5h_Finance" xfId="8435"/>
    <cellStyle name="Normal 78 7 3" xfId="10398"/>
    <cellStyle name="Normal 78 7 4" xfId="14424"/>
    <cellStyle name="Normal 78 7 5" xfId="16264"/>
    <cellStyle name="Normal 78 7 6" xfId="18014"/>
    <cellStyle name="Normal 78 7 7" xfId="19918"/>
    <cellStyle name="Normal 78 7_5h_Finance" xfId="8434"/>
    <cellStyle name="Normal 78 8" xfId="536"/>
    <cellStyle name="Normal 78 8 2" xfId="8766"/>
    <cellStyle name="Normal 78 8_5h_Finance" xfId="8436"/>
    <cellStyle name="Normal 78 9" xfId="2503"/>
    <cellStyle name="Normal 78 9 2" xfId="10670"/>
    <cellStyle name="Normal 78 9_5h_Finance" xfId="8437"/>
    <cellStyle name="Normal 78_5h_Finance" xfId="8378"/>
    <cellStyle name="Normal 79" xfId="273"/>
    <cellStyle name="Normal 79 10" xfId="4408"/>
    <cellStyle name="Normal 79 10 2" xfId="12575"/>
    <cellStyle name="Normal 79 10_5h_Finance" xfId="8439"/>
    <cellStyle name="Normal 79 11" xfId="8631"/>
    <cellStyle name="Normal 79 12" xfId="12723"/>
    <cellStyle name="Normal 79 13" xfId="12948"/>
    <cellStyle name="Normal 79 14" xfId="14632"/>
    <cellStyle name="Normal 79 15" xfId="18287"/>
    <cellStyle name="Normal 79 16" xfId="398"/>
    <cellStyle name="Normal 79 2" xfId="274"/>
    <cellStyle name="Normal 79 2 10" xfId="8699"/>
    <cellStyle name="Normal 79 2 11" xfId="12791"/>
    <cellStyle name="Normal 79 2 12" xfId="18355"/>
    <cellStyle name="Normal 79 2 13" xfId="467"/>
    <cellStyle name="Normal 79 2 2" xfId="741"/>
    <cellStyle name="Normal 79 2 2 10" xfId="16587"/>
    <cellStyle name="Normal 79 2 2 11" xfId="18491"/>
    <cellStyle name="Normal 79 2 2 2" xfId="1069"/>
    <cellStyle name="Normal 79 2 2 2 2" xfId="1891"/>
    <cellStyle name="Normal 79 2 2 2 2 2" xfId="3796"/>
    <cellStyle name="Normal 79 2 2 2 2 2 2" xfId="11963"/>
    <cellStyle name="Normal 79 2 2 2 2 2_5h_Finance" xfId="8444"/>
    <cellStyle name="Normal 79 2 2 2 2 3" xfId="10059"/>
    <cellStyle name="Normal 79 2 2 2 2 4" xfId="14085"/>
    <cellStyle name="Normal 79 2 2 2 2 5" xfId="15924"/>
    <cellStyle name="Normal 79 2 2 2 2 6" xfId="17675"/>
    <cellStyle name="Normal 79 2 2 2 2 7" xfId="19579"/>
    <cellStyle name="Normal 79 2 2 2 2_5h_Finance" xfId="8443"/>
    <cellStyle name="Normal 79 2 2 2 3" xfId="2980"/>
    <cellStyle name="Normal 79 2 2 2 3 2" xfId="11147"/>
    <cellStyle name="Normal 79 2 2 2 3_5h_Finance" xfId="8445"/>
    <cellStyle name="Normal 79 2 2 2 4" xfId="9243"/>
    <cellStyle name="Normal 79 2 2 2 5" xfId="13266"/>
    <cellStyle name="Normal 79 2 2 2 6" xfId="15104"/>
    <cellStyle name="Normal 79 2 2 2 7" xfId="16859"/>
    <cellStyle name="Normal 79 2 2 2 8" xfId="18763"/>
    <cellStyle name="Normal 79 2 2 2_5h_Finance" xfId="8442"/>
    <cellStyle name="Normal 79 2 2 3" xfId="1341"/>
    <cellStyle name="Normal 79 2 2 3 2" xfId="2163"/>
    <cellStyle name="Normal 79 2 2 3 2 2" xfId="4068"/>
    <cellStyle name="Normal 79 2 2 3 2 2 2" xfId="12235"/>
    <cellStyle name="Normal 79 2 2 3 2 2_5h_Finance" xfId="8448"/>
    <cellStyle name="Normal 79 2 2 3 2 3" xfId="10331"/>
    <cellStyle name="Normal 79 2 2 3 2 4" xfId="14357"/>
    <cellStyle name="Normal 79 2 2 3 2 5" xfId="16196"/>
    <cellStyle name="Normal 79 2 2 3 2 6" xfId="17947"/>
    <cellStyle name="Normal 79 2 2 3 2 7" xfId="19851"/>
    <cellStyle name="Normal 79 2 2 3 2_5h_Finance" xfId="8447"/>
    <cellStyle name="Normal 79 2 2 3 3" xfId="3252"/>
    <cellStyle name="Normal 79 2 2 3 3 2" xfId="11419"/>
    <cellStyle name="Normal 79 2 2 3 3_5h_Finance" xfId="8449"/>
    <cellStyle name="Normal 79 2 2 3 4" xfId="9515"/>
    <cellStyle name="Normal 79 2 2 3 5" xfId="13538"/>
    <cellStyle name="Normal 79 2 2 3 6" xfId="15376"/>
    <cellStyle name="Normal 79 2 2 3 7" xfId="17131"/>
    <cellStyle name="Normal 79 2 2 3 8" xfId="19035"/>
    <cellStyle name="Normal 79 2 2 3_5h_Finance" xfId="8446"/>
    <cellStyle name="Normal 79 2 2 4" xfId="1613"/>
    <cellStyle name="Normal 79 2 2 4 2" xfId="3524"/>
    <cellStyle name="Normal 79 2 2 4 2 2" xfId="11691"/>
    <cellStyle name="Normal 79 2 2 4 2_5h_Finance" xfId="8451"/>
    <cellStyle name="Normal 79 2 2 4 3" xfId="9787"/>
    <cellStyle name="Normal 79 2 2 4 4" xfId="13810"/>
    <cellStyle name="Normal 79 2 2 4 5" xfId="15648"/>
    <cellStyle name="Normal 79 2 2 4 6" xfId="17403"/>
    <cellStyle name="Normal 79 2 2 4 7" xfId="19307"/>
    <cellStyle name="Normal 79 2 2 4_5h_Finance" xfId="8450"/>
    <cellStyle name="Normal 79 2 2 5" xfId="2436"/>
    <cellStyle name="Normal 79 2 2 5 2" xfId="4340"/>
    <cellStyle name="Normal 79 2 2 5 2 2" xfId="12507"/>
    <cellStyle name="Normal 79 2 2 5 2_5h_Finance" xfId="8453"/>
    <cellStyle name="Normal 79 2 2 5 3" xfId="10603"/>
    <cellStyle name="Normal 79 2 2 5 4" xfId="14629"/>
    <cellStyle name="Normal 79 2 2 5 5" xfId="16469"/>
    <cellStyle name="Normal 79 2 2 5 6" xfId="18219"/>
    <cellStyle name="Normal 79 2 2 5 7" xfId="20123"/>
    <cellStyle name="Normal 79 2 2 5_5h_Finance" xfId="8452"/>
    <cellStyle name="Normal 79 2 2 6" xfId="2708"/>
    <cellStyle name="Normal 79 2 2 6 2" xfId="10875"/>
    <cellStyle name="Normal 79 2 2 6_5h_Finance" xfId="8454"/>
    <cellStyle name="Normal 79 2 2 7" xfId="8971"/>
    <cellStyle name="Normal 79 2 2 8" xfId="12928"/>
    <cellStyle name="Normal 79 2 2 9" xfId="14814"/>
    <cellStyle name="Normal 79 2 2_5h_Finance" xfId="8441"/>
    <cellStyle name="Normal 79 2 3" xfId="933"/>
    <cellStyle name="Normal 79 2 3 2" xfId="1755"/>
    <cellStyle name="Normal 79 2 3 2 2" xfId="3660"/>
    <cellStyle name="Normal 79 2 3 2 2 2" xfId="11827"/>
    <cellStyle name="Normal 79 2 3 2 2_5h_Finance" xfId="8457"/>
    <cellStyle name="Normal 79 2 3 2 3" xfId="9923"/>
    <cellStyle name="Normal 79 2 3 2 4" xfId="13949"/>
    <cellStyle name="Normal 79 2 3 2 5" xfId="15788"/>
    <cellStyle name="Normal 79 2 3 2 6" xfId="17539"/>
    <cellStyle name="Normal 79 2 3 2 7" xfId="19443"/>
    <cellStyle name="Normal 79 2 3 2_5h_Finance" xfId="8456"/>
    <cellStyle name="Normal 79 2 3 3" xfId="2844"/>
    <cellStyle name="Normal 79 2 3 3 2" xfId="11011"/>
    <cellStyle name="Normal 79 2 3 3_5h_Finance" xfId="8458"/>
    <cellStyle name="Normal 79 2 3 4" xfId="9107"/>
    <cellStyle name="Normal 79 2 3 5" xfId="13130"/>
    <cellStyle name="Normal 79 2 3 6" xfId="14968"/>
    <cellStyle name="Normal 79 2 3 7" xfId="16723"/>
    <cellStyle name="Normal 79 2 3 8" xfId="18627"/>
    <cellStyle name="Normal 79 2 3_5h_Finance" xfId="8455"/>
    <cellStyle name="Normal 79 2 4" xfId="1205"/>
    <cellStyle name="Normal 79 2 4 2" xfId="2027"/>
    <cellStyle name="Normal 79 2 4 2 2" xfId="3932"/>
    <cellStyle name="Normal 79 2 4 2 2 2" xfId="12099"/>
    <cellStyle name="Normal 79 2 4 2 2_5h_Finance" xfId="8461"/>
    <cellStyle name="Normal 79 2 4 2 3" xfId="10195"/>
    <cellStyle name="Normal 79 2 4 2 4" xfId="14221"/>
    <cellStyle name="Normal 79 2 4 2 5" xfId="16060"/>
    <cellStyle name="Normal 79 2 4 2 6" xfId="17811"/>
    <cellStyle name="Normal 79 2 4 2 7" xfId="19715"/>
    <cellStyle name="Normal 79 2 4 2_5h_Finance" xfId="8460"/>
    <cellStyle name="Normal 79 2 4 3" xfId="3116"/>
    <cellStyle name="Normal 79 2 4 3 2" xfId="11283"/>
    <cellStyle name="Normal 79 2 4 3_5h_Finance" xfId="8462"/>
    <cellStyle name="Normal 79 2 4 4" xfId="9379"/>
    <cellStyle name="Normal 79 2 4 5" xfId="13402"/>
    <cellStyle name="Normal 79 2 4 6" xfId="15240"/>
    <cellStyle name="Normal 79 2 4 7" xfId="16995"/>
    <cellStyle name="Normal 79 2 4 8" xfId="18899"/>
    <cellStyle name="Normal 79 2 4_5h_Finance" xfId="8459"/>
    <cellStyle name="Normal 79 2 5" xfId="1477"/>
    <cellStyle name="Normal 79 2 5 2" xfId="3388"/>
    <cellStyle name="Normal 79 2 5 2 2" xfId="11555"/>
    <cellStyle name="Normal 79 2 5 2_5h_Finance" xfId="8464"/>
    <cellStyle name="Normal 79 2 5 3" xfId="9651"/>
    <cellStyle name="Normal 79 2 5 4" xfId="13674"/>
    <cellStyle name="Normal 79 2 5 5" xfId="15512"/>
    <cellStyle name="Normal 79 2 5 6" xfId="17267"/>
    <cellStyle name="Normal 79 2 5 7" xfId="19171"/>
    <cellStyle name="Normal 79 2 5_5h_Finance" xfId="8463"/>
    <cellStyle name="Normal 79 2 6" xfId="2300"/>
    <cellStyle name="Normal 79 2 6 2" xfId="4204"/>
    <cellStyle name="Normal 79 2 6 2 2" xfId="12371"/>
    <cellStyle name="Normal 79 2 6 2_5h_Finance" xfId="8466"/>
    <cellStyle name="Normal 79 2 6 3" xfId="10467"/>
    <cellStyle name="Normal 79 2 6 4" xfId="14493"/>
    <cellStyle name="Normal 79 2 6 5" xfId="16333"/>
    <cellStyle name="Normal 79 2 6 6" xfId="18083"/>
    <cellStyle name="Normal 79 2 6 7" xfId="19987"/>
    <cellStyle name="Normal 79 2 6_5h_Finance" xfId="8465"/>
    <cellStyle name="Normal 79 2 7" xfId="605"/>
    <cellStyle name="Normal 79 2 7 2" xfId="8835"/>
    <cellStyle name="Normal 79 2 7_5h_Finance" xfId="8467"/>
    <cellStyle name="Normal 79 2 8" xfId="2572"/>
    <cellStyle name="Normal 79 2 8 2" xfId="10739"/>
    <cellStyle name="Normal 79 2 8_5h_Finance" xfId="8468"/>
    <cellStyle name="Normal 79 2 9" xfId="4476"/>
    <cellStyle name="Normal 79 2 9 2" xfId="12643"/>
    <cellStyle name="Normal 79 2 9_5h_Finance" xfId="8469"/>
    <cellStyle name="Normal 79 2_5h_Finance" xfId="8440"/>
    <cellStyle name="Normal 79 3" xfId="673"/>
    <cellStyle name="Normal 79 3 10" xfId="16519"/>
    <cellStyle name="Normal 79 3 11" xfId="18423"/>
    <cellStyle name="Normal 79 3 2" xfId="1001"/>
    <cellStyle name="Normal 79 3 2 2" xfId="1823"/>
    <cellStyle name="Normal 79 3 2 2 2" xfId="3728"/>
    <cellStyle name="Normal 79 3 2 2 2 2" xfId="11895"/>
    <cellStyle name="Normal 79 3 2 2 2_5h_Finance" xfId="8473"/>
    <cellStyle name="Normal 79 3 2 2 3" xfId="9991"/>
    <cellStyle name="Normal 79 3 2 2 4" xfId="14017"/>
    <cellStyle name="Normal 79 3 2 2 5" xfId="15856"/>
    <cellStyle name="Normal 79 3 2 2 6" xfId="17607"/>
    <cellStyle name="Normal 79 3 2 2 7" xfId="19511"/>
    <cellStyle name="Normal 79 3 2 2_5h_Finance" xfId="8472"/>
    <cellStyle name="Normal 79 3 2 3" xfId="2912"/>
    <cellStyle name="Normal 79 3 2 3 2" xfId="11079"/>
    <cellStyle name="Normal 79 3 2 3_5h_Finance" xfId="8474"/>
    <cellStyle name="Normal 79 3 2 4" xfId="9175"/>
    <cellStyle name="Normal 79 3 2 5" xfId="13198"/>
    <cellStyle name="Normal 79 3 2 6" xfId="15036"/>
    <cellStyle name="Normal 79 3 2 7" xfId="16791"/>
    <cellStyle name="Normal 79 3 2 8" xfId="18695"/>
    <cellStyle name="Normal 79 3 2_5h_Finance" xfId="8471"/>
    <cellStyle name="Normal 79 3 3" xfId="1273"/>
    <cellStyle name="Normal 79 3 3 2" xfId="2095"/>
    <cellStyle name="Normal 79 3 3 2 2" xfId="4000"/>
    <cellStyle name="Normal 79 3 3 2 2 2" xfId="12167"/>
    <cellStyle name="Normal 79 3 3 2 2_5h_Finance" xfId="8477"/>
    <cellStyle name="Normal 79 3 3 2 3" xfId="10263"/>
    <cellStyle name="Normal 79 3 3 2 4" xfId="14289"/>
    <cellStyle name="Normal 79 3 3 2 5" xfId="16128"/>
    <cellStyle name="Normal 79 3 3 2 6" xfId="17879"/>
    <cellStyle name="Normal 79 3 3 2 7" xfId="19783"/>
    <cellStyle name="Normal 79 3 3 2_5h_Finance" xfId="8476"/>
    <cellStyle name="Normal 79 3 3 3" xfId="3184"/>
    <cellStyle name="Normal 79 3 3 3 2" xfId="11351"/>
    <cellStyle name="Normal 79 3 3 3_5h_Finance" xfId="8478"/>
    <cellStyle name="Normal 79 3 3 4" xfId="9447"/>
    <cellStyle name="Normal 79 3 3 5" xfId="13470"/>
    <cellStyle name="Normal 79 3 3 6" xfId="15308"/>
    <cellStyle name="Normal 79 3 3 7" xfId="17063"/>
    <cellStyle name="Normal 79 3 3 8" xfId="18967"/>
    <cellStyle name="Normal 79 3 3_5h_Finance" xfId="8475"/>
    <cellStyle name="Normal 79 3 4" xfId="1545"/>
    <cellStyle name="Normal 79 3 4 2" xfId="3456"/>
    <cellStyle name="Normal 79 3 4 2 2" xfId="11623"/>
    <cellStyle name="Normal 79 3 4 2_5h_Finance" xfId="8480"/>
    <cellStyle name="Normal 79 3 4 3" xfId="9719"/>
    <cellStyle name="Normal 79 3 4 4" xfId="13742"/>
    <cellStyle name="Normal 79 3 4 5" xfId="15580"/>
    <cellStyle name="Normal 79 3 4 6" xfId="17335"/>
    <cellStyle name="Normal 79 3 4 7" xfId="19239"/>
    <cellStyle name="Normal 79 3 4_5h_Finance" xfId="8479"/>
    <cellStyle name="Normal 79 3 5" xfId="2368"/>
    <cellStyle name="Normal 79 3 5 2" xfId="4272"/>
    <cellStyle name="Normal 79 3 5 2 2" xfId="12439"/>
    <cellStyle name="Normal 79 3 5 2_5h_Finance" xfId="8482"/>
    <cellStyle name="Normal 79 3 5 3" xfId="10535"/>
    <cellStyle name="Normal 79 3 5 4" xfId="14561"/>
    <cellStyle name="Normal 79 3 5 5" xfId="16401"/>
    <cellStyle name="Normal 79 3 5 6" xfId="18151"/>
    <cellStyle name="Normal 79 3 5 7" xfId="20055"/>
    <cellStyle name="Normal 79 3 5_5h_Finance" xfId="8481"/>
    <cellStyle name="Normal 79 3 6" xfId="2640"/>
    <cellStyle name="Normal 79 3 6 2" xfId="10807"/>
    <cellStyle name="Normal 79 3 6_5h_Finance" xfId="8483"/>
    <cellStyle name="Normal 79 3 7" xfId="8903"/>
    <cellStyle name="Normal 79 3 8" xfId="12860"/>
    <cellStyle name="Normal 79 3 9" xfId="14746"/>
    <cellStyle name="Normal 79 3_5h_Finance" xfId="8470"/>
    <cellStyle name="Normal 79 4" xfId="865"/>
    <cellStyle name="Normal 79 4 2" xfId="1687"/>
    <cellStyle name="Normal 79 4 2 2" xfId="3592"/>
    <cellStyle name="Normal 79 4 2 2 2" xfId="11759"/>
    <cellStyle name="Normal 79 4 2 2_5h_Finance" xfId="8486"/>
    <cellStyle name="Normal 79 4 2 3" xfId="9855"/>
    <cellStyle name="Normal 79 4 2 4" xfId="13881"/>
    <cellStyle name="Normal 79 4 2 5" xfId="15720"/>
    <cellStyle name="Normal 79 4 2 6" xfId="17471"/>
    <cellStyle name="Normal 79 4 2 7" xfId="19375"/>
    <cellStyle name="Normal 79 4 2_5h_Finance" xfId="8485"/>
    <cellStyle name="Normal 79 4 3" xfId="2776"/>
    <cellStyle name="Normal 79 4 3 2" xfId="10943"/>
    <cellStyle name="Normal 79 4 3_5h_Finance" xfId="8487"/>
    <cellStyle name="Normal 79 4 4" xfId="9039"/>
    <cellStyle name="Normal 79 4 5" xfId="13062"/>
    <cellStyle name="Normal 79 4 6" xfId="14900"/>
    <cellStyle name="Normal 79 4 7" xfId="16655"/>
    <cellStyle name="Normal 79 4 8" xfId="18559"/>
    <cellStyle name="Normal 79 4_5h_Finance" xfId="8484"/>
    <cellStyle name="Normal 79 5" xfId="1137"/>
    <cellStyle name="Normal 79 5 2" xfId="1959"/>
    <cellStyle name="Normal 79 5 2 2" xfId="3864"/>
    <cellStyle name="Normal 79 5 2 2 2" xfId="12031"/>
    <cellStyle name="Normal 79 5 2 2_5h_Finance" xfId="8490"/>
    <cellStyle name="Normal 79 5 2 3" xfId="10127"/>
    <cellStyle name="Normal 79 5 2 4" xfId="14153"/>
    <cellStyle name="Normal 79 5 2 5" xfId="15992"/>
    <cellStyle name="Normal 79 5 2 6" xfId="17743"/>
    <cellStyle name="Normal 79 5 2 7" xfId="19647"/>
    <cellStyle name="Normal 79 5 2_5h_Finance" xfId="8489"/>
    <cellStyle name="Normal 79 5 3" xfId="3048"/>
    <cellStyle name="Normal 79 5 3 2" xfId="11215"/>
    <cellStyle name="Normal 79 5 3_5h_Finance" xfId="8491"/>
    <cellStyle name="Normal 79 5 4" xfId="9311"/>
    <cellStyle name="Normal 79 5 5" xfId="13334"/>
    <cellStyle name="Normal 79 5 6" xfId="15172"/>
    <cellStyle name="Normal 79 5 7" xfId="16927"/>
    <cellStyle name="Normal 79 5 8" xfId="18831"/>
    <cellStyle name="Normal 79 5_5h_Finance" xfId="8488"/>
    <cellStyle name="Normal 79 6" xfId="1409"/>
    <cellStyle name="Normal 79 6 2" xfId="3320"/>
    <cellStyle name="Normal 79 6 2 2" xfId="11487"/>
    <cellStyle name="Normal 79 6 2_5h_Finance" xfId="8493"/>
    <cellStyle name="Normal 79 6 3" xfId="9583"/>
    <cellStyle name="Normal 79 6 4" xfId="13606"/>
    <cellStyle name="Normal 79 6 5" xfId="15444"/>
    <cellStyle name="Normal 79 6 6" xfId="17199"/>
    <cellStyle name="Normal 79 6 7" xfId="19103"/>
    <cellStyle name="Normal 79 6_5h_Finance" xfId="8492"/>
    <cellStyle name="Normal 79 7" xfId="2232"/>
    <cellStyle name="Normal 79 7 2" xfId="4136"/>
    <cellStyle name="Normal 79 7 2 2" xfId="12303"/>
    <cellStyle name="Normal 79 7 2_5h_Finance" xfId="8495"/>
    <cellStyle name="Normal 79 7 3" xfId="10399"/>
    <cellStyle name="Normal 79 7 4" xfId="14425"/>
    <cellStyle name="Normal 79 7 5" xfId="16265"/>
    <cellStyle name="Normal 79 7 6" xfId="18015"/>
    <cellStyle name="Normal 79 7 7" xfId="19919"/>
    <cellStyle name="Normal 79 7_5h_Finance" xfId="8494"/>
    <cellStyle name="Normal 79 8" xfId="537"/>
    <cellStyle name="Normal 79 8 2" xfId="8767"/>
    <cellStyle name="Normal 79 8_5h_Finance" xfId="8496"/>
    <cellStyle name="Normal 79 9" xfId="2504"/>
    <cellStyle name="Normal 79 9 2" xfId="10671"/>
    <cellStyle name="Normal 79 9_5h_Finance" xfId="8497"/>
    <cellStyle name="Normal 79_5h_Finance" xfId="8438"/>
    <cellStyle name="Normal 8" xfId="275"/>
    <cellStyle name="Normal 8 2" xfId="276"/>
    <cellStyle name="Normal 80" xfId="277"/>
    <cellStyle name="Normal 80 10" xfId="4409"/>
    <cellStyle name="Normal 80 10 2" xfId="12576"/>
    <cellStyle name="Normal 80 10_5h_Finance" xfId="8499"/>
    <cellStyle name="Normal 80 11" xfId="8632"/>
    <cellStyle name="Normal 80 12" xfId="12724"/>
    <cellStyle name="Normal 80 13" xfId="12947"/>
    <cellStyle name="Normal 80 14" xfId="12645"/>
    <cellStyle name="Normal 80 15" xfId="18288"/>
    <cellStyle name="Normal 80 16" xfId="399"/>
    <cellStyle name="Normal 80 2" xfId="278"/>
    <cellStyle name="Normal 80 2 10" xfId="8700"/>
    <cellStyle name="Normal 80 2 11" xfId="12792"/>
    <cellStyle name="Normal 80 2 12" xfId="18356"/>
    <cellStyle name="Normal 80 2 13" xfId="468"/>
    <cellStyle name="Normal 80 2 2" xfId="742"/>
    <cellStyle name="Normal 80 2 2 10" xfId="16588"/>
    <cellStyle name="Normal 80 2 2 11" xfId="18492"/>
    <cellStyle name="Normal 80 2 2 2" xfId="1070"/>
    <cellStyle name="Normal 80 2 2 2 2" xfId="1892"/>
    <cellStyle name="Normal 80 2 2 2 2 2" xfId="3797"/>
    <cellStyle name="Normal 80 2 2 2 2 2 2" xfId="11964"/>
    <cellStyle name="Normal 80 2 2 2 2 2_5h_Finance" xfId="8504"/>
    <cellStyle name="Normal 80 2 2 2 2 3" xfId="10060"/>
    <cellStyle name="Normal 80 2 2 2 2 4" xfId="14086"/>
    <cellStyle name="Normal 80 2 2 2 2 5" xfId="15925"/>
    <cellStyle name="Normal 80 2 2 2 2 6" xfId="17676"/>
    <cellStyle name="Normal 80 2 2 2 2 7" xfId="19580"/>
    <cellStyle name="Normal 80 2 2 2 2_5h_Finance" xfId="8503"/>
    <cellStyle name="Normal 80 2 2 2 3" xfId="2981"/>
    <cellStyle name="Normal 80 2 2 2 3 2" xfId="11148"/>
    <cellStyle name="Normal 80 2 2 2 3_5h_Finance" xfId="8505"/>
    <cellStyle name="Normal 80 2 2 2 4" xfId="9244"/>
    <cellStyle name="Normal 80 2 2 2 5" xfId="13267"/>
    <cellStyle name="Normal 80 2 2 2 6" xfId="15105"/>
    <cellStyle name="Normal 80 2 2 2 7" xfId="16860"/>
    <cellStyle name="Normal 80 2 2 2 8" xfId="18764"/>
    <cellStyle name="Normal 80 2 2 2_5h_Finance" xfId="8502"/>
    <cellStyle name="Normal 80 2 2 3" xfId="1342"/>
    <cellStyle name="Normal 80 2 2 3 2" xfId="2164"/>
    <cellStyle name="Normal 80 2 2 3 2 2" xfId="4069"/>
    <cellStyle name="Normal 80 2 2 3 2 2 2" xfId="12236"/>
    <cellStyle name="Normal 80 2 2 3 2 2_5h_Finance" xfId="8508"/>
    <cellStyle name="Normal 80 2 2 3 2 3" xfId="10332"/>
    <cellStyle name="Normal 80 2 2 3 2 4" xfId="14358"/>
    <cellStyle name="Normal 80 2 2 3 2 5" xfId="16197"/>
    <cellStyle name="Normal 80 2 2 3 2 6" xfId="17948"/>
    <cellStyle name="Normal 80 2 2 3 2 7" xfId="19852"/>
    <cellStyle name="Normal 80 2 2 3 2_5h_Finance" xfId="8507"/>
    <cellStyle name="Normal 80 2 2 3 3" xfId="3253"/>
    <cellStyle name="Normal 80 2 2 3 3 2" xfId="11420"/>
    <cellStyle name="Normal 80 2 2 3 3_5h_Finance" xfId="8509"/>
    <cellStyle name="Normal 80 2 2 3 4" xfId="9516"/>
    <cellStyle name="Normal 80 2 2 3 5" xfId="13539"/>
    <cellStyle name="Normal 80 2 2 3 6" xfId="15377"/>
    <cellStyle name="Normal 80 2 2 3 7" xfId="17132"/>
    <cellStyle name="Normal 80 2 2 3 8" xfId="19036"/>
    <cellStyle name="Normal 80 2 2 3_5h_Finance" xfId="8506"/>
    <cellStyle name="Normal 80 2 2 4" xfId="1614"/>
    <cellStyle name="Normal 80 2 2 4 2" xfId="3525"/>
    <cellStyle name="Normal 80 2 2 4 2 2" xfId="11692"/>
    <cellStyle name="Normal 80 2 2 4 2_5h_Finance" xfId="8511"/>
    <cellStyle name="Normal 80 2 2 4 3" xfId="9788"/>
    <cellStyle name="Normal 80 2 2 4 4" xfId="13811"/>
    <cellStyle name="Normal 80 2 2 4 5" xfId="15649"/>
    <cellStyle name="Normal 80 2 2 4 6" xfId="17404"/>
    <cellStyle name="Normal 80 2 2 4 7" xfId="19308"/>
    <cellStyle name="Normal 80 2 2 4_5h_Finance" xfId="8510"/>
    <cellStyle name="Normal 80 2 2 5" xfId="2437"/>
    <cellStyle name="Normal 80 2 2 5 2" xfId="4341"/>
    <cellStyle name="Normal 80 2 2 5 2 2" xfId="12508"/>
    <cellStyle name="Normal 80 2 2 5 2_5h_Finance" xfId="8513"/>
    <cellStyle name="Normal 80 2 2 5 3" xfId="10604"/>
    <cellStyle name="Normal 80 2 2 5 4" xfId="14630"/>
    <cellStyle name="Normal 80 2 2 5 5" xfId="16470"/>
    <cellStyle name="Normal 80 2 2 5 6" xfId="18220"/>
    <cellStyle name="Normal 80 2 2 5 7" xfId="20124"/>
    <cellStyle name="Normal 80 2 2 5_5h_Finance" xfId="8512"/>
    <cellStyle name="Normal 80 2 2 6" xfId="2709"/>
    <cellStyle name="Normal 80 2 2 6 2" xfId="10876"/>
    <cellStyle name="Normal 80 2 2 6_5h_Finance" xfId="8514"/>
    <cellStyle name="Normal 80 2 2 7" xfId="8972"/>
    <cellStyle name="Normal 80 2 2 8" xfId="12929"/>
    <cellStyle name="Normal 80 2 2 9" xfId="14815"/>
    <cellStyle name="Normal 80 2 2_5h_Finance" xfId="8501"/>
    <cellStyle name="Normal 80 2 3" xfId="934"/>
    <cellStyle name="Normal 80 2 3 2" xfId="1756"/>
    <cellStyle name="Normal 80 2 3 2 2" xfId="3661"/>
    <cellStyle name="Normal 80 2 3 2 2 2" xfId="11828"/>
    <cellStyle name="Normal 80 2 3 2 2_5h_Finance" xfId="8517"/>
    <cellStyle name="Normal 80 2 3 2 3" xfId="9924"/>
    <cellStyle name="Normal 80 2 3 2 4" xfId="13950"/>
    <cellStyle name="Normal 80 2 3 2 5" xfId="15789"/>
    <cellStyle name="Normal 80 2 3 2 6" xfId="17540"/>
    <cellStyle name="Normal 80 2 3 2 7" xfId="19444"/>
    <cellStyle name="Normal 80 2 3 2_5h_Finance" xfId="8516"/>
    <cellStyle name="Normal 80 2 3 3" xfId="2845"/>
    <cellStyle name="Normal 80 2 3 3 2" xfId="11012"/>
    <cellStyle name="Normal 80 2 3 3_5h_Finance" xfId="8518"/>
    <cellStyle name="Normal 80 2 3 4" xfId="9108"/>
    <cellStyle name="Normal 80 2 3 5" xfId="13131"/>
    <cellStyle name="Normal 80 2 3 6" xfId="14969"/>
    <cellStyle name="Normal 80 2 3 7" xfId="16724"/>
    <cellStyle name="Normal 80 2 3 8" xfId="18628"/>
    <cellStyle name="Normal 80 2 3_5h_Finance" xfId="8515"/>
    <cellStyle name="Normal 80 2 4" xfId="1206"/>
    <cellStyle name="Normal 80 2 4 2" xfId="2028"/>
    <cellStyle name="Normal 80 2 4 2 2" xfId="3933"/>
    <cellStyle name="Normal 80 2 4 2 2 2" xfId="12100"/>
    <cellStyle name="Normal 80 2 4 2 2_5h_Finance" xfId="8521"/>
    <cellStyle name="Normal 80 2 4 2 3" xfId="10196"/>
    <cellStyle name="Normal 80 2 4 2 4" xfId="14222"/>
    <cellStyle name="Normal 80 2 4 2 5" xfId="16061"/>
    <cellStyle name="Normal 80 2 4 2 6" xfId="17812"/>
    <cellStyle name="Normal 80 2 4 2 7" xfId="19716"/>
    <cellStyle name="Normal 80 2 4 2_5h_Finance" xfId="8520"/>
    <cellStyle name="Normal 80 2 4 3" xfId="3117"/>
    <cellStyle name="Normal 80 2 4 3 2" xfId="11284"/>
    <cellStyle name="Normal 80 2 4 3_5h_Finance" xfId="8522"/>
    <cellStyle name="Normal 80 2 4 4" xfId="9380"/>
    <cellStyle name="Normal 80 2 4 5" xfId="13403"/>
    <cellStyle name="Normal 80 2 4 6" xfId="15241"/>
    <cellStyle name="Normal 80 2 4 7" xfId="16996"/>
    <cellStyle name="Normal 80 2 4 8" xfId="18900"/>
    <cellStyle name="Normal 80 2 4_5h_Finance" xfId="8519"/>
    <cellStyle name="Normal 80 2 5" xfId="1478"/>
    <cellStyle name="Normal 80 2 5 2" xfId="3389"/>
    <cellStyle name="Normal 80 2 5 2 2" xfId="11556"/>
    <cellStyle name="Normal 80 2 5 2_5h_Finance" xfId="8524"/>
    <cellStyle name="Normal 80 2 5 3" xfId="9652"/>
    <cellStyle name="Normal 80 2 5 4" xfId="13675"/>
    <cellStyle name="Normal 80 2 5 5" xfId="15513"/>
    <cellStyle name="Normal 80 2 5 6" xfId="17268"/>
    <cellStyle name="Normal 80 2 5 7" xfId="19172"/>
    <cellStyle name="Normal 80 2 5_5h_Finance" xfId="8523"/>
    <cellStyle name="Normal 80 2 6" xfId="2301"/>
    <cellStyle name="Normal 80 2 6 2" xfId="4205"/>
    <cellStyle name="Normal 80 2 6 2 2" xfId="12372"/>
    <cellStyle name="Normal 80 2 6 2_5h_Finance" xfId="8526"/>
    <cellStyle name="Normal 80 2 6 3" xfId="10468"/>
    <cellStyle name="Normal 80 2 6 4" xfId="14494"/>
    <cellStyle name="Normal 80 2 6 5" xfId="16334"/>
    <cellStyle name="Normal 80 2 6 6" xfId="18084"/>
    <cellStyle name="Normal 80 2 6 7" xfId="19988"/>
    <cellStyle name="Normal 80 2 6_5h_Finance" xfId="8525"/>
    <cellStyle name="Normal 80 2 7" xfId="606"/>
    <cellStyle name="Normal 80 2 7 2" xfId="8836"/>
    <cellStyle name="Normal 80 2 7_5h_Finance" xfId="8527"/>
    <cellStyle name="Normal 80 2 8" xfId="2573"/>
    <cellStyle name="Normal 80 2 8 2" xfId="10740"/>
    <cellStyle name="Normal 80 2 8_5h_Finance" xfId="8528"/>
    <cellStyle name="Normal 80 2 9" xfId="4477"/>
    <cellStyle name="Normal 80 2 9 2" xfId="12644"/>
    <cellStyle name="Normal 80 2 9_5h_Finance" xfId="8529"/>
    <cellStyle name="Normal 80 2_5h_Finance" xfId="8500"/>
    <cellStyle name="Normal 80 3" xfId="674"/>
    <cellStyle name="Normal 80 3 10" xfId="16520"/>
    <cellStyle name="Normal 80 3 11" xfId="18424"/>
    <cellStyle name="Normal 80 3 2" xfId="1002"/>
    <cellStyle name="Normal 80 3 2 2" xfId="1824"/>
    <cellStyle name="Normal 80 3 2 2 2" xfId="3729"/>
    <cellStyle name="Normal 80 3 2 2 2 2" xfId="11896"/>
    <cellStyle name="Normal 80 3 2 2 2_5h_Finance" xfId="8533"/>
    <cellStyle name="Normal 80 3 2 2 3" xfId="9992"/>
    <cellStyle name="Normal 80 3 2 2 4" xfId="14018"/>
    <cellStyle name="Normal 80 3 2 2 5" xfId="15857"/>
    <cellStyle name="Normal 80 3 2 2 6" xfId="17608"/>
    <cellStyle name="Normal 80 3 2 2 7" xfId="19512"/>
    <cellStyle name="Normal 80 3 2 2_5h_Finance" xfId="8532"/>
    <cellStyle name="Normal 80 3 2 3" xfId="2913"/>
    <cellStyle name="Normal 80 3 2 3 2" xfId="11080"/>
    <cellStyle name="Normal 80 3 2 3_5h_Finance" xfId="8534"/>
    <cellStyle name="Normal 80 3 2 4" xfId="9176"/>
    <cellStyle name="Normal 80 3 2 5" xfId="13199"/>
    <cellStyle name="Normal 80 3 2 6" xfId="15037"/>
    <cellStyle name="Normal 80 3 2 7" xfId="16792"/>
    <cellStyle name="Normal 80 3 2 8" xfId="18696"/>
    <cellStyle name="Normal 80 3 2_5h_Finance" xfId="8531"/>
    <cellStyle name="Normal 80 3 3" xfId="1274"/>
    <cellStyle name="Normal 80 3 3 2" xfId="2096"/>
    <cellStyle name="Normal 80 3 3 2 2" xfId="4001"/>
    <cellStyle name="Normal 80 3 3 2 2 2" xfId="12168"/>
    <cellStyle name="Normal 80 3 3 2 2_5h_Finance" xfId="8537"/>
    <cellStyle name="Normal 80 3 3 2 3" xfId="10264"/>
    <cellStyle name="Normal 80 3 3 2 4" xfId="14290"/>
    <cellStyle name="Normal 80 3 3 2 5" xfId="16129"/>
    <cellStyle name="Normal 80 3 3 2 6" xfId="17880"/>
    <cellStyle name="Normal 80 3 3 2 7" xfId="19784"/>
    <cellStyle name="Normal 80 3 3 2_5h_Finance" xfId="8536"/>
    <cellStyle name="Normal 80 3 3 3" xfId="3185"/>
    <cellStyle name="Normal 80 3 3 3 2" xfId="11352"/>
    <cellStyle name="Normal 80 3 3 3_5h_Finance" xfId="8538"/>
    <cellStyle name="Normal 80 3 3 4" xfId="9448"/>
    <cellStyle name="Normal 80 3 3 5" xfId="13471"/>
    <cellStyle name="Normal 80 3 3 6" xfId="15309"/>
    <cellStyle name="Normal 80 3 3 7" xfId="17064"/>
    <cellStyle name="Normal 80 3 3 8" xfId="18968"/>
    <cellStyle name="Normal 80 3 3_5h_Finance" xfId="8535"/>
    <cellStyle name="Normal 80 3 4" xfId="1546"/>
    <cellStyle name="Normal 80 3 4 2" xfId="3457"/>
    <cellStyle name="Normal 80 3 4 2 2" xfId="11624"/>
    <cellStyle name="Normal 80 3 4 2_5h_Finance" xfId="8540"/>
    <cellStyle name="Normal 80 3 4 3" xfId="9720"/>
    <cellStyle name="Normal 80 3 4 4" xfId="13743"/>
    <cellStyle name="Normal 80 3 4 5" xfId="15581"/>
    <cellStyle name="Normal 80 3 4 6" xfId="17336"/>
    <cellStyle name="Normal 80 3 4 7" xfId="19240"/>
    <cellStyle name="Normal 80 3 4_5h_Finance" xfId="8539"/>
    <cellStyle name="Normal 80 3 5" xfId="2369"/>
    <cellStyle name="Normal 80 3 5 2" xfId="4273"/>
    <cellStyle name="Normal 80 3 5 2 2" xfId="12440"/>
    <cellStyle name="Normal 80 3 5 2_5h_Finance" xfId="8542"/>
    <cellStyle name="Normal 80 3 5 3" xfId="10536"/>
    <cellStyle name="Normal 80 3 5 4" xfId="14562"/>
    <cellStyle name="Normal 80 3 5 5" xfId="16402"/>
    <cellStyle name="Normal 80 3 5 6" xfId="18152"/>
    <cellStyle name="Normal 80 3 5 7" xfId="20056"/>
    <cellStyle name="Normal 80 3 5_5h_Finance" xfId="8541"/>
    <cellStyle name="Normal 80 3 6" xfId="2641"/>
    <cellStyle name="Normal 80 3 6 2" xfId="10808"/>
    <cellStyle name="Normal 80 3 6_5h_Finance" xfId="8543"/>
    <cellStyle name="Normal 80 3 7" xfId="8904"/>
    <cellStyle name="Normal 80 3 8" xfId="12861"/>
    <cellStyle name="Normal 80 3 9" xfId="14747"/>
    <cellStyle name="Normal 80 3_5h_Finance" xfId="8530"/>
    <cellStyle name="Normal 80 4" xfId="866"/>
    <cellStyle name="Normal 80 4 2" xfId="1688"/>
    <cellStyle name="Normal 80 4 2 2" xfId="3593"/>
    <cellStyle name="Normal 80 4 2 2 2" xfId="11760"/>
    <cellStyle name="Normal 80 4 2 2_5h_Finance" xfId="8546"/>
    <cellStyle name="Normal 80 4 2 3" xfId="9856"/>
    <cellStyle name="Normal 80 4 2 4" xfId="13882"/>
    <cellStyle name="Normal 80 4 2 5" xfId="15721"/>
    <cellStyle name="Normal 80 4 2 6" xfId="17472"/>
    <cellStyle name="Normal 80 4 2 7" xfId="19376"/>
    <cellStyle name="Normal 80 4 2_5h_Finance" xfId="8545"/>
    <cellStyle name="Normal 80 4 3" xfId="2777"/>
    <cellStyle name="Normal 80 4 3 2" xfId="10944"/>
    <cellStyle name="Normal 80 4 3_5h_Finance" xfId="8547"/>
    <cellStyle name="Normal 80 4 4" xfId="9040"/>
    <cellStyle name="Normal 80 4 5" xfId="13063"/>
    <cellStyle name="Normal 80 4 6" xfId="14901"/>
    <cellStyle name="Normal 80 4 7" xfId="16656"/>
    <cellStyle name="Normal 80 4 8" xfId="18560"/>
    <cellStyle name="Normal 80 4_5h_Finance" xfId="8544"/>
    <cellStyle name="Normal 80 5" xfId="1138"/>
    <cellStyle name="Normal 80 5 2" xfId="1960"/>
    <cellStyle name="Normal 80 5 2 2" xfId="3865"/>
    <cellStyle name="Normal 80 5 2 2 2" xfId="12032"/>
    <cellStyle name="Normal 80 5 2 2_5h_Finance" xfId="8550"/>
    <cellStyle name="Normal 80 5 2 3" xfId="10128"/>
    <cellStyle name="Normal 80 5 2 4" xfId="14154"/>
    <cellStyle name="Normal 80 5 2 5" xfId="15993"/>
    <cellStyle name="Normal 80 5 2 6" xfId="17744"/>
    <cellStyle name="Normal 80 5 2 7" xfId="19648"/>
    <cellStyle name="Normal 80 5 2_5h_Finance" xfId="8549"/>
    <cellStyle name="Normal 80 5 3" xfId="3049"/>
    <cellStyle name="Normal 80 5 3 2" xfId="11216"/>
    <cellStyle name="Normal 80 5 3_5h_Finance" xfId="8551"/>
    <cellStyle name="Normal 80 5 4" xfId="9312"/>
    <cellStyle name="Normal 80 5 5" xfId="13335"/>
    <cellStyle name="Normal 80 5 6" xfId="15173"/>
    <cellStyle name="Normal 80 5 7" xfId="16928"/>
    <cellStyle name="Normal 80 5 8" xfId="18832"/>
    <cellStyle name="Normal 80 5_5h_Finance" xfId="8548"/>
    <cellStyle name="Normal 80 6" xfId="1410"/>
    <cellStyle name="Normal 80 6 2" xfId="3321"/>
    <cellStyle name="Normal 80 6 2 2" xfId="11488"/>
    <cellStyle name="Normal 80 6 2_5h_Finance" xfId="8553"/>
    <cellStyle name="Normal 80 6 3" xfId="9584"/>
    <cellStyle name="Normal 80 6 4" xfId="13607"/>
    <cellStyle name="Normal 80 6 5" xfId="15445"/>
    <cellStyle name="Normal 80 6 6" xfId="17200"/>
    <cellStyle name="Normal 80 6 7" xfId="19104"/>
    <cellStyle name="Normal 80 6_5h_Finance" xfId="8552"/>
    <cellStyle name="Normal 80 7" xfId="2233"/>
    <cellStyle name="Normal 80 7 2" xfId="4137"/>
    <cellStyle name="Normal 80 7 2 2" xfId="12304"/>
    <cellStyle name="Normal 80 7 2_5h_Finance" xfId="8555"/>
    <cellStyle name="Normal 80 7 3" xfId="10400"/>
    <cellStyle name="Normal 80 7 4" xfId="14426"/>
    <cellStyle name="Normal 80 7 5" xfId="16266"/>
    <cellStyle name="Normal 80 7 6" xfId="18016"/>
    <cellStyle name="Normal 80 7 7" xfId="19920"/>
    <cellStyle name="Normal 80 7_5h_Finance" xfId="8554"/>
    <cellStyle name="Normal 80 8" xfId="538"/>
    <cellStyle name="Normal 80 8 2" xfId="8768"/>
    <cellStyle name="Normal 80 8_5h_Finance" xfId="8556"/>
    <cellStyle name="Normal 80 9" xfId="2505"/>
    <cellStyle name="Normal 80 9 2" xfId="10672"/>
    <cellStyle name="Normal 80 9_5h_Finance" xfId="8557"/>
    <cellStyle name="Normal 80_5h_Finance" xfId="8498"/>
    <cellStyle name="Normal 81" xfId="279"/>
    <cellStyle name="Normal 81 2" xfId="1615"/>
    <cellStyle name="Normal 81 3" xfId="470"/>
    <cellStyle name="Normal 81_5h_Finance" xfId="8558"/>
    <cellStyle name="Normal 82" xfId="280"/>
    <cellStyle name="Normal 82 2" xfId="1616"/>
    <cellStyle name="Normal 82 3" xfId="743"/>
    <cellStyle name="Normal 82_5h_Finance" xfId="8559"/>
    <cellStyle name="Normal 83" xfId="281"/>
    <cellStyle name="Normal 83 2" xfId="1617"/>
    <cellStyle name="Normal 83 3" xfId="744"/>
    <cellStyle name="Normal 83 4" xfId="400"/>
    <cellStyle name="Normal 83_5h_Finance" xfId="8560"/>
    <cellStyle name="Normal 84" xfId="282"/>
    <cellStyle name="Normal 84 2" xfId="1618"/>
    <cellStyle name="Normal 84 3" xfId="745"/>
    <cellStyle name="Normal 84_5h_Finance" xfId="8561"/>
    <cellStyle name="Normal 85" xfId="283"/>
    <cellStyle name="Normal 85 2" xfId="746"/>
    <cellStyle name="Normal 85 3" xfId="469"/>
    <cellStyle name="Normal 85_5h_Finance" xfId="8562"/>
    <cellStyle name="Normal 86" xfId="284"/>
    <cellStyle name="Normal 87" xfId="285"/>
    <cellStyle name="Normal 88" xfId="286"/>
    <cellStyle name="Normal 89" xfId="287"/>
    <cellStyle name="Normal 9" xfId="6"/>
    <cellStyle name="Normal 9 2" xfId="288"/>
    <cellStyle name="Normal 9_5h_Finance" xfId="8563"/>
    <cellStyle name="Normal 90" xfId="289"/>
    <cellStyle name="Normal 91" xfId="290"/>
    <cellStyle name="Normal 92" xfId="291"/>
    <cellStyle name="Normal 93" xfId="292"/>
    <cellStyle name="Normal 94" xfId="293"/>
    <cellStyle name="Normal 95" xfId="294"/>
    <cellStyle name="Normal 96" xfId="295"/>
    <cellStyle name="Normal 97" xfId="296"/>
    <cellStyle name="Normal 98" xfId="297"/>
    <cellStyle name="Normal 99" xfId="298"/>
    <cellStyle name="Normal 99 2" xfId="1619"/>
    <cellStyle name="Normal 99_5h_Finance" xfId="8564"/>
    <cellStyle name="Normal_Supplier evaluation model (06Dec04)" xfId="17"/>
    <cellStyle name="Note 2" xfId="299"/>
    <cellStyle name="Percent" xfId="1" builtinId="5"/>
    <cellStyle name="Percent [1]" xfId="300"/>
    <cellStyle name="Percent [2]" xfId="301"/>
    <cellStyle name="Percent 2" xfId="10"/>
    <cellStyle name="Percent 2 2" xfId="302"/>
    <cellStyle name="Percent 2 2 2" xfId="303"/>
    <cellStyle name="Percent 3" xfId="14"/>
    <cellStyle name="Percent 3 2" xfId="304"/>
    <cellStyle name="Percent 3 3" xfId="305"/>
    <cellStyle name="Percent 4" xfId="306"/>
    <cellStyle name="Percent 4 2" xfId="307"/>
    <cellStyle name="Percent 5" xfId="308"/>
    <cellStyle name="PSChar" xfId="309"/>
    <cellStyle name="PSDate" xfId="310"/>
    <cellStyle name="PSDec" xfId="311"/>
    <cellStyle name="PSHeading" xfId="312"/>
    <cellStyle name="PSInt" xfId="313"/>
    <cellStyle name="PSSpacer" xfId="314"/>
    <cellStyle name="ReportFinancials" xfId="315"/>
    <cellStyle name="Style 1" xfId="316"/>
    <cellStyle name="Style 1 2" xfId="317"/>
    <cellStyle name="Sub routine" xfId="318"/>
    <cellStyle name="Text" xfId="319"/>
    <cellStyle name="Tim" xfId="320"/>
    <cellStyle name="Update" xfId="321"/>
    <cellStyle name="Upload" xfId="322"/>
    <cellStyle name="XL3 Blue" xfId="323"/>
    <cellStyle name="XL3 Green" xfId="324"/>
    <cellStyle name="XL3 Orange" xfId="325"/>
    <cellStyle name="XL3 Red" xfId="326"/>
    <cellStyle name="XL3 Yellow" xfId="327"/>
  </cellStyles>
  <dxfs count="0"/>
  <tableStyles count="0" defaultTableStyle="TableStyleMedium2" defaultPivotStyle="PivotStyleLight16"/>
  <colors>
    <mruColors>
      <color rgb="FFFFFF99"/>
      <color rgb="FF99CCFF"/>
      <color rgb="FF00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theme" Target="theme/theme1.xml" Id="rId18" /><Relationship Type="http://schemas.openxmlformats.org/officeDocument/2006/relationships/worksheet" Target="worksheets/sheet3.xml" Id="rId3" /><Relationship Type="http://schemas.openxmlformats.org/officeDocument/2006/relationships/calcChain" Target="calcChain.xml" Id="rId21"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sharedStrings" Target="sharedStrings.xml" Id="rId20"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worksheet" Target="worksheets/sheet10.xml" Id="rId10" /><Relationship Type="http://schemas.openxmlformats.org/officeDocument/2006/relationships/styles" Target="styles.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customXml" Target="/customXML/item2.xml" Id="R975c166d2d774bfa"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https://www.dsptoolkit.nhs.uk/Home"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mailto:homecare@dh.gsi.gov.uk" TargetMode="External"/><Relationship Id="rId2" Type="http://schemas.openxmlformats.org/officeDocument/2006/relationships/hyperlink" Target="http://www.rpharms.com/unsecure-support-resources/professional-standards-for-homecare-services.asp" TargetMode="External"/><Relationship Id="rId1" Type="http://schemas.openxmlformats.org/officeDocument/2006/relationships/hyperlink" Target="https://www.gov.uk/government/publications/the-information-governance-review"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england.nhs.uk/commissioning/spec-services/npc-crg/group-a/a07/" TargetMode="External"/><Relationship Id="rId1" Type="http://schemas.openxmlformats.org/officeDocument/2006/relationships/hyperlink" Target="http://www.rpharms.com/unsecure-support-resources/professional-standards-for-homecare-services.asp"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www.bapen.org.uk/about-bapen/bapen-special-interest-groups/bifa" TargetMode="External"/></Relationships>
</file>

<file path=xl/drawings/_rels/drawing5.xml.rels><?xml version="1.0" encoding="UTF-8" standalone="yes"?>
<Relationships xmlns="http://schemas.openxmlformats.org/package/2006/relationships"><Relationship Id="rId2" Type="http://schemas.openxmlformats.org/officeDocument/2006/relationships/hyperlink" Target="http://www.hse.gov.uk/msd/labellingloads.htm" TargetMode="External"/><Relationship Id="rId1" Type="http://schemas.openxmlformats.org/officeDocument/2006/relationships/hyperlink" Target="https://www.dsptoolkit.nhs.uk/Home" TargetMode="External"/></Relationships>
</file>

<file path=xl/drawings/_rels/drawing7.xml.rels><?xml version="1.0" encoding="UTF-8" standalone="yes"?>
<Relationships xmlns="http://schemas.openxmlformats.org/package/2006/relationships"><Relationship Id="rId1" Type="http://schemas.openxmlformats.org/officeDocument/2006/relationships/hyperlink" Target="http://www.pinnt.com/News/Latest-LITRE-report-now-available---.aspx" TargetMode="External"/></Relationships>
</file>

<file path=xl/drawings/_rels/drawing8.xml.rels><?xml version="1.0" encoding="UTF-8" standalone="yes"?>
<Relationships xmlns="http://schemas.openxmlformats.org/package/2006/relationships"><Relationship Id="rId2" Type="http://schemas.openxmlformats.org/officeDocument/2006/relationships/hyperlink" Target="https://www.bapen.org.uk/pdfs/bifa/standardised-parenteral-support-catheter-guidelines.pdf" TargetMode="External"/><Relationship Id="rId1" Type="http://schemas.openxmlformats.org/officeDocument/2006/relationships/hyperlink" Target="https://www.dsptoolkit.nhs.uk/Home" TargetMode="External"/></Relationships>
</file>

<file path=xl/drawings/_rels/drawing9.xml.rels><?xml version="1.0" encoding="UTF-8" standalone="yes"?>
<Relationships xmlns="http://schemas.openxmlformats.org/package/2006/relationships"><Relationship Id="rId2" Type="http://schemas.openxmlformats.org/officeDocument/2006/relationships/hyperlink" Target="https://www.dsptoolkit.nhs.uk/" TargetMode="External"/><Relationship Id="rId1" Type="http://schemas.openxmlformats.org/officeDocument/2006/relationships/hyperlink" Target="https://www.rpharms.com/resources/professional-standards/professional-standards-for-homecare-services/appendix-19" TargetMode="External"/></Relationships>
</file>

<file path=xl/drawings/drawing1.xml><?xml version="1.0" encoding="utf-8"?>
<xdr:wsDr xmlns:xdr="http://schemas.openxmlformats.org/drawingml/2006/spreadsheetDrawing" xmlns:a="http://schemas.openxmlformats.org/drawingml/2006/main">
  <xdr:twoCellAnchor>
    <xdr:from>
      <xdr:col>1</xdr:col>
      <xdr:colOff>7018020</xdr:colOff>
      <xdr:row>1</xdr:row>
      <xdr:rowOff>41910</xdr:rowOff>
    </xdr:from>
    <xdr:to>
      <xdr:col>1</xdr:col>
      <xdr:colOff>7621386</xdr:colOff>
      <xdr:row>3</xdr:row>
      <xdr:rowOff>15240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246620" y="203835"/>
          <a:ext cx="603366" cy="497205"/>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1571439</xdr:colOff>
      <xdr:row>8</xdr:row>
      <xdr:rowOff>859491</xdr:rowOff>
    </xdr:from>
    <xdr:to>
      <xdr:col>2</xdr:col>
      <xdr:colOff>3781239</xdr:colOff>
      <xdr:row>8</xdr:row>
      <xdr:rowOff>1181225</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1000-000002000000}"/>
            </a:ext>
          </a:extLst>
        </xdr:cNvPr>
        <xdr:cNvSpPr txBox="1"/>
      </xdr:nvSpPr>
      <xdr:spPr>
        <a:xfrm>
          <a:off x="3518772" y="4172074"/>
          <a:ext cx="2209800" cy="321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u="sng">
              <a:solidFill>
                <a:srgbClr val="0000FF"/>
              </a:solidFill>
              <a:effectLst/>
              <a:latin typeface="+mn-lt"/>
              <a:ea typeface="+mn-ea"/>
              <a:cs typeface="+mn-cs"/>
            </a:rPr>
            <a:t>https://www.dsptoolkit.nhs.uk/</a:t>
          </a:r>
          <a:endParaRPr lang="en-GB">
            <a:solidFill>
              <a:srgbClr val="0000FF"/>
            </a:solidFill>
            <a:effectLst/>
          </a:endParaRPr>
        </a:p>
        <a:p>
          <a:endParaRPr lang="en-GB" sz="1100"/>
        </a:p>
      </xdr:txBody>
    </xdr:sp>
    <xdr:clientData/>
  </xdr:twoCellAnchor>
  <xdr:twoCellAnchor>
    <xdr:from>
      <xdr:col>2</xdr:col>
      <xdr:colOff>941045</xdr:colOff>
      <xdr:row>19</xdr:row>
      <xdr:rowOff>901513</xdr:rowOff>
    </xdr:from>
    <xdr:to>
      <xdr:col>2</xdr:col>
      <xdr:colOff>3049245</xdr:colOff>
      <xdr:row>19</xdr:row>
      <xdr:rowOff>1206313</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1000-000003000000}"/>
            </a:ext>
          </a:extLst>
        </xdr:cNvPr>
        <xdr:cNvSpPr txBox="1"/>
      </xdr:nvSpPr>
      <xdr:spPr>
        <a:xfrm>
          <a:off x="2884145" y="11845738"/>
          <a:ext cx="2108200" cy="30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u="sng">
              <a:solidFill>
                <a:srgbClr val="0000FF"/>
              </a:solidFill>
              <a:effectLst/>
              <a:latin typeface="+mn-lt"/>
              <a:ea typeface="+mn-ea"/>
              <a:cs typeface="+mn-cs"/>
            </a:rPr>
            <a:t>https://www.dsptoolkit.nhs.uk/</a:t>
          </a:r>
          <a:endParaRPr lang="en-GB">
            <a:solidFill>
              <a:srgbClr val="0000FF"/>
            </a:solidFill>
            <a:effectLst/>
          </a:endParaRPr>
        </a:p>
        <a:p>
          <a:endParaRPr lang="en-GB" sz="1100"/>
        </a:p>
      </xdr:txBody>
    </xdr:sp>
    <xdr:clientData/>
  </xdr:twoCellAnchor>
  <xdr:twoCellAnchor>
    <xdr:from>
      <xdr:col>2</xdr:col>
      <xdr:colOff>777875</xdr:colOff>
      <xdr:row>21</xdr:row>
      <xdr:rowOff>1241425</xdr:rowOff>
    </xdr:from>
    <xdr:to>
      <xdr:col>2</xdr:col>
      <xdr:colOff>3182408</xdr:colOff>
      <xdr:row>21</xdr:row>
      <xdr:rowOff>1563158</xdr:rowOff>
    </xdr:to>
    <xdr:sp macro="" textlink="">
      <xdr:nvSpPr>
        <xdr:cNvPr id="4" name="TextBox 3">
          <a:hlinkClick xmlns:r="http://schemas.openxmlformats.org/officeDocument/2006/relationships" r:id="rId1"/>
          <a:extLst>
            <a:ext uri="{FF2B5EF4-FFF2-40B4-BE49-F238E27FC236}">
              <a16:creationId xmlns:a16="http://schemas.microsoft.com/office/drawing/2014/main" id="{00000000-0008-0000-1000-000004000000}"/>
            </a:ext>
          </a:extLst>
        </xdr:cNvPr>
        <xdr:cNvSpPr txBox="1"/>
      </xdr:nvSpPr>
      <xdr:spPr>
        <a:xfrm>
          <a:off x="2720975" y="13909675"/>
          <a:ext cx="2404533" cy="3217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GB" sz="1100" u="sng">
              <a:solidFill>
                <a:srgbClr val="0000FF"/>
              </a:solidFill>
              <a:effectLst/>
              <a:latin typeface="+mn-lt"/>
              <a:ea typeface="+mn-ea"/>
              <a:cs typeface="+mn-cs"/>
            </a:rPr>
            <a:t>https://www.dsptoolkit.nhs.uk/</a:t>
          </a:r>
          <a:endParaRPr lang="en-GB">
            <a:solidFill>
              <a:srgbClr val="0000FF"/>
            </a:solidFill>
            <a:effectLst/>
          </a:endParaRPr>
        </a:p>
        <a:p>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38100</xdr:colOff>
      <xdr:row>25</xdr:row>
      <xdr:rowOff>1200150</xdr:rowOff>
    </xdr:from>
    <xdr:ext cx="4152900" cy="5810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3147060" y="8126730"/>
          <a:ext cx="4152900" cy="581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https://www.gov.uk/government/publications/the-information-governance-review</a:t>
          </a:r>
        </a:p>
      </xdr:txBody>
    </xdr:sp>
    <xdr:clientData/>
  </xdr:oneCellAnchor>
  <xdr:oneCellAnchor>
    <xdr:from>
      <xdr:col>1</xdr:col>
      <xdr:colOff>0</xdr:colOff>
      <xdr:row>29</xdr:row>
      <xdr:rowOff>1390650</xdr:rowOff>
    </xdr:from>
    <xdr:ext cx="4238625" cy="646336"/>
    <xdr:sp macro="" textlink="">
      <xdr:nvSpPr>
        <xdr:cNvPr id="3" name="TextBox 2">
          <a:hlinkClick xmlns:r="http://schemas.openxmlformats.org/officeDocument/2006/relationships" r:id="rId2"/>
          <a:extLst>
            <a:ext uri="{FF2B5EF4-FFF2-40B4-BE49-F238E27FC236}">
              <a16:creationId xmlns:a16="http://schemas.microsoft.com/office/drawing/2014/main" id="{00000000-0008-0000-0100-000003000000}"/>
            </a:ext>
          </a:extLst>
        </xdr:cNvPr>
        <xdr:cNvSpPr txBox="1"/>
      </xdr:nvSpPr>
      <xdr:spPr>
        <a:xfrm>
          <a:off x="3108960" y="12683490"/>
          <a:ext cx="4238625" cy="6463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1</xdr:col>
      <xdr:colOff>9526</xdr:colOff>
      <xdr:row>55</xdr:row>
      <xdr:rowOff>1343025</xdr:rowOff>
    </xdr:from>
    <xdr:ext cx="4210050" cy="483635"/>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100-000004000000}"/>
            </a:ext>
          </a:extLst>
        </xdr:cNvPr>
        <xdr:cNvSpPr txBox="1"/>
      </xdr:nvSpPr>
      <xdr:spPr>
        <a:xfrm>
          <a:off x="3118486" y="39961185"/>
          <a:ext cx="4210050" cy="483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1</xdr:col>
      <xdr:colOff>28575</xdr:colOff>
      <xdr:row>40</xdr:row>
      <xdr:rowOff>1390650</xdr:rowOff>
    </xdr:from>
    <xdr:ext cx="4162425" cy="540785"/>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100-000005000000}"/>
            </a:ext>
          </a:extLst>
        </xdr:cNvPr>
        <xdr:cNvSpPr txBox="1"/>
      </xdr:nvSpPr>
      <xdr:spPr>
        <a:xfrm>
          <a:off x="3137535" y="26970990"/>
          <a:ext cx="4162425" cy="540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1</xdr:col>
      <xdr:colOff>28575</xdr:colOff>
      <xdr:row>36</xdr:row>
      <xdr:rowOff>1543050</xdr:rowOff>
    </xdr:from>
    <xdr:ext cx="4162425" cy="514351"/>
    <xdr:sp macro="" textlink="">
      <xdr:nvSpPr>
        <xdr:cNvPr id="6" name="TextBox 5">
          <a:hlinkClick xmlns:r="http://schemas.openxmlformats.org/officeDocument/2006/relationships" r:id="rId2"/>
          <a:extLst>
            <a:ext uri="{FF2B5EF4-FFF2-40B4-BE49-F238E27FC236}">
              <a16:creationId xmlns:a16="http://schemas.microsoft.com/office/drawing/2014/main" id="{00000000-0008-0000-0100-000006000000}"/>
            </a:ext>
          </a:extLst>
        </xdr:cNvPr>
        <xdr:cNvSpPr txBox="1"/>
      </xdr:nvSpPr>
      <xdr:spPr>
        <a:xfrm>
          <a:off x="3137535" y="19747230"/>
          <a:ext cx="4162425" cy="51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2</xdr:col>
      <xdr:colOff>28575</xdr:colOff>
      <xdr:row>36</xdr:row>
      <xdr:rowOff>1419225</xdr:rowOff>
    </xdr:from>
    <xdr:ext cx="2219325" cy="264560"/>
    <xdr:sp macro="" textlink="">
      <xdr:nvSpPr>
        <xdr:cNvPr id="7" name="TextBox 6">
          <a:hlinkClick xmlns:r="http://schemas.openxmlformats.org/officeDocument/2006/relationships" r:id="rId3"/>
          <a:extLst>
            <a:ext uri="{FF2B5EF4-FFF2-40B4-BE49-F238E27FC236}">
              <a16:creationId xmlns:a16="http://schemas.microsoft.com/office/drawing/2014/main" id="{00000000-0008-0000-0100-000007000000}"/>
            </a:ext>
          </a:extLst>
        </xdr:cNvPr>
        <xdr:cNvSpPr txBox="1"/>
      </xdr:nvSpPr>
      <xdr:spPr>
        <a:xfrm>
          <a:off x="7282815" y="19623405"/>
          <a:ext cx="22193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u="sng">
            <a:solidFill>
              <a:schemeClr val="tx2">
                <a:lumMod val="75000"/>
              </a:schemeClr>
            </a:solidFill>
          </a:endParaRPr>
        </a:p>
      </xdr:txBody>
    </xdr:sp>
    <xdr:clientData/>
  </xdr:oneCellAnchor>
  <xdr:oneCellAnchor>
    <xdr:from>
      <xdr:col>1</xdr:col>
      <xdr:colOff>28575</xdr:colOff>
      <xdr:row>37</xdr:row>
      <xdr:rowOff>1190625</xdr:rowOff>
    </xdr:from>
    <xdr:ext cx="2219325" cy="247650"/>
    <xdr:sp macro="" textlink="">
      <xdr:nvSpPr>
        <xdr:cNvPr id="8" name="TextBox 7">
          <a:hlinkClick xmlns:r="http://schemas.openxmlformats.org/officeDocument/2006/relationships" r:id="rId3"/>
          <a:extLst>
            <a:ext uri="{FF2B5EF4-FFF2-40B4-BE49-F238E27FC236}">
              <a16:creationId xmlns:a16="http://schemas.microsoft.com/office/drawing/2014/main" id="{00000000-0008-0000-0100-000008000000}"/>
            </a:ext>
          </a:extLst>
        </xdr:cNvPr>
        <xdr:cNvSpPr txBox="1"/>
      </xdr:nvSpPr>
      <xdr:spPr>
        <a:xfrm>
          <a:off x="3137535" y="21452205"/>
          <a:ext cx="2219325" cy="2476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HomeData@cmu.nhs.uk</a:t>
          </a:r>
        </a:p>
        <a:p>
          <a:endParaRPr lang="en-GB" sz="1100" u="sng">
            <a:solidFill>
              <a:schemeClr val="tx2">
                <a:lumMod val="75000"/>
              </a:schemeClr>
            </a:solidFill>
          </a:endParaRPr>
        </a:p>
      </xdr:txBody>
    </xdr:sp>
    <xdr:clientData/>
  </xdr:oneCellAnchor>
  <xdr:oneCellAnchor>
    <xdr:from>
      <xdr:col>1</xdr:col>
      <xdr:colOff>57151</xdr:colOff>
      <xdr:row>37</xdr:row>
      <xdr:rowOff>1495425</xdr:rowOff>
    </xdr:from>
    <xdr:ext cx="4124324" cy="657225"/>
    <xdr:sp macro="" textlink="">
      <xdr:nvSpPr>
        <xdr:cNvPr id="9" name="TextBox 8">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3166111" y="21757005"/>
          <a:ext cx="4124324" cy="657225"/>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sng" strike="noStrike" kern="0" cap="none" spc="0" normalizeH="0" baseline="0" noProof="0">
              <a:ln>
                <a:noFill/>
              </a:ln>
              <a:solidFill>
                <a:srgbClr val="1F497D">
                  <a:lumMod val="75000"/>
                </a:srgbClr>
              </a:solidFill>
              <a:effectLst/>
              <a:uLnTx/>
              <a:uFillTx/>
              <a:latin typeface="Calibri"/>
              <a:ea typeface="+mn-ea"/>
              <a:cs typeface="+mn-cs"/>
            </a:rPr>
            <a:t>http://www.rpharms.com/unsecure-support-resources/professional-standards-for-homecare-services.asp</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0</xdr:colOff>
      <xdr:row>81</xdr:row>
      <xdr:rowOff>209550</xdr:rowOff>
    </xdr:from>
    <xdr:to>
      <xdr:col>2</xdr:col>
      <xdr:colOff>4724400</xdr:colOff>
      <xdr:row>81</xdr:row>
      <xdr:rowOff>609600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52400" y="33166050"/>
          <a:ext cx="11239500" cy="400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heavy" baseline="0">
              <a:solidFill>
                <a:schemeClr val="tx2"/>
              </a:solidFill>
              <a:uFill>
                <a:solidFill>
                  <a:schemeClr val="tx2">
                    <a:lumMod val="75000"/>
                  </a:schemeClr>
                </a:solidFill>
              </a:uFill>
            </a:rPr>
            <a:t>Link</a:t>
          </a:r>
          <a:r>
            <a:rPr lang="en-GB" sz="1100" baseline="0">
              <a:solidFill>
                <a:sysClr val="windowText" lastClr="000000"/>
              </a:solidFill>
            </a:rPr>
            <a:t> to Homecare Handbook</a:t>
          </a:r>
          <a:endParaRPr lang="en-GB" sz="1100">
            <a:solidFill>
              <a:sysClr val="windowText" lastClr="000000"/>
            </a:solidFill>
          </a:endParaRPr>
        </a:p>
      </xdr:txBody>
    </xdr:sp>
    <xdr:clientData/>
  </xdr:twoCellAnchor>
  <xdr:twoCellAnchor>
    <xdr:from>
      <xdr:col>1</xdr:col>
      <xdr:colOff>76199</xdr:colOff>
      <xdr:row>42</xdr:row>
      <xdr:rowOff>1320800</xdr:rowOff>
    </xdr:from>
    <xdr:to>
      <xdr:col>1</xdr:col>
      <xdr:colOff>5173133</xdr:colOff>
      <xdr:row>42</xdr:row>
      <xdr:rowOff>1617133</xdr:rowOff>
    </xdr:to>
    <xdr:sp macro="" textlink="">
      <xdr:nvSpPr>
        <xdr:cNvPr id="3" name="TextBox 2">
          <a:hlinkClick xmlns:r="http://schemas.openxmlformats.org/officeDocument/2006/relationships" r:id="rId2"/>
          <a:extLst>
            <a:ext uri="{FF2B5EF4-FFF2-40B4-BE49-F238E27FC236}">
              <a16:creationId xmlns:a16="http://schemas.microsoft.com/office/drawing/2014/main" id="{00000000-0008-0000-0200-000003000000}"/>
            </a:ext>
          </a:extLst>
        </xdr:cNvPr>
        <xdr:cNvSpPr txBox="1"/>
      </xdr:nvSpPr>
      <xdr:spPr>
        <a:xfrm>
          <a:off x="403859" y="16918940"/>
          <a:ext cx="5096934"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https://www.england.nhs.uk/commissioning/spec-services/npc-crg/group-a/a07/</a:t>
          </a:r>
        </a:p>
        <a:p>
          <a:endParaRPr lang="en-GB" sz="1100"/>
        </a:p>
      </xdr:txBody>
    </xdr:sp>
    <xdr:clientData/>
  </xdr:twoCellAnchor>
  <xdr:twoCellAnchor>
    <xdr:from>
      <xdr:col>2</xdr:col>
      <xdr:colOff>4298949</xdr:colOff>
      <xdr:row>1</xdr:row>
      <xdr:rowOff>105833</xdr:rowOff>
    </xdr:from>
    <xdr:to>
      <xdr:col>2</xdr:col>
      <xdr:colOff>4902315</xdr:colOff>
      <xdr:row>2</xdr:row>
      <xdr:rowOff>438573</xdr:rowOff>
    </xdr:to>
    <xdr:pic>
      <xdr:nvPicPr>
        <xdr:cNvPr id="4" name="Picture 3">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3881099" y="277283"/>
          <a:ext cx="603366" cy="50419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112570</xdr:colOff>
      <xdr:row>57</xdr:row>
      <xdr:rowOff>536864</xdr:rowOff>
    </xdr:from>
    <xdr:to>
      <xdr:col>2</xdr:col>
      <xdr:colOff>4442114</xdr:colOff>
      <xdr:row>57</xdr:row>
      <xdr:rowOff>753341</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0400-000003000000}"/>
            </a:ext>
          </a:extLst>
        </xdr:cNvPr>
        <xdr:cNvSpPr txBox="1"/>
      </xdr:nvSpPr>
      <xdr:spPr>
        <a:xfrm>
          <a:off x="2156115" y="56561182"/>
          <a:ext cx="4329544" cy="2164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50" u="sng">
              <a:solidFill>
                <a:srgbClr val="0000FF"/>
              </a:solidFill>
            </a:rPr>
            <a:t>https://www.bapen.org.uk/about-bapen/bapen-special-interest-groups/bifa </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3</xdr:col>
      <xdr:colOff>0</xdr:colOff>
      <xdr:row>14</xdr:row>
      <xdr:rowOff>352425</xdr:rowOff>
    </xdr:from>
    <xdr:ext cx="184731"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5764530" y="5099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xdr:from>
      <xdr:col>2</xdr:col>
      <xdr:colOff>1029108</xdr:colOff>
      <xdr:row>14</xdr:row>
      <xdr:rowOff>774327</xdr:rowOff>
    </xdr:from>
    <xdr:to>
      <xdr:col>2</xdr:col>
      <xdr:colOff>3141926</xdr:colOff>
      <xdr:row>14</xdr:row>
      <xdr:rowOff>1075764</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0500-000003000000}"/>
            </a:ext>
          </a:extLst>
        </xdr:cNvPr>
        <xdr:cNvSpPr txBox="1"/>
      </xdr:nvSpPr>
      <xdr:spPr>
        <a:xfrm>
          <a:off x="2884802" y="11119598"/>
          <a:ext cx="2112818" cy="301437"/>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0000FF"/>
              </a:solidFill>
            </a:rPr>
            <a:t>https://www.dsptoolkit.nhs.uk/</a:t>
          </a:r>
        </a:p>
      </xdr:txBody>
    </xdr:sp>
    <xdr:clientData/>
  </xdr:twoCellAnchor>
  <xdr:twoCellAnchor>
    <xdr:from>
      <xdr:col>2</xdr:col>
      <xdr:colOff>322730</xdr:colOff>
      <xdr:row>39</xdr:row>
      <xdr:rowOff>916641</xdr:rowOff>
    </xdr:from>
    <xdr:to>
      <xdr:col>2</xdr:col>
      <xdr:colOff>4222377</xdr:colOff>
      <xdr:row>39</xdr:row>
      <xdr:rowOff>1203511</xdr:rowOff>
    </xdr:to>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2218205" y="27643791"/>
          <a:ext cx="3899647" cy="2868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u="sng">
              <a:solidFill>
                <a:srgbClr val="0070C0"/>
              </a:solidFill>
              <a:effectLst/>
              <a:uFill>
                <a:solidFill>
                  <a:srgbClr val="0070C0"/>
                </a:solidFill>
              </a:uFill>
              <a:latin typeface="+mn-lt"/>
              <a:ea typeface="+mn-ea"/>
              <a:cs typeface="+mn-cs"/>
            </a:rPr>
            <a:t>http://</a:t>
          </a:r>
          <a:r>
            <a:rPr lang="en-GB" sz="1100" u="sng" baseline="0">
              <a:solidFill>
                <a:srgbClr val="0070C0"/>
              </a:solidFill>
              <a:effectLst/>
              <a:uFill>
                <a:solidFill>
                  <a:srgbClr val="0070C0"/>
                </a:solidFill>
              </a:uFill>
              <a:latin typeface="+mn-lt"/>
              <a:ea typeface="+mn-ea"/>
              <a:cs typeface="+mn-cs"/>
            </a:rPr>
            <a:t>www.hse.gov.uk/msd/labellingloads.htm</a:t>
          </a:r>
        </a:p>
        <a:p>
          <a:pPr marL="0" marR="0" indent="0" defTabSz="914400" eaLnBrk="1" fontAlgn="auto" latinLnBrk="0" hangingPunct="1">
            <a:lnSpc>
              <a:spcPct val="100000"/>
            </a:lnSpc>
            <a:spcBef>
              <a:spcPts val="0"/>
            </a:spcBef>
            <a:spcAft>
              <a:spcPts val="0"/>
            </a:spcAft>
            <a:buClrTx/>
            <a:buSzTx/>
            <a:buFontTx/>
            <a:buNone/>
            <a:tabLst/>
            <a:defRPr/>
          </a:pPr>
          <a:endParaRPr lang="en-GB"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3</xdr:col>
      <xdr:colOff>0</xdr:colOff>
      <xdr:row>14</xdr:row>
      <xdr:rowOff>352425</xdr:rowOff>
    </xdr:from>
    <xdr:ext cx="184731" cy="264560"/>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9058275" y="1081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2</xdr:col>
      <xdr:colOff>118533</xdr:colOff>
      <xdr:row>12</xdr:row>
      <xdr:rowOff>1151467</xdr:rowOff>
    </xdr:from>
    <xdr:to>
      <xdr:col>2</xdr:col>
      <xdr:colOff>4360333</xdr:colOff>
      <xdr:row>12</xdr:row>
      <xdr:rowOff>1515534</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1879600" y="7950200"/>
          <a:ext cx="4241800" cy="3640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u="sng">
              <a:solidFill>
                <a:schemeClr val="dk1"/>
              </a:solidFill>
              <a:effectLst/>
              <a:latin typeface="+mn-lt"/>
              <a:ea typeface="+mn-ea"/>
              <a:cs typeface="+mn-cs"/>
              <a:hlinkClick xmlns:r="http://schemas.openxmlformats.org/officeDocument/2006/relationships" r:id=""/>
            </a:rPr>
            <a:t>http://www.pinnt.com/News/Latest-LITRE-report-now-available---.aspx</a:t>
          </a:r>
          <a:endParaRPr lang="en-GB" sz="1100">
            <a:solidFill>
              <a:schemeClr val="dk1"/>
            </a:solidFill>
            <a:effectLst/>
            <a:latin typeface="+mn-lt"/>
            <a:ea typeface="+mn-ea"/>
            <a:cs typeface="+mn-cs"/>
          </a:endParaRPr>
        </a:p>
        <a:p>
          <a:endParaRPr lang="en-GB"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1520826</xdr:colOff>
      <xdr:row>22</xdr:row>
      <xdr:rowOff>2701924</xdr:rowOff>
    </xdr:from>
    <xdr:to>
      <xdr:col>2</xdr:col>
      <xdr:colOff>3629026</xdr:colOff>
      <xdr:row>22</xdr:row>
      <xdr:rowOff>3049058</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E00-000002000000}"/>
            </a:ext>
          </a:extLst>
        </xdr:cNvPr>
        <xdr:cNvSpPr txBox="1"/>
      </xdr:nvSpPr>
      <xdr:spPr>
        <a:xfrm rot="10800000" flipH="1" flipV="1">
          <a:off x="3349626" y="18780124"/>
          <a:ext cx="2108200" cy="347134"/>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0000FF"/>
              </a:solidFill>
            </a:rPr>
            <a:t>https://www.dsptoolkit.nhs.uk/</a:t>
          </a:r>
        </a:p>
      </xdr:txBody>
    </xdr:sp>
    <xdr:clientData/>
  </xdr:twoCellAnchor>
  <xdr:twoCellAnchor>
    <xdr:from>
      <xdr:col>2</xdr:col>
      <xdr:colOff>127000</xdr:colOff>
      <xdr:row>25</xdr:row>
      <xdr:rowOff>812800</xdr:rowOff>
    </xdr:from>
    <xdr:to>
      <xdr:col>2</xdr:col>
      <xdr:colOff>4732866</xdr:colOff>
      <xdr:row>25</xdr:row>
      <xdr:rowOff>1295400</xdr:rowOff>
    </xdr:to>
    <xdr:sp macro="" textlink="">
      <xdr:nvSpPr>
        <xdr:cNvPr id="3" name="TextBox 2">
          <a:hlinkClick xmlns:r="http://schemas.openxmlformats.org/officeDocument/2006/relationships" r:id="rId2"/>
          <a:extLst>
            <a:ext uri="{FF2B5EF4-FFF2-40B4-BE49-F238E27FC236}">
              <a16:creationId xmlns:a16="http://schemas.microsoft.com/office/drawing/2014/main" id="{00000000-0008-0000-0E00-000003000000}"/>
            </a:ext>
          </a:extLst>
        </xdr:cNvPr>
        <xdr:cNvSpPr txBox="1"/>
      </xdr:nvSpPr>
      <xdr:spPr>
        <a:xfrm>
          <a:off x="1862667" y="21530733"/>
          <a:ext cx="4605866" cy="48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baseline="0">
              <a:solidFill>
                <a:srgbClr val="0070C0"/>
              </a:solidFill>
              <a:uFill>
                <a:solidFill>
                  <a:srgbClr val="0070C0"/>
                </a:solidFill>
              </a:uFill>
            </a:rPr>
            <a:t>https://www.bapen.org.uk/pdfs/bifa/standardised-parenteral-support-catheter-guidelines.pdf</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50800</xdr:colOff>
      <xdr:row>18</xdr:row>
      <xdr:rowOff>1007534</xdr:rowOff>
    </xdr:from>
    <xdr:to>
      <xdr:col>2</xdr:col>
      <xdr:colOff>4504266</xdr:colOff>
      <xdr:row>18</xdr:row>
      <xdr:rowOff>1515533</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F00-000002000000}"/>
            </a:ext>
          </a:extLst>
        </xdr:cNvPr>
        <xdr:cNvSpPr txBox="1"/>
      </xdr:nvSpPr>
      <xdr:spPr>
        <a:xfrm>
          <a:off x="1735667" y="14046201"/>
          <a:ext cx="4453466" cy="507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0070C0"/>
              </a:solidFill>
            </a:rPr>
            <a:t>https://www.rpharms.com/resources/professional-standards/professional-standards-for-homecare-services/appendix-19</a:t>
          </a:r>
        </a:p>
        <a:p>
          <a:endParaRPr lang="en-GB" sz="1100"/>
        </a:p>
        <a:p>
          <a:endParaRPr lang="en-GB" sz="1100"/>
        </a:p>
        <a:p>
          <a:endParaRPr lang="en-GB" sz="1100"/>
        </a:p>
      </xdr:txBody>
    </xdr:sp>
    <xdr:clientData/>
  </xdr:twoCellAnchor>
  <xdr:twoCellAnchor>
    <xdr:from>
      <xdr:col>2</xdr:col>
      <xdr:colOff>138223</xdr:colOff>
      <xdr:row>33</xdr:row>
      <xdr:rowOff>925405</xdr:rowOff>
    </xdr:from>
    <xdr:to>
      <xdr:col>2</xdr:col>
      <xdr:colOff>2334168</xdr:colOff>
      <xdr:row>33</xdr:row>
      <xdr:rowOff>1220680</xdr:rowOff>
    </xdr:to>
    <xdr:sp macro="" textlink="">
      <xdr:nvSpPr>
        <xdr:cNvPr id="3" name="TextBox 2">
          <a:hlinkClick xmlns:r="http://schemas.openxmlformats.org/officeDocument/2006/relationships" r:id="rId2"/>
          <a:extLst>
            <a:ext uri="{FF2B5EF4-FFF2-40B4-BE49-F238E27FC236}">
              <a16:creationId xmlns:a16="http://schemas.microsoft.com/office/drawing/2014/main" id="{00000000-0008-0000-0F00-000003000000}"/>
            </a:ext>
          </a:extLst>
        </xdr:cNvPr>
        <xdr:cNvSpPr txBox="1"/>
      </xdr:nvSpPr>
      <xdr:spPr>
        <a:xfrm>
          <a:off x="2021452" y="21009548"/>
          <a:ext cx="2195945"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rgbClr val="0000FF"/>
              </a:solidFill>
            </a:rPr>
            <a:t>https://www.dsptoolkit.nhs.uk/</a:t>
          </a:r>
        </a:p>
      </xdr:txBody>
    </xdr:sp>
    <xdr:clientData/>
  </xdr:twoCellAnchor>
  <xdr:oneCellAnchor>
    <xdr:from>
      <xdr:col>2</xdr:col>
      <xdr:colOff>40079</xdr:colOff>
      <xdr:row>35</xdr:row>
      <xdr:rowOff>1066799</xdr:rowOff>
    </xdr:from>
    <xdr:ext cx="2156114" cy="264560"/>
    <xdr:sp macro="" textlink="">
      <xdr:nvSpPr>
        <xdr:cNvPr id="4" name="TextBox 3">
          <a:hlinkClick xmlns:r="http://schemas.openxmlformats.org/officeDocument/2006/relationships" r:id="rId2"/>
          <a:extLst>
            <a:ext uri="{FF2B5EF4-FFF2-40B4-BE49-F238E27FC236}">
              <a16:creationId xmlns:a16="http://schemas.microsoft.com/office/drawing/2014/main" id="{00000000-0008-0000-0F00-000004000000}"/>
            </a:ext>
          </a:extLst>
        </xdr:cNvPr>
        <xdr:cNvSpPr txBox="1"/>
      </xdr:nvSpPr>
      <xdr:spPr>
        <a:xfrm>
          <a:off x="1923308" y="22838228"/>
          <a:ext cx="21561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1" u="sng">
              <a:solidFill>
                <a:srgbClr val="0000FF"/>
              </a:solidFill>
            </a:rPr>
            <a:t>https://www.dsptoolkit.nhs.uk/</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H29"/>
  <sheetViews>
    <sheetView showGridLines="0" tabSelected="1" zoomScaleNormal="100" workbookViewId="0">
      <selection activeCell="B12" sqref="B12"/>
    </sheetView>
  </sheetViews>
  <sheetFormatPr defaultColWidth="8.6328125" defaultRowHeight="13.2" x14ac:dyDescent="0.25"/>
  <cols>
    <col min="1" max="1" width="2.6328125" style="178" customWidth="1"/>
    <col min="2" max="2" width="90" style="175" customWidth="1"/>
    <col min="3" max="3" width="22.453125" style="174" customWidth="1"/>
    <col min="4" max="4" width="2.6328125" style="174" customWidth="1"/>
    <col min="5" max="5" width="29" style="175" customWidth="1"/>
    <col min="6" max="254" width="8.6328125" style="174"/>
    <col min="255" max="256" width="2.6328125" style="174" customWidth="1"/>
    <col min="257" max="257" width="5" style="174" customWidth="1"/>
    <col min="258" max="258" width="82.36328125" style="174" customWidth="1"/>
    <col min="259" max="259" width="8.6328125" style="174"/>
    <col min="260" max="260" width="3.54296875" style="174" customWidth="1"/>
    <col min="261" max="261" width="29" style="174" customWidth="1"/>
    <col min="262" max="510" width="8.6328125" style="174"/>
    <col min="511" max="512" width="2.6328125" style="174" customWidth="1"/>
    <col min="513" max="513" width="5" style="174" customWidth="1"/>
    <col min="514" max="514" width="82.36328125" style="174" customWidth="1"/>
    <col min="515" max="515" width="8.6328125" style="174"/>
    <col min="516" max="516" width="3.54296875" style="174" customWidth="1"/>
    <col min="517" max="517" width="29" style="174" customWidth="1"/>
    <col min="518" max="766" width="8.6328125" style="174"/>
    <col min="767" max="768" width="2.6328125" style="174" customWidth="1"/>
    <col min="769" max="769" width="5" style="174" customWidth="1"/>
    <col min="770" max="770" width="82.36328125" style="174" customWidth="1"/>
    <col min="771" max="771" width="8.6328125" style="174"/>
    <col min="772" max="772" width="3.54296875" style="174" customWidth="1"/>
    <col min="773" max="773" width="29" style="174" customWidth="1"/>
    <col min="774" max="1022" width="8.6328125" style="174"/>
    <col min="1023" max="1024" width="2.6328125" style="174" customWidth="1"/>
    <col min="1025" max="1025" width="5" style="174" customWidth="1"/>
    <col min="1026" max="1026" width="82.36328125" style="174" customWidth="1"/>
    <col min="1027" max="1027" width="8.6328125" style="174"/>
    <col min="1028" max="1028" width="3.54296875" style="174" customWidth="1"/>
    <col min="1029" max="1029" width="29" style="174" customWidth="1"/>
    <col min="1030" max="1278" width="8.6328125" style="174"/>
    <col min="1279" max="1280" width="2.6328125" style="174" customWidth="1"/>
    <col min="1281" max="1281" width="5" style="174" customWidth="1"/>
    <col min="1282" max="1282" width="82.36328125" style="174" customWidth="1"/>
    <col min="1283" max="1283" width="8.6328125" style="174"/>
    <col min="1284" max="1284" width="3.54296875" style="174" customWidth="1"/>
    <col min="1285" max="1285" width="29" style="174" customWidth="1"/>
    <col min="1286" max="1534" width="8.6328125" style="174"/>
    <col min="1535" max="1536" width="2.6328125" style="174" customWidth="1"/>
    <col min="1537" max="1537" width="5" style="174" customWidth="1"/>
    <col min="1538" max="1538" width="82.36328125" style="174" customWidth="1"/>
    <col min="1539" max="1539" width="8.6328125" style="174"/>
    <col min="1540" max="1540" width="3.54296875" style="174" customWidth="1"/>
    <col min="1541" max="1541" width="29" style="174" customWidth="1"/>
    <col min="1542" max="1790" width="8.6328125" style="174"/>
    <col min="1791" max="1792" width="2.6328125" style="174" customWidth="1"/>
    <col min="1793" max="1793" width="5" style="174" customWidth="1"/>
    <col min="1794" max="1794" width="82.36328125" style="174" customWidth="1"/>
    <col min="1795" max="1795" width="8.6328125" style="174"/>
    <col min="1796" max="1796" width="3.54296875" style="174" customWidth="1"/>
    <col min="1797" max="1797" width="29" style="174" customWidth="1"/>
    <col min="1798" max="2046" width="8.6328125" style="174"/>
    <col min="2047" max="2048" width="2.6328125" style="174" customWidth="1"/>
    <col min="2049" max="2049" width="5" style="174" customWidth="1"/>
    <col min="2050" max="2050" width="82.36328125" style="174" customWidth="1"/>
    <col min="2051" max="2051" width="8.6328125" style="174"/>
    <col min="2052" max="2052" width="3.54296875" style="174" customWidth="1"/>
    <col min="2053" max="2053" width="29" style="174" customWidth="1"/>
    <col min="2054" max="2302" width="8.6328125" style="174"/>
    <col min="2303" max="2304" width="2.6328125" style="174" customWidth="1"/>
    <col min="2305" max="2305" width="5" style="174" customWidth="1"/>
    <col min="2306" max="2306" width="82.36328125" style="174" customWidth="1"/>
    <col min="2307" max="2307" width="8.6328125" style="174"/>
    <col min="2308" max="2308" width="3.54296875" style="174" customWidth="1"/>
    <col min="2309" max="2309" width="29" style="174" customWidth="1"/>
    <col min="2310" max="2558" width="8.6328125" style="174"/>
    <col min="2559" max="2560" width="2.6328125" style="174" customWidth="1"/>
    <col min="2561" max="2561" width="5" style="174" customWidth="1"/>
    <col min="2562" max="2562" width="82.36328125" style="174" customWidth="1"/>
    <col min="2563" max="2563" width="8.6328125" style="174"/>
    <col min="2564" max="2564" width="3.54296875" style="174" customWidth="1"/>
    <col min="2565" max="2565" width="29" style="174" customWidth="1"/>
    <col min="2566" max="2814" width="8.6328125" style="174"/>
    <col min="2815" max="2816" width="2.6328125" style="174" customWidth="1"/>
    <col min="2817" max="2817" width="5" style="174" customWidth="1"/>
    <col min="2818" max="2818" width="82.36328125" style="174" customWidth="1"/>
    <col min="2819" max="2819" width="8.6328125" style="174"/>
    <col min="2820" max="2820" width="3.54296875" style="174" customWidth="1"/>
    <col min="2821" max="2821" width="29" style="174" customWidth="1"/>
    <col min="2822" max="3070" width="8.6328125" style="174"/>
    <col min="3071" max="3072" width="2.6328125" style="174" customWidth="1"/>
    <col min="3073" max="3073" width="5" style="174" customWidth="1"/>
    <col min="3074" max="3074" width="82.36328125" style="174" customWidth="1"/>
    <col min="3075" max="3075" width="8.6328125" style="174"/>
    <col min="3076" max="3076" width="3.54296875" style="174" customWidth="1"/>
    <col min="3077" max="3077" width="29" style="174" customWidth="1"/>
    <col min="3078" max="3326" width="8.6328125" style="174"/>
    <col min="3327" max="3328" width="2.6328125" style="174" customWidth="1"/>
    <col min="3329" max="3329" width="5" style="174" customWidth="1"/>
    <col min="3330" max="3330" width="82.36328125" style="174" customWidth="1"/>
    <col min="3331" max="3331" width="8.6328125" style="174"/>
    <col min="3332" max="3332" width="3.54296875" style="174" customWidth="1"/>
    <col min="3333" max="3333" width="29" style="174" customWidth="1"/>
    <col min="3334" max="3582" width="8.6328125" style="174"/>
    <col min="3583" max="3584" width="2.6328125" style="174" customWidth="1"/>
    <col min="3585" max="3585" width="5" style="174" customWidth="1"/>
    <col min="3586" max="3586" width="82.36328125" style="174" customWidth="1"/>
    <col min="3587" max="3587" width="8.6328125" style="174"/>
    <col min="3588" max="3588" width="3.54296875" style="174" customWidth="1"/>
    <col min="3589" max="3589" width="29" style="174" customWidth="1"/>
    <col min="3590" max="3838" width="8.6328125" style="174"/>
    <col min="3839" max="3840" width="2.6328125" style="174" customWidth="1"/>
    <col min="3841" max="3841" width="5" style="174" customWidth="1"/>
    <col min="3842" max="3842" width="82.36328125" style="174" customWidth="1"/>
    <col min="3843" max="3843" width="8.6328125" style="174"/>
    <col min="3844" max="3844" width="3.54296875" style="174" customWidth="1"/>
    <col min="3845" max="3845" width="29" style="174" customWidth="1"/>
    <col min="3846" max="4094" width="8.6328125" style="174"/>
    <col min="4095" max="4096" width="2.6328125" style="174" customWidth="1"/>
    <col min="4097" max="4097" width="5" style="174" customWidth="1"/>
    <col min="4098" max="4098" width="82.36328125" style="174" customWidth="1"/>
    <col min="4099" max="4099" width="8.6328125" style="174"/>
    <col min="4100" max="4100" width="3.54296875" style="174" customWidth="1"/>
    <col min="4101" max="4101" width="29" style="174" customWidth="1"/>
    <col min="4102" max="4350" width="8.6328125" style="174"/>
    <col min="4351" max="4352" width="2.6328125" style="174" customWidth="1"/>
    <col min="4353" max="4353" width="5" style="174" customWidth="1"/>
    <col min="4354" max="4354" width="82.36328125" style="174" customWidth="1"/>
    <col min="4355" max="4355" width="8.6328125" style="174"/>
    <col min="4356" max="4356" width="3.54296875" style="174" customWidth="1"/>
    <col min="4357" max="4357" width="29" style="174" customWidth="1"/>
    <col min="4358" max="4606" width="8.6328125" style="174"/>
    <col min="4607" max="4608" width="2.6328125" style="174" customWidth="1"/>
    <col min="4609" max="4609" width="5" style="174" customWidth="1"/>
    <col min="4610" max="4610" width="82.36328125" style="174" customWidth="1"/>
    <col min="4611" max="4611" width="8.6328125" style="174"/>
    <col min="4612" max="4612" width="3.54296875" style="174" customWidth="1"/>
    <col min="4613" max="4613" width="29" style="174" customWidth="1"/>
    <col min="4614" max="4862" width="8.6328125" style="174"/>
    <col min="4863" max="4864" width="2.6328125" style="174" customWidth="1"/>
    <col min="4865" max="4865" width="5" style="174" customWidth="1"/>
    <col min="4866" max="4866" width="82.36328125" style="174" customWidth="1"/>
    <col min="4867" max="4867" width="8.6328125" style="174"/>
    <col min="4868" max="4868" width="3.54296875" style="174" customWidth="1"/>
    <col min="4869" max="4869" width="29" style="174" customWidth="1"/>
    <col min="4870" max="5118" width="8.6328125" style="174"/>
    <col min="5119" max="5120" width="2.6328125" style="174" customWidth="1"/>
    <col min="5121" max="5121" width="5" style="174" customWidth="1"/>
    <col min="5122" max="5122" width="82.36328125" style="174" customWidth="1"/>
    <col min="5123" max="5123" width="8.6328125" style="174"/>
    <col min="5124" max="5124" width="3.54296875" style="174" customWidth="1"/>
    <col min="5125" max="5125" width="29" style="174" customWidth="1"/>
    <col min="5126" max="5374" width="8.6328125" style="174"/>
    <col min="5375" max="5376" width="2.6328125" style="174" customWidth="1"/>
    <col min="5377" max="5377" width="5" style="174" customWidth="1"/>
    <col min="5378" max="5378" width="82.36328125" style="174" customWidth="1"/>
    <col min="5379" max="5379" width="8.6328125" style="174"/>
    <col min="5380" max="5380" width="3.54296875" style="174" customWidth="1"/>
    <col min="5381" max="5381" width="29" style="174" customWidth="1"/>
    <col min="5382" max="5630" width="8.6328125" style="174"/>
    <col min="5631" max="5632" width="2.6328125" style="174" customWidth="1"/>
    <col min="5633" max="5633" width="5" style="174" customWidth="1"/>
    <col min="5634" max="5634" width="82.36328125" style="174" customWidth="1"/>
    <col min="5635" max="5635" width="8.6328125" style="174"/>
    <col min="5636" max="5636" width="3.54296875" style="174" customWidth="1"/>
    <col min="5637" max="5637" width="29" style="174" customWidth="1"/>
    <col min="5638" max="5886" width="8.6328125" style="174"/>
    <col min="5887" max="5888" width="2.6328125" style="174" customWidth="1"/>
    <col min="5889" max="5889" width="5" style="174" customWidth="1"/>
    <col min="5890" max="5890" width="82.36328125" style="174" customWidth="1"/>
    <col min="5891" max="5891" width="8.6328125" style="174"/>
    <col min="5892" max="5892" width="3.54296875" style="174" customWidth="1"/>
    <col min="5893" max="5893" width="29" style="174" customWidth="1"/>
    <col min="5894" max="6142" width="8.6328125" style="174"/>
    <col min="6143" max="6144" width="2.6328125" style="174" customWidth="1"/>
    <col min="6145" max="6145" width="5" style="174" customWidth="1"/>
    <col min="6146" max="6146" width="82.36328125" style="174" customWidth="1"/>
    <col min="6147" max="6147" width="8.6328125" style="174"/>
    <col min="6148" max="6148" width="3.54296875" style="174" customWidth="1"/>
    <col min="6149" max="6149" width="29" style="174" customWidth="1"/>
    <col min="6150" max="6398" width="8.6328125" style="174"/>
    <col min="6399" max="6400" width="2.6328125" style="174" customWidth="1"/>
    <col min="6401" max="6401" width="5" style="174" customWidth="1"/>
    <col min="6402" max="6402" width="82.36328125" style="174" customWidth="1"/>
    <col min="6403" max="6403" width="8.6328125" style="174"/>
    <col min="6404" max="6404" width="3.54296875" style="174" customWidth="1"/>
    <col min="6405" max="6405" width="29" style="174" customWidth="1"/>
    <col min="6406" max="6654" width="8.6328125" style="174"/>
    <col min="6655" max="6656" width="2.6328125" style="174" customWidth="1"/>
    <col min="6657" max="6657" width="5" style="174" customWidth="1"/>
    <col min="6658" max="6658" width="82.36328125" style="174" customWidth="1"/>
    <col min="6659" max="6659" width="8.6328125" style="174"/>
    <col min="6660" max="6660" width="3.54296875" style="174" customWidth="1"/>
    <col min="6661" max="6661" width="29" style="174" customWidth="1"/>
    <col min="6662" max="6910" width="8.6328125" style="174"/>
    <col min="6911" max="6912" width="2.6328125" style="174" customWidth="1"/>
    <col min="6913" max="6913" width="5" style="174" customWidth="1"/>
    <col min="6914" max="6914" width="82.36328125" style="174" customWidth="1"/>
    <col min="6915" max="6915" width="8.6328125" style="174"/>
    <col min="6916" max="6916" width="3.54296875" style="174" customWidth="1"/>
    <col min="6917" max="6917" width="29" style="174" customWidth="1"/>
    <col min="6918" max="7166" width="8.6328125" style="174"/>
    <col min="7167" max="7168" width="2.6328125" style="174" customWidth="1"/>
    <col min="7169" max="7169" width="5" style="174" customWidth="1"/>
    <col min="7170" max="7170" width="82.36328125" style="174" customWidth="1"/>
    <col min="7171" max="7171" width="8.6328125" style="174"/>
    <col min="7172" max="7172" width="3.54296875" style="174" customWidth="1"/>
    <col min="7173" max="7173" width="29" style="174" customWidth="1"/>
    <col min="7174" max="7422" width="8.6328125" style="174"/>
    <col min="7423" max="7424" width="2.6328125" style="174" customWidth="1"/>
    <col min="7425" max="7425" width="5" style="174" customWidth="1"/>
    <col min="7426" max="7426" width="82.36328125" style="174" customWidth="1"/>
    <col min="7427" max="7427" width="8.6328125" style="174"/>
    <col min="7428" max="7428" width="3.54296875" style="174" customWidth="1"/>
    <col min="7429" max="7429" width="29" style="174" customWidth="1"/>
    <col min="7430" max="7678" width="8.6328125" style="174"/>
    <col min="7679" max="7680" width="2.6328125" style="174" customWidth="1"/>
    <col min="7681" max="7681" width="5" style="174" customWidth="1"/>
    <col min="7682" max="7682" width="82.36328125" style="174" customWidth="1"/>
    <col min="7683" max="7683" width="8.6328125" style="174"/>
    <col min="7684" max="7684" width="3.54296875" style="174" customWidth="1"/>
    <col min="7685" max="7685" width="29" style="174" customWidth="1"/>
    <col min="7686" max="7934" width="8.6328125" style="174"/>
    <col min="7935" max="7936" width="2.6328125" style="174" customWidth="1"/>
    <col min="7937" max="7937" width="5" style="174" customWidth="1"/>
    <col min="7938" max="7938" width="82.36328125" style="174" customWidth="1"/>
    <col min="7939" max="7939" width="8.6328125" style="174"/>
    <col min="7940" max="7940" width="3.54296875" style="174" customWidth="1"/>
    <col min="7941" max="7941" width="29" style="174" customWidth="1"/>
    <col min="7942" max="8190" width="8.6328125" style="174"/>
    <col min="8191" max="8192" width="2.6328125" style="174" customWidth="1"/>
    <col min="8193" max="8193" width="5" style="174" customWidth="1"/>
    <col min="8194" max="8194" width="82.36328125" style="174" customWidth="1"/>
    <col min="8195" max="8195" width="8.6328125" style="174"/>
    <col min="8196" max="8196" width="3.54296875" style="174" customWidth="1"/>
    <col min="8197" max="8197" width="29" style="174" customWidth="1"/>
    <col min="8198" max="8446" width="8.6328125" style="174"/>
    <col min="8447" max="8448" width="2.6328125" style="174" customWidth="1"/>
    <col min="8449" max="8449" width="5" style="174" customWidth="1"/>
    <col min="8450" max="8450" width="82.36328125" style="174" customWidth="1"/>
    <col min="8451" max="8451" width="8.6328125" style="174"/>
    <col min="8452" max="8452" width="3.54296875" style="174" customWidth="1"/>
    <col min="8453" max="8453" width="29" style="174" customWidth="1"/>
    <col min="8454" max="8702" width="8.6328125" style="174"/>
    <col min="8703" max="8704" width="2.6328125" style="174" customWidth="1"/>
    <col min="8705" max="8705" width="5" style="174" customWidth="1"/>
    <col min="8706" max="8706" width="82.36328125" style="174" customWidth="1"/>
    <col min="8707" max="8707" width="8.6328125" style="174"/>
    <col min="8708" max="8708" width="3.54296875" style="174" customWidth="1"/>
    <col min="8709" max="8709" width="29" style="174" customWidth="1"/>
    <col min="8710" max="8958" width="8.6328125" style="174"/>
    <col min="8959" max="8960" width="2.6328125" style="174" customWidth="1"/>
    <col min="8961" max="8961" width="5" style="174" customWidth="1"/>
    <col min="8962" max="8962" width="82.36328125" style="174" customWidth="1"/>
    <col min="8963" max="8963" width="8.6328125" style="174"/>
    <col min="8964" max="8964" width="3.54296875" style="174" customWidth="1"/>
    <col min="8965" max="8965" width="29" style="174" customWidth="1"/>
    <col min="8966" max="9214" width="8.6328125" style="174"/>
    <col min="9215" max="9216" width="2.6328125" style="174" customWidth="1"/>
    <col min="9217" max="9217" width="5" style="174" customWidth="1"/>
    <col min="9218" max="9218" width="82.36328125" style="174" customWidth="1"/>
    <col min="9219" max="9219" width="8.6328125" style="174"/>
    <col min="9220" max="9220" width="3.54296875" style="174" customWidth="1"/>
    <col min="9221" max="9221" width="29" style="174" customWidth="1"/>
    <col min="9222" max="9470" width="8.6328125" style="174"/>
    <col min="9471" max="9472" width="2.6328125" style="174" customWidth="1"/>
    <col min="9473" max="9473" width="5" style="174" customWidth="1"/>
    <col min="9474" max="9474" width="82.36328125" style="174" customWidth="1"/>
    <col min="9475" max="9475" width="8.6328125" style="174"/>
    <col min="9476" max="9476" width="3.54296875" style="174" customWidth="1"/>
    <col min="9477" max="9477" width="29" style="174" customWidth="1"/>
    <col min="9478" max="9726" width="8.6328125" style="174"/>
    <col min="9727" max="9728" width="2.6328125" style="174" customWidth="1"/>
    <col min="9729" max="9729" width="5" style="174" customWidth="1"/>
    <col min="9730" max="9730" width="82.36328125" style="174" customWidth="1"/>
    <col min="9731" max="9731" width="8.6328125" style="174"/>
    <col min="9732" max="9732" width="3.54296875" style="174" customWidth="1"/>
    <col min="9733" max="9733" width="29" style="174" customWidth="1"/>
    <col min="9734" max="9982" width="8.6328125" style="174"/>
    <col min="9983" max="9984" width="2.6328125" style="174" customWidth="1"/>
    <col min="9985" max="9985" width="5" style="174" customWidth="1"/>
    <col min="9986" max="9986" width="82.36328125" style="174" customWidth="1"/>
    <col min="9987" max="9987" width="8.6328125" style="174"/>
    <col min="9988" max="9988" width="3.54296875" style="174" customWidth="1"/>
    <col min="9989" max="9989" width="29" style="174" customWidth="1"/>
    <col min="9990" max="10238" width="8.6328125" style="174"/>
    <col min="10239" max="10240" width="2.6328125" style="174" customWidth="1"/>
    <col min="10241" max="10241" width="5" style="174" customWidth="1"/>
    <col min="10242" max="10242" width="82.36328125" style="174" customWidth="1"/>
    <col min="10243" max="10243" width="8.6328125" style="174"/>
    <col min="10244" max="10244" width="3.54296875" style="174" customWidth="1"/>
    <col min="10245" max="10245" width="29" style="174" customWidth="1"/>
    <col min="10246" max="10494" width="8.6328125" style="174"/>
    <col min="10495" max="10496" width="2.6328125" style="174" customWidth="1"/>
    <col min="10497" max="10497" width="5" style="174" customWidth="1"/>
    <col min="10498" max="10498" width="82.36328125" style="174" customWidth="1"/>
    <col min="10499" max="10499" width="8.6328125" style="174"/>
    <col min="10500" max="10500" width="3.54296875" style="174" customWidth="1"/>
    <col min="10501" max="10501" width="29" style="174" customWidth="1"/>
    <col min="10502" max="10750" width="8.6328125" style="174"/>
    <col min="10751" max="10752" width="2.6328125" style="174" customWidth="1"/>
    <col min="10753" max="10753" width="5" style="174" customWidth="1"/>
    <col min="10754" max="10754" width="82.36328125" style="174" customWidth="1"/>
    <col min="10755" max="10755" width="8.6328125" style="174"/>
    <col min="10756" max="10756" width="3.54296875" style="174" customWidth="1"/>
    <col min="10757" max="10757" width="29" style="174" customWidth="1"/>
    <col min="10758" max="11006" width="8.6328125" style="174"/>
    <col min="11007" max="11008" width="2.6328125" style="174" customWidth="1"/>
    <col min="11009" max="11009" width="5" style="174" customWidth="1"/>
    <col min="11010" max="11010" width="82.36328125" style="174" customWidth="1"/>
    <col min="11011" max="11011" width="8.6328125" style="174"/>
    <col min="11012" max="11012" width="3.54296875" style="174" customWidth="1"/>
    <col min="11013" max="11013" width="29" style="174" customWidth="1"/>
    <col min="11014" max="11262" width="8.6328125" style="174"/>
    <col min="11263" max="11264" width="2.6328125" style="174" customWidth="1"/>
    <col min="11265" max="11265" width="5" style="174" customWidth="1"/>
    <col min="11266" max="11266" width="82.36328125" style="174" customWidth="1"/>
    <col min="11267" max="11267" width="8.6328125" style="174"/>
    <col min="11268" max="11268" width="3.54296875" style="174" customWidth="1"/>
    <col min="11269" max="11269" width="29" style="174" customWidth="1"/>
    <col min="11270" max="11518" width="8.6328125" style="174"/>
    <col min="11519" max="11520" width="2.6328125" style="174" customWidth="1"/>
    <col min="11521" max="11521" width="5" style="174" customWidth="1"/>
    <col min="11522" max="11522" width="82.36328125" style="174" customWidth="1"/>
    <col min="11523" max="11523" width="8.6328125" style="174"/>
    <col min="11524" max="11524" width="3.54296875" style="174" customWidth="1"/>
    <col min="11525" max="11525" width="29" style="174" customWidth="1"/>
    <col min="11526" max="11774" width="8.6328125" style="174"/>
    <col min="11775" max="11776" width="2.6328125" style="174" customWidth="1"/>
    <col min="11777" max="11777" width="5" style="174" customWidth="1"/>
    <col min="11778" max="11778" width="82.36328125" style="174" customWidth="1"/>
    <col min="11779" max="11779" width="8.6328125" style="174"/>
    <col min="11780" max="11780" width="3.54296875" style="174" customWidth="1"/>
    <col min="11781" max="11781" width="29" style="174" customWidth="1"/>
    <col min="11782" max="12030" width="8.6328125" style="174"/>
    <col min="12031" max="12032" width="2.6328125" style="174" customWidth="1"/>
    <col min="12033" max="12033" width="5" style="174" customWidth="1"/>
    <col min="12034" max="12034" width="82.36328125" style="174" customWidth="1"/>
    <col min="12035" max="12035" width="8.6328125" style="174"/>
    <col min="12036" max="12036" width="3.54296875" style="174" customWidth="1"/>
    <col min="12037" max="12037" width="29" style="174" customWidth="1"/>
    <col min="12038" max="12286" width="8.6328125" style="174"/>
    <col min="12287" max="12288" width="2.6328125" style="174" customWidth="1"/>
    <col min="12289" max="12289" width="5" style="174" customWidth="1"/>
    <col min="12290" max="12290" width="82.36328125" style="174" customWidth="1"/>
    <col min="12291" max="12291" width="8.6328125" style="174"/>
    <col min="12292" max="12292" width="3.54296875" style="174" customWidth="1"/>
    <col min="12293" max="12293" width="29" style="174" customWidth="1"/>
    <col min="12294" max="12542" width="8.6328125" style="174"/>
    <col min="12543" max="12544" width="2.6328125" style="174" customWidth="1"/>
    <col min="12545" max="12545" width="5" style="174" customWidth="1"/>
    <col min="12546" max="12546" width="82.36328125" style="174" customWidth="1"/>
    <col min="12547" max="12547" width="8.6328125" style="174"/>
    <col min="12548" max="12548" width="3.54296875" style="174" customWidth="1"/>
    <col min="12549" max="12549" width="29" style="174" customWidth="1"/>
    <col min="12550" max="12798" width="8.6328125" style="174"/>
    <col min="12799" max="12800" width="2.6328125" style="174" customWidth="1"/>
    <col min="12801" max="12801" width="5" style="174" customWidth="1"/>
    <col min="12802" max="12802" width="82.36328125" style="174" customWidth="1"/>
    <col min="12803" max="12803" width="8.6328125" style="174"/>
    <col min="12804" max="12804" width="3.54296875" style="174" customWidth="1"/>
    <col min="12805" max="12805" width="29" style="174" customWidth="1"/>
    <col min="12806" max="13054" width="8.6328125" style="174"/>
    <col min="13055" max="13056" width="2.6328125" style="174" customWidth="1"/>
    <col min="13057" max="13057" width="5" style="174" customWidth="1"/>
    <col min="13058" max="13058" width="82.36328125" style="174" customWidth="1"/>
    <col min="13059" max="13059" width="8.6328125" style="174"/>
    <col min="13060" max="13060" width="3.54296875" style="174" customWidth="1"/>
    <col min="13061" max="13061" width="29" style="174" customWidth="1"/>
    <col min="13062" max="13310" width="8.6328125" style="174"/>
    <col min="13311" max="13312" width="2.6328125" style="174" customWidth="1"/>
    <col min="13313" max="13313" width="5" style="174" customWidth="1"/>
    <col min="13314" max="13314" width="82.36328125" style="174" customWidth="1"/>
    <col min="13315" max="13315" width="8.6328125" style="174"/>
    <col min="13316" max="13316" width="3.54296875" style="174" customWidth="1"/>
    <col min="13317" max="13317" width="29" style="174" customWidth="1"/>
    <col min="13318" max="13566" width="8.6328125" style="174"/>
    <col min="13567" max="13568" width="2.6328125" style="174" customWidth="1"/>
    <col min="13569" max="13569" width="5" style="174" customWidth="1"/>
    <col min="13570" max="13570" width="82.36328125" style="174" customWidth="1"/>
    <col min="13571" max="13571" width="8.6328125" style="174"/>
    <col min="13572" max="13572" width="3.54296875" style="174" customWidth="1"/>
    <col min="13573" max="13573" width="29" style="174" customWidth="1"/>
    <col min="13574" max="13822" width="8.6328125" style="174"/>
    <col min="13823" max="13824" width="2.6328125" style="174" customWidth="1"/>
    <col min="13825" max="13825" width="5" style="174" customWidth="1"/>
    <col min="13826" max="13826" width="82.36328125" style="174" customWidth="1"/>
    <col min="13827" max="13827" width="8.6328125" style="174"/>
    <col min="13828" max="13828" width="3.54296875" style="174" customWidth="1"/>
    <col min="13829" max="13829" width="29" style="174" customWidth="1"/>
    <col min="13830" max="14078" width="8.6328125" style="174"/>
    <col min="14079" max="14080" width="2.6328125" style="174" customWidth="1"/>
    <col min="14081" max="14081" width="5" style="174" customWidth="1"/>
    <col min="14082" max="14082" width="82.36328125" style="174" customWidth="1"/>
    <col min="14083" max="14083" width="8.6328125" style="174"/>
    <col min="14084" max="14084" width="3.54296875" style="174" customWidth="1"/>
    <col min="14085" max="14085" width="29" style="174" customWidth="1"/>
    <col min="14086" max="14334" width="8.6328125" style="174"/>
    <col min="14335" max="14336" width="2.6328125" style="174" customWidth="1"/>
    <col min="14337" max="14337" width="5" style="174" customWidth="1"/>
    <col min="14338" max="14338" width="82.36328125" style="174" customWidth="1"/>
    <col min="14339" max="14339" width="8.6328125" style="174"/>
    <col min="14340" max="14340" width="3.54296875" style="174" customWidth="1"/>
    <col min="14341" max="14341" width="29" style="174" customWidth="1"/>
    <col min="14342" max="14590" width="8.6328125" style="174"/>
    <col min="14591" max="14592" width="2.6328125" style="174" customWidth="1"/>
    <col min="14593" max="14593" width="5" style="174" customWidth="1"/>
    <col min="14594" max="14594" width="82.36328125" style="174" customWidth="1"/>
    <col min="14595" max="14595" width="8.6328125" style="174"/>
    <col min="14596" max="14596" width="3.54296875" style="174" customWidth="1"/>
    <col min="14597" max="14597" width="29" style="174" customWidth="1"/>
    <col min="14598" max="14846" width="8.6328125" style="174"/>
    <col min="14847" max="14848" width="2.6328125" style="174" customWidth="1"/>
    <col min="14849" max="14849" width="5" style="174" customWidth="1"/>
    <col min="14850" max="14850" width="82.36328125" style="174" customWidth="1"/>
    <col min="14851" max="14851" width="8.6328125" style="174"/>
    <col min="14852" max="14852" width="3.54296875" style="174" customWidth="1"/>
    <col min="14853" max="14853" width="29" style="174" customWidth="1"/>
    <col min="14854" max="15102" width="8.6328125" style="174"/>
    <col min="15103" max="15104" width="2.6328125" style="174" customWidth="1"/>
    <col min="15105" max="15105" width="5" style="174" customWidth="1"/>
    <col min="15106" max="15106" width="82.36328125" style="174" customWidth="1"/>
    <col min="15107" max="15107" width="8.6328125" style="174"/>
    <col min="15108" max="15108" width="3.54296875" style="174" customWidth="1"/>
    <col min="15109" max="15109" width="29" style="174" customWidth="1"/>
    <col min="15110" max="15358" width="8.6328125" style="174"/>
    <col min="15359" max="15360" width="2.6328125" style="174" customWidth="1"/>
    <col min="15361" max="15361" width="5" style="174" customWidth="1"/>
    <col min="15362" max="15362" width="82.36328125" style="174" customWidth="1"/>
    <col min="15363" max="15363" width="8.6328125" style="174"/>
    <col min="15364" max="15364" width="3.54296875" style="174" customWidth="1"/>
    <col min="15365" max="15365" width="29" style="174" customWidth="1"/>
    <col min="15366" max="15614" width="8.6328125" style="174"/>
    <col min="15615" max="15616" width="2.6328125" style="174" customWidth="1"/>
    <col min="15617" max="15617" width="5" style="174" customWidth="1"/>
    <col min="15618" max="15618" width="82.36328125" style="174" customWidth="1"/>
    <col min="15619" max="15619" width="8.6328125" style="174"/>
    <col min="15620" max="15620" width="3.54296875" style="174" customWidth="1"/>
    <col min="15621" max="15621" width="29" style="174" customWidth="1"/>
    <col min="15622" max="15870" width="8.6328125" style="174"/>
    <col min="15871" max="15872" width="2.6328125" style="174" customWidth="1"/>
    <col min="15873" max="15873" width="5" style="174" customWidth="1"/>
    <col min="15874" max="15874" width="82.36328125" style="174" customWidth="1"/>
    <col min="15875" max="15875" width="8.6328125" style="174"/>
    <col min="15876" max="15876" width="3.54296875" style="174" customWidth="1"/>
    <col min="15877" max="15877" width="29" style="174" customWidth="1"/>
    <col min="15878" max="16126" width="8.6328125" style="174"/>
    <col min="16127" max="16128" width="2.6328125" style="174" customWidth="1"/>
    <col min="16129" max="16129" width="5" style="174" customWidth="1"/>
    <col min="16130" max="16130" width="82.36328125" style="174" customWidth="1"/>
    <col min="16131" max="16131" width="8.6328125" style="174"/>
    <col min="16132" max="16132" width="3.54296875" style="174" customWidth="1"/>
    <col min="16133" max="16133" width="29" style="174" customWidth="1"/>
    <col min="16134" max="16384" width="8.6328125" style="174"/>
  </cols>
  <sheetData>
    <row r="1" spans="1:8" x14ac:dyDescent="0.25">
      <c r="A1" s="49" t="s">
        <v>758</v>
      </c>
      <c r="B1" s="174"/>
      <c r="D1" s="175"/>
      <c r="E1" s="174"/>
    </row>
    <row r="2" spans="1:8" x14ac:dyDescent="0.25">
      <c r="A2" s="176"/>
      <c r="B2" s="176" t="s">
        <v>0</v>
      </c>
      <c r="C2" s="177"/>
      <c r="E2" s="174"/>
    </row>
    <row r="3" spans="1:8" ht="28.95" customHeight="1" x14ac:dyDescent="0.25">
      <c r="A3" s="176"/>
      <c r="B3" s="176"/>
      <c r="C3" s="177"/>
      <c r="E3" s="174"/>
    </row>
    <row r="4" spans="1:8" ht="15.6" customHeight="1" x14ac:dyDescent="0.25">
      <c r="B4" s="678" t="s">
        <v>759</v>
      </c>
    </row>
    <row r="5" spans="1:8" ht="10.95" customHeight="1" x14ac:dyDescent="0.25">
      <c r="B5" s="174"/>
    </row>
    <row r="6" spans="1:8" ht="56.4" customHeight="1" x14ac:dyDescent="0.25">
      <c r="B6" s="321" t="s">
        <v>1172</v>
      </c>
      <c r="C6" s="179"/>
    </row>
    <row r="7" spans="1:8" ht="7.95" customHeight="1" thickBot="1" x14ac:dyDescent="0.3"/>
    <row r="8" spans="1:8" s="184" customFormat="1" ht="18" thickBot="1" x14ac:dyDescent="0.35">
      <c r="A8" s="180"/>
      <c r="B8" s="322" t="s">
        <v>500</v>
      </c>
      <c r="C8" s="181"/>
      <c r="D8" s="181"/>
      <c r="E8" s="182"/>
      <c r="F8" s="181"/>
      <c r="G8" s="181"/>
      <c r="H8" s="183"/>
    </row>
    <row r="9" spans="1:8" s="184" customFormat="1" x14ac:dyDescent="0.25">
      <c r="A9" s="180"/>
      <c r="B9" s="323"/>
      <c r="C9" s="181"/>
      <c r="D9" s="181"/>
      <c r="E9" s="182"/>
      <c r="F9" s="181"/>
      <c r="G9" s="181"/>
      <c r="H9" s="183"/>
    </row>
    <row r="10" spans="1:8" s="184" customFormat="1" ht="39.75" customHeight="1" x14ac:dyDescent="0.25">
      <c r="A10" s="180"/>
      <c r="B10" s="712" t="s">
        <v>1443</v>
      </c>
      <c r="C10" s="181"/>
      <c r="D10" s="181"/>
      <c r="E10" s="182"/>
      <c r="F10" s="181"/>
      <c r="G10" s="181"/>
      <c r="H10" s="183"/>
    </row>
    <row r="11" spans="1:8" s="184" customFormat="1" x14ac:dyDescent="0.25">
      <c r="A11" s="180"/>
      <c r="B11" s="323"/>
      <c r="C11" s="181"/>
      <c r="D11" s="181"/>
      <c r="E11" s="182"/>
      <c r="F11" s="181"/>
      <c r="G11" s="181"/>
      <c r="H11" s="183"/>
    </row>
    <row r="12" spans="1:8" s="184" customFormat="1" ht="134.4" customHeight="1" thickBot="1" x14ac:dyDescent="0.3">
      <c r="A12" s="180"/>
      <c r="B12" s="324" t="s">
        <v>1173</v>
      </c>
      <c r="C12" s="185"/>
      <c r="D12" s="185"/>
      <c r="E12" s="186"/>
      <c r="F12" s="185"/>
      <c r="G12" s="181"/>
      <c r="H12" s="183"/>
    </row>
    <row r="13" spans="1:8" ht="38.25" customHeight="1" thickBot="1" x14ac:dyDescent="0.3">
      <c r="B13" s="187" t="s">
        <v>501</v>
      </c>
    </row>
    <row r="14" spans="1:8" ht="233.25" customHeight="1" x14ac:dyDescent="0.25">
      <c r="B14" s="188" t="s">
        <v>1240</v>
      </c>
      <c r="C14" s="178"/>
    </row>
    <row r="15" spans="1:8" ht="219.75" customHeight="1" x14ac:dyDescent="0.25">
      <c r="B15" s="189" t="s">
        <v>1455</v>
      </c>
      <c r="C15" s="177"/>
    </row>
    <row r="16" spans="1:8" ht="132.6" customHeight="1" x14ac:dyDescent="0.25">
      <c r="B16" s="189" t="s">
        <v>1239</v>
      </c>
      <c r="C16" s="175"/>
    </row>
    <row r="17" spans="1:7" ht="66" customHeight="1" x14ac:dyDescent="0.25">
      <c r="B17" s="189" t="s">
        <v>760</v>
      </c>
      <c r="C17" s="175"/>
    </row>
    <row r="18" spans="1:7" ht="53.4" thickBot="1" x14ac:dyDescent="0.3">
      <c r="B18" s="670" t="s">
        <v>1241</v>
      </c>
      <c r="C18" s="178"/>
    </row>
    <row r="19" spans="1:7" ht="92.25" customHeight="1" thickBot="1" x14ac:dyDescent="0.3">
      <c r="B19" s="194" t="s">
        <v>805</v>
      </c>
      <c r="C19" s="178"/>
    </row>
    <row r="20" spans="1:7" ht="26.4" x14ac:dyDescent="0.25">
      <c r="A20" s="174"/>
      <c r="B20" s="190" t="s">
        <v>502</v>
      </c>
      <c r="E20" s="174"/>
    </row>
    <row r="21" spans="1:7" ht="74.25" customHeight="1" x14ac:dyDescent="0.25">
      <c r="A21" s="174"/>
      <c r="B21" s="191" t="s">
        <v>503</v>
      </c>
      <c r="C21" s="178"/>
      <c r="D21" s="178"/>
      <c r="E21" s="178"/>
      <c r="F21" s="178"/>
      <c r="G21" s="178"/>
    </row>
    <row r="22" spans="1:7" ht="39.6" x14ac:dyDescent="0.25">
      <c r="A22" s="174"/>
      <c r="B22" s="192" t="s">
        <v>504</v>
      </c>
      <c r="E22" s="174"/>
    </row>
    <row r="23" spans="1:7" ht="123" customHeight="1" x14ac:dyDescent="0.25">
      <c r="A23" s="174"/>
      <c r="B23" s="305" t="s">
        <v>761</v>
      </c>
      <c r="E23" s="174"/>
    </row>
    <row r="24" spans="1:7" x14ac:dyDescent="0.25">
      <c r="A24" s="174"/>
      <c r="B24" s="193"/>
      <c r="E24" s="174"/>
    </row>
    <row r="25" spans="1:7" ht="84.75" customHeight="1" x14ac:dyDescent="0.25">
      <c r="B25" s="325"/>
    </row>
    <row r="26" spans="1:7" x14ac:dyDescent="0.25">
      <c r="B26" s="195"/>
    </row>
    <row r="27" spans="1:7" x14ac:dyDescent="0.25">
      <c r="B27" s="195"/>
    </row>
    <row r="28" spans="1:7" x14ac:dyDescent="0.25">
      <c r="B28" s="195"/>
    </row>
    <row r="29" spans="1:7" x14ac:dyDescent="0.25">
      <c r="B29" s="196"/>
    </row>
  </sheetData>
  <sheetProtection algorithmName="SHA-512" hashValue="lnSD1CcwdzXuFoHm/ZqmMR0yK29ivw00IU3ArLqTBQUiva+WQdVU64rbhia+QnT7EG4vq2DxFHpJQlSfvQeTaA==" saltValue="i61oxF9BucO0cK6bdPPpig==" spinCount="100000" sheet="1" formatCells="0" formatColumns="0" formatRows="0" autoFilter="0"/>
  <pageMargins left="0.7" right="0.7" top="0.75" bottom="0.75" header="0.3" footer="0.3"/>
  <pageSetup paperSize="8" scale="64" orientation="portrait" r:id="rId1"/>
  <rowBreaks count="1" manualBreakCount="1">
    <brk id="15" max="1"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C35"/>
  <sheetViews>
    <sheetView zoomScale="70" zoomScaleNormal="70" zoomScaleSheetLayoutView="50" workbookViewId="0">
      <pane xSplit="2" ySplit="5" topLeftCell="C6" activePane="bottomRight" state="frozen"/>
      <selection pane="topRight" activeCell="C1" sqref="C1"/>
      <selection pane="bottomLeft" activeCell="A6" sqref="A6"/>
      <selection pane="bottomRight" activeCell="C6" sqref="C6"/>
    </sheetView>
  </sheetViews>
  <sheetFormatPr defaultColWidth="8.81640625" defaultRowHeight="14.4" x14ac:dyDescent="0.3"/>
  <cols>
    <col min="1" max="1" width="11.08984375" style="683" customWidth="1"/>
    <col min="2" max="2" width="13.1796875" style="683" customWidth="1"/>
    <col min="3" max="3" width="49.81640625" style="683" customWidth="1"/>
    <col min="4" max="4" width="17.36328125" style="683" customWidth="1"/>
    <col min="5" max="5" width="37.90625" style="683" customWidth="1"/>
    <col min="6" max="6" width="14.1796875" style="683" customWidth="1"/>
    <col min="7" max="7" width="8.81640625" style="683" hidden="1" customWidth="1"/>
    <col min="8" max="8" width="12.54296875" style="683" customWidth="1"/>
    <col min="9" max="9" width="16.1796875" style="683" hidden="1" customWidth="1"/>
    <col min="10" max="11" width="8.81640625" style="683" hidden="1" customWidth="1"/>
    <col min="12" max="12" width="10" style="683" hidden="1" customWidth="1"/>
    <col min="13" max="14" width="8.81640625" style="683" hidden="1" customWidth="1"/>
    <col min="15" max="15" width="11.453125" style="683" customWidth="1"/>
    <col min="16" max="16" width="9.54296875" style="754" customWidth="1"/>
    <col min="17" max="17" width="14.81640625" style="683" customWidth="1"/>
    <col min="18" max="18" width="42.36328125" style="683" customWidth="1"/>
    <col min="19" max="19" width="14.1796875" style="683" hidden="1" customWidth="1"/>
    <col min="20" max="20" width="8.81640625" style="683" hidden="1" customWidth="1"/>
    <col min="21" max="21" width="12.54296875" style="683" hidden="1" customWidth="1"/>
    <col min="22" max="22" width="16.1796875" style="683" hidden="1" customWidth="1"/>
    <col min="23" max="27" width="8.81640625" style="683" hidden="1" customWidth="1"/>
    <col min="28" max="28" width="11.453125" style="683" hidden="1" customWidth="1"/>
    <col min="29" max="29" width="7.81640625" style="683" hidden="1" customWidth="1"/>
    <col min="30" max="30" width="14.81640625" style="683" customWidth="1"/>
    <col min="31" max="31" width="42.36328125" style="683" customWidth="1"/>
    <col min="32" max="32" width="14.1796875" style="683" hidden="1" customWidth="1"/>
    <col min="33" max="33" width="8.81640625" style="683" hidden="1" customWidth="1"/>
    <col min="34" max="34" width="12.54296875" style="683" hidden="1" customWidth="1"/>
    <col min="35" max="35" width="16.1796875" style="683" hidden="1" customWidth="1"/>
    <col min="36" max="40" width="8.81640625" style="683" hidden="1" customWidth="1"/>
    <col min="41" max="41" width="11.453125" style="683" hidden="1" customWidth="1"/>
    <col min="42" max="42" width="7.81640625" style="683" hidden="1" customWidth="1"/>
    <col min="43" max="43" width="14.81640625" style="683" customWidth="1"/>
    <col min="44" max="44" width="42.36328125" style="683" customWidth="1"/>
    <col min="45" max="45" width="14.1796875" style="683" hidden="1" customWidth="1"/>
    <col min="46" max="46" width="8.81640625" style="683" hidden="1" customWidth="1"/>
    <col min="47" max="47" width="12.54296875" style="683" hidden="1" customWidth="1"/>
    <col min="48" max="48" width="16.1796875" style="683" hidden="1" customWidth="1"/>
    <col min="49" max="53" width="8.81640625" style="683" hidden="1" customWidth="1"/>
    <col min="54" max="54" width="11.453125" style="683" hidden="1" customWidth="1"/>
    <col min="55" max="55" width="7.81640625" style="683" hidden="1" customWidth="1"/>
    <col min="56" max="16384" width="8.81640625" style="683"/>
  </cols>
  <sheetData>
    <row r="1" spans="1:55" s="380" customFormat="1" ht="13.5" customHeight="1" x14ac:dyDescent="0.25">
      <c r="A1" s="320" t="str">
        <f>Introduction!A1</f>
        <v xml:space="preserve">©NHS England 2019   </v>
      </c>
      <c r="B1" s="2"/>
      <c r="D1" s="46"/>
      <c r="E1" s="3"/>
      <c r="F1" s="3"/>
      <c r="G1" s="464" t="s">
        <v>1162</v>
      </c>
      <c r="H1" s="3"/>
      <c r="I1" s="3" t="s">
        <v>1162</v>
      </c>
      <c r="J1" s="3" t="s">
        <v>1162</v>
      </c>
      <c r="K1" s="3" t="s">
        <v>1162</v>
      </c>
      <c r="L1" s="3" t="s">
        <v>1162</v>
      </c>
      <c r="M1" s="3" t="s">
        <v>1162</v>
      </c>
      <c r="N1" s="3" t="s">
        <v>1162</v>
      </c>
      <c r="O1" s="3"/>
      <c r="P1" s="727"/>
      <c r="Q1" s="45"/>
      <c r="R1" s="3" t="s">
        <v>0</v>
      </c>
      <c r="S1" s="3" t="s">
        <v>1162</v>
      </c>
      <c r="T1" s="3" t="s">
        <v>1162</v>
      </c>
      <c r="U1" s="3" t="s">
        <v>1162</v>
      </c>
      <c r="V1" s="3" t="s">
        <v>1162</v>
      </c>
      <c r="W1" s="3" t="s">
        <v>1162</v>
      </c>
      <c r="X1" s="3" t="s">
        <v>1162</v>
      </c>
      <c r="Y1" s="3" t="s">
        <v>1162</v>
      </c>
      <c r="Z1" s="3" t="s">
        <v>1162</v>
      </c>
      <c r="AA1" s="3" t="s">
        <v>1162</v>
      </c>
      <c r="AB1" s="3" t="s">
        <v>1162</v>
      </c>
      <c r="AC1" s="3" t="s">
        <v>1162</v>
      </c>
      <c r="AD1" s="45"/>
      <c r="AE1" s="3" t="s">
        <v>0</v>
      </c>
      <c r="AF1" s="3" t="s">
        <v>1162</v>
      </c>
      <c r="AG1" s="3" t="s">
        <v>1162</v>
      </c>
      <c r="AH1" s="3" t="s">
        <v>1162</v>
      </c>
      <c r="AI1" s="3" t="s">
        <v>1162</v>
      </c>
      <c r="AJ1" s="3" t="s">
        <v>1162</v>
      </c>
      <c r="AK1" s="3" t="s">
        <v>1162</v>
      </c>
      <c r="AL1" s="3" t="s">
        <v>1162</v>
      </c>
      <c r="AM1" s="3" t="s">
        <v>1162</v>
      </c>
      <c r="AN1" s="3" t="s">
        <v>1162</v>
      </c>
      <c r="AO1" s="3" t="s">
        <v>1162</v>
      </c>
      <c r="AP1" s="3" t="s">
        <v>1162</v>
      </c>
      <c r="AQ1" s="45"/>
      <c r="AR1" s="3" t="s">
        <v>0</v>
      </c>
      <c r="AS1" s="3" t="s">
        <v>1162</v>
      </c>
      <c r="AT1" s="3" t="s">
        <v>1162</v>
      </c>
      <c r="AU1" s="3" t="s">
        <v>1162</v>
      </c>
      <c r="AV1" s="3" t="s">
        <v>1162</v>
      </c>
      <c r="AW1" s="3" t="s">
        <v>1162</v>
      </c>
      <c r="AX1" s="3" t="s">
        <v>1162</v>
      </c>
      <c r="AY1" s="3" t="s">
        <v>1162</v>
      </c>
      <c r="AZ1" s="3" t="s">
        <v>1162</v>
      </c>
      <c r="BA1" s="3" t="s">
        <v>1162</v>
      </c>
      <c r="BB1" s="3" t="s">
        <v>1162</v>
      </c>
      <c r="BC1" s="3" t="s">
        <v>1162</v>
      </c>
    </row>
    <row r="2" spans="1:55" s="56" customFormat="1" ht="24" customHeight="1" x14ac:dyDescent="0.4">
      <c r="A2" s="320"/>
      <c r="B2" s="416">
        <f>COUNTIF(B5:B35,"Compliance Yes/No")+COUNTIF(B5:B35,"Specification")</f>
        <v>13</v>
      </c>
      <c r="C2" s="380"/>
      <c r="D2" s="94"/>
      <c r="E2" s="94"/>
      <c r="F2" s="6"/>
      <c r="G2" s="87"/>
      <c r="H2" s="5"/>
      <c r="I2" s="88" t="s">
        <v>1</v>
      </c>
      <c r="J2" s="89"/>
      <c r="K2" s="90">
        <f>SUM(K6:K60)</f>
        <v>840</v>
      </c>
      <c r="L2" s="91">
        <f>K2/N2</f>
        <v>0.93333333333333335</v>
      </c>
      <c r="M2" s="90"/>
      <c r="N2" s="90">
        <f>SUM(N6:N60)</f>
        <v>900</v>
      </c>
      <c r="O2" s="92">
        <f>SUM(O6:O35)</f>
        <v>0.99999999999999989</v>
      </c>
      <c r="P2" s="742">
        <f>SUM(P6:P35)</f>
        <v>0.05</v>
      </c>
      <c r="Q2" s="448"/>
      <c r="R2" s="94"/>
      <c r="S2" s="6"/>
      <c r="T2" s="87"/>
      <c r="U2" s="5"/>
      <c r="V2" s="88" t="s">
        <v>1</v>
      </c>
      <c r="W2" s="89"/>
      <c r="X2" s="90">
        <f>SUM(X6:X87)</f>
        <v>840</v>
      </c>
      <c r="Y2" s="91">
        <f>X2/AA2</f>
        <v>0.93333333333333335</v>
      </c>
      <c r="Z2" s="90"/>
      <c r="AA2" s="90">
        <f>SUM(AA6:AA87)</f>
        <v>900</v>
      </c>
      <c r="AB2" s="92">
        <f>SUM(AB6:AB87)</f>
        <v>0.99999999999999989</v>
      </c>
      <c r="AC2" s="93">
        <f>SUM(AC6:AC77)</f>
        <v>0.05</v>
      </c>
      <c r="AD2" s="448"/>
      <c r="AE2" s="94"/>
      <c r="AF2" s="6"/>
      <c r="AG2" s="87"/>
      <c r="AH2" s="5"/>
      <c r="AI2" s="88" t="s">
        <v>1</v>
      </c>
      <c r="AJ2" s="89"/>
      <c r="AK2" s="90">
        <f>SUM(AK6:AK87)</f>
        <v>840</v>
      </c>
      <c r="AL2" s="91">
        <f>AK2/AN2</f>
        <v>0.93333333333333335</v>
      </c>
      <c r="AM2" s="90"/>
      <c r="AN2" s="90">
        <f>SUM(AN6:AN87)</f>
        <v>900</v>
      </c>
      <c r="AO2" s="92">
        <f>SUM(AO6:AO87)</f>
        <v>0.99999999999999989</v>
      </c>
      <c r="AP2" s="93">
        <f>SUM(AP6:AP77)</f>
        <v>0.05</v>
      </c>
      <c r="AQ2" s="448"/>
      <c r="AR2" s="94"/>
      <c r="AS2" s="6"/>
      <c r="AT2" s="87"/>
      <c r="AU2" s="5"/>
      <c r="AV2" s="88" t="s">
        <v>1</v>
      </c>
      <c r="AW2" s="89"/>
      <c r="AX2" s="90">
        <f>SUM(AX6:AX87)</f>
        <v>840</v>
      </c>
      <c r="AY2" s="91">
        <f>AX2/BA2</f>
        <v>0.93333333333333335</v>
      </c>
      <c r="AZ2" s="90"/>
      <c r="BA2" s="90">
        <f>SUM(BA6:BA87)</f>
        <v>900</v>
      </c>
      <c r="BB2" s="92">
        <f>SUM(BB6:BB87)</f>
        <v>0.99999999999999989</v>
      </c>
      <c r="BC2" s="93">
        <f>SUM(BC6:BC77)</f>
        <v>0.05</v>
      </c>
    </row>
    <row r="3" spans="1:55" s="56" customFormat="1" ht="44.25" customHeight="1" thickBot="1" x14ac:dyDescent="0.3">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c r="Q3" s="850" t="s">
        <v>1201</v>
      </c>
      <c r="R3" s="849"/>
      <c r="S3" s="849"/>
      <c r="T3" s="849"/>
      <c r="U3" s="849"/>
      <c r="V3" s="849"/>
      <c r="W3" s="849"/>
      <c r="X3" s="849"/>
      <c r="Y3" s="849"/>
      <c r="Z3" s="849"/>
      <c r="AA3" s="849"/>
      <c r="AB3" s="849"/>
      <c r="AC3" s="849"/>
      <c r="AD3" s="849"/>
      <c r="AE3" s="849"/>
      <c r="AF3" s="849"/>
      <c r="AG3" s="849"/>
      <c r="AH3" s="849"/>
      <c r="AI3" s="849"/>
      <c r="AJ3" s="849"/>
      <c r="AK3" s="849"/>
      <c r="AL3" s="849"/>
      <c r="AM3" s="849"/>
      <c r="AN3" s="849"/>
      <c r="AO3" s="849"/>
      <c r="AP3" s="849"/>
      <c r="AQ3" s="849"/>
      <c r="AR3" s="849"/>
      <c r="AS3" s="7"/>
      <c r="AT3" s="7"/>
      <c r="AU3" s="7"/>
      <c r="AV3" s="7"/>
      <c r="AW3" s="7"/>
      <c r="AX3" s="7"/>
      <c r="AY3" s="7"/>
      <c r="AZ3" s="7"/>
      <c r="BA3" s="7"/>
      <c r="BB3" s="7"/>
      <c r="BC3" s="7"/>
    </row>
    <row r="4" spans="1:55" ht="23.4" x14ac:dyDescent="0.3">
      <c r="A4" s="344" t="s">
        <v>365</v>
      </c>
      <c r="B4" s="83"/>
      <c r="C4" s="77"/>
      <c r="D4" s="11"/>
      <c r="E4" s="466" t="str">
        <f>Introduction!B10</f>
        <v>INSERT SUPPLIER NAME HERE</v>
      </c>
      <c r="F4" s="466"/>
      <c r="G4" s="466"/>
      <c r="H4" s="466"/>
      <c r="I4" s="466"/>
      <c r="J4" s="466"/>
      <c r="K4" s="466"/>
      <c r="L4" s="466"/>
      <c r="M4" s="466"/>
      <c r="N4" s="466"/>
      <c r="O4" s="468"/>
      <c r="P4" s="743"/>
      <c r="Q4" s="846" t="s">
        <v>1149</v>
      </c>
      <c r="R4" s="847"/>
      <c r="S4" s="466"/>
      <c r="T4" s="466"/>
      <c r="U4" s="466"/>
      <c r="V4" s="466"/>
      <c r="W4" s="466"/>
      <c r="X4" s="466"/>
      <c r="Y4" s="466"/>
      <c r="Z4" s="466"/>
      <c r="AA4" s="466"/>
      <c r="AB4" s="468"/>
      <c r="AC4" s="468"/>
      <c r="AD4" s="846" t="s">
        <v>1150</v>
      </c>
      <c r="AE4" s="847"/>
      <c r="AF4" s="466"/>
      <c r="AG4" s="466"/>
      <c r="AH4" s="466"/>
      <c r="AI4" s="466"/>
      <c r="AJ4" s="466"/>
      <c r="AK4" s="466"/>
      <c r="AL4" s="466"/>
      <c r="AM4" s="466"/>
      <c r="AN4" s="466"/>
      <c r="AO4" s="468"/>
      <c r="AP4" s="468"/>
      <c r="AQ4" s="846" t="s">
        <v>1151</v>
      </c>
      <c r="AR4" s="847"/>
      <c r="AS4" s="12"/>
      <c r="AT4" s="12"/>
      <c r="AU4" s="12"/>
      <c r="AV4" s="12"/>
      <c r="AW4" s="12"/>
      <c r="AX4" s="12"/>
      <c r="AY4" s="12"/>
      <c r="AZ4" s="12"/>
      <c r="BA4" s="12"/>
      <c r="BB4" s="13"/>
      <c r="BC4" s="13"/>
    </row>
    <row r="5" spans="1:55" ht="53.4" x14ac:dyDescent="0.3">
      <c r="A5" s="545" t="s">
        <v>3</v>
      </c>
      <c r="B5" s="545" t="s">
        <v>97</v>
      </c>
      <c r="C5" s="545" t="s">
        <v>5</v>
      </c>
      <c r="D5" s="546" t="s">
        <v>6</v>
      </c>
      <c r="E5" s="547" t="s">
        <v>7</v>
      </c>
      <c r="F5" s="548" t="s">
        <v>8</v>
      </c>
      <c r="G5" s="549" t="s">
        <v>9</v>
      </c>
      <c r="H5" s="548" t="s">
        <v>10</v>
      </c>
      <c r="I5" s="548" t="s">
        <v>12</v>
      </c>
      <c r="J5" s="550" t="s">
        <v>13</v>
      </c>
      <c r="K5" s="551" t="s">
        <v>14</v>
      </c>
      <c r="L5" s="552" t="s">
        <v>15</v>
      </c>
      <c r="M5" s="551" t="s">
        <v>16</v>
      </c>
      <c r="N5" s="551" t="s">
        <v>17</v>
      </c>
      <c r="O5" s="548" t="s">
        <v>18</v>
      </c>
      <c r="P5" s="755" t="s">
        <v>19</v>
      </c>
      <c r="Q5" s="553" t="s">
        <v>6</v>
      </c>
      <c r="R5" s="554" t="s">
        <v>7</v>
      </c>
      <c r="S5" s="548" t="s">
        <v>8</v>
      </c>
      <c r="T5" s="549" t="s">
        <v>9</v>
      </c>
      <c r="U5" s="548" t="s">
        <v>10</v>
      </c>
      <c r="V5" s="548" t="s">
        <v>12</v>
      </c>
      <c r="W5" s="550" t="s">
        <v>13</v>
      </c>
      <c r="X5" s="551" t="s">
        <v>14</v>
      </c>
      <c r="Y5" s="552" t="s">
        <v>15</v>
      </c>
      <c r="Z5" s="551" t="s">
        <v>16</v>
      </c>
      <c r="AA5" s="551" t="s">
        <v>17</v>
      </c>
      <c r="AB5" s="548" t="s">
        <v>18</v>
      </c>
      <c r="AC5" s="548" t="s">
        <v>19</v>
      </c>
      <c r="AD5" s="553" t="s">
        <v>6</v>
      </c>
      <c r="AE5" s="554" t="s">
        <v>7</v>
      </c>
      <c r="AF5" s="548" t="s">
        <v>8</v>
      </c>
      <c r="AG5" s="549" t="s">
        <v>9</v>
      </c>
      <c r="AH5" s="548" t="s">
        <v>10</v>
      </c>
      <c r="AI5" s="548" t="s">
        <v>12</v>
      </c>
      <c r="AJ5" s="550" t="s">
        <v>13</v>
      </c>
      <c r="AK5" s="551" t="s">
        <v>14</v>
      </c>
      <c r="AL5" s="552" t="s">
        <v>15</v>
      </c>
      <c r="AM5" s="551" t="s">
        <v>16</v>
      </c>
      <c r="AN5" s="551" t="s">
        <v>17</v>
      </c>
      <c r="AO5" s="548" t="s">
        <v>18</v>
      </c>
      <c r="AP5" s="548" t="s">
        <v>19</v>
      </c>
      <c r="AQ5" s="553" t="s">
        <v>6</v>
      </c>
      <c r="AR5" s="554" t="s">
        <v>7</v>
      </c>
      <c r="AS5" s="98" t="s">
        <v>8</v>
      </c>
      <c r="AT5" s="99" t="s">
        <v>9</v>
      </c>
      <c r="AU5" s="98" t="s">
        <v>10</v>
      </c>
      <c r="AV5" s="98" t="s">
        <v>12</v>
      </c>
      <c r="AW5" s="100" t="s">
        <v>13</v>
      </c>
      <c r="AX5" s="101" t="s">
        <v>14</v>
      </c>
      <c r="AY5" s="102" t="s">
        <v>15</v>
      </c>
      <c r="AZ5" s="101" t="s">
        <v>16</v>
      </c>
      <c r="BA5" s="101" t="s">
        <v>17</v>
      </c>
      <c r="BB5" s="98" t="s">
        <v>18</v>
      </c>
      <c r="BC5" s="98" t="s">
        <v>19</v>
      </c>
    </row>
    <row r="6" spans="1:55" x14ac:dyDescent="0.3">
      <c r="A6" s="555"/>
      <c r="B6" s="556"/>
      <c r="C6" s="519" t="s">
        <v>20</v>
      </c>
      <c r="D6" s="520"/>
      <c r="E6" s="521"/>
      <c r="F6" s="522" t="s">
        <v>21</v>
      </c>
      <c r="G6" s="557">
        <f>VLOOKUP(F6,Lists!$A$45:$B$50,2,FALSE)</f>
        <v>1.0000000000000001E-5</v>
      </c>
      <c r="H6" s="522" t="s">
        <v>21</v>
      </c>
      <c r="I6" s="522" t="s">
        <v>21</v>
      </c>
      <c r="J6" s="512">
        <f>VLOOKUP(I6,Lists!$A$35:$B$40,2,FALSE)</f>
        <v>0</v>
      </c>
      <c r="K6" s="513">
        <f t="shared" ref="K6" si="0">J6*G6</f>
        <v>0</v>
      </c>
      <c r="L6" s="522" t="str">
        <f t="shared" ref="L6" si="1">IF(ISERROR(K6/N6),"n/a",K6/N6)</f>
        <v>n/a</v>
      </c>
      <c r="M6" s="514">
        <f>IF(B6=Lists!$A$14,Lists!$E$35)+IF(B6=Lists!$A$15,Lists!$E$40)+IF(B6=Lists!$A$16,Lists!$E$40)</f>
        <v>0</v>
      </c>
      <c r="N6" s="513">
        <f t="shared" ref="N6" si="2">G6*M6</f>
        <v>0</v>
      </c>
      <c r="O6" s="523"/>
      <c r="P6" s="750"/>
      <c r="Q6" s="520"/>
      <c r="R6" s="521"/>
      <c r="S6" s="522" t="s">
        <v>21</v>
      </c>
      <c r="T6" s="517">
        <f>VLOOKUP($F6,Lists!$A$45:$B$50,2,FALSE)</f>
        <v>1.0000000000000001E-5</v>
      </c>
      <c r="U6" s="522" t="s">
        <v>21</v>
      </c>
      <c r="V6" s="523" t="s">
        <v>21</v>
      </c>
      <c r="W6" s="558">
        <f>IF(Q6&gt;=0.97,6,IF(Q6&gt;=0.9,4,IF(Q6&gt;=0.8,2,IF(Q6&gt;=0.7,1,0))))</f>
        <v>0</v>
      </c>
      <c r="X6" s="513">
        <f t="shared" ref="X6" si="3">W6*T6</f>
        <v>0</v>
      </c>
      <c r="Y6" s="523" t="str">
        <f t="shared" ref="Y6" si="4">IF(ISERROR(X6/AA6),"n/a",X6/AA6)</f>
        <v>n/a</v>
      </c>
      <c r="Z6" s="514">
        <f>IF($B6=Lists!$A$14,Lists!$E$35)+IF($B6=Lists!$A$15,Lists!$E$40)+IF($B6=Lists!$A$16,Lists!$E$40)</f>
        <v>0</v>
      </c>
      <c r="AA6" s="513">
        <f>$G6*$M6</f>
        <v>0</v>
      </c>
      <c r="AB6" s="522"/>
      <c r="AC6" s="522"/>
      <c r="AD6" s="520"/>
      <c r="AE6" s="521"/>
      <c r="AF6" s="522" t="s">
        <v>21</v>
      </c>
      <c r="AG6" s="517">
        <f>VLOOKUP($F6,Lists!$A$45:$B$50,2,FALSE)</f>
        <v>1.0000000000000001E-5</v>
      </c>
      <c r="AH6" s="522" t="s">
        <v>21</v>
      </c>
      <c r="AI6" s="523" t="s">
        <v>21</v>
      </c>
      <c r="AJ6" s="558">
        <f>IF(AD6&gt;=0.97,6,IF(AD6&gt;=0.9,4,IF(AD6&gt;=0.8,2,IF(AD6&gt;=0.7,1,0))))</f>
        <v>0</v>
      </c>
      <c r="AK6" s="513">
        <f t="shared" ref="AK6" si="5">AJ6*AG6</f>
        <v>0</v>
      </c>
      <c r="AL6" s="523" t="str">
        <f t="shared" ref="AL6" si="6">IF(ISERROR(AK6/AN6),"n/a",AK6/AN6)</f>
        <v>n/a</v>
      </c>
      <c r="AM6" s="514">
        <f>IF($B6=Lists!$A$14,Lists!$E$35)+IF($B6=Lists!$A$15,Lists!$E$40)+IF($B6=Lists!$A$16,Lists!$E$40)</f>
        <v>0</v>
      </c>
      <c r="AN6" s="513">
        <f>$G6*$M6</f>
        <v>0</v>
      </c>
      <c r="AO6" s="522"/>
      <c r="AP6" s="522"/>
      <c r="AQ6" s="520"/>
      <c r="AR6" s="521"/>
      <c r="AS6" s="447" t="s">
        <v>21</v>
      </c>
      <c r="AT6" s="364">
        <f>VLOOKUP($F6,Lists!$A$45:$B$50,2,FALSE)</f>
        <v>1.0000000000000001E-5</v>
      </c>
      <c r="AU6" s="447" t="s">
        <v>21</v>
      </c>
      <c r="AV6" s="339" t="s">
        <v>21</v>
      </c>
      <c r="AW6" s="367">
        <f>IF(AQ6&gt;=0.97,6,IF(AQ6&gt;=0.9,4,IF(AQ6&gt;=0.8,2,IF(AQ6&gt;=0.7,1,0))))</f>
        <v>0</v>
      </c>
      <c r="AX6" s="17">
        <f t="shared" ref="AX6" si="7">AW6*AT6</f>
        <v>0</v>
      </c>
      <c r="AY6" s="339" t="str">
        <f t="shared" ref="AY6" si="8">IF(ISERROR(AX6/BA6),"n/a",AX6/BA6)</f>
        <v>n/a</v>
      </c>
      <c r="AZ6" s="24">
        <f>IF($B6=Lists!$A$14,Lists!$E$35)+IF($B6=Lists!$A$15,Lists!$E$40)+IF($B6=Lists!$A$16,Lists!$E$40)</f>
        <v>0</v>
      </c>
      <c r="BA6" s="17">
        <f>$G6*$M6</f>
        <v>0</v>
      </c>
      <c r="BB6" s="447"/>
      <c r="BC6" s="447"/>
    </row>
    <row r="7" spans="1:55" ht="145.80000000000001" customHeight="1" x14ac:dyDescent="0.3">
      <c r="A7" s="559" t="s">
        <v>366</v>
      </c>
      <c r="B7" s="560" t="s">
        <v>23</v>
      </c>
      <c r="C7" s="543" t="s">
        <v>1210</v>
      </c>
      <c r="D7" s="701">
        <f>ROUND(COUNTIF(D9:D119,"Yes")/($B2-1),2)</f>
        <v>0</v>
      </c>
      <c r="E7" s="782"/>
      <c r="F7" s="574" t="s">
        <v>24</v>
      </c>
      <c r="G7" s="510">
        <f>VLOOKUP($F7,Lists!$A$45:$B$50,2,FALSE)</f>
        <v>10</v>
      </c>
      <c r="H7" s="561" t="s">
        <v>25</v>
      </c>
      <c r="I7" s="524" t="s">
        <v>1094</v>
      </c>
      <c r="J7" s="562">
        <f t="shared" ref="J7" si="9">IF(D7&gt;=0.97,6,IF(D7&gt;=0.9,4,IF(D7&gt;=0.8,2,IF(D7&gt;=0.7,1,0))))</f>
        <v>0</v>
      </c>
      <c r="K7" s="563">
        <f>J7*G7</f>
        <v>0</v>
      </c>
      <c r="L7" s="564">
        <f>IF(ISERROR(K7/N7),"n/a",K7/N7)</f>
        <v>0</v>
      </c>
      <c r="M7" s="514">
        <f>IF($B7=Lists!$A$14,Lists!$E$35)+IF($B7=Lists!$A$15,Lists!$E$40)+IF($B7=Lists!$A$16,Lists!$E$40)</f>
        <v>6</v>
      </c>
      <c r="N7" s="513">
        <f t="shared" ref="N7" si="10">$G7*$M7</f>
        <v>60</v>
      </c>
      <c r="O7" s="565">
        <f>IF((N7/$N$2)&gt;0.0001,N7/$N$2,"n/a")</f>
        <v>6.6666666666666666E-2</v>
      </c>
      <c r="P7" s="756">
        <f>IF(ISERROR(O7*0.0001),"n/a",O7*0.05)</f>
        <v>3.3333333333333335E-3</v>
      </c>
      <c r="Q7" s="701">
        <f>ROUND(COUNTIF(Q9:Q119,"Yes")/($B2-1),2)</f>
        <v>0</v>
      </c>
      <c r="R7" s="782"/>
      <c r="S7" s="574" t="s">
        <v>24</v>
      </c>
      <c r="T7" s="510">
        <f>VLOOKUP($F7,Lists!$A$45:$B$50,2,FALSE)</f>
        <v>10</v>
      </c>
      <c r="U7" s="561" t="s">
        <v>25</v>
      </c>
      <c r="V7" s="524" t="s">
        <v>1094</v>
      </c>
      <c r="W7" s="562">
        <f t="shared" ref="W7" si="11">IF(Q7&gt;=0.97,6,IF(Q7&gt;=0.9,4,IF(Q7&gt;=0.8,2,IF(Q7&gt;=0.7,1,0))))</f>
        <v>0</v>
      </c>
      <c r="X7" s="563">
        <f>W7*T7</f>
        <v>0</v>
      </c>
      <c r="Y7" s="564">
        <f>IF(ISERROR(X7/AA7),"n/a",X7/AA7)</f>
        <v>0</v>
      </c>
      <c r="Z7" s="514">
        <f>IF($B7=Lists!$A$14,Lists!$E$35)+IF($B7=Lists!$A$15,Lists!$E$40)+IF($B7=Lists!$A$16,Lists!$E$40)</f>
        <v>6</v>
      </c>
      <c r="AA7" s="513">
        <f t="shared" ref="AA7" si="12">$G7*$M7</f>
        <v>60</v>
      </c>
      <c r="AB7" s="565">
        <f>IF((AA7/$N$2)&gt;0.0001,AA7/$N$2,"n/a")</f>
        <v>6.6666666666666666E-2</v>
      </c>
      <c r="AC7" s="566">
        <f>IF(ISERROR(AB7*0.0001),"n/a",AB7*0.05)</f>
        <v>3.3333333333333335E-3</v>
      </c>
      <c r="AD7" s="701">
        <f>ROUND(COUNTIF(AD9:AD119,"Yes")/($B2-1),2)</f>
        <v>0</v>
      </c>
      <c r="AE7" s="782"/>
      <c r="AF7" s="574" t="s">
        <v>24</v>
      </c>
      <c r="AG7" s="510">
        <f>VLOOKUP($F7,Lists!$A$45:$B$50,2,FALSE)</f>
        <v>10</v>
      </c>
      <c r="AH7" s="561" t="s">
        <v>25</v>
      </c>
      <c r="AI7" s="524" t="s">
        <v>1094</v>
      </c>
      <c r="AJ7" s="562">
        <f t="shared" ref="AJ7" si="13">IF(AD7&gt;=0.97,6,IF(AD7&gt;=0.9,4,IF(AD7&gt;=0.8,2,IF(AD7&gt;=0.7,1,0))))</f>
        <v>0</v>
      </c>
      <c r="AK7" s="563">
        <f>AJ7*AG7</f>
        <v>0</v>
      </c>
      <c r="AL7" s="564">
        <f>IF(ISERROR(AK7/AN7),"n/a",AK7/AN7)</f>
        <v>0</v>
      </c>
      <c r="AM7" s="514">
        <f>IF($B7=Lists!$A$14,Lists!$E$35)+IF($B7=Lists!$A$15,Lists!$E$40)+IF($B7=Lists!$A$16,Lists!$E$40)</f>
        <v>6</v>
      </c>
      <c r="AN7" s="513">
        <f t="shared" ref="AN7" si="14">$G7*$M7</f>
        <v>60</v>
      </c>
      <c r="AO7" s="565">
        <f>IF((AN7/$N$2)&gt;0.0001,AN7/$N$2,"n/a")</f>
        <v>6.6666666666666666E-2</v>
      </c>
      <c r="AP7" s="566">
        <f>IF(ISERROR(AO7*0.0001),"n/a",AO7*0.05)</f>
        <v>3.3333333333333335E-3</v>
      </c>
      <c r="AQ7" s="701">
        <f>ROUND(COUNTIF(AQ9:AQ119,"Yes")/($B2-1),2)</f>
        <v>0</v>
      </c>
      <c r="AR7" s="782"/>
      <c r="AS7" s="415" t="s">
        <v>24</v>
      </c>
      <c r="AT7" s="462">
        <f>VLOOKUP($F7,Lists!$A$45:$B$50,2,FALSE)</f>
        <v>10</v>
      </c>
      <c r="AU7" s="373" t="s">
        <v>25</v>
      </c>
      <c r="AV7" s="388" t="s">
        <v>1094</v>
      </c>
      <c r="AW7" s="460">
        <f t="shared" ref="AW7" si="15">IF(AQ7&gt;=0.97,6,IF(AQ7&gt;=0.9,4,IF(AQ7&gt;=0.8,2,IF(AQ7&gt;=0.7,1,0))))</f>
        <v>0</v>
      </c>
      <c r="AX7" s="375">
        <f>AW7*AT7</f>
        <v>0</v>
      </c>
      <c r="AY7" s="370">
        <f>IF(ISERROR(AX7/BA7),"n/a",AX7/BA7)</f>
        <v>0</v>
      </c>
      <c r="AZ7" s="24">
        <f>IF($B7=Lists!$A$14,Lists!$E$35)+IF($B7=Lists!$A$15,Lists!$E$40)+IF($B7=Lists!$A$16,Lists!$E$40)</f>
        <v>6</v>
      </c>
      <c r="BA7" s="17">
        <f t="shared" ref="BA7" si="16">$G7*$M7</f>
        <v>60</v>
      </c>
      <c r="BB7" s="372">
        <f>IF((BA7/$N$2)&gt;0.0001,BA7/$N$2,"n/a")</f>
        <v>6.6666666666666666E-2</v>
      </c>
      <c r="BC7" s="371">
        <f>IF(ISERROR(BB7*0.0001),"n/a",BB7*0.05)</f>
        <v>3.3333333333333335E-3</v>
      </c>
    </row>
    <row r="8" spans="1:55" x14ac:dyDescent="0.3">
      <c r="A8" s="567" t="s">
        <v>367</v>
      </c>
      <c r="B8" s="568"/>
      <c r="C8" s="519" t="s">
        <v>146</v>
      </c>
      <c r="D8" s="520"/>
      <c r="E8" s="521"/>
      <c r="F8" s="522" t="s">
        <v>21</v>
      </c>
      <c r="G8" s="557">
        <f>VLOOKUP(F8,Lists!$A$45:$B$50,2,FALSE)</f>
        <v>1.0000000000000001E-5</v>
      </c>
      <c r="H8" s="522" t="s">
        <v>21</v>
      </c>
      <c r="I8" s="522" t="s">
        <v>21</v>
      </c>
      <c r="J8" s="512">
        <f>VLOOKUP(I8,Lists!$A$35:$B$40,2,FALSE)</f>
        <v>0</v>
      </c>
      <c r="K8" s="513">
        <f t="shared" ref="K8:K9" si="17">J8*G8</f>
        <v>0</v>
      </c>
      <c r="L8" s="522" t="str">
        <f t="shared" ref="L8:L9" si="18">IF(ISERROR(K8/N8),"n/a",K8/N8)</f>
        <v>n/a</v>
      </c>
      <c r="M8" s="514">
        <f>IF(B8=Lists!$A$14,Lists!$E$35)+IF(B8=Lists!$A$15,Lists!$E$40)+IF(B8=Lists!$A$16,Lists!$E$40)</f>
        <v>0</v>
      </c>
      <c r="N8" s="513">
        <f t="shared" ref="N8" si="19">G8*M8</f>
        <v>0</v>
      </c>
      <c r="O8" s="523"/>
      <c r="P8" s="750">
        <f t="shared" ref="P8:P35" si="20">IF(ISERROR(O8*0.0001),"n/a",O8*0.05)</f>
        <v>0</v>
      </c>
      <c r="Q8" s="520"/>
      <c r="R8" s="521"/>
      <c r="S8" s="522" t="s">
        <v>21</v>
      </c>
      <c r="T8" s="517">
        <f>VLOOKUP($F8,Lists!$A$45:$B$50,2,FALSE)</f>
        <v>1.0000000000000001E-5</v>
      </c>
      <c r="U8" s="522" t="s">
        <v>21</v>
      </c>
      <c r="V8" s="523" t="s">
        <v>21</v>
      </c>
      <c r="W8" s="512">
        <f>VLOOKUP(V8,Lists!$A$35:$B$40,2,FALSE)</f>
        <v>0</v>
      </c>
      <c r="X8" s="513">
        <f t="shared" ref="X8:X9" si="21">W8*T8</f>
        <v>0</v>
      </c>
      <c r="Y8" s="523" t="str">
        <f t="shared" ref="Y8:Y31" si="22">IF(ISERROR(X8/AA8),"n/a",X8/AA8)</f>
        <v>n/a</v>
      </c>
      <c r="Z8" s="514">
        <f>IF($B8=Lists!$A$14,Lists!$E$35)+IF($B8=Lists!$A$15,Lists!$E$40)+IF($B8=Lists!$A$16,Lists!$E$40)</f>
        <v>0</v>
      </c>
      <c r="AA8" s="513">
        <f t="shared" ref="AA8:AA35" si="23">$G8*$M8</f>
        <v>0</v>
      </c>
      <c r="AB8" s="522"/>
      <c r="AC8" s="522">
        <f t="shared" ref="AC8:AC31" si="24">IF(ISERROR(AB8*0.0001),"n/a",AB8*0.05)</f>
        <v>0</v>
      </c>
      <c r="AD8" s="520"/>
      <c r="AE8" s="521"/>
      <c r="AF8" s="522" t="s">
        <v>21</v>
      </c>
      <c r="AG8" s="517">
        <f>VLOOKUP($F8,Lists!$A$45:$B$50,2,FALSE)</f>
        <v>1.0000000000000001E-5</v>
      </c>
      <c r="AH8" s="522" t="s">
        <v>21</v>
      </c>
      <c r="AI8" s="523" t="s">
        <v>21</v>
      </c>
      <c r="AJ8" s="512">
        <f>VLOOKUP(AI8,Lists!$A$35:$B$40,2,FALSE)</f>
        <v>0</v>
      </c>
      <c r="AK8" s="563">
        <f t="shared" ref="AK8:AK35" si="25">AJ8*AG8</f>
        <v>0</v>
      </c>
      <c r="AL8" s="523" t="str">
        <f t="shared" ref="AL8:AL35" si="26">IF(ISERROR(AK8/AN8),"n/a",AK8/AN8)</f>
        <v>n/a</v>
      </c>
      <c r="AM8" s="514">
        <f>IF($B8=Lists!$A$14,Lists!$E$35)+IF($B8=Lists!$A$15,Lists!$E$40)+IF($B8=Lists!$A$16,Lists!$E$40)</f>
        <v>0</v>
      </c>
      <c r="AN8" s="513">
        <f t="shared" ref="AN8:AN35" si="27">$G8*$M8</f>
        <v>0</v>
      </c>
      <c r="AO8" s="522"/>
      <c r="AP8" s="522">
        <f t="shared" ref="AP8:AP35" si="28">IF(ISERROR(AO8*0.0001),"n/a",AO8*0.05)</f>
        <v>0</v>
      </c>
      <c r="AQ8" s="520"/>
      <c r="AR8" s="521"/>
      <c r="AS8" s="447" t="s">
        <v>21</v>
      </c>
      <c r="AT8" s="364">
        <f>VLOOKUP($F8,Lists!$A$45:$B$50,2,FALSE)</f>
        <v>1.0000000000000001E-5</v>
      </c>
      <c r="AU8" s="447" t="s">
        <v>21</v>
      </c>
      <c r="AV8" s="339" t="s">
        <v>21</v>
      </c>
      <c r="AW8" s="22">
        <f>VLOOKUP(AV8,Lists!$A$35:$B$40,2,FALSE)</f>
        <v>0</v>
      </c>
      <c r="AX8" s="17">
        <f t="shared" ref="AX8:AX35" si="29">AW8*AT8</f>
        <v>0</v>
      </c>
      <c r="AY8" s="339" t="str">
        <f t="shared" ref="AY8:AY35" si="30">IF(ISERROR(AX8/BA8),"n/a",AX8/BA8)</f>
        <v>n/a</v>
      </c>
      <c r="AZ8" s="24">
        <f>IF($B8=Lists!$A$14,Lists!$E$35)+IF($B8=Lists!$A$15,Lists!$E$40)+IF($B8=Lists!$A$16,Lists!$E$40)</f>
        <v>0</v>
      </c>
      <c r="BA8" s="17">
        <f t="shared" ref="BA8:BA35" si="31">$G8*$M8</f>
        <v>0</v>
      </c>
      <c r="BB8" s="447"/>
      <c r="BC8" s="447">
        <f t="shared" ref="BC8:BC35" si="32">IF(ISERROR(BB8*0.0001),"n/a",BB8*0.05)</f>
        <v>0</v>
      </c>
    </row>
    <row r="9" spans="1:55" ht="104.4" customHeight="1" x14ac:dyDescent="0.3">
      <c r="A9" s="459" t="s">
        <v>1041</v>
      </c>
      <c r="B9" s="84" t="s">
        <v>30</v>
      </c>
      <c r="C9" s="569" t="s">
        <v>1189</v>
      </c>
      <c r="D9" s="776"/>
      <c r="E9" s="777" t="s">
        <v>29</v>
      </c>
      <c r="F9" s="511" t="s">
        <v>21</v>
      </c>
      <c r="G9" s="510">
        <f>VLOOKUP($F9,Lists!$A$45:$B$50,2,FALSE)</f>
        <v>1.0000000000000001E-5</v>
      </c>
      <c r="H9" s="511" t="s">
        <v>21</v>
      </c>
      <c r="I9" s="511" t="s">
        <v>21</v>
      </c>
      <c r="J9" s="512">
        <f>VLOOKUP(I9,Lists!$A$35:$B$40,2,FALSE)</f>
        <v>0</v>
      </c>
      <c r="K9" s="513">
        <f t="shared" si="17"/>
        <v>0</v>
      </c>
      <c r="L9" s="525" t="str">
        <f t="shared" si="18"/>
        <v>n/a</v>
      </c>
      <c r="M9" s="514">
        <f>IF($B9=Lists!$A$14,Lists!$E$35)+IF($B9=Lists!$A$15,Lists!$E$40)+IF($B9=Lists!$A$16,Lists!$E$40)</f>
        <v>0</v>
      </c>
      <c r="N9" s="513">
        <f t="shared" ref="N9" si="33">$G9*$M9</f>
        <v>0</v>
      </c>
      <c r="O9" s="511" t="str">
        <f t="shared" ref="O9" si="34">IF((N9/$N$2)&gt;0.0001,N9/$N$2,"n/a")</f>
        <v>n/a</v>
      </c>
      <c r="P9" s="752" t="str">
        <f t="shared" si="20"/>
        <v>n/a</v>
      </c>
      <c r="Q9" s="776"/>
      <c r="R9" s="777" t="s">
        <v>29</v>
      </c>
      <c r="S9" s="511" t="s">
        <v>21</v>
      </c>
      <c r="T9" s="510">
        <f>VLOOKUP($F9,Lists!$A$45:$B$50,2,FALSE)</f>
        <v>1.0000000000000001E-5</v>
      </c>
      <c r="U9" s="511" t="s">
        <v>21</v>
      </c>
      <c r="V9" s="511" t="s">
        <v>21</v>
      </c>
      <c r="W9" s="512">
        <f>VLOOKUP(V9,Lists!$A$35:$B$40,2,FALSE)</f>
        <v>0</v>
      </c>
      <c r="X9" s="513">
        <f t="shared" si="21"/>
        <v>0</v>
      </c>
      <c r="Y9" s="525" t="str">
        <f t="shared" si="22"/>
        <v>n/a</v>
      </c>
      <c r="Z9" s="514">
        <f>IF($B9=Lists!$A$14,Lists!$E$35)+IF($B9=Lists!$A$15,Lists!$E$40)+IF($B9=Lists!$A$16,Lists!$E$40)</f>
        <v>0</v>
      </c>
      <c r="AA9" s="513">
        <f t="shared" si="23"/>
        <v>0</v>
      </c>
      <c r="AB9" s="511" t="str">
        <f t="shared" ref="AB9" si="35">IF((AA9/$N$2)&gt;0.0001,AA9/$N$2,"n/a")</f>
        <v>n/a</v>
      </c>
      <c r="AC9" s="511" t="str">
        <f t="shared" si="24"/>
        <v>n/a</v>
      </c>
      <c r="AD9" s="776"/>
      <c r="AE9" s="777" t="s">
        <v>29</v>
      </c>
      <c r="AF9" s="511" t="s">
        <v>21</v>
      </c>
      <c r="AG9" s="510">
        <f>VLOOKUP($F9,Lists!$A$45:$B$50,2,FALSE)</f>
        <v>1.0000000000000001E-5</v>
      </c>
      <c r="AH9" s="511" t="s">
        <v>21</v>
      </c>
      <c r="AI9" s="511" t="s">
        <v>21</v>
      </c>
      <c r="AJ9" s="512">
        <f>VLOOKUP(AI9,Lists!$A$35:$B$40,2,FALSE)</f>
        <v>0</v>
      </c>
      <c r="AK9" s="513">
        <f t="shared" si="25"/>
        <v>0</v>
      </c>
      <c r="AL9" s="525" t="str">
        <f t="shared" si="26"/>
        <v>n/a</v>
      </c>
      <c r="AM9" s="514">
        <f>IF($B9=Lists!$A$14,Lists!$E$35)+IF($B9=Lists!$A$15,Lists!$E$40)+IF($B9=Lists!$A$16,Lists!$E$40)</f>
        <v>0</v>
      </c>
      <c r="AN9" s="513">
        <f t="shared" si="27"/>
        <v>0</v>
      </c>
      <c r="AO9" s="511" t="str">
        <f t="shared" ref="AO9" si="36">IF((AN9/$N$2)&gt;0.0001,AN9/$N$2,"n/a")</f>
        <v>n/a</v>
      </c>
      <c r="AP9" s="511" t="str">
        <f t="shared" si="28"/>
        <v>n/a</v>
      </c>
      <c r="AQ9" s="776"/>
      <c r="AR9" s="777" t="s">
        <v>29</v>
      </c>
      <c r="AS9" s="20" t="s">
        <v>21</v>
      </c>
      <c r="AT9" s="462">
        <f>VLOOKUP($F9,Lists!$A$45:$B$50,2,FALSE)</f>
        <v>1.0000000000000001E-5</v>
      </c>
      <c r="AU9" s="20" t="s">
        <v>21</v>
      </c>
      <c r="AV9" s="20" t="s">
        <v>21</v>
      </c>
      <c r="AW9" s="22">
        <f>VLOOKUP(AV9,Lists!$A$35:$B$40,2,FALSE)</f>
        <v>0</v>
      </c>
      <c r="AX9" s="17">
        <f t="shared" si="29"/>
        <v>0</v>
      </c>
      <c r="AY9" s="23" t="str">
        <f t="shared" si="30"/>
        <v>n/a</v>
      </c>
      <c r="AZ9" s="24">
        <f>IF($B9=Lists!$A$14,Lists!$E$35)+IF($B9=Lists!$A$15,Lists!$E$40)+IF($B9=Lists!$A$16,Lists!$E$40)</f>
        <v>0</v>
      </c>
      <c r="BA9" s="17">
        <f t="shared" si="31"/>
        <v>0</v>
      </c>
      <c r="BB9" s="20" t="str">
        <f t="shared" ref="BB9" si="37">IF((BA9/$N$2)&gt;0.0001,BA9/$N$2,"n/a")</f>
        <v>n/a</v>
      </c>
      <c r="BC9" s="20" t="str">
        <f t="shared" si="32"/>
        <v>n/a</v>
      </c>
    </row>
    <row r="10" spans="1:55" ht="79.2" customHeight="1" x14ac:dyDescent="0.3">
      <c r="A10" s="459" t="s">
        <v>1042</v>
      </c>
      <c r="B10" s="570" t="s">
        <v>32</v>
      </c>
      <c r="C10" s="538" t="s">
        <v>1190</v>
      </c>
      <c r="D10" s="777" t="s">
        <v>29</v>
      </c>
      <c r="E10" s="796" t="s">
        <v>1152</v>
      </c>
      <c r="F10" s="574" t="s">
        <v>24</v>
      </c>
      <c r="G10" s="557">
        <f>VLOOKUP(F10,Lists!$A$45:$B$50,2,FALSE)</f>
        <v>10</v>
      </c>
      <c r="H10" s="574" t="s">
        <v>25</v>
      </c>
      <c r="I10" s="574" t="s">
        <v>26</v>
      </c>
      <c r="J10" s="558">
        <f>VLOOKUP(I10,Lists!$A$35:$B$40,2,FALSE)</f>
        <v>6</v>
      </c>
      <c r="K10" s="563">
        <f t="shared" ref="K10:K11" si="38">J10*G10</f>
        <v>60</v>
      </c>
      <c r="L10" s="564">
        <f t="shared" ref="L10:L11" si="39">IF(ISERROR(K10/N10),"n/a",K10/N10)</f>
        <v>1</v>
      </c>
      <c r="M10" s="572">
        <f>IF(B10=Lists!$A$14,Lists!$E$35)+IF(B10=Lists!$A$15,Lists!$E$40)+IF(B10=Lists!$A$16,Lists!$E$40)</f>
        <v>6</v>
      </c>
      <c r="N10" s="563">
        <f t="shared" ref="N10" si="40">G10*M10</f>
        <v>60</v>
      </c>
      <c r="O10" s="573">
        <f>N10/$N$2</f>
        <v>6.6666666666666666E-2</v>
      </c>
      <c r="P10" s="757">
        <f t="shared" si="20"/>
        <v>3.3333333333333335E-3</v>
      </c>
      <c r="Q10" s="777" t="s">
        <v>29</v>
      </c>
      <c r="R10" s="796" t="s">
        <v>1152</v>
      </c>
      <c r="S10" s="511" t="s">
        <v>24</v>
      </c>
      <c r="T10" s="517">
        <f>VLOOKUP($F10,Lists!$A$45:$B$50,2,FALSE)</f>
        <v>10</v>
      </c>
      <c r="U10" s="511" t="s">
        <v>25</v>
      </c>
      <c r="V10" s="524" t="s">
        <v>26</v>
      </c>
      <c r="W10" s="512">
        <f>VLOOKUP(V10,Lists!$A$35:$B$40,2,FALSE)</f>
        <v>6</v>
      </c>
      <c r="X10" s="513">
        <f t="shared" ref="X10:X35" si="41">W10*T10</f>
        <v>60</v>
      </c>
      <c r="Y10" s="525">
        <f t="shared" si="22"/>
        <v>1</v>
      </c>
      <c r="Z10" s="514">
        <f>IF($B10=Lists!$A$14,Lists!$E$35)+IF($B10=Lists!$A$15,Lists!$E$40)+IF($B10=Lists!$A$16,Lists!$E$40)</f>
        <v>6</v>
      </c>
      <c r="AA10" s="513">
        <f t="shared" si="23"/>
        <v>60</v>
      </c>
      <c r="AB10" s="526">
        <f>AA10/$N$2</f>
        <v>6.6666666666666666E-2</v>
      </c>
      <c r="AC10" s="527">
        <f t="shared" si="24"/>
        <v>3.3333333333333335E-3</v>
      </c>
      <c r="AD10" s="777" t="s">
        <v>29</v>
      </c>
      <c r="AE10" s="796" t="s">
        <v>1152</v>
      </c>
      <c r="AF10" s="511" t="s">
        <v>24</v>
      </c>
      <c r="AG10" s="517">
        <f>VLOOKUP($F10,Lists!$A$45:$B$50,2,FALSE)</f>
        <v>10</v>
      </c>
      <c r="AH10" s="511" t="s">
        <v>25</v>
      </c>
      <c r="AI10" s="524" t="s">
        <v>26</v>
      </c>
      <c r="AJ10" s="512">
        <f>VLOOKUP(AI10,Lists!$A$35:$B$40,2,FALSE)</f>
        <v>6</v>
      </c>
      <c r="AK10" s="563">
        <f t="shared" si="25"/>
        <v>60</v>
      </c>
      <c r="AL10" s="525">
        <f t="shared" si="26"/>
        <v>1</v>
      </c>
      <c r="AM10" s="514">
        <f>IF($B10=Lists!$A$14,Lists!$E$35)+IF($B10=Lists!$A$15,Lists!$E$40)+IF($B10=Lists!$A$16,Lists!$E$40)</f>
        <v>6</v>
      </c>
      <c r="AN10" s="513">
        <f t="shared" si="27"/>
        <v>60</v>
      </c>
      <c r="AO10" s="526">
        <f>AN10/$N$2</f>
        <v>6.6666666666666666E-2</v>
      </c>
      <c r="AP10" s="527">
        <f t="shared" si="28"/>
        <v>3.3333333333333335E-3</v>
      </c>
      <c r="AQ10" s="776"/>
      <c r="AR10" s="796" t="s">
        <v>1152</v>
      </c>
      <c r="AS10" s="107" t="s">
        <v>24</v>
      </c>
      <c r="AT10" s="364">
        <f>VLOOKUP($F10,Lists!$A$45:$B$50,2,FALSE)</f>
        <v>10</v>
      </c>
      <c r="AU10" s="107" t="s">
        <v>25</v>
      </c>
      <c r="AV10" s="109" t="s">
        <v>26</v>
      </c>
      <c r="AW10" s="22">
        <f>VLOOKUP(AV10,Lists!$A$35:$B$40,2,FALSE)</f>
        <v>6</v>
      </c>
      <c r="AX10" s="104">
        <f t="shared" si="29"/>
        <v>60</v>
      </c>
      <c r="AY10" s="111">
        <f t="shared" si="30"/>
        <v>1</v>
      </c>
      <c r="AZ10" s="24">
        <f>IF($B10=Lists!$A$14,Lists!$E$35)+IF($B10=Lists!$A$15,Lists!$E$40)+IF($B10=Lists!$A$16,Lists!$E$40)</f>
        <v>6</v>
      </c>
      <c r="BA10" s="17">
        <f t="shared" si="31"/>
        <v>60</v>
      </c>
      <c r="BB10" s="113">
        <f>BA10/$N$2</f>
        <v>6.6666666666666666E-2</v>
      </c>
      <c r="BC10" s="114">
        <f t="shared" si="32"/>
        <v>3.3333333333333335E-3</v>
      </c>
    </row>
    <row r="11" spans="1:55" ht="72" customHeight="1" x14ac:dyDescent="0.3">
      <c r="A11" s="459" t="s">
        <v>1196</v>
      </c>
      <c r="B11" s="414" t="s">
        <v>23</v>
      </c>
      <c r="C11" s="569" t="s">
        <v>364</v>
      </c>
      <c r="D11" s="776"/>
      <c r="E11" s="782"/>
      <c r="F11" s="511" t="s">
        <v>24</v>
      </c>
      <c r="G11" s="510">
        <f>VLOOKUP($F11,Lists!$A$45:$B$50,2,FALSE)</f>
        <v>10</v>
      </c>
      <c r="H11" s="511" t="s">
        <v>25</v>
      </c>
      <c r="I11" s="524" t="s">
        <v>26</v>
      </c>
      <c r="J11" s="512">
        <f>VLOOKUP(I11,Lists!$A$35:$B$40,2,FALSE)</f>
        <v>6</v>
      </c>
      <c r="K11" s="513">
        <f t="shared" si="38"/>
        <v>60</v>
      </c>
      <c r="L11" s="525">
        <f t="shared" si="39"/>
        <v>1</v>
      </c>
      <c r="M11" s="514">
        <f>IF($B11=Lists!$A$14,Lists!$E$35)+IF($B11=Lists!$A$15,Lists!$E$40)+IF($B11=Lists!$A$16,Lists!$E$40)</f>
        <v>6</v>
      </c>
      <c r="N11" s="513">
        <f t="shared" ref="N11" si="42">$G11*$M11</f>
        <v>60</v>
      </c>
      <c r="O11" s="526">
        <f t="shared" ref="O11" si="43">IF((N11/$N$2)&gt;0.0001,N11/$N$2,"n/a")</f>
        <v>6.6666666666666666E-2</v>
      </c>
      <c r="P11" s="751">
        <f t="shared" si="20"/>
        <v>3.3333333333333335E-3</v>
      </c>
      <c r="Q11" s="776"/>
      <c r="R11" s="782"/>
      <c r="S11" s="511" t="s">
        <v>24</v>
      </c>
      <c r="T11" s="510">
        <f>VLOOKUP($F11,Lists!$A$45:$B$50,2,FALSE)</f>
        <v>10</v>
      </c>
      <c r="U11" s="511" t="s">
        <v>25</v>
      </c>
      <c r="V11" s="524" t="s">
        <v>26</v>
      </c>
      <c r="W11" s="512">
        <f>VLOOKUP(V11,Lists!$A$35:$B$40,2,FALSE)</f>
        <v>6</v>
      </c>
      <c r="X11" s="513">
        <f t="shared" si="41"/>
        <v>60</v>
      </c>
      <c r="Y11" s="525">
        <f t="shared" si="22"/>
        <v>1</v>
      </c>
      <c r="Z11" s="514">
        <f>IF($B11=Lists!$A$14,Lists!$E$35)+IF($B11=Lists!$A$15,Lists!$E$40)+IF($B11=Lists!$A$16,Lists!$E$40)</f>
        <v>6</v>
      </c>
      <c r="AA11" s="513">
        <f t="shared" si="23"/>
        <v>60</v>
      </c>
      <c r="AB11" s="526">
        <f t="shared" ref="AB11:AB12" si="44">IF((AA11/$N$2)&gt;0.0001,AA11/$N$2,"n/a")</f>
        <v>6.6666666666666666E-2</v>
      </c>
      <c r="AC11" s="527">
        <f t="shared" si="24"/>
        <v>3.3333333333333335E-3</v>
      </c>
      <c r="AD11" s="776"/>
      <c r="AE11" s="782"/>
      <c r="AF11" s="511" t="s">
        <v>24</v>
      </c>
      <c r="AG11" s="510">
        <f>VLOOKUP($F11,Lists!$A$45:$B$50,2,FALSE)</f>
        <v>10</v>
      </c>
      <c r="AH11" s="511" t="s">
        <v>25</v>
      </c>
      <c r="AI11" s="524" t="s">
        <v>26</v>
      </c>
      <c r="AJ11" s="512">
        <f>VLOOKUP(AI11,Lists!$A$35:$B$40,2,FALSE)</f>
        <v>6</v>
      </c>
      <c r="AK11" s="513">
        <f t="shared" si="25"/>
        <v>60</v>
      </c>
      <c r="AL11" s="525">
        <f t="shared" si="26"/>
        <v>1</v>
      </c>
      <c r="AM11" s="514">
        <f>IF($B11=Lists!$A$14,Lists!$E$35)+IF($B11=Lists!$A$15,Lists!$E$40)+IF($B11=Lists!$A$16,Lists!$E$40)</f>
        <v>6</v>
      </c>
      <c r="AN11" s="513">
        <f t="shared" si="27"/>
        <v>60</v>
      </c>
      <c r="AO11" s="526">
        <f t="shared" ref="AO11:AO12" si="45">IF((AN11/$N$2)&gt;0.0001,AN11/$N$2,"n/a")</f>
        <v>6.6666666666666666E-2</v>
      </c>
      <c r="AP11" s="527">
        <f t="shared" si="28"/>
        <v>3.3333333333333335E-3</v>
      </c>
      <c r="AQ11" s="776"/>
      <c r="AR11" s="782"/>
      <c r="AS11" s="107" t="s">
        <v>24</v>
      </c>
      <c r="AT11" s="462">
        <f>VLOOKUP($F11,Lists!$A$45:$B$50,2,FALSE)</f>
        <v>10</v>
      </c>
      <c r="AU11" s="107" t="s">
        <v>25</v>
      </c>
      <c r="AV11" s="109" t="s">
        <v>26</v>
      </c>
      <c r="AW11" s="22">
        <f>VLOOKUP(AV11,Lists!$A$35:$B$40,2,FALSE)</f>
        <v>6</v>
      </c>
      <c r="AX11" s="104">
        <f t="shared" si="29"/>
        <v>60</v>
      </c>
      <c r="AY11" s="111">
        <f t="shared" si="30"/>
        <v>1</v>
      </c>
      <c r="AZ11" s="24">
        <f>IF($B11=Lists!$A$14,Lists!$E$35)+IF($B11=Lists!$A$15,Lists!$E$40)+IF($B11=Lists!$A$16,Lists!$E$40)</f>
        <v>6</v>
      </c>
      <c r="BA11" s="17">
        <f t="shared" si="31"/>
        <v>60</v>
      </c>
      <c r="BB11" s="113">
        <f t="shared" ref="BB11:BB12" si="46">IF((BA11/$N$2)&gt;0.0001,BA11/$N$2,"n/a")</f>
        <v>6.6666666666666666E-2</v>
      </c>
      <c r="BC11" s="114">
        <f t="shared" si="32"/>
        <v>3.3333333333333335E-3</v>
      </c>
    </row>
    <row r="12" spans="1:55" ht="30" customHeight="1" x14ac:dyDescent="0.3">
      <c r="A12" s="459" t="s">
        <v>1043</v>
      </c>
      <c r="B12" s="84" t="s">
        <v>30</v>
      </c>
      <c r="C12" s="355" t="s">
        <v>1221</v>
      </c>
      <c r="D12" s="776"/>
      <c r="E12" s="777" t="s">
        <v>29</v>
      </c>
      <c r="F12" s="574" t="s">
        <v>21</v>
      </c>
      <c r="G12" s="557">
        <f>VLOOKUP(F12,Lists!$A$45:$B$50,2,FALSE)</f>
        <v>1.0000000000000001E-5</v>
      </c>
      <c r="H12" s="574" t="s">
        <v>21</v>
      </c>
      <c r="I12" s="574" t="s">
        <v>21</v>
      </c>
      <c r="J12" s="558">
        <f>VLOOKUP(I12,Lists!$A$35:$B$40,2,FALSE)</f>
        <v>0</v>
      </c>
      <c r="K12" s="563">
        <f t="shared" ref="K12:K35" si="47">J12*G12</f>
        <v>0</v>
      </c>
      <c r="L12" s="564" t="str">
        <f t="shared" ref="L12:L16" si="48">IF(ISERROR(K12/N12),"n/a",K12/N12)</f>
        <v>n/a</v>
      </c>
      <c r="M12" s="572">
        <f>IF(B12=Lists!$A$14,Lists!$E$35)+IF(B12=Lists!$A$15,Lists!$E$40)+IF(B12=Lists!$A$16,Lists!$E$40)</f>
        <v>0</v>
      </c>
      <c r="N12" s="563">
        <f t="shared" ref="N12:N35" si="49">G12*M12</f>
        <v>0</v>
      </c>
      <c r="O12" s="574" t="s">
        <v>21</v>
      </c>
      <c r="P12" s="758" t="str">
        <f t="shared" si="20"/>
        <v>n/a</v>
      </c>
      <c r="Q12" s="776"/>
      <c r="R12" s="777" t="s">
        <v>29</v>
      </c>
      <c r="S12" s="511" t="s">
        <v>21</v>
      </c>
      <c r="T12" s="510">
        <f>VLOOKUP($F12,Lists!$A$45:$B$50,2,FALSE)</f>
        <v>1.0000000000000001E-5</v>
      </c>
      <c r="U12" s="511" t="s">
        <v>21</v>
      </c>
      <c r="V12" s="511" t="s">
        <v>21</v>
      </c>
      <c r="W12" s="512">
        <f>VLOOKUP(V12,Lists!$A$35:$B$40,2,FALSE)</f>
        <v>0</v>
      </c>
      <c r="X12" s="513">
        <f t="shared" si="41"/>
        <v>0</v>
      </c>
      <c r="Y12" s="525" t="str">
        <f t="shared" si="22"/>
        <v>n/a</v>
      </c>
      <c r="Z12" s="514">
        <f>IF($B12=Lists!$A$14,Lists!$E$35)+IF($B12=Lists!$A$15,Lists!$E$40)+IF($B12=Lists!$A$16,Lists!$E$40)</f>
        <v>0</v>
      </c>
      <c r="AA12" s="513">
        <f t="shared" si="23"/>
        <v>0</v>
      </c>
      <c r="AB12" s="511" t="str">
        <f t="shared" si="44"/>
        <v>n/a</v>
      </c>
      <c r="AC12" s="511" t="str">
        <f t="shared" si="24"/>
        <v>n/a</v>
      </c>
      <c r="AD12" s="776"/>
      <c r="AE12" s="777" t="s">
        <v>29</v>
      </c>
      <c r="AF12" s="511" t="s">
        <v>21</v>
      </c>
      <c r="AG12" s="510">
        <f>VLOOKUP($F12,Lists!$A$45:$B$50,2,FALSE)</f>
        <v>1.0000000000000001E-5</v>
      </c>
      <c r="AH12" s="511" t="s">
        <v>21</v>
      </c>
      <c r="AI12" s="511" t="s">
        <v>21</v>
      </c>
      <c r="AJ12" s="512">
        <f>VLOOKUP(AI12,Lists!$A$35:$B$40,2,FALSE)</f>
        <v>0</v>
      </c>
      <c r="AK12" s="513">
        <f t="shared" si="25"/>
        <v>0</v>
      </c>
      <c r="AL12" s="525" t="str">
        <f t="shared" si="26"/>
        <v>n/a</v>
      </c>
      <c r="AM12" s="514">
        <f>IF($B12=Lists!$A$14,Lists!$E$35)+IF($B12=Lists!$A$15,Lists!$E$40)+IF($B12=Lists!$A$16,Lists!$E$40)</f>
        <v>0</v>
      </c>
      <c r="AN12" s="513">
        <f t="shared" si="27"/>
        <v>0</v>
      </c>
      <c r="AO12" s="511" t="str">
        <f t="shared" si="45"/>
        <v>n/a</v>
      </c>
      <c r="AP12" s="511" t="str">
        <f t="shared" si="28"/>
        <v>n/a</v>
      </c>
      <c r="AQ12" s="776"/>
      <c r="AR12" s="777" t="s">
        <v>29</v>
      </c>
      <c r="AS12" s="20" t="s">
        <v>21</v>
      </c>
      <c r="AT12" s="462">
        <f>VLOOKUP($F12,Lists!$A$45:$B$50,2,FALSE)</f>
        <v>1.0000000000000001E-5</v>
      </c>
      <c r="AU12" s="20" t="s">
        <v>21</v>
      </c>
      <c r="AV12" s="20" t="s">
        <v>21</v>
      </c>
      <c r="AW12" s="22">
        <f>VLOOKUP(AV12,Lists!$A$35:$B$40,2,FALSE)</f>
        <v>0</v>
      </c>
      <c r="AX12" s="17">
        <f t="shared" si="29"/>
        <v>0</v>
      </c>
      <c r="AY12" s="23" t="str">
        <f t="shared" si="30"/>
        <v>n/a</v>
      </c>
      <c r="AZ12" s="24">
        <f>IF($B12=Lists!$A$14,Lists!$E$35)+IF($B12=Lists!$A$15,Lists!$E$40)+IF($B12=Lists!$A$16,Lists!$E$40)</f>
        <v>0</v>
      </c>
      <c r="BA12" s="17">
        <f t="shared" si="31"/>
        <v>0</v>
      </c>
      <c r="BB12" s="20" t="str">
        <f t="shared" si="46"/>
        <v>n/a</v>
      </c>
      <c r="BC12" s="20" t="str">
        <f t="shared" si="32"/>
        <v>n/a</v>
      </c>
    </row>
    <row r="13" spans="1:55" ht="70.95" customHeight="1" x14ac:dyDescent="0.3">
      <c r="A13" s="459" t="s">
        <v>1044</v>
      </c>
      <c r="B13" s="570" t="s">
        <v>32</v>
      </c>
      <c r="C13" s="570" t="s">
        <v>1222</v>
      </c>
      <c r="D13" s="777" t="s">
        <v>29</v>
      </c>
      <c r="E13" s="793"/>
      <c r="F13" s="574" t="s">
        <v>24</v>
      </c>
      <c r="G13" s="557">
        <f>VLOOKUP(F13,Lists!$A$45:$B$50,2,FALSE)</f>
        <v>10</v>
      </c>
      <c r="H13" s="574" t="s">
        <v>25</v>
      </c>
      <c r="I13" s="574" t="s">
        <v>26</v>
      </c>
      <c r="J13" s="558">
        <f>VLOOKUP(I13,Lists!$A$35:$B$40,2,FALSE)</f>
        <v>6</v>
      </c>
      <c r="K13" s="563">
        <f t="shared" si="47"/>
        <v>60</v>
      </c>
      <c r="L13" s="564">
        <f t="shared" si="48"/>
        <v>1</v>
      </c>
      <c r="M13" s="572">
        <f>IF(B13=Lists!$A$14,Lists!$E$35)+IF(B13=Lists!$A$15,Lists!$E$40)+IF(B13=Lists!$A$16,Lists!$E$40)</f>
        <v>6</v>
      </c>
      <c r="N13" s="563">
        <f t="shared" si="49"/>
        <v>60</v>
      </c>
      <c r="O13" s="573">
        <f t="shared" ref="O13" si="50">N13/$N$2</f>
        <v>6.6666666666666666E-2</v>
      </c>
      <c r="P13" s="757">
        <f t="shared" si="20"/>
        <v>3.3333333333333335E-3</v>
      </c>
      <c r="Q13" s="777" t="s">
        <v>29</v>
      </c>
      <c r="R13" s="782"/>
      <c r="S13" s="511" t="s">
        <v>24</v>
      </c>
      <c r="T13" s="517">
        <f>VLOOKUP($F13,Lists!$A$45:$B$50,2,FALSE)</f>
        <v>10</v>
      </c>
      <c r="U13" s="511" t="s">
        <v>25</v>
      </c>
      <c r="V13" s="524" t="s">
        <v>26</v>
      </c>
      <c r="W13" s="512">
        <f>VLOOKUP(V13,Lists!$A$35:$B$40,2,FALSE)</f>
        <v>6</v>
      </c>
      <c r="X13" s="513">
        <f t="shared" si="41"/>
        <v>60</v>
      </c>
      <c r="Y13" s="525">
        <f t="shared" si="22"/>
        <v>1</v>
      </c>
      <c r="Z13" s="514">
        <f>IF($B13=Lists!$A$14,Lists!$E$35)+IF($B13=Lists!$A$15,Lists!$E$40)+IF($B13=Lists!$A$16,Lists!$E$40)</f>
        <v>6</v>
      </c>
      <c r="AA13" s="513">
        <f t="shared" si="23"/>
        <v>60</v>
      </c>
      <c r="AB13" s="526">
        <f>AA13/$N$2</f>
        <v>6.6666666666666666E-2</v>
      </c>
      <c r="AC13" s="527">
        <f t="shared" si="24"/>
        <v>3.3333333333333335E-3</v>
      </c>
      <c r="AD13" s="777" t="s">
        <v>29</v>
      </c>
      <c r="AE13" s="782"/>
      <c r="AF13" s="511" t="s">
        <v>24</v>
      </c>
      <c r="AG13" s="517">
        <f>VLOOKUP($F13,Lists!$A$45:$B$50,2,FALSE)</f>
        <v>10</v>
      </c>
      <c r="AH13" s="511" t="s">
        <v>25</v>
      </c>
      <c r="AI13" s="524" t="s">
        <v>26</v>
      </c>
      <c r="AJ13" s="512">
        <f>VLOOKUP(AI13,Lists!$A$35:$B$40,2,FALSE)</f>
        <v>6</v>
      </c>
      <c r="AK13" s="513">
        <f t="shared" si="25"/>
        <v>60</v>
      </c>
      <c r="AL13" s="525">
        <f t="shared" si="26"/>
        <v>1</v>
      </c>
      <c r="AM13" s="514">
        <f>IF($B13=Lists!$A$14,Lists!$E$35)+IF($B13=Lists!$A$15,Lists!$E$40)+IF($B13=Lists!$A$16,Lists!$E$40)</f>
        <v>6</v>
      </c>
      <c r="AN13" s="513">
        <f t="shared" si="27"/>
        <v>60</v>
      </c>
      <c r="AO13" s="526">
        <f>AN13/$N$2</f>
        <v>6.6666666666666666E-2</v>
      </c>
      <c r="AP13" s="527">
        <f t="shared" si="28"/>
        <v>3.3333333333333335E-3</v>
      </c>
      <c r="AQ13" s="776"/>
      <c r="AR13" s="782"/>
      <c r="AS13" s="107" t="s">
        <v>24</v>
      </c>
      <c r="AT13" s="364">
        <f>VLOOKUP($F13,Lists!$A$45:$B$50,2,FALSE)</f>
        <v>10</v>
      </c>
      <c r="AU13" s="107" t="s">
        <v>25</v>
      </c>
      <c r="AV13" s="109" t="s">
        <v>26</v>
      </c>
      <c r="AW13" s="22">
        <f>VLOOKUP(AV13,Lists!$A$35:$B$40,2,FALSE)</f>
        <v>6</v>
      </c>
      <c r="AX13" s="104">
        <f t="shared" si="29"/>
        <v>60</v>
      </c>
      <c r="AY13" s="111">
        <f t="shared" si="30"/>
        <v>1</v>
      </c>
      <c r="AZ13" s="24">
        <f>IF($B13=Lists!$A$14,Lists!$E$35)+IF($B13=Lists!$A$15,Lists!$E$40)+IF($B13=Lists!$A$16,Lists!$E$40)</f>
        <v>6</v>
      </c>
      <c r="BA13" s="17">
        <f t="shared" si="31"/>
        <v>60</v>
      </c>
      <c r="BB13" s="113">
        <f>BA13/$N$2</f>
        <v>6.6666666666666666E-2</v>
      </c>
      <c r="BC13" s="114">
        <f t="shared" si="32"/>
        <v>3.3333333333333335E-3</v>
      </c>
    </row>
    <row r="14" spans="1:55" s="63" customFormat="1" ht="40.5" customHeight="1" x14ac:dyDescent="0.25">
      <c r="A14" s="575" t="s">
        <v>1045</v>
      </c>
      <c r="B14" s="576" t="s">
        <v>30</v>
      </c>
      <c r="C14" s="577" t="s">
        <v>1046</v>
      </c>
      <c r="D14" s="776"/>
      <c r="E14" s="777" t="s">
        <v>29</v>
      </c>
      <c r="F14" s="574" t="s">
        <v>21</v>
      </c>
      <c r="G14" s="557">
        <f>VLOOKUP(F14,Lists!$A$45:$B$50,2,FALSE)</f>
        <v>1.0000000000000001E-5</v>
      </c>
      <c r="H14" s="574" t="s">
        <v>21</v>
      </c>
      <c r="I14" s="574" t="s">
        <v>21</v>
      </c>
      <c r="J14" s="558">
        <f>VLOOKUP(I14,Lists!$A$35:$B$40,2,FALSE)</f>
        <v>0</v>
      </c>
      <c r="K14" s="563">
        <f t="shared" si="47"/>
        <v>0</v>
      </c>
      <c r="L14" s="578" t="str">
        <f t="shared" si="48"/>
        <v>n/a</v>
      </c>
      <c r="M14" s="572">
        <f>IF(B14=Lists!$A$14,Lists!$E$35)+IF(B14=Lists!$A$15,Lists!$E$40)+IF(B14=Lists!$A$16,Lists!$E$40)</f>
        <v>0</v>
      </c>
      <c r="N14" s="563">
        <f t="shared" si="49"/>
        <v>0</v>
      </c>
      <c r="O14" s="574" t="s">
        <v>21</v>
      </c>
      <c r="P14" s="758" t="str">
        <f t="shared" si="20"/>
        <v>n/a</v>
      </c>
      <c r="Q14" s="776"/>
      <c r="R14" s="777" t="s">
        <v>29</v>
      </c>
      <c r="S14" s="511" t="s">
        <v>21</v>
      </c>
      <c r="T14" s="510">
        <f>VLOOKUP($F14,Lists!$A$45:$B$50,2,FALSE)</f>
        <v>1.0000000000000001E-5</v>
      </c>
      <c r="U14" s="511" t="s">
        <v>21</v>
      </c>
      <c r="V14" s="511" t="s">
        <v>21</v>
      </c>
      <c r="W14" s="512">
        <f>VLOOKUP(V14,Lists!$A$35:$B$40,2,FALSE)</f>
        <v>0</v>
      </c>
      <c r="X14" s="513">
        <f t="shared" si="41"/>
        <v>0</v>
      </c>
      <c r="Y14" s="525" t="str">
        <f t="shared" si="22"/>
        <v>n/a</v>
      </c>
      <c r="Z14" s="514">
        <f>IF($B14=Lists!$A$14,Lists!$E$35)+IF($B14=Lists!$A$15,Lists!$E$40)+IF($B14=Lists!$A$16,Lists!$E$40)</f>
        <v>0</v>
      </c>
      <c r="AA14" s="513">
        <f t="shared" si="23"/>
        <v>0</v>
      </c>
      <c r="AB14" s="511" t="str">
        <f t="shared" ref="AB14" si="51">IF((AA14/$N$2)&gt;0.0001,AA14/$N$2,"n/a")</f>
        <v>n/a</v>
      </c>
      <c r="AC14" s="511" t="str">
        <f t="shared" si="24"/>
        <v>n/a</v>
      </c>
      <c r="AD14" s="776"/>
      <c r="AE14" s="777" t="s">
        <v>29</v>
      </c>
      <c r="AF14" s="511" t="s">
        <v>21</v>
      </c>
      <c r="AG14" s="510">
        <f>VLOOKUP($F14,Lists!$A$45:$B$50,2,FALSE)</f>
        <v>1.0000000000000001E-5</v>
      </c>
      <c r="AH14" s="511" t="s">
        <v>21</v>
      </c>
      <c r="AI14" s="511" t="s">
        <v>21</v>
      </c>
      <c r="AJ14" s="512">
        <f>VLOOKUP(AI14,Lists!$A$35:$B$40,2,FALSE)</f>
        <v>0</v>
      </c>
      <c r="AK14" s="513">
        <f t="shared" si="25"/>
        <v>0</v>
      </c>
      <c r="AL14" s="525" t="str">
        <f t="shared" si="26"/>
        <v>n/a</v>
      </c>
      <c r="AM14" s="514">
        <f>IF($B14=Lists!$A$14,Lists!$E$35)+IF($B14=Lists!$A$15,Lists!$E$40)+IF($B14=Lists!$A$16,Lists!$E$40)</f>
        <v>0</v>
      </c>
      <c r="AN14" s="513">
        <f t="shared" si="27"/>
        <v>0</v>
      </c>
      <c r="AO14" s="511" t="str">
        <f t="shared" ref="AO14" si="52">IF((AN14/$N$2)&gt;0.0001,AN14/$N$2,"n/a")</f>
        <v>n/a</v>
      </c>
      <c r="AP14" s="511" t="str">
        <f t="shared" si="28"/>
        <v>n/a</v>
      </c>
      <c r="AQ14" s="776"/>
      <c r="AR14" s="777" t="s">
        <v>29</v>
      </c>
      <c r="AS14" s="20" t="s">
        <v>21</v>
      </c>
      <c r="AT14" s="462">
        <f>VLOOKUP($F14,Lists!$A$45:$B$50,2,FALSE)</f>
        <v>1.0000000000000001E-5</v>
      </c>
      <c r="AU14" s="20" t="s">
        <v>21</v>
      </c>
      <c r="AV14" s="20" t="s">
        <v>21</v>
      </c>
      <c r="AW14" s="22">
        <f>VLOOKUP(AV14,Lists!$A$35:$B$40,2,FALSE)</f>
        <v>0</v>
      </c>
      <c r="AX14" s="17">
        <f t="shared" si="29"/>
        <v>0</v>
      </c>
      <c r="AY14" s="23" t="str">
        <f t="shared" si="30"/>
        <v>n/a</v>
      </c>
      <c r="AZ14" s="24">
        <f>IF($B14=Lists!$A$14,Lists!$E$35)+IF($B14=Lists!$A$15,Lists!$E$40)+IF($B14=Lists!$A$16,Lists!$E$40)</f>
        <v>0</v>
      </c>
      <c r="BA14" s="17">
        <f t="shared" si="31"/>
        <v>0</v>
      </c>
      <c r="BB14" s="20" t="str">
        <f t="shared" ref="BB14" si="53">IF((BA14/$N$2)&gt;0.0001,BA14/$N$2,"n/a")</f>
        <v>n/a</v>
      </c>
      <c r="BC14" s="20" t="str">
        <f t="shared" si="32"/>
        <v>n/a</v>
      </c>
    </row>
    <row r="15" spans="1:55" ht="73.2" customHeight="1" x14ac:dyDescent="0.3">
      <c r="A15" s="459" t="s">
        <v>1047</v>
      </c>
      <c r="B15" s="570" t="s">
        <v>32</v>
      </c>
      <c r="C15" s="570" t="s">
        <v>1223</v>
      </c>
      <c r="D15" s="777" t="s">
        <v>29</v>
      </c>
      <c r="E15" s="793"/>
      <c r="F15" s="574" t="s">
        <v>24</v>
      </c>
      <c r="G15" s="557">
        <f>VLOOKUP(F15,Lists!$A$45:$B$50,2,FALSE)</f>
        <v>10</v>
      </c>
      <c r="H15" s="574" t="s">
        <v>25</v>
      </c>
      <c r="I15" s="574" t="s">
        <v>26</v>
      </c>
      <c r="J15" s="558">
        <f>VLOOKUP(I15,Lists!$A$35:$B$40,2,FALSE)</f>
        <v>6</v>
      </c>
      <c r="K15" s="563">
        <f t="shared" si="47"/>
        <v>60</v>
      </c>
      <c r="L15" s="564">
        <f t="shared" si="48"/>
        <v>1</v>
      </c>
      <c r="M15" s="572">
        <f>IF(B15=Lists!$A$14,Lists!$E$35)+IF(B15=Lists!$A$15,Lists!$E$40)+IF(B15=Lists!$A$16,Lists!$E$40)</f>
        <v>6</v>
      </c>
      <c r="N15" s="563">
        <f t="shared" si="49"/>
        <v>60</v>
      </c>
      <c r="O15" s="573">
        <f t="shared" ref="O15" si="54">N15/$N$2</f>
        <v>6.6666666666666666E-2</v>
      </c>
      <c r="P15" s="757">
        <f t="shared" si="20"/>
        <v>3.3333333333333335E-3</v>
      </c>
      <c r="Q15" s="777" t="s">
        <v>29</v>
      </c>
      <c r="R15" s="782"/>
      <c r="S15" s="511" t="s">
        <v>24</v>
      </c>
      <c r="T15" s="517">
        <f>VLOOKUP($F15,Lists!$A$45:$B$50,2,FALSE)</f>
        <v>10</v>
      </c>
      <c r="U15" s="511" t="s">
        <v>25</v>
      </c>
      <c r="V15" s="524" t="s">
        <v>26</v>
      </c>
      <c r="W15" s="512">
        <f>VLOOKUP(V15,Lists!$A$35:$B$40,2,FALSE)</f>
        <v>6</v>
      </c>
      <c r="X15" s="513">
        <f t="shared" si="41"/>
        <v>60</v>
      </c>
      <c r="Y15" s="525">
        <f t="shared" ref="Y15" si="55">IF(ISERROR(X15/AA15),"n/a",X15/AA15)</f>
        <v>1</v>
      </c>
      <c r="Z15" s="514">
        <f>IF($B15=Lists!$A$14,Lists!$E$35)+IF($B15=Lists!$A$15,Lists!$E$40)+IF($B15=Lists!$A$16,Lists!$E$40)</f>
        <v>6</v>
      </c>
      <c r="AA15" s="513">
        <f t="shared" si="23"/>
        <v>60</v>
      </c>
      <c r="AB15" s="526">
        <f>AA15/$N$2</f>
        <v>6.6666666666666666E-2</v>
      </c>
      <c r="AC15" s="527">
        <f t="shared" ref="AC15" si="56">IF(ISERROR(AB15*0.0001),"n/a",AB15*0.05)</f>
        <v>3.3333333333333335E-3</v>
      </c>
      <c r="AD15" s="777" t="s">
        <v>29</v>
      </c>
      <c r="AE15" s="782"/>
      <c r="AF15" s="511" t="s">
        <v>24</v>
      </c>
      <c r="AG15" s="517">
        <f>VLOOKUP($F15,Lists!$A$45:$B$50,2,FALSE)</f>
        <v>10</v>
      </c>
      <c r="AH15" s="511" t="s">
        <v>25</v>
      </c>
      <c r="AI15" s="524" t="s">
        <v>26</v>
      </c>
      <c r="AJ15" s="512">
        <f>VLOOKUP(AI15,Lists!$A$35:$B$40,2,FALSE)</f>
        <v>6</v>
      </c>
      <c r="AK15" s="513">
        <f t="shared" si="25"/>
        <v>60</v>
      </c>
      <c r="AL15" s="525">
        <f t="shared" si="26"/>
        <v>1</v>
      </c>
      <c r="AM15" s="514">
        <f>IF($B15=Lists!$A$14,Lists!$E$35)+IF($B15=Lists!$A$15,Lists!$E$40)+IF($B15=Lists!$A$16,Lists!$E$40)</f>
        <v>6</v>
      </c>
      <c r="AN15" s="513">
        <f t="shared" si="27"/>
        <v>60</v>
      </c>
      <c r="AO15" s="526">
        <f>AN15/$N$2</f>
        <v>6.6666666666666666E-2</v>
      </c>
      <c r="AP15" s="527">
        <f t="shared" si="28"/>
        <v>3.3333333333333335E-3</v>
      </c>
      <c r="AQ15" s="776"/>
      <c r="AR15" s="782"/>
      <c r="AS15" s="107" t="s">
        <v>24</v>
      </c>
      <c r="AT15" s="364">
        <f>VLOOKUP($F15,Lists!$A$45:$B$50,2,FALSE)</f>
        <v>10</v>
      </c>
      <c r="AU15" s="107" t="s">
        <v>25</v>
      </c>
      <c r="AV15" s="109" t="s">
        <v>26</v>
      </c>
      <c r="AW15" s="22">
        <f>VLOOKUP(AV15,Lists!$A$35:$B$40,2,FALSE)</f>
        <v>6</v>
      </c>
      <c r="AX15" s="104">
        <f t="shared" si="29"/>
        <v>60</v>
      </c>
      <c r="AY15" s="111">
        <f t="shared" si="30"/>
        <v>1</v>
      </c>
      <c r="AZ15" s="24">
        <f>IF($B15=Lists!$A$14,Lists!$E$35)+IF($B15=Lists!$A$15,Lists!$E$40)+IF($B15=Lists!$A$16,Lists!$E$40)</f>
        <v>6</v>
      </c>
      <c r="BA15" s="17">
        <f t="shared" si="31"/>
        <v>60</v>
      </c>
      <c r="BB15" s="113">
        <f>BA15/$N$2</f>
        <v>6.6666666666666666E-2</v>
      </c>
      <c r="BC15" s="114">
        <f t="shared" si="32"/>
        <v>3.3333333333333335E-3</v>
      </c>
    </row>
    <row r="16" spans="1:55" ht="18.75" customHeight="1" x14ac:dyDescent="0.3">
      <c r="A16" s="567" t="s">
        <v>368</v>
      </c>
      <c r="B16" s="568"/>
      <c r="C16" s="519" t="s">
        <v>476</v>
      </c>
      <c r="D16" s="780"/>
      <c r="E16" s="781"/>
      <c r="F16" s="522" t="s">
        <v>21</v>
      </c>
      <c r="G16" s="557">
        <f>VLOOKUP(F16,Lists!$A$45:$B$50,2,FALSE)</f>
        <v>1.0000000000000001E-5</v>
      </c>
      <c r="H16" s="522" t="s">
        <v>21</v>
      </c>
      <c r="I16" s="522" t="s">
        <v>21</v>
      </c>
      <c r="J16" s="512">
        <f>VLOOKUP(I16,Lists!$A$35:$B$40,2,FALSE)</f>
        <v>0</v>
      </c>
      <c r="K16" s="513">
        <f t="shared" si="47"/>
        <v>0</v>
      </c>
      <c r="L16" s="522" t="str">
        <f t="shared" si="48"/>
        <v>n/a</v>
      </c>
      <c r="M16" s="514">
        <f>IF(B16=Lists!$A$14,Lists!$E$35)+IF(B16=Lists!$A$15,Lists!$E$40)+IF(B16=Lists!$A$16,Lists!$E$40)</f>
        <v>0</v>
      </c>
      <c r="N16" s="513">
        <f t="shared" si="49"/>
        <v>0</v>
      </c>
      <c r="O16" s="523"/>
      <c r="P16" s="750">
        <f t="shared" si="20"/>
        <v>0</v>
      </c>
      <c r="Q16" s="780"/>
      <c r="R16" s="781"/>
      <c r="S16" s="522" t="s">
        <v>21</v>
      </c>
      <c r="T16" s="510">
        <f>VLOOKUP($F16,Lists!$A$45:$B$50,2,FALSE)</f>
        <v>1.0000000000000001E-5</v>
      </c>
      <c r="U16" s="522" t="s">
        <v>21</v>
      </c>
      <c r="V16" s="523" t="s">
        <v>21</v>
      </c>
      <c r="W16" s="512">
        <f>VLOOKUP(V16,Lists!$A$35:$B$40,2,FALSE)</f>
        <v>0</v>
      </c>
      <c r="X16" s="513">
        <f t="shared" si="41"/>
        <v>0</v>
      </c>
      <c r="Y16" s="523" t="str">
        <f t="shared" si="22"/>
        <v>n/a</v>
      </c>
      <c r="Z16" s="514">
        <f>IF($B16=Lists!$A$14,Lists!$E$35)+IF($B16=Lists!$A$15,Lists!$E$40)+IF($B16=Lists!$A$16,Lists!$E$40)</f>
        <v>0</v>
      </c>
      <c r="AA16" s="513">
        <f t="shared" si="23"/>
        <v>0</v>
      </c>
      <c r="AB16" s="522"/>
      <c r="AC16" s="522">
        <f t="shared" si="24"/>
        <v>0</v>
      </c>
      <c r="AD16" s="780"/>
      <c r="AE16" s="781"/>
      <c r="AF16" s="522" t="s">
        <v>21</v>
      </c>
      <c r="AG16" s="517">
        <f>VLOOKUP($F16,Lists!$A$45:$B$50,2,FALSE)</f>
        <v>1.0000000000000001E-5</v>
      </c>
      <c r="AH16" s="522" t="s">
        <v>21</v>
      </c>
      <c r="AI16" s="523" t="s">
        <v>21</v>
      </c>
      <c r="AJ16" s="512">
        <f>VLOOKUP(AI16,Lists!$A$35:$B$40,2,FALSE)</f>
        <v>0</v>
      </c>
      <c r="AK16" s="563">
        <f t="shared" si="25"/>
        <v>0</v>
      </c>
      <c r="AL16" s="523" t="str">
        <f t="shared" si="26"/>
        <v>n/a</v>
      </c>
      <c r="AM16" s="514">
        <f>IF($B16=Lists!$A$14,Lists!$E$35)+IF($B16=Lists!$A$15,Lists!$E$40)+IF($B16=Lists!$A$16,Lists!$E$40)</f>
        <v>0</v>
      </c>
      <c r="AN16" s="513">
        <f t="shared" si="27"/>
        <v>0</v>
      </c>
      <c r="AO16" s="522"/>
      <c r="AP16" s="522">
        <f t="shared" si="28"/>
        <v>0</v>
      </c>
      <c r="AQ16" s="780"/>
      <c r="AR16" s="781"/>
      <c r="AS16" s="447" t="s">
        <v>21</v>
      </c>
      <c r="AT16" s="364">
        <f>VLOOKUP($F16,Lists!$A$45:$B$50,2,FALSE)</f>
        <v>1.0000000000000001E-5</v>
      </c>
      <c r="AU16" s="447" t="s">
        <v>21</v>
      </c>
      <c r="AV16" s="339" t="s">
        <v>21</v>
      </c>
      <c r="AW16" s="22">
        <f>VLOOKUP(AV16,Lists!$A$35:$B$40,2,FALSE)</f>
        <v>0</v>
      </c>
      <c r="AX16" s="17">
        <f t="shared" si="29"/>
        <v>0</v>
      </c>
      <c r="AY16" s="339" t="str">
        <f t="shared" si="30"/>
        <v>n/a</v>
      </c>
      <c r="AZ16" s="24">
        <f>IF($B16=Lists!$A$14,Lists!$E$35)+IF($B16=Lists!$A$15,Lists!$E$40)+IF($B16=Lists!$A$16,Lists!$E$40)</f>
        <v>0</v>
      </c>
      <c r="BA16" s="17">
        <f t="shared" si="31"/>
        <v>0</v>
      </c>
      <c r="BB16" s="447"/>
      <c r="BC16" s="447">
        <f t="shared" si="32"/>
        <v>0</v>
      </c>
    </row>
    <row r="17" spans="1:55" ht="31.95" customHeight="1" x14ac:dyDescent="0.3">
      <c r="A17" s="459" t="s">
        <v>1048</v>
      </c>
      <c r="B17" s="84" t="s">
        <v>30</v>
      </c>
      <c r="C17" s="569" t="s">
        <v>1191</v>
      </c>
      <c r="D17" s="776"/>
      <c r="E17" s="777" t="s">
        <v>29</v>
      </c>
      <c r="F17" s="574" t="s">
        <v>21</v>
      </c>
      <c r="G17" s="557">
        <f>VLOOKUP(F17,Lists!$A$45:$B$50,2,FALSE)</f>
        <v>1.0000000000000001E-5</v>
      </c>
      <c r="H17" s="574" t="s">
        <v>21</v>
      </c>
      <c r="I17" s="574" t="s">
        <v>21</v>
      </c>
      <c r="J17" s="558">
        <f>VLOOKUP(I17,Lists!$A$35:$B$40,2,FALSE)</f>
        <v>0</v>
      </c>
      <c r="K17" s="563">
        <f t="shared" si="47"/>
        <v>0</v>
      </c>
      <c r="L17" s="578" t="str">
        <f t="shared" ref="L17:L35" si="57">IF(ISERROR(K17/N17),"n/a",K17/N17)</f>
        <v>n/a</v>
      </c>
      <c r="M17" s="572">
        <f>IF(B17=Lists!$A$14,Lists!$E$35)+IF(B17=Lists!$A$15,Lists!$E$40)+IF(B17=Lists!$A$16,Lists!$E$40)</f>
        <v>0</v>
      </c>
      <c r="N17" s="563">
        <f t="shared" si="49"/>
        <v>0</v>
      </c>
      <c r="O17" s="574" t="s">
        <v>21</v>
      </c>
      <c r="P17" s="758" t="str">
        <f t="shared" si="20"/>
        <v>n/a</v>
      </c>
      <c r="Q17" s="776"/>
      <c r="R17" s="777" t="s">
        <v>29</v>
      </c>
      <c r="S17" s="511" t="s">
        <v>21</v>
      </c>
      <c r="T17" s="510">
        <f>VLOOKUP($F17,Lists!$A$45:$B$50,2,FALSE)</f>
        <v>1.0000000000000001E-5</v>
      </c>
      <c r="U17" s="511" t="s">
        <v>21</v>
      </c>
      <c r="V17" s="511" t="s">
        <v>21</v>
      </c>
      <c r="W17" s="512">
        <f>VLOOKUP(V17,Lists!$A$35:$B$40,2,FALSE)</f>
        <v>0</v>
      </c>
      <c r="X17" s="513">
        <f t="shared" si="41"/>
        <v>0</v>
      </c>
      <c r="Y17" s="525" t="str">
        <f t="shared" si="22"/>
        <v>n/a</v>
      </c>
      <c r="Z17" s="514">
        <f>IF($B17=Lists!$A$14,Lists!$E$35)+IF($B17=Lists!$A$15,Lists!$E$40)+IF($B17=Lists!$A$16,Lists!$E$40)</f>
        <v>0</v>
      </c>
      <c r="AA17" s="513">
        <f t="shared" si="23"/>
        <v>0</v>
      </c>
      <c r="AB17" s="511" t="str">
        <f t="shared" ref="AB17:AB18" si="58">IF((AA17/$N$2)&gt;0.0001,AA17/$N$2,"n/a")</f>
        <v>n/a</v>
      </c>
      <c r="AC17" s="511" t="str">
        <f t="shared" si="24"/>
        <v>n/a</v>
      </c>
      <c r="AD17" s="776"/>
      <c r="AE17" s="777" t="s">
        <v>29</v>
      </c>
      <c r="AF17" s="511" t="s">
        <v>21</v>
      </c>
      <c r="AG17" s="510">
        <f>VLOOKUP($F17,Lists!$A$45:$B$50,2,FALSE)</f>
        <v>1.0000000000000001E-5</v>
      </c>
      <c r="AH17" s="511" t="s">
        <v>21</v>
      </c>
      <c r="AI17" s="511" t="s">
        <v>21</v>
      </c>
      <c r="AJ17" s="512">
        <f>VLOOKUP(AI17,Lists!$A$35:$B$40,2,FALSE)</f>
        <v>0</v>
      </c>
      <c r="AK17" s="513">
        <f t="shared" si="25"/>
        <v>0</v>
      </c>
      <c r="AL17" s="525" t="str">
        <f t="shared" si="26"/>
        <v>n/a</v>
      </c>
      <c r="AM17" s="514">
        <f>IF($B17=Lists!$A$14,Lists!$E$35)+IF($B17=Lists!$A$15,Lists!$E$40)+IF($B17=Lists!$A$16,Lists!$E$40)</f>
        <v>0</v>
      </c>
      <c r="AN17" s="513">
        <f t="shared" si="27"/>
        <v>0</v>
      </c>
      <c r="AO17" s="511" t="str">
        <f t="shared" ref="AO17:AO18" si="59">IF((AN17/$N$2)&gt;0.0001,AN17/$N$2,"n/a")</f>
        <v>n/a</v>
      </c>
      <c r="AP17" s="511" t="str">
        <f t="shared" si="28"/>
        <v>n/a</v>
      </c>
      <c r="AQ17" s="776"/>
      <c r="AR17" s="777" t="s">
        <v>29</v>
      </c>
      <c r="AS17" s="20" t="s">
        <v>21</v>
      </c>
      <c r="AT17" s="462">
        <f>VLOOKUP($F17,Lists!$A$45:$B$50,2,FALSE)</f>
        <v>1.0000000000000001E-5</v>
      </c>
      <c r="AU17" s="20" t="s">
        <v>21</v>
      </c>
      <c r="AV17" s="20" t="s">
        <v>21</v>
      </c>
      <c r="AW17" s="22">
        <f>VLOOKUP(AV17,Lists!$A$35:$B$40,2,FALSE)</f>
        <v>0</v>
      </c>
      <c r="AX17" s="17">
        <f t="shared" si="29"/>
        <v>0</v>
      </c>
      <c r="AY17" s="23" t="str">
        <f t="shared" si="30"/>
        <v>n/a</v>
      </c>
      <c r="AZ17" s="24">
        <f>IF($B17=Lists!$A$14,Lists!$E$35)+IF($B17=Lists!$A$15,Lists!$E$40)+IF($B17=Lists!$A$16,Lists!$E$40)</f>
        <v>0</v>
      </c>
      <c r="BA17" s="17">
        <f t="shared" si="31"/>
        <v>0</v>
      </c>
      <c r="BB17" s="20" t="str">
        <f t="shared" ref="BB17:BB18" si="60">IF((BA17/$N$2)&gt;0.0001,BA17/$N$2,"n/a")</f>
        <v>n/a</v>
      </c>
      <c r="BC17" s="20" t="str">
        <f t="shared" si="32"/>
        <v>n/a</v>
      </c>
    </row>
    <row r="18" spans="1:55" ht="16.5" customHeight="1" x14ac:dyDescent="0.3">
      <c r="A18" s="459" t="s">
        <v>1049</v>
      </c>
      <c r="B18" s="84" t="s">
        <v>30</v>
      </c>
      <c r="C18" s="569" t="s">
        <v>1050</v>
      </c>
      <c r="D18" s="776"/>
      <c r="E18" s="777" t="s">
        <v>29</v>
      </c>
      <c r="F18" s="574" t="s">
        <v>21</v>
      </c>
      <c r="G18" s="557">
        <f>VLOOKUP(F18,Lists!$A$45:$B$50,2,FALSE)</f>
        <v>1.0000000000000001E-5</v>
      </c>
      <c r="H18" s="574" t="s">
        <v>21</v>
      </c>
      <c r="I18" s="574" t="s">
        <v>21</v>
      </c>
      <c r="J18" s="558">
        <f>VLOOKUP(I18,Lists!$A$35:$B$40,2,FALSE)</f>
        <v>0</v>
      </c>
      <c r="K18" s="563">
        <f t="shared" ref="K18" si="61">J18*G18</f>
        <v>0</v>
      </c>
      <c r="L18" s="578" t="str">
        <f t="shared" ref="L18" si="62">IF(ISERROR(K18/N18),"n/a",K18/N18)</f>
        <v>n/a</v>
      </c>
      <c r="M18" s="572">
        <f>IF(B18=Lists!$A$14,Lists!$E$35)+IF(B18=Lists!$A$15,Lists!$E$40)+IF(B18=Lists!$A$16,Lists!$E$40)</f>
        <v>0</v>
      </c>
      <c r="N18" s="563">
        <f t="shared" ref="N18" si="63">G18*M18</f>
        <v>0</v>
      </c>
      <c r="O18" s="574" t="s">
        <v>21</v>
      </c>
      <c r="P18" s="758" t="str">
        <f t="shared" si="20"/>
        <v>n/a</v>
      </c>
      <c r="Q18" s="776"/>
      <c r="R18" s="777" t="s">
        <v>29</v>
      </c>
      <c r="S18" s="511" t="s">
        <v>21</v>
      </c>
      <c r="T18" s="510">
        <f>VLOOKUP($F18,Lists!$A$45:$B$50,2,FALSE)</f>
        <v>1.0000000000000001E-5</v>
      </c>
      <c r="U18" s="511" t="s">
        <v>21</v>
      </c>
      <c r="V18" s="511" t="s">
        <v>21</v>
      </c>
      <c r="W18" s="512">
        <f>VLOOKUP(V18,Lists!$A$35:$B$40,2,FALSE)</f>
        <v>0</v>
      </c>
      <c r="X18" s="513">
        <f t="shared" si="41"/>
        <v>0</v>
      </c>
      <c r="Y18" s="525" t="str">
        <f t="shared" si="22"/>
        <v>n/a</v>
      </c>
      <c r="Z18" s="514">
        <f>IF($B18=Lists!$A$14,Lists!$E$35)+IF($B18=Lists!$A$15,Lists!$E$40)+IF($B18=Lists!$A$16,Lists!$E$40)</f>
        <v>0</v>
      </c>
      <c r="AA18" s="513">
        <f t="shared" si="23"/>
        <v>0</v>
      </c>
      <c r="AB18" s="511" t="str">
        <f t="shared" si="58"/>
        <v>n/a</v>
      </c>
      <c r="AC18" s="511" t="str">
        <f t="shared" si="24"/>
        <v>n/a</v>
      </c>
      <c r="AD18" s="776"/>
      <c r="AE18" s="777" t="s">
        <v>29</v>
      </c>
      <c r="AF18" s="511" t="s">
        <v>21</v>
      </c>
      <c r="AG18" s="510">
        <f>VLOOKUP($F18,Lists!$A$45:$B$50,2,FALSE)</f>
        <v>1.0000000000000001E-5</v>
      </c>
      <c r="AH18" s="511" t="s">
        <v>21</v>
      </c>
      <c r="AI18" s="511" t="s">
        <v>21</v>
      </c>
      <c r="AJ18" s="512">
        <f>VLOOKUP(AI18,Lists!$A$35:$B$40,2,FALSE)</f>
        <v>0</v>
      </c>
      <c r="AK18" s="513">
        <f t="shared" si="25"/>
        <v>0</v>
      </c>
      <c r="AL18" s="525" t="str">
        <f t="shared" si="26"/>
        <v>n/a</v>
      </c>
      <c r="AM18" s="514">
        <f>IF($B18=Lists!$A$14,Lists!$E$35)+IF($B18=Lists!$A$15,Lists!$E$40)+IF($B18=Lists!$A$16,Lists!$E$40)</f>
        <v>0</v>
      </c>
      <c r="AN18" s="513">
        <f t="shared" si="27"/>
        <v>0</v>
      </c>
      <c r="AO18" s="511" t="str">
        <f t="shared" si="59"/>
        <v>n/a</v>
      </c>
      <c r="AP18" s="511" t="str">
        <f t="shared" si="28"/>
        <v>n/a</v>
      </c>
      <c r="AQ18" s="776"/>
      <c r="AR18" s="777" t="s">
        <v>29</v>
      </c>
      <c r="AS18" s="20" t="s">
        <v>21</v>
      </c>
      <c r="AT18" s="462">
        <f>VLOOKUP($F18,Lists!$A$45:$B$50,2,FALSE)</f>
        <v>1.0000000000000001E-5</v>
      </c>
      <c r="AU18" s="20" t="s">
        <v>21</v>
      </c>
      <c r="AV18" s="20" t="s">
        <v>21</v>
      </c>
      <c r="AW18" s="22">
        <f>VLOOKUP(AV18,Lists!$A$35:$B$40,2,FALSE)</f>
        <v>0</v>
      </c>
      <c r="AX18" s="17">
        <f t="shared" si="29"/>
        <v>0</v>
      </c>
      <c r="AY18" s="23" t="str">
        <f t="shared" si="30"/>
        <v>n/a</v>
      </c>
      <c r="AZ18" s="24">
        <f>IF($B18=Lists!$A$14,Lists!$E$35)+IF($B18=Lists!$A$15,Lists!$E$40)+IF($B18=Lists!$A$16,Lists!$E$40)</f>
        <v>0</v>
      </c>
      <c r="BA18" s="17">
        <f t="shared" si="31"/>
        <v>0</v>
      </c>
      <c r="BB18" s="20" t="str">
        <f t="shared" si="60"/>
        <v>n/a</v>
      </c>
      <c r="BC18" s="20" t="str">
        <f t="shared" si="32"/>
        <v>n/a</v>
      </c>
    </row>
    <row r="19" spans="1:55" ht="65.400000000000006" customHeight="1" x14ac:dyDescent="0.3">
      <c r="A19" s="459" t="s">
        <v>1051</v>
      </c>
      <c r="B19" s="419" t="s">
        <v>32</v>
      </c>
      <c r="C19" s="570" t="s">
        <v>1052</v>
      </c>
      <c r="D19" s="777" t="s">
        <v>29</v>
      </c>
      <c r="E19" s="793"/>
      <c r="F19" s="574" t="s">
        <v>24</v>
      </c>
      <c r="G19" s="557">
        <f>VLOOKUP(F19,Lists!$A$45:$B$50,2,FALSE)</f>
        <v>10</v>
      </c>
      <c r="H19" s="574" t="s">
        <v>25</v>
      </c>
      <c r="I19" s="574" t="s">
        <v>26</v>
      </c>
      <c r="J19" s="558">
        <f>VLOOKUP(I19,Lists!$A$35:$B$40,2,FALSE)</f>
        <v>6</v>
      </c>
      <c r="K19" s="563">
        <f t="shared" si="47"/>
        <v>60</v>
      </c>
      <c r="L19" s="564">
        <f t="shared" ref="L19:L20" si="64">IF(ISERROR(K19/N19),"n/a",K19/N19)</f>
        <v>1</v>
      </c>
      <c r="M19" s="572">
        <f>IF(B19=Lists!$A$14,Lists!$E$35)+IF(B19=Lists!$A$15,Lists!$E$40)+IF(B19=Lists!$A$16,Lists!$E$40)</f>
        <v>6</v>
      </c>
      <c r="N19" s="563">
        <f t="shared" si="49"/>
        <v>60</v>
      </c>
      <c r="O19" s="573">
        <f t="shared" ref="O19" si="65">N19/$N$2</f>
        <v>6.6666666666666666E-2</v>
      </c>
      <c r="P19" s="757">
        <f t="shared" si="20"/>
        <v>3.3333333333333335E-3</v>
      </c>
      <c r="Q19" s="777" t="s">
        <v>29</v>
      </c>
      <c r="R19" s="782"/>
      <c r="S19" s="511" t="s">
        <v>24</v>
      </c>
      <c r="T19" s="517">
        <f>VLOOKUP($F19,Lists!$A$45:$B$50,2,FALSE)</f>
        <v>10</v>
      </c>
      <c r="U19" s="511" t="s">
        <v>25</v>
      </c>
      <c r="V19" s="524" t="s">
        <v>26</v>
      </c>
      <c r="W19" s="512">
        <f>VLOOKUP(V19,Lists!$A$35:$B$40,2,FALSE)</f>
        <v>6</v>
      </c>
      <c r="X19" s="513">
        <f t="shared" si="41"/>
        <v>60</v>
      </c>
      <c r="Y19" s="525">
        <f t="shared" ref="Y19:Y20" si="66">IF(ISERROR(X19/AA19),"n/a",X19/AA19)</f>
        <v>1</v>
      </c>
      <c r="Z19" s="514">
        <f>IF($B19=Lists!$A$14,Lists!$E$35)+IF($B19=Lists!$A$15,Lists!$E$40)+IF($B19=Lists!$A$16,Lists!$E$40)</f>
        <v>6</v>
      </c>
      <c r="AA19" s="513">
        <f t="shared" si="23"/>
        <v>60</v>
      </c>
      <c r="AB19" s="526">
        <f>AA19/$N$2</f>
        <v>6.6666666666666666E-2</v>
      </c>
      <c r="AC19" s="527">
        <f t="shared" ref="AC19:AC20" si="67">IF(ISERROR(AB19*0.0001),"n/a",AB19*0.05)</f>
        <v>3.3333333333333335E-3</v>
      </c>
      <c r="AD19" s="777" t="s">
        <v>29</v>
      </c>
      <c r="AE19" s="782"/>
      <c r="AF19" s="511" t="s">
        <v>24</v>
      </c>
      <c r="AG19" s="517">
        <f>VLOOKUP($F19,Lists!$A$45:$B$50,2,FALSE)</f>
        <v>10</v>
      </c>
      <c r="AH19" s="511" t="s">
        <v>25</v>
      </c>
      <c r="AI19" s="524" t="s">
        <v>26</v>
      </c>
      <c r="AJ19" s="512">
        <f>VLOOKUP(AI19,Lists!$A$35:$B$40,2,FALSE)</f>
        <v>6</v>
      </c>
      <c r="AK19" s="513">
        <f t="shared" si="25"/>
        <v>60</v>
      </c>
      <c r="AL19" s="525">
        <f t="shared" si="26"/>
        <v>1</v>
      </c>
      <c r="AM19" s="514">
        <f>IF($B19=Lists!$A$14,Lists!$E$35)+IF($B19=Lists!$A$15,Lists!$E$40)+IF($B19=Lists!$A$16,Lists!$E$40)</f>
        <v>6</v>
      </c>
      <c r="AN19" s="513">
        <f t="shared" si="27"/>
        <v>60</v>
      </c>
      <c r="AO19" s="526">
        <f>AN19/$N$2</f>
        <v>6.6666666666666666E-2</v>
      </c>
      <c r="AP19" s="527">
        <f t="shared" si="28"/>
        <v>3.3333333333333335E-3</v>
      </c>
      <c r="AQ19" s="776"/>
      <c r="AR19" s="782"/>
      <c r="AS19" s="107" t="s">
        <v>24</v>
      </c>
      <c r="AT19" s="364">
        <f>VLOOKUP($F19,Lists!$A$45:$B$50,2,FALSE)</f>
        <v>10</v>
      </c>
      <c r="AU19" s="107" t="s">
        <v>25</v>
      </c>
      <c r="AV19" s="109" t="s">
        <v>26</v>
      </c>
      <c r="AW19" s="22">
        <f>VLOOKUP(AV19,Lists!$A$35:$B$40,2,FALSE)</f>
        <v>6</v>
      </c>
      <c r="AX19" s="104">
        <f t="shared" si="29"/>
        <v>60</v>
      </c>
      <c r="AY19" s="111">
        <f t="shared" si="30"/>
        <v>1</v>
      </c>
      <c r="AZ19" s="24">
        <f>IF($B19=Lists!$A$14,Lists!$E$35)+IF($B19=Lists!$A$15,Lists!$E$40)+IF($B19=Lists!$A$16,Lists!$E$40)</f>
        <v>6</v>
      </c>
      <c r="BA19" s="17">
        <f t="shared" si="31"/>
        <v>60</v>
      </c>
      <c r="BB19" s="113">
        <f>BA19/$N$2</f>
        <v>6.6666666666666666E-2</v>
      </c>
      <c r="BC19" s="114">
        <f t="shared" si="32"/>
        <v>3.3333333333333335E-3</v>
      </c>
    </row>
    <row r="20" spans="1:55" ht="29.25" customHeight="1" x14ac:dyDescent="0.3">
      <c r="A20" s="417" t="s">
        <v>1053</v>
      </c>
      <c r="B20" s="579" t="s">
        <v>30</v>
      </c>
      <c r="C20" s="414" t="s">
        <v>147</v>
      </c>
      <c r="D20" s="776"/>
      <c r="E20" s="777" t="s">
        <v>29</v>
      </c>
      <c r="F20" s="574" t="s">
        <v>21</v>
      </c>
      <c r="G20" s="557">
        <f>VLOOKUP(F20,Lists!$A$45:$B$50,2,FALSE)</f>
        <v>1.0000000000000001E-5</v>
      </c>
      <c r="H20" s="574" t="s">
        <v>21</v>
      </c>
      <c r="I20" s="574" t="s">
        <v>21</v>
      </c>
      <c r="J20" s="558">
        <f>VLOOKUP(I20,Lists!$A$35:$B$40,2,FALSE)</f>
        <v>0</v>
      </c>
      <c r="K20" s="563">
        <f t="shared" ref="K20" si="68">J20*G20</f>
        <v>0</v>
      </c>
      <c r="L20" s="578" t="str">
        <f t="shared" si="64"/>
        <v>n/a</v>
      </c>
      <c r="M20" s="572">
        <f>IF(B20=Lists!$A$14,Lists!$E$35)+IF(B20=Lists!$A$15,Lists!$E$40)+IF(B20=Lists!$A$16,Lists!$E$40)</f>
        <v>0</v>
      </c>
      <c r="N20" s="563">
        <f t="shared" ref="N20" si="69">G20*M20</f>
        <v>0</v>
      </c>
      <c r="O20" s="574" t="s">
        <v>21</v>
      </c>
      <c r="P20" s="758" t="str">
        <f t="shared" si="20"/>
        <v>n/a</v>
      </c>
      <c r="Q20" s="776"/>
      <c r="R20" s="777" t="s">
        <v>29</v>
      </c>
      <c r="S20" s="511" t="s">
        <v>21</v>
      </c>
      <c r="T20" s="510">
        <f>VLOOKUP($F20,Lists!$A$45:$B$50,2,FALSE)</f>
        <v>1.0000000000000001E-5</v>
      </c>
      <c r="U20" s="511" t="s">
        <v>21</v>
      </c>
      <c r="V20" s="511" t="s">
        <v>21</v>
      </c>
      <c r="W20" s="512">
        <f>VLOOKUP(V20,Lists!$A$35:$B$40,2,FALSE)</f>
        <v>0</v>
      </c>
      <c r="X20" s="513">
        <f t="shared" si="41"/>
        <v>0</v>
      </c>
      <c r="Y20" s="525" t="str">
        <f t="shared" si="66"/>
        <v>n/a</v>
      </c>
      <c r="Z20" s="514">
        <f>IF($B20=Lists!$A$14,Lists!$E$35)+IF($B20=Lists!$A$15,Lists!$E$40)+IF($B20=Lists!$A$16,Lists!$E$40)</f>
        <v>0</v>
      </c>
      <c r="AA20" s="513">
        <f t="shared" si="23"/>
        <v>0</v>
      </c>
      <c r="AB20" s="511" t="str">
        <f t="shared" ref="AB20" si="70">IF((AA20/$N$2)&gt;0.0001,AA20/$N$2,"n/a")</f>
        <v>n/a</v>
      </c>
      <c r="AC20" s="511" t="str">
        <f t="shared" si="67"/>
        <v>n/a</v>
      </c>
      <c r="AD20" s="776"/>
      <c r="AE20" s="777" t="s">
        <v>29</v>
      </c>
      <c r="AF20" s="511" t="s">
        <v>21</v>
      </c>
      <c r="AG20" s="510">
        <f>VLOOKUP($F20,Lists!$A$45:$B$50,2,FALSE)</f>
        <v>1.0000000000000001E-5</v>
      </c>
      <c r="AH20" s="511" t="s">
        <v>21</v>
      </c>
      <c r="AI20" s="511" t="s">
        <v>21</v>
      </c>
      <c r="AJ20" s="512">
        <f>VLOOKUP(AI20,Lists!$A$35:$B$40,2,FALSE)</f>
        <v>0</v>
      </c>
      <c r="AK20" s="513">
        <f t="shared" si="25"/>
        <v>0</v>
      </c>
      <c r="AL20" s="525" t="str">
        <f t="shared" si="26"/>
        <v>n/a</v>
      </c>
      <c r="AM20" s="514">
        <f>IF($B20=Lists!$A$14,Lists!$E$35)+IF($B20=Lists!$A$15,Lists!$E$40)+IF($B20=Lists!$A$16,Lists!$E$40)</f>
        <v>0</v>
      </c>
      <c r="AN20" s="513">
        <f t="shared" si="27"/>
        <v>0</v>
      </c>
      <c r="AO20" s="511" t="str">
        <f t="shared" ref="AO20" si="71">IF((AN20/$N$2)&gt;0.0001,AN20/$N$2,"n/a")</f>
        <v>n/a</v>
      </c>
      <c r="AP20" s="511" t="str">
        <f t="shared" si="28"/>
        <v>n/a</v>
      </c>
      <c r="AQ20" s="776"/>
      <c r="AR20" s="777" t="s">
        <v>29</v>
      </c>
      <c r="AS20" s="20" t="s">
        <v>21</v>
      </c>
      <c r="AT20" s="462">
        <f>VLOOKUP($F20,Lists!$A$45:$B$50,2,FALSE)</f>
        <v>1.0000000000000001E-5</v>
      </c>
      <c r="AU20" s="20" t="s">
        <v>21</v>
      </c>
      <c r="AV20" s="20" t="s">
        <v>21</v>
      </c>
      <c r="AW20" s="22">
        <f>VLOOKUP(AV20,Lists!$A$35:$B$40,2,FALSE)</f>
        <v>0</v>
      </c>
      <c r="AX20" s="17">
        <f t="shared" si="29"/>
        <v>0</v>
      </c>
      <c r="AY20" s="23" t="str">
        <f t="shared" si="30"/>
        <v>n/a</v>
      </c>
      <c r="AZ20" s="24">
        <f>IF($B20=Lists!$A$14,Lists!$E$35)+IF($B20=Lists!$A$15,Lists!$E$40)+IF($B20=Lists!$A$16,Lists!$E$40)</f>
        <v>0</v>
      </c>
      <c r="BA20" s="17">
        <f t="shared" si="31"/>
        <v>0</v>
      </c>
      <c r="BB20" s="20" t="str">
        <f t="shared" ref="BB20" si="72">IF((BA20/$N$2)&gt;0.0001,BA20/$N$2,"n/a")</f>
        <v>n/a</v>
      </c>
      <c r="BC20" s="20" t="str">
        <f t="shared" si="32"/>
        <v>n/a</v>
      </c>
    </row>
    <row r="21" spans="1:55" ht="27" customHeight="1" x14ac:dyDescent="0.3">
      <c r="A21" s="356" t="s">
        <v>1054</v>
      </c>
      <c r="B21" s="570" t="s">
        <v>32</v>
      </c>
      <c r="C21" s="570" t="s">
        <v>1055</v>
      </c>
      <c r="D21" s="777" t="s">
        <v>29</v>
      </c>
      <c r="E21" s="793"/>
      <c r="F21" s="574" t="s">
        <v>24</v>
      </c>
      <c r="G21" s="557">
        <f>VLOOKUP(F21,Lists!$A$45:$B$50,2,FALSE)</f>
        <v>10</v>
      </c>
      <c r="H21" s="574" t="s">
        <v>25</v>
      </c>
      <c r="I21" s="574" t="s">
        <v>26</v>
      </c>
      <c r="J21" s="558">
        <f>VLOOKUP(I21,Lists!$A$35:$B$40,2,FALSE)</f>
        <v>6</v>
      </c>
      <c r="K21" s="563">
        <f t="shared" si="47"/>
        <v>60</v>
      </c>
      <c r="L21" s="564">
        <f t="shared" si="57"/>
        <v>1</v>
      </c>
      <c r="M21" s="572">
        <f>IF(B21=Lists!$A$14,Lists!$E$35)+IF(B21=Lists!$A$15,Lists!$E$40)+IF(B21=Lists!$A$16,Lists!$E$40)</f>
        <v>6</v>
      </c>
      <c r="N21" s="563">
        <f t="shared" si="49"/>
        <v>60</v>
      </c>
      <c r="O21" s="573">
        <f t="shared" ref="O21" si="73">N21/$N$2</f>
        <v>6.6666666666666666E-2</v>
      </c>
      <c r="P21" s="757">
        <f t="shared" si="20"/>
        <v>3.3333333333333335E-3</v>
      </c>
      <c r="Q21" s="777" t="s">
        <v>29</v>
      </c>
      <c r="R21" s="782"/>
      <c r="S21" s="511" t="s">
        <v>24</v>
      </c>
      <c r="T21" s="517">
        <f>VLOOKUP($F21,Lists!$A$45:$B$50,2,FALSE)</f>
        <v>10</v>
      </c>
      <c r="U21" s="511" t="s">
        <v>25</v>
      </c>
      <c r="V21" s="524" t="s">
        <v>26</v>
      </c>
      <c r="W21" s="512">
        <f>VLOOKUP(V21,Lists!$A$35:$B$40,2,FALSE)</f>
        <v>6</v>
      </c>
      <c r="X21" s="513">
        <f t="shared" si="41"/>
        <v>60</v>
      </c>
      <c r="Y21" s="525">
        <f t="shared" ref="Y21:Y22" si="74">IF(ISERROR(X21/AA21),"n/a",X21/AA21)</f>
        <v>1</v>
      </c>
      <c r="Z21" s="514">
        <f>IF($B21=Lists!$A$14,Lists!$E$35)+IF($B21=Lists!$A$15,Lists!$E$40)+IF($B21=Lists!$A$16,Lists!$E$40)</f>
        <v>6</v>
      </c>
      <c r="AA21" s="513">
        <f t="shared" si="23"/>
        <v>60</v>
      </c>
      <c r="AB21" s="526">
        <f>AA21/$N$2</f>
        <v>6.6666666666666666E-2</v>
      </c>
      <c r="AC21" s="527">
        <f t="shared" ref="AC21:AC22" si="75">IF(ISERROR(AB21*0.0001),"n/a",AB21*0.05)</f>
        <v>3.3333333333333335E-3</v>
      </c>
      <c r="AD21" s="777" t="s">
        <v>29</v>
      </c>
      <c r="AE21" s="782"/>
      <c r="AF21" s="511" t="s">
        <v>24</v>
      </c>
      <c r="AG21" s="517">
        <f>VLOOKUP($F21,Lists!$A$45:$B$50,2,FALSE)</f>
        <v>10</v>
      </c>
      <c r="AH21" s="511" t="s">
        <v>25</v>
      </c>
      <c r="AI21" s="524" t="s">
        <v>26</v>
      </c>
      <c r="AJ21" s="512">
        <f>VLOOKUP(AI21,Lists!$A$35:$B$40,2,FALSE)</f>
        <v>6</v>
      </c>
      <c r="AK21" s="513">
        <f t="shared" si="25"/>
        <v>60</v>
      </c>
      <c r="AL21" s="525">
        <f t="shared" si="26"/>
        <v>1</v>
      </c>
      <c r="AM21" s="514">
        <f>IF($B21=Lists!$A$14,Lists!$E$35)+IF($B21=Lists!$A$15,Lists!$E$40)+IF($B21=Lists!$A$16,Lists!$E$40)</f>
        <v>6</v>
      </c>
      <c r="AN21" s="513">
        <f t="shared" si="27"/>
        <v>60</v>
      </c>
      <c r="AO21" s="526">
        <f>AN21/$N$2</f>
        <v>6.6666666666666666E-2</v>
      </c>
      <c r="AP21" s="527">
        <f t="shared" si="28"/>
        <v>3.3333333333333335E-3</v>
      </c>
      <c r="AQ21" s="776"/>
      <c r="AR21" s="782"/>
      <c r="AS21" s="107" t="s">
        <v>24</v>
      </c>
      <c r="AT21" s="364">
        <f>VLOOKUP($F21,Lists!$A$45:$B$50,2,FALSE)</f>
        <v>10</v>
      </c>
      <c r="AU21" s="107" t="s">
        <v>25</v>
      </c>
      <c r="AV21" s="109" t="s">
        <v>26</v>
      </c>
      <c r="AW21" s="22">
        <f>VLOOKUP(AV21,Lists!$A$35:$B$40,2,FALSE)</f>
        <v>6</v>
      </c>
      <c r="AX21" s="104">
        <f t="shared" si="29"/>
        <v>60</v>
      </c>
      <c r="AY21" s="111">
        <f t="shared" si="30"/>
        <v>1</v>
      </c>
      <c r="AZ21" s="24">
        <f>IF($B21=Lists!$A$14,Lists!$E$35)+IF($B21=Lists!$A$15,Lists!$E$40)+IF($B21=Lists!$A$16,Lists!$E$40)</f>
        <v>6</v>
      </c>
      <c r="BA21" s="17">
        <f t="shared" si="31"/>
        <v>60</v>
      </c>
      <c r="BB21" s="113">
        <f>BA21/$N$2</f>
        <v>6.6666666666666666E-2</v>
      </c>
      <c r="BC21" s="114">
        <f t="shared" si="32"/>
        <v>3.3333333333333335E-3</v>
      </c>
    </row>
    <row r="22" spans="1:55" ht="93.75" customHeight="1" x14ac:dyDescent="0.3">
      <c r="A22" s="459" t="s">
        <v>1248</v>
      </c>
      <c r="B22" s="84" t="s">
        <v>30</v>
      </c>
      <c r="C22" s="569" t="s">
        <v>149</v>
      </c>
      <c r="D22" s="776"/>
      <c r="E22" s="777" t="s">
        <v>29</v>
      </c>
      <c r="F22" s="574" t="s">
        <v>21</v>
      </c>
      <c r="G22" s="557">
        <f>VLOOKUP(F22,Lists!$A$45:$B$50,2,FALSE)</f>
        <v>1.0000000000000001E-5</v>
      </c>
      <c r="H22" s="574" t="s">
        <v>21</v>
      </c>
      <c r="I22" s="574" t="s">
        <v>21</v>
      </c>
      <c r="J22" s="558">
        <f>VLOOKUP(I22,Lists!$A$35:$B$40,2,FALSE)</f>
        <v>0</v>
      </c>
      <c r="K22" s="563">
        <f t="shared" si="47"/>
        <v>0</v>
      </c>
      <c r="L22" s="578" t="str">
        <f t="shared" si="57"/>
        <v>n/a</v>
      </c>
      <c r="M22" s="572">
        <f>IF(B22=Lists!$A$14,Lists!$E$35)+IF(B22=Lists!$A$15,Lists!$E$40)+IF(B22=Lists!$A$16,Lists!$E$40)</f>
        <v>0</v>
      </c>
      <c r="N22" s="563">
        <f t="shared" si="49"/>
        <v>0</v>
      </c>
      <c r="O22" s="574" t="s">
        <v>21</v>
      </c>
      <c r="P22" s="758" t="str">
        <f t="shared" ref="P22" si="76">IF(ISERROR(O22*0.0001),"n/a",O22*0.05)</f>
        <v>n/a</v>
      </c>
      <c r="Q22" s="776"/>
      <c r="R22" s="777" t="s">
        <v>29</v>
      </c>
      <c r="S22" s="511" t="s">
        <v>21</v>
      </c>
      <c r="T22" s="510">
        <f>VLOOKUP($F22,Lists!$A$45:$B$50,2,FALSE)</f>
        <v>1.0000000000000001E-5</v>
      </c>
      <c r="U22" s="511" t="s">
        <v>21</v>
      </c>
      <c r="V22" s="511" t="s">
        <v>21</v>
      </c>
      <c r="W22" s="512">
        <f>VLOOKUP(V22,Lists!$A$35:$B$40,2,FALSE)</f>
        <v>0</v>
      </c>
      <c r="X22" s="513">
        <f t="shared" ref="X22" si="77">W22*T22</f>
        <v>0</v>
      </c>
      <c r="Y22" s="525" t="str">
        <f t="shared" si="74"/>
        <v>n/a</v>
      </c>
      <c r="Z22" s="514">
        <f>IF($B22=Lists!$A$14,Lists!$E$35)+IF($B22=Lists!$A$15,Lists!$E$40)+IF($B22=Lists!$A$16,Lists!$E$40)</f>
        <v>0</v>
      </c>
      <c r="AA22" s="513">
        <f t="shared" si="23"/>
        <v>0</v>
      </c>
      <c r="AB22" s="511" t="str">
        <f t="shared" ref="AB22" si="78">IF((AA22/$N$2)&gt;0.0001,AA22/$N$2,"n/a")</f>
        <v>n/a</v>
      </c>
      <c r="AC22" s="511" t="str">
        <f t="shared" si="75"/>
        <v>n/a</v>
      </c>
      <c r="AD22" s="776"/>
      <c r="AE22" s="777" t="s">
        <v>29</v>
      </c>
      <c r="AF22" s="511" t="s">
        <v>21</v>
      </c>
      <c r="AG22" s="510">
        <f>VLOOKUP($F22,Lists!$A$45:$B$50,2,FALSE)</f>
        <v>1.0000000000000001E-5</v>
      </c>
      <c r="AH22" s="511" t="s">
        <v>21</v>
      </c>
      <c r="AI22" s="511" t="s">
        <v>21</v>
      </c>
      <c r="AJ22" s="512">
        <f>VLOOKUP(AI22,Lists!$A$35:$B$40,2,FALSE)</f>
        <v>0</v>
      </c>
      <c r="AK22" s="513">
        <f t="shared" ref="AK22" si="79">AJ22*AG22</f>
        <v>0</v>
      </c>
      <c r="AL22" s="525" t="str">
        <f t="shared" ref="AL22" si="80">IF(ISERROR(AK22/AN22),"n/a",AK22/AN22)</f>
        <v>n/a</v>
      </c>
      <c r="AM22" s="514">
        <f>IF($B22=Lists!$A$14,Lists!$E$35)+IF($B22=Lists!$A$15,Lists!$E$40)+IF($B22=Lists!$A$16,Lists!$E$40)</f>
        <v>0</v>
      </c>
      <c r="AN22" s="513">
        <f t="shared" si="27"/>
        <v>0</v>
      </c>
      <c r="AO22" s="511" t="str">
        <f t="shared" ref="AO22" si="81">IF((AN22/$N$2)&gt;0.0001,AN22/$N$2,"n/a")</f>
        <v>n/a</v>
      </c>
      <c r="AP22" s="511" t="str">
        <f t="shared" ref="AP22" si="82">IF(ISERROR(AO22*0.0001),"n/a",AO22*0.05)</f>
        <v>n/a</v>
      </c>
      <c r="AQ22" s="776"/>
      <c r="AR22" s="777" t="s">
        <v>29</v>
      </c>
      <c r="AS22" s="20" t="s">
        <v>21</v>
      </c>
      <c r="AT22" s="462">
        <f>VLOOKUP($F22,Lists!$A$45:$B$50,2,FALSE)</f>
        <v>1.0000000000000001E-5</v>
      </c>
      <c r="AU22" s="20" t="s">
        <v>21</v>
      </c>
      <c r="AV22" s="20" t="s">
        <v>21</v>
      </c>
      <c r="AW22" s="22">
        <f>VLOOKUP(AV22,Lists!$A$35:$B$40,2,FALSE)</f>
        <v>0</v>
      </c>
      <c r="AX22" s="17">
        <f t="shared" ref="AX22" si="83">AW22*AT22</f>
        <v>0</v>
      </c>
      <c r="AY22" s="23" t="str">
        <f t="shared" ref="AY22" si="84">IF(ISERROR(AX22/BA22),"n/a",AX22/BA22)</f>
        <v>n/a</v>
      </c>
      <c r="AZ22" s="24">
        <f>IF($B22=Lists!$A$14,Lists!$E$35)+IF($B22=Lists!$A$15,Lists!$E$40)+IF($B22=Lists!$A$16,Lists!$E$40)</f>
        <v>0</v>
      </c>
      <c r="BA22" s="17">
        <f t="shared" si="31"/>
        <v>0</v>
      </c>
      <c r="BB22" s="20" t="str">
        <f t="shared" ref="BB22" si="85">IF((BA22/$N$2)&gt;0.0001,BA22/$N$2,"n/a")</f>
        <v>n/a</v>
      </c>
      <c r="BC22" s="20" t="str">
        <f t="shared" ref="BC22" si="86">IF(ISERROR(BB22*0.0001),"n/a",BB22*0.05)</f>
        <v>n/a</v>
      </c>
    </row>
    <row r="23" spans="1:55" ht="100.2" customHeight="1" x14ac:dyDescent="0.3">
      <c r="A23" s="459" t="s">
        <v>1249</v>
      </c>
      <c r="B23" s="419" t="s">
        <v>32</v>
      </c>
      <c r="C23" s="570" t="s">
        <v>1247</v>
      </c>
      <c r="D23" s="777" t="s">
        <v>29</v>
      </c>
      <c r="E23" s="793"/>
      <c r="F23" s="574" t="s">
        <v>24</v>
      </c>
      <c r="G23" s="557">
        <f>VLOOKUP(F23,Lists!$A$45:$B$50,2,FALSE)</f>
        <v>10</v>
      </c>
      <c r="H23" s="574" t="s">
        <v>25</v>
      </c>
      <c r="I23" s="574" t="s">
        <v>26</v>
      </c>
      <c r="J23" s="558">
        <f>VLOOKUP(I23,Lists!$A$35:$B$40,2,FALSE)</f>
        <v>6</v>
      </c>
      <c r="K23" s="563">
        <f t="shared" si="47"/>
        <v>60</v>
      </c>
      <c r="L23" s="564">
        <f t="shared" ref="L23:L24" si="87">IF(ISERROR(K23/N23),"n/a",K23/N23)</f>
        <v>1</v>
      </c>
      <c r="M23" s="572">
        <f>IF(B23=Lists!$A$14,Lists!$E$35)+IF(B23=Lists!$A$15,Lists!$E$40)+IF(B23=Lists!$A$16,Lists!$E$40)</f>
        <v>6</v>
      </c>
      <c r="N23" s="563">
        <f t="shared" si="49"/>
        <v>60</v>
      </c>
      <c r="O23" s="573">
        <f t="shared" ref="O23" si="88">N23/$N$2</f>
        <v>6.6666666666666666E-2</v>
      </c>
      <c r="P23" s="757">
        <f t="shared" si="20"/>
        <v>3.3333333333333335E-3</v>
      </c>
      <c r="Q23" s="777" t="s">
        <v>29</v>
      </c>
      <c r="R23" s="782"/>
      <c r="S23" s="511" t="s">
        <v>24</v>
      </c>
      <c r="T23" s="517">
        <f>VLOOKUP($F23,Lists!$A$45:$B$50,2,FALSE)</f>
        <v>10</v>
      </c>
      <c r="U23" s="511" t="s">
        <v>25</v>
      </c>
      <c r="V23" s="524" t="s">
        <v>26</v>
      </c>
      <c r="W23" s="512">
        <f>VLOOKUP(V23,Lists!$A$35:$B$40,2,FALSE)</f>
        <v>6</v>
      </c>
      <c r="X23" s="513">
        <f t="shared" si="41"/>
        <v>60</v>
      </c>
      <c r="Y23" s="525">
        <f t="shared" ref="Y23:Y24" si="89">IF(ISERROR(X23/AA23),"n/a",X23/AA23)</f>
        <v>1</v>
      </c>
      <c r="Z23" s="514">
        <f>IF($B23=Lists!$A$14,Lists!$E$35)+IF($B23=Lists!$A$15,Lists!$E$40)+IF($B23=Lists!$A$16,Lists!$E$40)</f>
        <v>6</v>
      </c>
      <c r="AA23" s="513">
        <f t="shared" si="23"/>
        <v>60</v>
      </c>
      <c r="AB23" s="526">
        <f>AA23/$N$2</f>
        <v>6.6666666666666666E-2</v>
      </c>
      <c r="AC23" s="527">
        <f t="shared" ref="AC23:AC24" si="90">IF(ISERROR(AB23*0.0001),"n/a",AB23*0.05)</f>
        <v>3.3333333333333335E-3</v>
      </c>
      <c r="AD23" s="777" t="s">
        <v>29</v>
      </c>
      <c r="AE23" s="782"/>
      <c r="AF23" s="511" t="s">
        <v>24</v>
      </c>
      <c r="AG23" s="517">
        <f>VLOOKUP($F23,Lists!$A$45:$B$50,2,FALSE)</f>
        <v>10</v>
      </c>
      <c r="AH23" s="511" t="s">
        <v>25</v>
      </c>
      <c r="AI23" s="524" t="s">
        <v>26</v>
      </c>
      <c r="AJ23" s="512">
        <f>VLOOKUP(AI23,Lists!$A$35:$B$40,2,FALSE)</f>
        <v>6</v>
      </c>
      <c r="AK23" s="513">
        <f t="shared" si="25"/>
        <v>60</v>
      </c>
      <c r="AL23" s="525">
        <f t="shared" si="26"/>
        <v>1</v>
      </c>
      <c r="AM23" s="514">
        <f>IF($B23=Lists!$A$14,Lists!$E$35)+IF($B23=Lists!$A$15,Lists!$E$40)+IF($B23=Lists!$A$16,Lists!$E$40)</f>
        <v>6</v>
      </c>
      <c r="AN23" s="513">
        <f t="shared" si="27"/>
        <v>60</v>
      </c>
      <c r="AO23" s="526">
        <f>AN23/$N$2</f>
        <v>6.6666666666666666E-2</v>
      </c>
      <c r="AP23" s="527">
        <f t="shared" si="28"/>
        <v>3.3333333333333335E-3</v>
      </c>
      <c r="AQ23" s="776"/>
      <c r="AR23" s="782"/>
      <c r="AS23" s="107" t="s">
        <v>24</v>
      </c>
      <c r="AT23" s="364">
        <f>VLOOKUP($F23,Lists!$A$45:$B$50,2,FALSE)</f>
        <v>10</v>
      </c>
      <c r="AU23" s="107" t="s">
        <v>25</v>
      </c>
      <c r="AV23" s="109" t="s">
        <v>26</v>
      </c>
      <c r="AW23" s="22">
        <f>VLOOKUP(AV23,Lists!$A$35:$B$40,2,FALSE)</f>
        <v>6</v>
      </c>
      <c r="AX23" s="104">
        <f t="shared" si="29"/>
        <v>60</v>
      </c>
      <c r="AY23" s="111">
        <f t="shared" si="30"/>
        <v>1</v>
      </c>
      <c r="AZ23" s="24">
        <f>IF($B23=Lists!$A$14,Lists!$E$35)+IF($B23=Lists!$A$15,Lists!$E$40)+IF($B23=Lists!$A$16,Lists!$E$40)</f>
        <v>6</v>
      </c>
      <c r="BA23" s="17">
        <f t="shared" si="31"/>
        <v>60</v>
      </c>
      <c r="BB23" s="113">
        <f>BA23/$N$2</f>
        <v>6.6666666666666666E-2</v>
      </c>
      <c r="BC23" s="114">
        <f t="shared" si="32"/>
        <v>3.3333333333333335E-3</v>
      </c>
    </row>
    <row r="24" spans="1:55" ht="73.2" customHeight="1" x14ac:dyDescent="0.3">
      <c r="A24" s="534" t="s">
        <v>1250</v>
      </c>
      <c r="B24" s="421" t="s">
        <v>30</v>
      </c>
      <c r="C24" s="580" t="s">
        <v>1033</v>
      </c>
      <c r="D24" s="789"/>
      <c r="E24" s="790" t="s">
        <v>29</v>
      </c>
      <c r="F24" s="381" t="s">
        <v>21</v>
      </c>
      <c r="G24" s="581">
        <f>VLOOKUP(F24,Lists!$A$45:$B$50,2,FALSE)</f>
        <v>1.0000000000000001E-5</v>
      </c>
      <c r="H24" s="381" t="s">
        <v>21</v>
      </c>
      <c r="I24" s="381" t="s">
        <v>21</v>
      </c>
      <c r="J24" s="485">
        <f>VLOOKUP(I24,Lists!$A$35:$B$40,2,FALSE)</f>
        <v>0</v>
      </c>
      <c r="K24" s="491">
        <f t="shared" ref="K24" si="91">J24*G24</f>
        <v>0</v>
      </c>
      <c r="L24" s="582" t="str">
        <f t="shared" si="87"/>
        <v>n/a</v>
      </c>
      <c r="M24" s="583">
        <f>IF(B24=Lists!$A$14,Lists!$E$35)+IF(B24=Lists!$A$15,Lists!$E$40)+IF(B24=Lists!$A$16,Lists!$E$40)</f>
        <v>0</v>
      </c>
      <c r="N24" s="491">
        <f t="shared" ref="N24" si="92">G24*M24</f>
        <v>0</v>
      </c>
      <c r="O24" s="381" t="s">
        <v>21</v>
      </c>
      <c r="P24" s="724" t="str">
        <f t="shared" si="20"/>
        <v>n/a</v>
      </c>
      <c r="Q24" s="789"/>
      <c r="R24" s="790" t="s">
        <v>29</v>
      </c>
      <c r="S24" s="496" t="s">
        <v>21</v>
      </c>
      <c r="T24" s="483">
        <f>VLOOKUP($F24,Lists!$A$45:$B$50,2,FALSE)</f>
        <v>1.0000000000000001E-5</v>
      </c>
      <c r="U24" s="496" t="s">
        <v>21</v>
      </c>
      <c r="V24" s="496" t="s">
        <v>21</v>
      </c>
      <c r="W24" s="494">
        <f>VLOOKUP(V24,Lists!$A$35:$B$40,2,FALSE)</f>
        <v>0</v>
      </c>
      <c r="X24" s="486">
        <f t="shared" si="41"/>
        <v>0</v>
      </c>
      <c r="Y24" s="497" t="str">
        <f t="shared" si="89"/>
        <v>n/a</v>
      </c>
      <c r="Z24" s="487">
        <f>IF($B24=Lists!$A$14,Lists!$E$35)+IF($B24=Lists!$A$15,Lists!$E$40)+IF($B24=Lists!$A$16,Lists!$E$40)</f>
        <v>0</v>
      </c>
      <c r="AA24" s="486">
        <f t="shared" si="23"/>
        <v>0</v>
      </c>
      <c r="AB24" s="496" t="str">
        <f t="shared" ref="AB24" si="93">IF((AA24/$N$2)&gt;0.0001,AA24/$N$2,"n/a")</f>
        <v>n/a</v>
      </c>
      <c r="AC24" s="496" t="str">
        <f t="shared" si="90"/>
        <v>n/a</v>
      </c>
      <c r="AD24" s="789"/>
      <c r="AE24" s="790" t="s">
        <v>29</v>
      </c>
      <c r="AF24" s="496" t="s">
        <v>21</v>
      </c>
      <c r="AG24" s="483">
        <f>VLOOKUP($F24,Lists!$A$45:$B$50,2,FALSE)</f>
        <v>1.0000000000000001E-5</v>
      </c>
      <c r="AH24" s="496" t="s">
        <v>21</v>
      </c>
      <c r="AI24" s="496" t="s">
        <v>21</v>
      </c>
      <c r="AJ24" s="494">
        <f>VLOOKUP(AI24,Lists!$A$35:$B$40,2,FALSE)</f>
        <v>0</v>
      </c>
      <c r="AK24" s="486">
        <f t="shared" si="25"/>
        <v>0</v>
      </c>
      <c r="AL24" s="497" t="str">
        <f t="shared" si="26"/>
        <v>n/a</v>
      </c>
      <c r="AM24" s="487">
        <f>IF($B24=Lists!$A$14,Lists!$E$35)+IF($B24=Lists!$A$15,Lists!$E$40)+IF($B24=Lists!$A$16,Lists!$E$40)</f>
        <v>0</v>
      </c>
      <c r="AN24" s="486">
        <f t="shared" si="27"/>
        <v>0</v>
      </c>
      <c r="AO24" s="496" t="str">
        <f t="shared" ref="AO24" si="94">IF((AN24/$N$2)&gt;0.0001,AN24/$N$2,"n/a")</f>
        <v>n/a</v>
      </c>
      <c r="AP24" s="496" t="str">
        <f t="shared" si="28"/>
        <v>n/a</v>
      </c>
      <c r="AQ24" s="789"/>
      <c r="AR24" s="790" t="s">
        <v>29</v>
      </c>
      <c r="AS24" s="20" t="s">
        <v>21</v>
      </c>
      <c r="AT24" s="462">
        <f>VLOOKUP($F24,Lists!$A$45:$B$50,2,FALSE)</f>
        <v>1.0000000000000001E-5</v>
      </c>
      <c r="AU24" s="20" t="s">
        <v>21</v>
      </c>
      <c r="AV24" s="20" t="s">
        <v>21</v>
      </c>
      <c r="AW24" s="22">
        <f>VLOOKUP(AV24,Lists!$A$35:$B$40,2,FALSE)</f>
        <v>0</v>
      </c>
      <c r="AX24" s="17">
        <f t="shared" si="29"/>
        <v>0</v>
      </c>
      <c r="AY24" s="23" t="str">
        <f t="shared" si="30"/>
        <v>n/a</v>
      </c>
      <c r="AZ24" s="24">
        <f>IF($B24=Lists!$A$14,Lists!$E$35)+IF($B24=Lists!$A$15,Lists!$E$40)+IF($B24=Lists!$A$16,Lists!$E$40)</f>
        <v>0</v>
      </c>
      <c r="BA24" s="17">
        <f t="shared" si="31"/>
        <v>0</v>
      </c>
      <c r="BB24" s="20" t="str">
        <f t="shared" ref="BB24" si="95">IF((BA24/$N$2)&gt;0.0001,BA24/$N$2,"n/a")</f>
        <v>n/a</v>
      </c>
      <c r="BC24" s="20" t="str">
        <f t="shared" si="32"/>
        <v>n/a</v>
      </c>
    </row>
    <row r="25" spans="1:55" ht="49.95" customHeight="1" x14ac:dyDescent="0.3">
      <c r="A25" s="534" t="s">
        <v>1056</v>
      </c>
      <c r="B25" s="538" t="s">
        <v>32</v>
      </c>
      <c r="C25" s="538" t="s">
        <v>1035</v>
      </c>
      <c r="D25" s="777" t="s">
        <v>29</v>
      </c>
      <c r="E25" s="793"/>
      <c r="F25" s="574" t="s">
        <v>24</v>
      </c>
      <c r="G25" s="557">
        <f>VLOOKUP(F25,Lists!$A$45:$B$50,2,FALSE)</f>
        <v>10</v>
      </c>
      <c r="H25" s="574" t="s">
        <v>25</v>
      </c>
      <c r="I25" s="574" t="s">
        <v>26</v>
      </c>
      <c r="J25" s="558">
        <f>VLOOKUP(I25,Lists!$A$35:$B$40,2,FALSE)</f>
        <v>6</v>
      </c>
      <c r="K25" s="563">
        <f t="shared" si="47"/>
        <v>60</v>
      </c>
      <c r="L25" s="564">
        <f t="shared" ref="L25:L27" si="96">IF(ISERROR(K25/N25),"n/a",K25/N25)</f>
        <v>1</v>
      </c>
      <c r="M25" s="572">
        <f>IF(B25=Lists!$A$14,Lists!$E$35)+IF(B25=Lists!$A$15,Lists!$E$40)+IF(B25=Lists!$A$16,Lists!$E$40)</f>
        <v>6</v>
      </c>
      <c r="N25" s="563">
        <f t="shared" si="49"/>
        <v>60</v>
      </c>
      <c r="O25" s="573">
        <f t="shared" ref="O25" si="97">N25/$N$2</f>
        <v>6.6666666666666666E-2</v>
      </c>
      <c r="P25" s="757">
        <f t="shared" si="20"/>
        <v>3.3333333333333335E-3</v>
      </c>
      <c r="Q25" s="777" t="s">
        <v>29</v>
      </c>
      <c r="R25" s="782"/>
      <c r="S25" s="511" t="s">
        <v>24</v>
      </c>
      <c r="T25" s="517">
        <f>VLOOKUP($F25,Lists!$A$45:$B$50,2,FALSE)</f>
        <v>10</v>
      </c>
      <c r="U25" s="511" t="s">
        <v>25</v>
      </c>
      <c r="V25" s="524" t="s">
        <v>26</v>
      </c>
      <c r="W25" s="512">
        <f>VLOOKUP(V25,Lists!$A$35:$B$40,2,FALSE)</f>
        <v>6</v>
      </c>
      <c r="X25" s="513">
        <f t="shared" si="41"/>
        <v>60</v>
      </c>
      <c r="Y25" s="525">
        <f t="shared" ref="Y25" si="98">IF(ISERROR(X25/AA25),"n/a",X25/AA25)</f>
        <v>1</v>
      </c>
      <c r="Z25" s="514">
        <f>IF($B25=Lists!$A$14,Lists!$E$35)+IF($B25=Lists!$A$15,Lists!$E$40)+IF($B25=Lists!$A$16,Lists!$E$40)</f>
        <v>6</v>
      </c>
      <c r="AA25" s="513">
        <f t="shared" si="23"/>
        <v>60</v>
      </c>
      <c r="AB25" s="526">
        <f>AA25/$N$2</f>
        <v>6.6666666666666666E-2</v>
      </c>
      <c r="AC25" s="527">
        <f t="shared" ref="AC25" si="99">IF(ISERROR(AB25*0.0001),"n/a",AB25*0.05)</f>
        <v>3.3333333333333335E-3</v>
      </c>
      <c r="AD25" s="777" t="s">
        <v>29</v>
      </c>
      <c r="AE25" s="782"/>
      <c r="AF25" s="511" t="s">
        <v>24</v>
      </c>
      <c r="AG25" s="517">
        <f>VLOOKUP($F25,Lists!$A$45:$B$50,2,FALSE)</f>
        <v>10</v>
      </c>
      <c r="AH25" s="511" t="s">
        <v>25</v>
      </c>
      <c r="AI25" s="524" t="s">
        <v>26</v>
      </c>
      <c r="AJ25" s="512">
        <f>VLOOKUP(AI25,Lists!$A$35:$B$40,2,FALSE)</f>
        <v>6</v>
      </c>
      <c r="AK25" s="513">
        <f t="shared" si="25"/>
        <v>60</v>
      </c>
      <c r="AL25" s="525">
        <f t="shared" si="26"/>
        <v>1</v>
      </c>
      <c r="AM25" s="514">
        <f>IF($B25=Lists!$A$14,Lists!$E$35)+IF($B25=Lists!$A$15,Lists!$E$40)+IF($B25=Lists!$A$16,Lists!$E$40)</f>
        <v>6</v>
      </c>
      <c r="AN25" s="513">
        <f t="shared" si="27"/>
        <v>60</v>
      </c>
      <c r="AO25" s="526">
        <f>AN25/$N$2</f>
        <v>6.6666666666666666E-2</v>
      </c>
      <c r="AP25" s="527">
        <f t="shared" si="28"/>
        <v>3.3333333333333335E-3</v>
      </c>
      <c r="AQ25" s="776"/>
      <c r="AR25" s="782"/>
      <c r="AS25" s="107" t="s">
        <v>24</v>
      </c>
      <c r="AT25" s="364">
        <f>VLOOKUP($F25,Lists!$A$45:$B$50,2,FALSE)</f>
        <v>10</v>
      </c>
      <c r="AU25" s="107" t="s">
        <v>25</v>
      </c>
      <c r="AV25" s="109" t="s">
        <v>26</v>
      </c>
      <c r="AW25" s="22">
        <f>VLOOKUP(AV25,Lists!$A$35:$B$40,2,FALSE)</f>
        <v>6</v>
      </c>
      <c r="AX25" s="104">
        <f t="shared" si="29"/>
        <v>60</v>
      </c>
      <c r="AY25" s="111">
        <f t="shared" si="30"/>
        <v>1</v>
      </c>
      <c r="AZ25" s="24">
        <f>IF($B25=Lists!$A$14,Lists!$E$35)+IF($B25=Lists!$A$15,Lists!$E$40)+IF($B25=Lists!$A$16,Lists!$E$40)</f>
        <v>6</v>
      </c>
      <c r="BA25" s="17">
        <f t="shared" si="31"/>
        <v>60</v>
      </c>
      <c r="BB25" s="113">
        <f>BA25/$N$2</f>
        <v>6.6666666666666666E-2</v>
      </c>
      <c r="BC25" s="114">
        <f t="shared" si="32"/>
        <v>3.3333333333333335E-3</v>
      </c>
    </row>
    <row r="26" spans="1:55" ht="31.5" customHeight="1" x14ac:dyDescent="0.3">
      <c r="A26" s="567" t="s">
        <v>486</v>
      </c>
      <c r="B26" s="420"/>
      <c r="C26" s="519" t="s">
        <v>148</v>
      </c>
      <c r="D26" s="780"/>
      <c r="E26" s="781"/>
      <c r="F26" s="522" t="s">
        <v>21</v>
      </c>
      <c r="G26" s="557">
        <f>VLOOKUP(F26,Lists!$A$45:$B$50,2,FALSE)</f>
        <v>1.0000000000000001E-5</v>
      </c>
      <c r="H26" s="522" t="s">
        <v>21</v>
      </c>
      <c r="I26" s="522" t="s">
        <v>21</v>
      </c>
      <c r="J26" s="512">
        <f>VLOOKUP(I26,Lists!$A$35:$B$40,2,FALSE)</f>
        <v>0</v>
      </c>
      <c r="K26" s="513">
        <f t="shared" si="47"/>
        <v>0</v>
      </c>
      <c r="L26" s="522" t="str">
        <f t="shared" si="96"/>
        <v>n/a</v>
      </c>
      <c r="M26" s="514">
        <f>IF(B26=Lists!$A$14,Lists!$E$35)+IF(B26=Lists!$A$15,Lists!$E$40)+IF(B26=Lists!$A$16,Lists!$E$40)</f>
        <v>0</v>
      </c>
      <c r="N26" s="513">
        <f t="shared" si="49"/>
        <v>0</v>
      </c>
      <c r="O26" s="523"/>
      <c r="P26" s="750">
        <f t="shared" si="20"/>
        <v>0</v>
      </c>
      <c r="Q26" s="783"/>
      <c r="R26" s="776"/>
      <c r="S26" s="511" t="s">
        <v>21</v>
      </c>
      <c r="T26" s="510">
        <f>VLOOKUP($F26,Lists!$A$45:$B$50,2,FALSE)</f>
        <v>1.0000000000000001E-5</v>
      </c>
      <c r="U26" s="511" t="s">
        <v>21</v>
      </c>
      <c r="V26" s="511" t="s">
        <v>21</v>
      </c>
      <c r="W26" s="512">
        <f>VLOOKUP(V26,Lists!$A$35:$B$40,2,FALSE)</f>
        <v>0</v>
      </c>
      <c r="X26" s="513">
        <f t="shared" si="41"/>
        <v>0</v>
      </c>
      <c r="Y26" s="525" t="str">
        <f t="shared" si="22"/>
        <v>n/a</v>
      </c>
      <c r="Z26" s="514">
        <f>IF($B26=Lists!$A$14,Lists!$E$35)+IF($B26=Lists!$A$15,Lists!$E$40)+IF($B26=Lists!$A$16,Lists!$E$40)</f>
        <v>0</v>
      </c>
      <c r="AA26" s="513">
        <f t="shared" si="23"/>
        <v>0</v>
      </c>
      <c r="AB26" s="511" t="s">
        <v>21</v>
      </c>
      <c r="AC26" s="511" t="str">
        <f t="shared" si="24"/>
        <v>n/a</v>
      </c>
      <c r="AD26" s="783"/>
      <c r="AE26" s="776"/>
      <c r="AF26" s="511" t="s">
        <v>21</v>
      </c>
      <c r="AG26" s="517">
        <f>VLOOKUP($F26,Lists!$A$45:$B$50,2,FALSE)</f>
        <v>1.0000000000000001E-5</v>
      </c>
      <c r="AH26" s="511" t="s">
        <v>21</v>
      </c>
      <c r="AI26" s="511" t="s">
        <v>21</v>
      </c>
      <c r="AJ26" s="512">
        <f>VLOOKUP(AI26,Lists!$A$35:$B$40,2,FALSE)</f>
        <v>0</v>
      </c>
      <c r="AK26" s="563">
        <f t="shared" si="25"/>
        <v>0</v>
      </c>
      <c r="AL26" s="525" t="str">
        <f t="shared" si="26"/>
        <v>n/a</v>
      </c>
      <c r="AM26" s="514">
        <f>IF($B26=Lists!$A$14,Lists!$E$35)+IF($B26=Lists!$A$15,Lists!$E$40)+IF($B26=Lists!$A$16,Lists!$E$40)</f>
        <v>0</v>
      </c>
      <c r="AN26" s="513">
        <f t="shared" si="27"/>
        <v>0</v>
      </c>
      <c r="AO26" s="511" t="s">
        <v>21</v>
      </c>
      <c r="AP26" s="511" t="str">
        <f t="shared" si="28"/>
        <v>n/a</v>
      </c>
      <c r="AQ26" s="783"/>
      <c r="AR26" s="776"/>
      <c r="AS26" s="20" t="s">
        <v>21</v>
      </c>
      <c r="AT26" s="364">
        <f>VLOOKUP($F26,Lists!$A$45:$B$50,2,FALSE)</f>
        <v>1.0000000000000001E-5</v>
      </c>
      <c r="AU26" s="20" t="s">
        <v>21</v>
      </c>
      <c r="AV26" s="20" t="s">
        <v>21</v>
      </c>
      <c r="AW26" s="22">
        <f>VLOOKUP(AV26,Lists!$A$35:$B$40,2,FALSE)</f>
        <v>0</v>
      </c>
      <c r="AX26" s="17">
        <f t="shared" si="29"/>
        <v>0</v>
      </c>
      <c r="AY26" s="23" t="str">
        <f t="shared" si="30"/>
        <v>n/a</v>
      </c>
      <c r="AZ26" s="24">
        <f>IF($B26=Lists!$A$14,Lists!$E$35)+IF($B26=Lists!$A$15,Lists!$E$40)+IF($B26=Lists!$A$16,Lists!$E$40)</f>
        <v>0</v>
      </c>
      <c r="BA26" s="17">
        <f t="shared" si="31"/>
        <v>0</v>
      </c>
      <c r="BB26" s="20" t="s">
        <v>21</v>
      </c>
      <c r="BC26" s="20" t="str">
        <f t="shared" si="32"/>
        <v>n/a</v>
      </c>
    </row>
    <row r="27" spans="1:55" ht="32.25" customHeight="1" x14ac:dyDescent="0.3">
      <c r="A27" s="534" t="s">
        <v>1057</v>
      </c>
      <c r="B27" s="421" t="s">
        <v>30</v>
      </c>
      <c r="C27" s="541" t="s">
        <v>1030</v>
      </c>
      <c r="D27" s="776"/>
      <c r="E27" s="777" t="s">
        <v>29</v>
      </c>
      <c r="F27" s="574" t="s">
        <v>21</v>
      </c>
      <c r="G27" s="557">
        <f>VLOOKUP(F27,Lists!$A$45:$B$50,2,FALSE)</f>
        <v>1.0000000000000001E-5</v>
      </c>
      <c r="H27" s="574" t="s">
        <v>21</v>
      </c>
      <c r="I27" s="574" t="s">
        <v>21</v>
      </c>
      <c r="J27" s="558">
        <f>VLOOKUP(I27,Lists!$A$35:$B$40,2,FALSE)</f>
        <v>0</v>
      </c>
      <c r="K27" s="563">
        <f t="shared" ref="K27" si="100">J27*G27</f>
        <v>0</v>
      </c>
      <c r="L27" s="578" t="str">
        <f t="shared" si="96"/>
        <v>n/a</v>
      </c>
      <c r="M27" s="572">
        <f>IF(B27=Lists!$A$14,Lists!$E$35)+IF(B27=Lists!$A$15,Lists!$E$40)+IF(B27=Lists!$A$16,Lists!$E$40)</f>
        <v>0</v>
      </c>
      <c r="N27" s="563">
        <f t="shared" ref="N27" si="101">G27*M27</f>
        <v>0</v>
      </c>
      <c r="O27" s="574" t="s">
        <v>21</v>
      </c>
      <c r="P27" s="758" t="str">
        <f t="shared" si="20"/>
        <v>n/a</v>
      </c>
      <c r="Q27" s="776"/>
      <c r="R27" s="777" t="s">
        <v>29</v>
      </c>
      <c r="S27" s="511" t="s">
        <v>21</v>
      </c>
      <c r="T27" s="510">
        <f>VLOOKUP($F27,Lists!$A$45:$B$50,2,FALSE)</f>
        <v>1.0000000000000001E-5</v>
      </c>
      <c r="U27" s="511" t="s">
        <v>21</v>
      </c>
      <c r="V27" s="511" t="s">
        <v>21</v>
      </c>
      <c r="W27" s="512">
        <f>VLOOKUP(V27,Lists!$A$35:$B$40,2,FALSE)</f>
        <v>0</v>
      </c>
      <c r="X27" s="513">
        <f t="shared" si="41"/>
        <v>0</v>
      </c>
      <c r="Y27" s="525" t="str">
        <f t="shared" si="22"/>
        <v>n/a</v>
      </c>
      <c r="Z27" s="514">
        <f>IF($B27=Lists!$A$14,Lists!$E$35)+IF($B27=Lists!$A$15,Lists!$E$40)+IF($B27=Lists!$A$16,Lists!$E$40)</f>
        <v>0</v>
      </c>
      <c r="AA27" s="513">
        <f t="shared" si="23"/>
        <v>0</v>
      </c>
      <c r="AB27" s="511" t="str">
        <f t="shared" ref="AB27" si="102">IF((AA27/$N$2)&gt;0.0001,AA27/$N$2,"n/a")</f>
        <v>n/a</v>
      </c>
      <c r="AC27" s="511" t="str">
        <f t="shared" si="24"/>
        <v>n/a</v>
      </c>
      <c r="AD27" s="776"/>
      <c r="AE27" s="777" t="s">
        <v>29</v>
      </c>
      <c r="AF27" s="511" t="s">
        <v>21</v>
      </c>
      <c r="AG27" s="510">
        <f>VLOOKUP($F27,Lists!$A$45:$B$50,2,FALSE)</f>
        <v>1.0000000000000001E-5</v>
      </c>
      <c r="AH27" s="511" t="s">
        <v>21</v>
      </c>
      <c r="AI27" s="511" t="s">
        <v>21</v>
      </c>
      <c r="AJ27" s="512">
        <f>VLOOKUP(AI27,Lists!$A$35:$B$40,2,FALSE)</f>
        <v>0</v>
      </c>
      <c r="AK27" s="513">
        <f t="shared" si="25"/>
        <v>0</v>
      </c>
      <c r="AL27" s="525" t="str">
        <f t="shared" si="26"/>
        <v>n/a</v>
      </c>
      <c r="AM27" s="514">
        <f>IF($B27=Lists!$A$14,Lists!$E$35)+IF($B27=Lists!$A$15,Lists!$E$40)+IF($B27=Lists!$A$16,Lists!$E$40)</f>
        <v>0</v>
      </c>
      <c r="AN27" s="513">
        <f t="shared" si="27"/>
        <v>0</v>
      </c>
      <c r="AO27" s="511" t="str">
        <f t="shared" ref="AO27" si="103">IF((AN27/$N$2)&gt;0.0001,AN27/$N$2,"n/a")</f>
        <v>n/a</v>
      </c>
      <c r="AP27" s="511" t="str">
        <f t="shared" si="28"/>
        <v>n/a</v>
      </c>
      <c r="AQ27" s="776"/>
      <c r="AR27" s="777" t="s">
        <v>29</v>
      </c>
      <c r="AS27" s="20" t="s">
        <v>21</v>
      </c>
      <c r="AT27" s="462">
        <f>VLOOKUP($F27,Lists!$A$45:$B$50,2,FALSE)</f>
        <v>1.0000000000000001E-5</v>
      </c>
      <c r="AU27" s="20" t="s">
        <v>21</v>
      </c>
      <c r="AV27" s="20" t="s">
        <v>21</v>
      </c>
      <c r="AW27" s="22">
        <f>VLOOKUP(AV27,Lists!$A$35:$B$40,2,FALSE)</f>
        <v>0</v>
      </c>
      <c r="AX27" s="17">
        <f t="shared" si="29"/>
        <v>0</v>
      </c>
      <c r="AY27" s="23" t="str">
        <f t="shared" si="30"/>
        <v>n/a</v>
      </c>
      <c r="AZ27" s="24">
        <f>IF($B27=Lists!$A$14,Lists!$E$35)+IF($B27=Lists!$A$15,Lists!$E$40)+IF($B27=Lists!$A$16,Lists!$E$40)</f>
        <v>0</v>
      </c>
      <c r="BA27" s="17">
        <f t="shared" si="31"/>
        <v>0</v>
      </c>
      <c r="BB27" s="20" t="str">
        <f t="shared" ref="BB27" si="104">IF((BA27/$N$2)&gt;0.0001,BA27/$N$2,"n/a")</f>
        <v>n/a</v>
      </c>
      <c r="BC27" s="20" t="str">
        <f t="shared" si="32"/>
        <v>n/a</v>
      </c>
    </row>
    <row r="28" spans="1:55" ht="87.6" customHeight="1" x14ac:dyDescent="0.3">
      <c r="A28" s="534" t="s">
        <v>1058</v>
      </c>
      <c r="B28" s="538" t="s">
        <v>32</v>
      </c>
      <c r="C28" s="538" t="s">
        <v>1224</v>
      </c>
      <c r="D28" s="777" t="s">
        <v>29</v>
      </c>
      <c r="E28" s="793"/>
      <c r="F28" s="574" t="s">
        <v>24</v>
      </c>
      <c r="G28" s="557">
        <f>VLOOKUP(F28,Lists!$A$45:$B$50,2,FALSE)</f>
        <v>10</v>
      </c>
      <c r="H28" s="574" t="s">
        <v>25</v>
      </c>
      <c r="I28" s="574" t="s">
        <v>26</v>
      </c>
      <c r="J28" s="558">
        <f>VLOOKUP(I28,Lists!$A$35:$B$40,2,FALSE)</f>
        <v>6</v>
      </c>
      <c r="K28" s="563">
        <f t="shared" si="47"/>
        <v>60</v>
      </c>
      <c r="L28" s="564">
        <f t="shared" si="57"/>
        <v>1</v>
      </c>
      <c r="M28" s="572">
        <f>IF(B28=Lists!$A$14,Lists!$E$35)+IF(B28=Lists!$A$15,Lists!$E$40)+IF(B28=Lists!$A$16,Lists!$E$40)</f>
        <v>6</v>
      </c>
      <c r="N28" s="563">
        <f t="shared" si="49"/>
        <v>60</v>
      </c>
      <c r="O28" s="573">
        <f t="shared" ref="O28:O35" si="105">N28/$N$2</f>
        <v>6.6666666666666666E-2</v>
      </c>
      <c r="P28" s="757">
        <f t="shared" si="20"/>
        <v>3.3333333333333335E-3</v>
      </c>
      <c r="Q28" s="777" t="s">
        <v>29</v>
      </c>
      <c r="R28" s="782"/>
      <c r="S28" s="511" t="s">
        <v>24</v>
      </c>
      <c r="T28" s="517">
        <f>VLOOKUP($F28,Lists!$A$45:$B$50,2,FALSE)</f>
        <v>10</v>
      </c>
      <c r="U28" s="511" t="s">
        <v>25</v>
      </c>
      <c r="V28" s="524" t="s">
        <v>26</v>
      </c>
      <c r="W28" s="512">
        <f>VLOOKUP(V28,Lists!$A$35:$B$40,2,FALSE)</f>
        <v>6</v>
      </c>
      <c r="X28" s="513">
        <f t="shared" si="41"/>
        <v>60</v>
      </c>
      <c r="Y28" s="525">
        <f t="shared" ref="Y28" si="106">IF(ISERROR(X28/AA28),"n/a",X28/AA28)</f>
        <v>1</v>
      </c>
      <c r="Z28" s="514">
        <f>IF($B28=Lists!$A$14,Lists!$E$35)+IF($B28=Lists!$A$15,Lists!$E$40)+IF($B28=Lists!$A$16,Lists!$E$40)</f>
        <v>6</v>
      </c>
      <c r="AA28" s="513">
        <f t="shared" si="23"/>
        <v>60</v>
      </c>
      <c r="AB28" s="526">
        <f>AA28/$N$2</f>
        <v>6.6666666666666666E-2</v>
      </c>
      <c r="AC28" s="527">
        <f t="shared" ref="AC28" si="107">IF(ISERROR(AB28*0.0001),"n/a",AB28*0.05)</f>
        <v>3.3333333333333335E-3</v>
      </c>
      <c r="AD28" s="777" t="s">
        <v>29</v>
      </c>
      <c r="AE28" s="782"/>
      <c r="AF28" s="511" t="s">
        <v>24</v>
      </c>
      <c r="AG28" s="517">
        <f>VLOOKUP($F28,Lists!$A$45:$B$50,2,FALSE)</f>
        <v>10</v>
      </c>
      <c r="AH28" s="511" t="s">
        <v>25</v>
      </c>
      <c r="AI28" s="524" t="s">
        <v>26</v>
      </c>
      <c r="AJ28" s="512">
        <f>VLOOKUP(AI28,Lists!$A$35:$B$40,2,FALSE)</f>
        <v>6</v>
      </c>
      <c r="AK28" s="513">
        <f t="shared" si="25"/>
        <v>60</v>
      </c>
      <c r="AL28" s="525">
        <f t="shared" si="26"/>
        <v>1</v>
      </c>
      <c r="AM28" s="514">
        <f>IF($B28=Lists!$A$14,Lists!$E$35)+IF($B28=Lists!$A$15,Lists!$E$40)+IF($B28=Lists!$A$16,Lists!$E$40)</f>
        <v>6</v>
      </c>
      <c r="AN28" s="513">
        <f t="shared" si="27"/>
        <v>60</v>
      </c>
      <c r="AO28" s="526">
        <f>AN28/$N$2</f>
        <v>6.6666666666666666E-2</v>
      </c>
      <c r="AP28" s="527">
        <f t="shared" si="28"/>
        <v>3.3333333333333335E-3</v>
      </c>
      <c r="AQ28" s="776"/>
      <c r="AR28" s="782"/>
      <c r="AS28" s="107" t="s">
        <v>24</v>
      </c>
      <c r="AT28" s="364">
        <f>VLOOKUP($F28,Lists!$A$45:$B$50,2,FALSE)</f>
        <v>10</v>
      </c>
      <c r="AU28" s="107" t="s">
        <v>25</v>
      </c>
      <c r="AV28" s="109" t="s">
        <v>26</v>
      </c>
      <c r="AW28" s="22">
        <f>VLOOKUP(AV28,Lists!$A$35:$B$40,2,FALSE)</f>
        <v>6</v>
      </c>
      <c r="AX28" s="104">
        <f t="shared" si="29"/>
        <v>60</v>
      </c>
      <c r="AY28" s="111">
        <f t="shared" si="30"/>
        <v>1</v>
      </c>
      <c r="AZ28" s="24">
        <f>IF($B28=Lists!$A$14,Lists!$E$35)+IF($B28=Lists!$A$15,Lists!$E$40)+IF($B28=Lists!$A$16,Lists!$E$40)</f>
        <v>6</v>
      </c>
      <c r="BA28" s="17">
        <f t="shared" si="31"/>
        <v>60</v>
      </c>
      <c r="BB28" s="113">
        <f>BA28/$N$2</f>
        <v>6.6666666666666666E-2</v>
      </c>
      <c r="BC28" s="114">
        <f t="shared" si="32"/>
        <v>3.3333333333333335E-3</v>
      </c>
    </row>
    <row r="29" spans="1:55" x14ac:dyDescent="0.3">
      <c r="A29" s="567" t="s">
        <v>1059</v>
      </c>
      <c r="B29" s="568"/>
      <c r="C29" s="519" t="s">
        <v>477</v>
      </c>
      <c r="D29" s="780"/>
      <c r="E29" s="781"/>
      <c r="F29" s="522" t="s">
        <v>21</v>
      </c>
      <c r="G29" s="557">
        <f>VLOOKUP(F29,Lists!$A$45:$B$50,2,FALSE)</f>
        <v>1.0000000000000001E-5</v>
      </c>
      <c r="H29" s="522" t="s">
        <v>21</v>
      </c>
      <c r="I29" s="522" t="s">
        <v>21</v>
      </c>
      <c r="J29" s="512">
        <f>VLOOKUP(I29,Lists!$A$35:$B$40,2,FALSE)</f>
        <v>0</v>
      </c>
      <c r="K29" s="513">
        <f t="shared" si="47"/>
        <v>0</v>
      </c>
      <c r="L29" s="522" t="str">
        <f t="shared" si="57"/>
        <v>n/a</v>
      </c>
      <c r="M29" s="514">
        <f>IF(B29=Lists!$A$14,Lists!$E$35)+IF(B29=Lists!$A$15,Lists!$E$40)+IF(B29=Lists!$A$16,Lists!$E$40)</f>
        <v>0</v>
      </c>
      <c r="N29" s="513">
        <f t="shared" si="49"/>
        <v>0</v>
      </c>
      <c r="O29" s="523"/>
      <c r="P29" s="750">
        <f t="shared" si="20"/>
        <v>0</v>
      </c>
      <c r="Q29" s="783"/>
      <c r="R29" s="776"/>
      <c r="S29" s="511" t="s">
        <v>21</v>
      </c>
      <c r="T29" s="510">
        <f>VLOOKUP($F29,Lists!$A$45:$B$50,2,FALSE)</f>
        <v>1.0000000000000001E-5</v>
      </c>
      <c r="U29" s="511" t="s">
        <v>21</v>
      </c>
      <c r="V29" s="511" t="s">
        <v>21</v>
      </c>
      <c r="W29" s="512">
        <f>VLOOKUP(V29,Lists!$A$35:$B$40,2,FALSE)</f>
        <v>0</v>
      </c>
      <c r="X29" s="513">
        <f t="shared" si="41"/>
        <v>0</v>
      </c>
      <c r="Y29" s="525" t="str">
        <f t="shared" si="22"/>
        <v>n/a</v>
      </c>
      <c r="Z29" s="514">
        <f>IF($B29=Lists!$A$14,Lists!$E$35)+IF($B29=Lists!$A$15,Lists!$E$40)+IF($B29=Lists!$A$16,Lists!$E$40)</f>
        <v>0</v>
      </c>
      <c r="AA29" s="513">
        <f t="shared" si="23"/>
        <v>0</v>
      </c>
      <c r="AB29" s="511" t="s">
        <v>21</v>
      </c>
      <c r="AC29" s="511" t="str">
        <f t="shared" si="24"/>
        <v>n/a</v>
      </c>
      <c r="AD29" s="783"/>
      <c r="AE29" s="776"/>
      <c r="AF29" s="511" t="s">
        <v>21</v>
      </c>
      <c r="AG29" s="517">
        <f>VLOOKUP($F29,Lists!$A$45:$B$50,2,FALSE)</f>
        <v>1.0000000000000001E-5</v>
      </c>
      <c r="AH29" s="511" t="s">
        <v>21</v>
      </c>
      <c r="AI29" s="511" t="s">
        <v>21</v>
      </c>
      <c r="AJ29" s="512">
        <f>VLOOKUP(AI29,Lists!$A$35:$B$40,2,FALSE)</f>
        <v>0</v>
      </c>
      <c r="AK29" s="563">
        <f t="shared" si="25"/>
        <v>0</v>
      </c>
      <c r="AL29" s="525" t="str">
        <f t="shared" si="26"/>
        <v>n/a</v>
      </c>
      <c r="AM29" s="514">
        <f>IF($B29=Lists!$A$14,Lists!$E$35)+IF($B29=Lists!$A$15,Lists!$E$40)+IF($B29=Lists!$A$16,Lists!$E$40)</f>
        <v>0</v>
      </c>
      <c r="AN29" s="513">
        <f t="shared" si="27"/>
        <v>0</v>
      </c>
      <c r="AO29" s="511" t="s">
        <v>21</v>
      </c>
      <c r="AP29" s="511" t="str">
        <f t="shared" si="28"/>
        <v>n/a</v>
      </c>
      <c r="AQ29" s="783"/>
      <c r="AR29" s="776"/>
      <c r="AS29" s="20" t="s">
        <v>21</v>
      </c>
      <c r="AT29" s="364">
        <f>VLOOKUP($F29,Lists!$A$45:$B$50,2,FALSE)</f>
        <v>1.0000000000000001E-5</v>
      </c>
      <c r="AU29" s="20" t="s">
        <v>21</v>
      </c>
      <c r="AV29" s="20" t="s">
        <v>21</v>
      </c>
      <c r="AW29" s="22">
        <f>VLOOKUP(AV29,Lists!$A$35:$B$40,2,FALSE)</f>
        <v>0</v>
      </c>
      <c r="AX29" s="17">
        <f t="shared" si="29"/>
        <v>0</v>
      </c>
      <c r="AY29" s="23" t="str">
        <f t="shared" si="30"/>
        <v>n/a</v>
      </c>
      <c r="AZ29" s="24">
        <f>IF($B29=Lists!$A$14,Lists!$E$35)+IF($B29=Lists!$A$15,Lists!$E$40)+IF($B29=Lists!$A$16,Lists!$E$40)</f>
        <v>0</v>
      </c>
      <c r="BA29" s="17">
        <f t="shared" si="31"/>
        <v>0</v>
      </c>
      <c r="BB29" s="20" t="s">
        <v>21</v>
      </c>
      <c r="BC29" s="20" t="str">
        <f t="shared" si="32"/>
        <v>n/a</v>
      </c>
    </row>
    <row r="30" spans="1:55" ht="71.400000000000006" customHeight="1" x14ac:dyDescent="0.3">
      <c r="A30" s="459" t="s">
        <v>1195</v>
      </c>
      <c r="B30" s="449" t="s">
        <v>23</v>
      </c>
      <c r="C30" s="414" t="s">
        <v>1060</v>
      </c>
      <c r="D30" s="776"/>
      <c r="E30" s="782"/>
      <c r="F30" s="574" t="s">
        <v>24</v>
      </c>
      <c r="G30" s="557">
        <f>VLOOKUP(F30,Lists!$A$45:$B$50,2,FALSE)</f>
        <v>10</v>
      </c>
      <c r="H30" s="574" t="s">
        <v>25</v>
      </c>
      <c r="I30" s="574" t="s">
        <v>26</v>
      </c>
      <c r="J30" s="558">
        <f>VLOOKUP(I30,Lists!$A$35:$B$40,2,FALSE)</f>
        <v>6</v>
      </c>
      <c r="K30" s="563">
        <f t="shared" si="47"/>
        <v>60</v>
      </c>
      <c r="L30" s="578">
        <f t="shared" si="57"/>
        <v>1</v>
      </c>
      <c r="M30" s="572">
        <f>IF(B30=Lists!$A$14,Lists!$E$35)+IF(B30=Lists!$A$15,Lists!$E$40)+IF(B30=Lists!$A$16,Lists!$E$40)</f>
        <v>6</v>
      </c>
      <c r="N30" s="563">
        <f t="shared" si="49"/>
        <v>60</v>
      </c>
      <c r="O30" s="565">
        <f>N30/$N$2</f>
        <v>6.6666666666666666E-2</v>
      </c>
      <c r="P30" s="756">
        <f t="shared" si="20"/>
        <v>3.3333333333333335E-3</v>
      </c>
      <c r="Q30" s="776"/>
      <c r="R30" s="782"/>
      <c r="S30" s="511" t="s">
        <v>24</v>
      </c>
      <c r="T30" s="510">
        <f>VLOOKUP($F30,Lists!$A$45:$B$50,2,FALSE)</f>
        <v>10</v>
      </c>
      <c r="U30" s="511" t="s">
        <v>25</v>
      </c>
      <c r="V30" s="524" t="s">
        <v>26</v>
      </c>
      <c r="W30" s="512">
        <f>VLOOKUP(V30,Lists!$A$35:$B$40,2,FALSE)</f>
        <v>6</v>
      </c>
      <c r="X30" s="513">
        <f t="shared" si="41"/>
        <v>60</v>
      </c>
      <c r="Y30" s="525">
        <f t="shared" si="22"/>
        <v>1</v>
      </c>
      <c r="Z30" s="514">
        <f>IF($B30=Lists!$A$14,Lists!$E$35)+IF($B30=Lists!$A$15,Lists!$E$40)+IF($B30=Lists!$A$16,Lists!$E$40)</f>
        <v>6</v>
      </c>
      <c r="AA30" s="513">
        <f t="shared" si="23"/>
        <v>60</v>
      </c>
      <c r="AB30" s="526">
        <f t="shared" ref="AB30:AB31" si="108">IF((AA30/$N$2)&gt;0.0001,AA30/$N$2,"n/a")</f>
        <v>6.6666666666666666E-2</v>
      </c>
      <c r="AC30" s="527">
        <f t="shared" si="24"/>
        <v>3.3333333333333335E-3</v>
      </c>
      <c r="AD30" s="776"/>
      <c r="AE30" s="782"/>
      <c r="AF30" s="511" t="s">
        <v>24</v>
      </c>
      <c r="AG30" s="510">
        <f>VLOOKUP($F30,Lists!$A$45:$B$50,2,FALSE)</f>
        <v>10</v>
      </c>
      <c r="AH30" s="511" t="s">
        <v>25</v>
      </c>
      <c r="AI30" s="524" t="s">
        <v>26</v>
      </c>
      <c r="AJ30" s="512">
        <f>VLOOKUP(AI30,Lists!$A$35:$B$40,2,FALSE)</f>
        <v>6</v>
      </c>
      <c r="AK30" s="513">
        <f t="shared" si="25"/>
        <v>60</v>
      </c>
      <c r="AL30" s="525">
        <f t="shared" si="26"/>
        <v>1</v>
      </c>
      <c r="AM30" s="514">
        <f>IF($B30=Lists!$A$14,Lists!$E$35)+IF($B30=Lists!$A$15,Lists!$E$40)+IF($B30=Lists!$A$16,Lists!$E$40)</f>
        <v>6</v>
      </c>
      <c r="AN30" s="513">
        <f t="shared" si="27"/>
        <v>60</v>
      </c>
      <c r="AO30" s="526">
        <f t="shared" ref="AO30:AO31" si="109">IF((AN30/$N$2)&gt;0.0001,AN30/$N$2,"n/a")</f>
        <v>6.6666666666666666E-2</v>
      </c>
      <c r="AP30" s="527">
        <f t="shared" si="28"/>
        <v>3.3333333333333335E-3</v>
      </c>
      <c r="AQ30" s="776"/>
      <c r="AR30" s="782"/>
      <c r="AS30" s="107" t="s">
        <v>24</v>
      </c>
      <c r="AT30" s="462">
        <f>VLOOKUP($F30,Lists!$A$45:$B$50,2,FALSE)</f>
        <v>10</v>
      </c>
      <c r="AU30" s="107" t="s">
        <v>25</v>
      </c>
      <c r="AV30" s="109" t="s">
        <v>26</v>
      </c>
      <c r="AW30" s="22">
        <f>VLOOKUP(AV30,Lists!$A$35:$B$40,2,FALSE)</f>
        <v>6</v>
      </c>
      <c r="AX30" s="104">
        <f t="shared" si="29"/>
        <v>60</v>
      </c>
      <c r="AY30" s="111">
        <f t="shared" si="30"/>
        <v>1</v>
      </c>
      <c r="AZ30" s="24">
        <f>IF($B30=Lists!$A$14,Lists!$E$35)+IF($B30=Lists!$A$15,Lists!$E$40)+IF($B30=Lists!$A$16,Lists!$E$40)</f>
        <v>6</v>
      </c>
      <c r="BA30" s="17">
        <f t="shared" si="31"/>
        <v>60</v>
      </c>
      <c r="BB30" s="113">
        <f t="shared" ref="BB30:BB31" si="110">IF((BA30/$N$2)&gt;0.0001,BA30/$N$2,"n/a")</f>
        <v>6.6666666666666666E-2</v>
      </c>
      <c r="BC30" s="114">
        <f t="shared" si="32"/>
        <v>3.3333333333333335E-3</v>
      </c>
    </row>
    <row r="31" spans="1:55" ht="118.2" customHeight="1" x14ac:dyDescent="0.3">
      <c r="A31" s="418" t="s">
        <v>1061</v>
      </c>
      <c r="B31" s="421" t="s">
        <v>30</v>
      </c>
      <c r="C31" s="584" t="s">
        <v>1225</v>
      </c>
      <c r="D31" s="776"/>
      <c r="E31" s="777" t="s">
        <v>29</v>
      </c>
      <c r="F31" s="574" t="s">
        <v>21</v>
      </c>
      <c r="G31" s="557">
        <f>VLOOKUP(F31,Lists!$A$45:$B$50,2,FALSE)</f>
        <v>1.0000000000000001E-5</v>
      </c>
      <c r="H31" s="574" t="s">
        <v>21</v>
      </c>
      <c r="I31" s="574" t="s">
        <v>21</v>
      </c>
      <c r="J31" s="558">
        <f>VLOOKUP(I31,Lists!$A$35:$B$40,2,FALSE)</f>
        <v>0</v>
      </c>
      <c r="K31" s="563">
        <f t="shared" ref="K31" si="111">J31*G31</f>
        <v>0</v>
      </c>
      <c r="L31" s="578" t="str">
        <f t="shared" ref="L31" si="112">IF(ISERROR(K31/N31),"n/a",K31/N31)</f>
        <v>n/a</v>
      </c>
      <c r="M31" s="572">
        <f>IF(B31=Lists!$A$14,Lists!$E$35)+IF(B31=Lists!$A$15,Lists!$E$40)+IF(B31=Lists!$A$16,Lists!$E$40)</f>
        <v>0</v>
      </c>
      <c r="N31" s="563">
        <f t="shared" ref="N31" si="113">G31*M31</f>
        <v>0</v>
      </c>
      <c r="O31" s="574" t="s">
        <v>21</v>
      </c>
      <c r="P31" s="758" t="str">
        <f t="shared" si="20"/>
        <v>n/a</v>
      </c>
      <c r="Q31" s="776"/>
      <c r="R31" s="777" t="s">
        <v>29</v>
      </c>
      <c r="S31" s="511" t="s">
        <v>21</v>
      </c>
      <c r="T31" s="510">
        <f>VLOOKUP($F31,Lists!$A$45:$B$50,2,FALSE)</f>
        <v>1.0000000000000001E-5</v>
      </c>
      <c r="U31" s="511" t="s">
        <v>21</v>
      </c>
      <c r="V31" s="511" t="s">
        <v>21</v>
      </c>
      <c r="W31" s="512">
        <f>VLOOKUP(V31,Lists!$A$35:$B$40,2,FALSE)</f>
        <v>0</v>
      </c>
      <c r="X31" s="513">
        <f t="shared" si="41"/>
        <v>0</v>
      </c>
      <c r="Y31" s="525" t="str">
        <f t="shared" si="22"/>
        <v>n/a</v>
      </c>
      <c r="Z31" s="514">
        <f>IF($B31=Lists!$A$14,Lists!$E$35)+IF($B31=Lists!$A$15,Lists!$E$40)+IF($B31=Lists!$A$16,Lists!$E$40)</f>
        <v>0</v>
      </c>
      <c r="AA31" s="513">
        <f t="shared" si="23"/>
        <v>0</v>
      </c>
      <c r="AB31" s="511" t="str">
        <f t="shared" si="108"/>
        <v>n/a</v>
      </c>
      <c r="AC31" s="511" t="str">
        <f t="shared" si="24"/>
        <v>n/a</v>
      </c>
      <c r="AD31" s="776"/>
      <c r="AE31" s="777" t="s">
        <v>29</v>
      </c>
      <c r="AF31" s="511" t="s">
        <v>21</v>
      </c>
      <c r="AG31" s="510">
        <f>VLOOKUP($F31,Lists!$A$45:$B$50,2,FALSE)</f>
        <v>1.0000000000000001E-5</v>
      </c>
      <c r="AH31" s="511" t="s">
        <v>21</v>
      </c>
      <c r="AI31" s="511" t="s">
        <v>21</v>
      </c>
      <c r="AJ31" s="512">
        <f>VLOOKUP(AI31,Lists!$A$35:$B$40,2,FALSE)</f>
        <v>0</v>
      </c>
      <c r="AK31" s="513">
        <f t="shared" si="25"/>
        <v>0</v>
      </c>
      <c r="AL31" s="525" t="str">
        <f t="shared" si="26"/>
        <v>n/a</v>
      </c>
      <c r="AM31" s="514">
        <f>IF($B31=Lists!$A$14,Lists!$E$35)+IF($B31=Lists!$A$15,Lists!$E$40)+IF($B31=Lists!$A$16,Lists!$E$40)</f>
        <v>0</v>
      </c>
      <c r="AN31" s="513">
        <f t="shared" si="27"/>
        <v>0</v>
      </c>
      <c r="AO31" s="511" t="str">
        <f t="shared" si="109"/>
        <v>n/a</v>
      </c>
      <c r="AP31" s="511" t="str">
        <f t="shared" si="28"/>
        <v>n/a</v>
      </c>
      <c r="AQ31" s="776"/>
      <c r="AR31" s="777" t="s">
        <v>29</v>
      </c>
      <c r="AS31" s="20" t="s">
        <v>21</v>
      </c>
      <c r="AT31" s="462">
        <f>VLOOKUP($F31,Lists!$A$45:$B$50,2,FALSE)</f>
        <v>1.0000000000000001E-5</v>
      </c>
      <c r="AU31" s="20" t="s">
        <v>21</v>
      </c>
      <c r="AV31" s="20" t="s">
        <v>21</v>
      </c>
      <c r="AW31" s="22">
        <f>VLOOKUP(AV31,Lists!$A$35:$B$40,2,FALSE)</f>
        <v>0</v>
      </c>
      <c r="AX31" s="17">
        <f t="shared" si="29"/>
        <v>0</v>
      </c>
      <c r="AY31" s="23" t="str">
        <f t="shared" si="30"/>
        <v>n/a</v>
      </c>
      <c r="AZ31" s="24">
        <f>IF($B31=Lists!$A$14,Lists!$E$35)+IF($B31=Lists!$A$15,Lists!$E$40)+IF($B31=Lists!$A$16,Lists!$E$40)</f>
        <v>0</v>
      </c>
      <c r="BA31" s="17">
        <f t="shared" si="31"/>
        <v>0</v>
      </c>
      <c r="BB31" s="20" t="str">
        <f t="shared" si="110"/>
        <v>n/a</v>
      </c>
      <c r="BC31" s="20" t="str">
        <f t="shared" si="32"/>
        <v>n/a</v>
      </c>
    </row>
    <row r="32" spans="1:55" ht="106.2" customHeight="1" x14ac:dyDescent="0.3">
      <c r="A32" s="585" t="s">
        <v>1062</v>
      </c>
      <c r="B32" s="570" t="s">
        <v>32</v>
      </c>
      <c r="C32" s="538" t="s">
        <v>152</v>
      </c>
      <c r="D32" s="777" t="s">
        <v>29</v>
      </c>
      <c r="E32" s="793"/>
      <c r="F32" s="574" t="s">
        <v>24</v>
      </c>
      <c r="G32" s="557">
        <f>VLOOKUP(F32,Lists!$A$45:$B$50,2,FALSE)</f>
        <v>10</v>
      </c>
      <c r="H32" s="574" t="s">
        <v>25</v>
      </c>
      <c r="I32" s="574" t="s">
        <v>26</v>
      </c>
      <c r="J32" s="558">
        <f>VLOOKUP(I32,Lists!$A$35:$B$40,2,FALSE)</f>
        <v>6</v>
      </c>
      <c r="K32" s="563">
        <f t="shared" si="47"/>
        <v>60</v>
      </c>
      <c r="L32" s="564">
        <f t="shared" si="57"/>
        <v>1</v>
      </c>
      <c r="M32" s="572">
        <f>IF(B32=Lists!$A$14,Lists!$E$35)+IF(B32=Lists!$A$15,Lists!$E$40)+IF(B32=Lists!$A$16,Lists!$E$40)</f>
        <v>6</v>
      </c>
      <c r="N32" s="563">
        <f t="shared" si="49"/>
        <v>60</v>
      </c>
      <c r="O32" s="573">
        <f t="shared" si="105"/>
        <v>6.6666666666666666E-2</v>
      </c>
      <c r="P32" s="757">
        <f t="shared" si="20"/>
        <v>3.3333333333333335E-3</v>
      </c>
      <c r="Q32" s="777" t="s">
        <v>29</v>
      </c>
      <c r="R32" s="782"/>
      <c r="S32" s="511" t="s">
        <v>24</v>
      </c>
      <c r="T32" s="517">
        <f>VLOOKUP($F32,Lists!$A$45:$B$50,2,FALSE)</f>
        <v>10</v>
      </c>
      <c r="U32" s="511" t="s">
        <v>25</v>
      </c>
      <c r="V32" s="524" t="s">
        <v>26</v>
      </c>
      <c r="W32" s="512">
        <f>VLOOKUP(V32,Lists!$A$35:$B$40,2,FALSE)</f>
        <v>6</v>
      </c>
      <c r="X32" s="513">
        <f t="shared" si="41"/>
        <v>60</v>
      </c>
      <c r="Y32" s="525">
        <f t="shared" ref="Y32:Y35" si="114">IF(ISERROR(X32/AA32),"n/a",X32/AA32)</f>
        <v>1</v>
      </c>
      <c r="Z32" s="514">
        <f>IF($B32=Lists!$A$14,Lists!$E$35)+IF($B32=Lists!$A$15,Lists!$E$40)+IF($B32=Lists!$A$16,Lists!$E$40)</f>
        <v>6</v>
      </c>
      <c r="AA32" s="513">
        <f t="shared" si="23"/>
        <v>60</v>
      </c>
      <c r="AB32" s="526">
        <f>AA32/$N$2</f>
        <v>6.6666666666666666E-2</v>
      </c>
      <c r="AC32" s="527">
        <f t="shared" ref="AC32:AC35" si="115">IF(ISERROR(AB32*0.0001),"n/a",AB32*0.05)</f>
        <v>3.3333333333333335E-3</v>
      </c>
      <c r="AD32" s="777" t="s">
        <v>29</v>
      </c>
      <c r="AE32" s="782"/>
      <c r="AF32" s="511" t="s">
        <v>24</v>
      </c>
      <c r="AG32" s="517">
        <f>VLOOKUP($F32,Lists!$A$45:$B$50,2,FALSE)</f>
        <v>10</v>
      </c>
      <c r="AH32" s="511" t="s">
        <v>25</v>
      </c>
      <c r="AI32" s="524" t="s">
        <v>26</v>
      </c>
      <c r="AJ32" s="512">
        <f>VLOOKUP(AI32,Lists!$A$35:$B$40,2,FALSE)</f>
        <v>6</v>
      </c>
      <c r="AK32" s="513">
        <f t="shared" si="25"/>
        <v>60</v>
      </c>
      <c r="AL32" s="525">
        <f t="shared" si="26"/>
        <v>1</v>
      </c>
      <c r="AM32" s="514">
        <f>IF($B32=Lists!$A$14,Lists!$E$35)+IF($B32=Lists!$A$15,Lists!$E$40)+IF($B32=Lists!$A$16,Lists!$E$40)</f>
        <v>6</v>
      </c>
      <c r="AN32" s="513">
        <f t="shared" si="27"/>
        <v>60</v>
      </c>
      <c r="AO32" s="526">
        <f>AN32/$N$2</f>
        <v>6.6666666666666666E-2</v>
      </c>
      <c r="AP32" s="527">
        <f t="shared" si="28"/>
        <v>3.3333333333333335E-3</v>
      </c>
      <c r="AQ32" s="776"/>
      <c r="AR32" s="782"/>
      <c r="AS32" s="107" t="s">
        <v>24</v>
      </c>
      <c r="AT32" s="364">
        <f>VLOOKUP($F32,Lists!$A$45:$B$50,2,FALSE)</f>
        <v>10</v>
      </c>
      <c r="AU32" s="107" t="s">
        <v>25</v>
      </c>
      <c r="AV32" s="109" t="s">
        <v>26</v>
      </c>
      <c r="AW32" s="22">
        <f>VLOOKUP(AV32,Lists!$A$35:$B$40,2,FALSE)</f>
        <v>6</v>
      </c>
      <c r="AX32" s="104">
        <f t="shared" si="29"/>
        <v>60</v>
      </c>
      <c r="AY32" s="111">
        <f t="shared" si="30"/>
        <v>1</v>
      </c>
      <c r="AZ32" s="24">
        <f>IF($B32=Lists!$A$14,Lists!$E$35)+IF($B32=Lists!$A$15,Lists!$E$40)+IF($B32=Lists!$A$16,Lists!$E$40)</f>
        <v>6</v>
      </c>
      <c r="BA32" s="17">
        <f t="shared" si="31"/>
        <v>60</v>
      </c>
      <c r="BB32" s="113">
        <f>BA32/$N$2</f>
        <v>6.6666666666666666E-2</v>
      </c>
      <c r="BC32" s="114">
        <f t="shared" si="32"/>
        <v>3.3333333333333335E-3</v>
      </c>
    </row>
    <row r="33" spans="1:55" ht="63.6" customHeight="1" x14ac:dyDescent="0.3">
      <c r="A33" s="585" t="s">
        <v>1194</v>
      </c>
      <c r="B33" s="570" t="s">
        <v>32</v>
      </c>
      <c r="C33" s="538" t="s">
        <v>150</v>
      </c>
      <c r="D33" s="777" t="s">
        <v>29</v>
      </c>
      <c r="E33" s="793"/>
      <c r="F33" s="574" t="s">
        <v>24</v>
      </c>
      <c r="G33" s="557">
        <f>VLOOKUP(F33,Lists!$A$45:$B$50,2,FALSE)</f>
        <v>10</v>
      </c>
      <c r="H33" s="574" t="s">
        <v>25</v>
      </c>
      <c r="I33" s="574" t="s">
        <v>26</v>
      </c>
      <c r="J33" s="558">
        <f>VLOOKUP(I33,Lists!$A$35:$B$40,2,FALSE)</f>
        <v>6</v>
      </c>
      <c r="K33" s="563">
        <f t="shared" si="47"/>
        <v>60</v>
      </c>
      <c r="L33" s="564">
        <f t="shared" si="57"/>
        <v>1</v>
      </c>
      <c r="M33" s="572">
        <f>IF(B33=Lists!$A$14,Lists!$E$35)+IF(B33=Lists!$A$15,Lists!$E$40)+IF(B33=Lists!$A$16,Lists!$E$40)</f>
        <v>6</v>
      </c>
      <c r="N33" s="563">
        <f t="shared" si="49"/>
        <v>60</v>
      </c>
      <c r="O33" s="573">
        <f t="shared" si="105"/>
        <v>6.6666666666666666E-2</v>
      </c>
      <c r="P33" s="757">
        <f t="shared" si="20"/>
        <v>3.3333333333333335E-3</v>
      </c>
      <c r="Q33" s="777" t="s">
        <v>29</v>
      </c>
      <c r="R33" s="782"/>
      <c r="S33" s="511" t="s">
        <v>24</v>
      </c>
      <c r="T33" s="517">
        <f>VLOOKUP($F33,Lists!$A$45:$B$50,2,FALSE)</f>
        <v>10</v>
      </c>
      <c r="U33" s="511" t="s">
        <v>25</v>
      </c>
      <c r="V33" s="524" t="s">
        <v>26</v>
      </c>
      <c r="W33" s="512">
        <f>VLOOKUP(V33,Lists!$A$35:$B$40,2,FALSE)</f>
        <v>6</v>
      </c>
      <c r="X33" s="513">
        <f t="shared" si="41"/>
        <v>60</v>
      </c>
      <c r="Y33" s="525">
        <f t="shared" si="114"/>
        <v>1</v>
      </c>
      <c r="Z33" s="514">
        <f>IF($B33=Lists!$A$14,Lists!$E$35)+IF($B33=Lists!$A$15,Lists!$E$40)+IF($B33=Lists!$A$16,Lists!$E$40)</f>
        <v>6</v>
      </c>
      <c r="AA33" s="513">
        <f t="shared" si="23"/>
        <v>60</v>
      </c>
      <c r="AB33" s="526">
        <f>AA33/$N$2</f>
        <v>6.6666666666666666E-2</v>
      </c>
      <c r="AC33" s="527">
        <f t="shared" si="115"/>
        <v>3.3333333333333335E-3</v>
      </c>
      <c r="AD33" s="777" t="s">
        <v>29</v>
      </c>
      <c r="AE33" s="782"/>
      <c r="AF33" s="511" t="s">
        <v>24</v>
      </c>
      <c r="AG33" s="517">
        <f>VLOOKUP($F33,Lists!$A$45:$B$50,2,FALSE)</f>
        <v>10</v>
      </c>
      <c r="AH33" s="511" t="s">
        <v>25</v>
      </c>
      <c r="AI33" s="524" t="s">
        <v>26</v>
      </c>
      <c r="AJ33" s="512">
        <f>VLOOKUP(AI33,Lists!$A$35:$B$40,2,FALSE)</f>
        <v>6</v>
      </c>
      <c r="AK33" s="513">
        <f t="shared" si="25"/>
        <v>60</v>
      </c>
      <c r="AL33" s="525">
        <f t="shared" si="26"/>
        <v>1</v>
      </c>
      <c r="AM33" s="514">
        <f>IF($B33=Lists!$A$14,Lists!$E$35)+IF($B33=Lists!$A$15,Lists!$E$40)+IF($B33=Lists!$A$16,Lists!$E$40)</f>
        <v>6</v>
      </c>
      <c r="AN33" s="513">
        <f t="shared" si="27"/>
        <v>60</v>
      </c>
      <c r="AO33" s="526">
        <f>AN33/$N$2</f>
        <v>6.6666666666666666E-2</v>
      </c>
      <c r="AP33" s="527">
        <f t="shared" si="28"/>
        <v>3.3333333333333335E-3</v>
      </c>
      <c r="AQ33" s="776"/>
      <c r="AR33" s="782"/>
      <c r="AS33" s="107" t="s">
        <v>24</v>
      </c>
      <c r="AT33" s="364">
        <f>VLOOKUP($F33,Lists!$A$45:$B$50,2,FALSE)</f>
        <v>10</v>
      </c>
      <c r="AU33" s="107" t="s">
        <v>25</v>
      </c>
      <c r="AV33" s="109" t="s">
        <v>26</v>
      </c>
      <c r="AW33" s="22">
        <f>VLOOKUP(AV33,Lists!$A$35:$B$40,2,FALSE)</f>
        <v>6</v>
      </c>
      <c r="AX33" s="104">
        <f t="shared" si="29"/>
        <v>60</v>
      </c>
      <c r="AY33" s="111">
        <f t="shared" si="30"/>
        <v>1</v>
      </c>
      <c r="AZ33" s="24">
        <f>IF($B33=Lists!$A$14,Lists!$E$35)+IF($B33=Lists!$A$15,Lists!$E$40)+IF($B33=Lists!$A$16,Lists!$E$40)</f>
        <v>6</v>
      </c>
      <c r="BA33" s="17">
        <f t="shared" si="31"/>
        <v>60</v>
      </c>
      <c r="BB33" s="113">
        <f>BA33/$N$2</f>
        <v>6.6666666666666666E-2</v>
      </c>
      <c r="BC33" s="114">
        <f t="shared" si="32"/>
        <v>3.3333333333333335E-3</v>
      </c>
    </row>
    <row r="34" spans="1:55" ht="45.6" customHeight="1" x14ac:dyDescent="0.3">
      <c r="A34" s="585" t="s">
        <v>1193</v>
      </c>
      <c r="B34" s="570" t="s">
        <v>32</v>
      </c>
      <c r="C34" s="538" t="s">
        <v>151</v>
      </c>
      <c r="D34" s="777" t="s">
        <v>29</v>
      </c>
      <c r="E34" s="793"/>
      <c r="F34" s="574" t="s">
        <v>24</v>
      </c>
      <c r="G34" s="557">
        <f>VLOOKUP(F34,Lists!$A$45:$B$50,2,FALSE)</f>
        <v>10</v>
      </c>
      <c r="H34" s="574" t="s">
        <v>25</v>
      </c>
      <c r="I34" s="574" t="s">
        <v>26</v>
      </c>
      <c r="J34" s="558">
        <f>VLOOKUP(I34,Lists!$A$35:$B$40,2,FALSE)</f>
        <v>6</v>
      </c>
      <c r="K34" s="563">
        <f t="shared" si="47"/>
        <v>60</v>
      </c>
      <c r="L34" s="564">
        <f t="shared" si="57"/>
        <v>1</v>
      </c>
      <c r="M34" s="572">
        <f>IF(B34=Lists!$A$14,Lists!$E$35)+IF(B34=Lists!$A$15,Lists!$E$40)+IF(B34=Lists!$A$16,Lists!$E$40)</f>
        <v>6</v>
      </c>
      <c r="N34" s="563">
        <f t="shared" si="49"/>
        <v>60</v>
      </c>
      <c r="O34" s="573">
        <f t="shared" si="105"/>
        <v>6.6666666666666666E-2</v>
      </c>
      <c r="P34" s="757">
        <f t="shared" si="20"/>
        <v>3.3333333333333335E-3</v>
      </c>
      <c r="Q34" s="777" t="s">
        <v>29</v>
      </c>
      <c r="R34" s="782"/>
      <c r="S34" s="511" t="s">
        <v>24</v>
      </c>
      <c r="T34" s="517">
        <f>VLOOKUP($F34,Lists!$A$45:$B$50,2,FALSE)</f>
        <v>10</v>
      </c>
      <c r="U34" s="511" t="s">
        <v>25</v>
      </c>
      <c r="V34" s="524" t="s">
        <v>26</v>
      </c>
      <c r="W34" s="512">
        <f>VLOOKUP(V34,Lists!$A$35:$B$40,2,FALSE)</f>
        <v>6</v>
      </c>
      <c r="X34" s="513">
        <f t="shared" si="41"/>
        <v>60</v>
      </c>
      <c r="Y34" s="525">
        <f t="shared" si="114"/>
        <v>1</v>
      </c>
      <c r="Z34" s="514">
        <f>IF($B34=Lists!$A$14,Lists!$E$35)+IF($B34=Lists!$A$15,Lists!$E$40)+IF($B34=Lists!$A$16,Lists!$E$40)</f>
        <v>6</v>
      </c>
      <c r="AA34" s="513">
        <f t="shared" si="23"/>
        <v>60</v>
      </c>
      <c r="AB34" s="526">
        <f>AA34/$N$2</f>
        <v>6.6666666666666666E-2</v>
      </c>
      <c r="AC34" s="527">
        <f t="shared" si="115"/>
        <v>3.3333333333333335E-3</v>
      </c>
      <c r="AD34" s="777" t="s">
        <v>29</v>
      </c>
      <c r="AE34" s="782"/>
      <c r="AF34" s="511" t="s">
        <v>24</v>
      </c>
      <c r="AG34" s="517">
        <f>VLOOKUP($F34,Lists!$A$45:$B$50,2,FALSE)</f>
        <v>10</v>
      </c>
      <c r="AH34" s="511" t="s">
        <v>25</v>
      </c>
      <c r="AI34" s="524" t="s">
        <v>26</v>
      </c>
      <c r="AJ34" s="512">
        <f>VLOOKUP(AI34,Lists!$A$35:$B$40,2,FALSE)</f>
        <v>6</v>
      </c>
      <c r="AK34" s="513">
        <f t="shared" si="25"/>
        <v>60</v>
      </c>
      <c r="AL34" s="525">
        <f t="shared" si="26"/>
        <v>1</v>
      </c>
      <c r="AM34" s="514">
        <f>IF($B34=Lists!$A$14,Lists!$E$35)+IF($B34=Lists!$A$15,Lists!$E$40)+IF($B34=Lists!$A$16,Lists!$E$40)</f>
        <v>6</v>
      </c>
      <c r="AN34" s="513">
        <f t="shared" si="27"/>
        <v>60</v>
      </c>
      <c r="AO34" s="526">
        <f>AN34/$N$2</f>
        <v>6.6666666666666666E-2</v>
      </c>
      <c r="AP34" s="527">
        <f t="shared" si="28"/>
        <v>3.3333333333333335E-3</v>
      </c>
      <c r="AQ34" s="776"/>
      <c r="AR34" s="782"/>
      <c r="AS34" s="107" t="s">
        <v>24</v>
      </c>
      <c r="AT34" s="364">
        <f>VLOOKUP($F34,Lists!$A$45:$B$50,2,FALSE)</f>
        <v>10</v>
      </c>
      <c r="AU34" s="107" t="s">
        <v>25</v>
      </c>
      <c r="AV34" s="109" t="s">
        <v>26</v>
      </c>
      <c r="AW34" s="22">
        <f>VLOOKUP(AV34,Lists!$A$35:$B$40,2,FALSE)</f>
        <v>6</v>
      </c>
      <c r="AX34" s="104">
        <f t="shared" si="29"/>
        <v>60</v>
      </c>
      <c r="AY34" s="111">
        <f t="shared" si="30"/>
        <v>1</v>
      </c>
      <c r="AZ34" s="24">
        <f>IF($B34=Lists!$A$14,Lists!$E$35)+IF($B34=Lists!$A$15,Lists!$E$40)+IF($B34=Lists!$A$16,Lists!$E$40)</f>
        <v>6</v>
      </c>
      <c r="BA34" s="17">
        <f t="shared" si="31"/>
        <v>60</v>
      </c>
      <c r="BB34" s="113">
        <f>BA34/$N$2</f>
        <v>6.6666666666666666E-2</v>
      </c>
      <c r="BC34" s="114">
        <f t="shared" si="32"/>
        <v>3.3333333333333335E-3</v>
      </c>
    </row>
    <row r="35" spans="1:55" ht="110.4" customHeight="1" x14ac:dyDescent="0.3">
      <c r="A35" s="585" t="s">
        <v>1192</v>
      </c>
      <c r="B35" s="570" t="s">
        <v>32</v>
      </c>
      <c r="C35" s="538" t="s">
        <v>152</v>
      </c>
      <c r="D35" s="777" t="s">
        <v>29</v>
      </c>
      <c r="E35" s="793"/>
      <c r="F35" s="574" t="s">
        <v>24</v>
      </c>
      <c r="G35" s="557">
        <f>VLOOKUP(F35,Lists!$A$45:$B$50,2,FALSE)</f>
        <v>10</v>
      </c>
      <c r="H35" s="574" t="s">
        <v>25</v>
      </c>
      <c r="I35" s="574" t="s">
        <v>26</v>
      </c>
      <c r="J35" s="558">
        <f>VLOOKUP(I35,Lists!$A$35:$B$40,2,FALSE)</f>
        <v>6</v>
      </c>
      <c r="K35" s="563">
        <f t="shared" si="47"/>
        <v>60</v>
      </c>
      <c r="L35" s="564">
        <f t="shared" si="57"/>
        <v>1</v>
      </c>
      <c r="M35" s="572">
        <f>IF(B35=Lists!$A$14,Lists!$E$35)+IF(B35=Lists!$A$15,Lists!$E$40)+IF(B35=Lists!$A$16,Lists!$E$40)</f>
        <v>6</v>
      </c>
      <c r="N35" s="563">
        <f t="shared" si="49"/>
        <v>60</v>
      </c>
      <c r="O35" s="573">
        <f t="shared" si="105"/>
        <v>6.6666666666666666E-2</v>
      </c>
      <c r="P35" s="757">
        <f t="shared" si="20"/>
        <v>3.3333333333333335E-3</v>
      </c>
      <c r="Q35" s="777" t="s">
        <v>29</v>
      </c>
      <c r="R35" s="782"/>
      <c r="S35" s="511" t="s">
        <v>24</v>
      </c>
      <c r="T35" s="517">
        <f>VLOOKUP($F35,Lists!$A$45:$B$50,2,FALSE)</f>
        <v>10</v>
      </c>
      <c r="U35" s="511" t="s">
        <v>25</v>
      </c>
      <c r="V35" s="524" t="s">
        <v>26</v>
      </c>
      <c r="W35" s="512">
        <f>VLOOKUP(V35,Lists!$A$35:$B$40,2,FALSE)</f>
        <v>6</v>
      </c>
      <c r="X35" s="513">
        <f t="shared" si="41"/>
        <v>60</v>
      </c>
      <c r="Y35" s="525">
        <f t="shared" si="114"/>
        <v>1</v>
      </c>
      <c r="Z35" s="514">
        <f>IF($B35=Lists!$A$14,Lists!$E$35)+IF($B35=Lists!$A$15,Lists!$E$40)+IF($B35=Lists!$A$16,Lists!$E$40)</f>
        <v>6</v>
      </c>
      <c r="AA35" s="513">
        <f t="shared" si="23"/>
        <v>60</v>
      </c>
      <c r="AB35" s="526">
        <f>AA35/$N$2</f>
        <v>6.6666666666666666E-2</v>
      </c>
      <c r="AC35" s="527">
        <f t="shared" si="115"/>
        <v>3.3333333333333335E-3</v>
      </c>
      <c r="AD35" s="777" t="s">
        <v>29</v>
      </c>
      <c r="AE35" s="782"/>
      <c r="AF35" s="511" t="s">
        <v>24</v>
      </c>
      <c r="AG35" s="517">
        <f>VLOOKUP($F35,Lists!$A$45:$B$50,2,FALSE)</f>
        <v>10</v>
      </c>
      <c r="AH35" s="511" t="s">
        <v>25</v>
      </c>
      <c r="AI35" s="524" t="s">
        <v>26</v>
      </c>
      <c r="AJ35" s="512">
        <f>VLOOKUP(AI35,Lists!$A$35:$B$40,2,FALSE)</f>
        <v>6</v>
      </c>
      <c r="AK35" s="513">
        <f t="shared" si="25"/>
        <v>60</v>
      </c>
      <c r="AL35" s="525">
        <f t="shared" si="26"/>
        <v>1</v>
      </c>
      <c r="AM35" s="514">
        <f>IF($B35=Lists!$A$14,Lists!$E$35)+IF($B35=Lists!$A$15,Lists!$E$40)+IF($B35=Lists!$A$16,Lists!$E$40)</f>
        <v>6</v>
      </c>
      <c r="AN35" s="513">
        <f t="shared" si="27"/>
        <v>60</v>
      </c>
      <c r="AO35" s="526">
        <f>AN35/$N$2</f>
        <v>6.6666666666666666E-2</v>
      </c>
      <c r="AP35" s="527">
        <f t="shared" si="28"/>
        <v>3.3333333333333335E-3</v>
      </c>
      <c r="AQ35" s="776"/>
      <c r="AR35" s="782"/>
      <c r="AS35" s="107" t="s">
        <v>24</v>
      </c>
      <c r="AT35" s="364">
        <f>VLOOKUP($F35,Lists!$A$45:$B$50,2,FALSE)</f>
        <v>10</v>
      </c>
      <c r="AU35" s="107" t="s">
        <v>25</v>
      </c>
      <c r="AV35" s="109" t="s">
        <v>26</v>
      </c>
      <c r="AW35" s="22">
        <f>VLOOKUP(AV35,Lists!$A$35:$B$40,2,FALSE)</f>
        <v>6</v>
      </c>
      <c r="AX35" s="104">
        <f t="shared" si="29"/>
        <v>60</v>
      </c>
      <c r="AY35" s="111">
        <f t="shared" si="30"/>
        <v>1</v>
      </c>
      <c r="AZ35" s="24">
        <f>IF($B35=Lists!$A$14,Lists!$E$35)+IF($B35=Lists!$A$15,Lists!$E$40)+IF($B35=Lists!$A$16,Lists!$E$40)</f>
        <v>6</v>
      </c>
      <c r="BA35" s="17">
        <f t="shared" si="31"/>
        <v>60</v>
      </c>
      <c r="BB35" s="113">
        <f>BA35/$N$2</f>
        <v>6.6666666666666666E-2</v>
      </c>
      <c r="BC35" s="114">
        <f t="shared" si="32"/>
        <v>3.3333333333333335E-3</v>
      </c>
    </row>
  </sheetData>
  <sheetProtection algorithmName="SHA-512" hashValue="zGZff801XgwA0FcprNyOyjckjwM4g0UNY0UriYMf4z3XDJvyGBicWoRu2fP1c1pRF5F1BdI/bjmIXTBatjoaOw==" saltValue="nxkGfmpzmk+twSg7FK/Iaw==" spinCount="100000" sheet="1" formatCells="0" formatColumns="0" formatRows="0" autoFilter="0"/>
  <protectedRanges>
    <protectedRange sqref="G14 G12 G17:G18 G20 G24 G27 G31 G22" name="Range2_1_3_5"/>
    <protectedRange sqref="G14 G12 G17:G18 G20 G24 G27 G31 G22" name="Range1_1_3_5"/>
    <protectedRange sqref="J12 J14 J17:J18 J20 J24 J27 J31 J22" name="Range2_1_4_5"/>
    <protectedRange sqref="J12 J14 J17:J18 J20 J24 J27 J31 J22" name="Range1_1_4_5"/>
    <protectedRange sqref="F12 F17:F18 F20 F24 F27 F31 F22" name="Range2_1_2_11"/>
    <protectedRange sqref="F12 F17:F18 F20 F24 F27 F31 F22" name="Range1_1_2_11"/>
    <protectedRange sqref="H17:H18 H20 H24 H27 H31 H22" name="Range2_1_5_11"/>
    <protectedRange sqref="H17:H18 H20 H24 H27 H31 H22" name="Range1_1_5_11"/>
    <protectedRange sqref="I17:I18 I20 I24 I27 I31 I22" name="Range2_1_1_1_11"/>
    <protectedRange sqref="I17:I18 I20 I24 I27 I31 I22" name="Range1_1_1_1_11"/>
    <protectedRange sqref="E30" name="Range2_1_1_15_3_4"/>
    <protectedRange sqref="E30" name="Range1_1_1_14_3_4"/>
    <protectedRange sqref="F30" name="Range2_1_2_4_4"/>
    <protectedRange sqref="F30" name="Range1_1_2_4_4"/>
    <protectedRange sqref="G30" name="Range2_1_3_3_2"/>
    <protectedRange sqref="G30" name="Range1_1_3_3_2"/>
    <protectedRange sqref="H30" name="Range2_1_5_4_4"/>
    <protectedRange sqref="H30" name="Range1_1_5_4_4"/>
    <protectedRange sqref="I30" name="Range2_1_1_1_4_4"/>
    <protectedRange sqref="I30" name="Range1_1_1_1_4_4"/>
    <protectedRange sqref="J30" name="Range2_1_4_3_2"/>
    <protectedRange sqref="J30" name="Range1_1_4_3_2"/>
    <protectedRange sqref="G15" name="Range2_1_3"/>
    <protectedRange sqref="G15" name="Range1_1_3"/>
    <protectedRange sqref="J15" name="Range2_1_4"/>
    <protectedRange sqref="J15" name="Range1_1_4"/>
    <protectedRange sqref="E15" name="Range2_1_1_2_1"/>
    <protectedRange sqref="E15" name="Range1_1_1_1"/>
    <protectedRange sqref="F15 F19 F21 F23 F25 F28 F32:F35" name="Range2_1_2_3_1"/>
    <protectedRange sqref="F15 F19 F21 F23 F25 F28 F32:F35" name="Range1_1_2_3_1"/>
    <protectedRange sqref="H15" name="Range2_1_5_3_1"/>
    <protectedRange sqref="H15" name="Range1_1_5_3_1"/>
    <protectedRange sqref="I15" name="Range2_1_1_1_2_1"/>
    <protectedRange sqref="I15" name="Range1_1_1_1_2_1"/>
    <protectedRange sqref="G19" name="Range2_1_3_1"/>
    <protectedRange sqref="G19" name="Range1_1_3_1"/>
    <protectedRange sqref="J19" name="Range2_1_4_1"/>
    <protectedRange sqref="J19" name="Range1_1_4_1"/>
    <protectedRange sqref="E19" name="Range2_1_1_2_3"/>
    <protectedRange sqref="E19" name="Range1_1_1_2"/>
    <protectedRange sqref="H19" name="Range2_1_5_3_2"/>
    <protectedRange sqref="H19" name="Range1_1_5_3_2"/>
    <protectedRange sqref="I19" name="Range2_1_1_1_2_2"/>
    <protectedRange sqref="I19" name="Range1_1_1_1_2_2"/>
    <protectedRange sqref="G21" name="Range2_1_3_2"/>
    <protectedRange sqref="G21" name="Range1_1_3_2"/>
    <protectedRange sqref="J21" name="Range2_1_4_2"/>
    <protectedRange sqref="J21" name="Range1_1_4_2"/>
    <protectedRange sqref="E21" name="Range2_1_1_2_4"/>
    <protectedRange sqref="E21" name="Range1_1_1_3"/>
    <protectedRange sqref="H21" name="Range2_1_5_3_3"/>
    <protectedRange sqref="H21" name="Range1_1_5_3_3"/>
    <protectedRange sqref="I21" name="Range2_1_1_1_2_3"/>
    <protectedRange sqref="I21" name="Range1_1_1_1_2_3"/>
    <protectedRange sqref="G23" name="Range2_1_3_4"/>
    <protectedRange sqref="G23" name="Range1_1_3_4"/>
    <protectedRange sqref="J23" name="Range2_1_4_4"/>
    <protectedRange sqref="J23" name="Range1_1_4_4"/>
    <protectedRange sqref="E23" name="Range2_1_1_2_6"/>
    <protectedRange sqref="E23" name="Range1_1_1_4"/>
    <protectedRange sqref="H23" name="Range2_1_5_3_4"/>
    <protectedRange sqref="H23" name="Range1_1_5_3_4"/>
    <protectedRange sqref="I23" name="Range2_1_1_1_2_4"/>
    <protectedRange sqref="I23" name="Range1_1_1_1_2_4"/>
    <protectedRange sqref="G25" name="Range2_1_3_6"/>
    <protectedRange sqref="G25" name="Range1_1_3_6"/>
    <protectedRange sqref="J25" name="Range2_1_4_6"/>
    <protectedRange sqref="J25" name="Range1_1_4_6"/>
    <protectedRange sqref="E25" name="Range2_1_1_2_7"/>
    <protectedRange sqref="E25" name="Range1_1_1_5"/>
    <protectedRange sqref="H25" name="Range2_1_5_3_5"/>
    <protectedRange sqref="H25" name="Range1_1_5_3_5"/>
    <protectedRange sqref="I25" name="Range2_1_1_1_2_5"/>
    <protectedRange sqref="I25" name="Range1_1_1_1_2_5"/>
    <protectedRange sqref="G28" name="Range2_1_3_7"/>
    <protectedRange sqref="G28" name="Range1_1_3_7"/>
    <protectedRange sqref="J28" name="Range2_1_4_7"/>
    <protectedRange sqref="J28" name="Range1_1_4_7"/>
    <protectedRange sqref="E28" name="Range2_1_1_2_8"/>
    <protectedRange sqref="E28" name="Range1_1_1_6"/>
    <protectedRange sqref="H28" name="Range2_1_5_3_6"/>
    <protectedRange sqref="H28" name="Range1_1_5_3_6"/>
    <protectedRange sqref="I28" name="Range2_1_1_1_2_6"/>
    <protectedRange sqref="I28" name="Range1_1_1_1_2_6"/>
    <protectedRange sqref="G32" name="Range2_1_3_8"/>
    <protectedRange sqref="G32" name="Range1_1_3_8"/>
    <protectedRange sqref="J32" name="Range2_1_4_8"/>
    <protectedRange sqref="J32" name="Range1_1_4_8"/>
    <protectedRange sqref="E32" name="Range2_1_1_2_9"/>
    <protectedRange sqref="E32" name="Range1_1_1_7"/>
    <protectedRange sqref="H32" name="Range2_1_5_3_7"/>
    <protectedRange sqref="H32" name="Range1_1_5_3_7"/>
    <protectedRange sqref="I32" name="Range2_1_1_1_2_7"/>
    <protectedRange sqref="I32" name="Range1_1_1_1_2_7"/>
    <protectedRange sqref="G33" name="Range2_1_3_9"/>
    <protectedRange sqref="G33" name="Range1_1_3_9"/>
    <protectedRange sqref="J33" name="Range2_1_4_9"/>
    <protectedRange sqref="J33" name="Range1_1_4_9"/>
    <protectedRange sqref="E33" name="Range2_1_1_2_10"/>
    <protectedRange sqref="E33" name="Range1_1_1_8"/>
    <protectedRange sqref="H33" name="Range2_1_5_3_8"/>
    <protectedRange sqref="H33" name="Range1_1_5_3_8"/>
    <protectedRange sqref="I33" name="Range2_1_1_1_2_8"/>
    <protectedRange sqref="I33" name="Range1_1_1_1_2_8"/>
    <protectedRange sqref="G34" name="Range2_1_3_10"/>
    <protectedRange sqref="G34" name="Range1_1_3_10"/>
    <protectedRange sqref="J34" name="Range2_1_4_10"/>
    <protectedRange sqref="J34" name="Range1_1_4_10"/>
    <protectedRange sqref="E34" name="Range2_1_1_2_11"/>
    <protectedRange sqref="E34" name="Range1_1_1_9"/>
    <protectedRange sqref="H34" name="Range2_1_5_3_9"/>
    <protectedRange sqref="H34" name="Range1_1_5_3_9"/>
    <protectedRange sqref="I34" name="Range2_1_1_1_2_9"/>
    <protectedRange sqref="I34" name="Range1_1_1_1_2_9"/>
    <protectedRange sqref="G35" name="Range2_1_3_11"/>
    <protectedRange sqref="G35" name="Range1_1_3_11"/>
    <protectedRange sqref="J35" name="Range2_1_4_11"/>
    <protectedRange sqref="J35" name="Range1_1_4_11"/>
    <protectedRange sqref="E35" name="Range2_1_1_2_12"/>
    <protectedRange sqref="E35" name="Range1_1_1_10"/>
    <protectedRange sqref="H35" name="Range2_1_5_3_10"/>
    <protectedRange sqref="H35" name="Range1_1_5_3_10"/>
    <protectedRange sqref="I35" name="Range2_1_1_1_2_10"/>
    <protectedRange sqref="I35" name="Range1_1_1_1_2_10"/>
    <protectedRange sqref="G10" name="Range2_1_3_16"/>
    <protectedRange sqref="G10" name="Range1_1_3_16"/>
    <protectedRange sqref="J10" name="Range2_1_4_16"/>
    <protectedRange sqref="J10" name="Range1_1_4_16"/>
    <protectedRange sqref="F10" name="Range2_1_2_3_15"/>
    <protectedRange sqref="F10" name="Range1_1_2_3_15"/>
    <protectedRange sqref="H10" name="Range2_1_5_3_15"/>
    <protectedRange sqref="H10" name="Range1_1_5_3_15"/>
    <protectedRange sqref="I10" name="Range2_1_1_1_2_15"/>
    <protectedRange sqref="I10" name="Range1_1_1_1_2_15"/>
    <protectedRange sqref="G13" name="Range2_1_3_17"/>
    <protectedRange sqref="G13" name="Range1_1_3_17"/>
    <protectedRange sqref="J13" name="Range2_1_4_17"/>
    <protectedRange sqref="J13" name="Range1_1_4_17"/>
    <protectedRange sqref="E13" name="Range2_1_1_2_18"/>
    <protectedRange sqref="E13" name="Range1_1_1_17"/>
    <protectedRange sqref="F13" name="Range2_1_2_3_16"/>
    <protectedRange sqref="F13" name="Range1_1_2_3_16"/>
    <protectedRange sqref="H13" name="Range2_1_5_3_16"/>
    <protectedRange sqref="H13" name="Range1_1_5_3_16"/>
    <protectedRange sqref="I13" name="Range2_1_1_1_2_16"/>
    <protectedRange sqref="I13" name="Range1_1_1_1_2_16"/>
    <protectedRange sqref="D6" name="Range2_1_2"/>
    <protectedRange sqref="D6" name="Range1_1_2"/>
    <protectedRange sqref="G6" name="Range2_1_3_2_1"/>
    <protectedRange sqref="G6" name="Range1_1_3_2_1"/>
    <protectedRange sqref="J6" name="Range2_1_4_2_1"/>
    <protectedRange sqref="J6" name="Range1_1_4_2_1"/>
    <protectedRange sqref="D8" name="Range2_1_2_1"/>
    <protectedRange sqref="D8" name="Range1_1_2_1"/>
    <protectedRange sqref="G8" name="Range2_1_3_2_2"/>
    <protectedRange sqref="G8" name="Range1_1_3_2_2"/>
    <protectedRange sqref="J8" name="Range2_1_4_2_2"/>
    <protectedRange sqref="J8" name="Range1_1_4_2_2"/>
    <protectedRange sqref="D16" name="Range2_1_2_2"/>
    <protectedRange sqref="D16" name="Range1_1_2_2"/>
    <protectedRange sqref="G16" name="Range2_1_3_2_3"/>
    <protectedRange sqref="G16" name="Range1_1_3_2_3"/>
    <protectedRange sqref="J16" name="Range2_1_4_2_3"/>
    <protectedRange sqref="J16" name="Range1_1_4_2_3"/>
    <protectedRange sqref="D26" name="Range2_1_2_5"/>
    <protectedRange sqref="D26" name="Range1_1_2_5"/>
    <protectedRange sqref="G26" name="Range2_1_3_2_4"/>
    <protectedRange sqref="G26" name="Range1_1_3_2_4"/>
    <protectedRange sqref="J26" name="Range2_1_4_2_4"/>
    <protectedRange sqref="J26" name="Range1_1_4_2_4"/>
    <protectedRange sqref="D29" name="Range2_1_2_6"/>
    <protectedRange sqref="D29" name="Range1_1_2_6"/>
    <protectedRange sqref="G29" name="Range2_1_3_2_5"/>
    <protectedRange sqref="G29" name="Range1_1_3_2_5"/>
    <protectedRange sqref="J29" name="Range2_1_4_2_5"/>
    <protectedRange sqref="J29" name="Range1_1_4_2_5"/>
    <protectedRange sqref="R13 R15 R19 R21 R23 R25 R28 R32:R35 AE13 AE15 AE19 AE21 AE23 AE25 AE28 AE32:AE35 AR13 AR15 AR19 AR21 AR23 AR25 AR28 AR32:AR35" name="Range2_1_1_15_3_1"/>
    <protectedRange sqref="R13 R15 R19 R21 R23 R25 R28 R32:R35 AE13 AE15 AE19 AE21 AE23 AE25 AE28 AE32:AE35 AR13 AR15 AR19 AR21 AR23 AR25 AR28 AR32:AR35" name="Range1_1_1_14_3_1"/>
    <protectedRange sqref="S13 S10 AS10 AF10 S15 S19 S21 S23 S25 S28 S32:S35 AF13 AF15 AF19 AF21 AF23 AF25 AF28 AF32:AF35 AS13 AS15 AS19 AS21 AS23 AS25 AS28 AS32:AS35" name="Range2_1_2_4_1"/>
    <protectedRange sqref="S13 S10 AS10 AF10 S15 S19 S21 S23 S25 S28 S32:S35 AF13 AF15 AF19 AF21 AF23 AF25 AF28 AF32:AF35 AS13 AS15 AS19 AS21 AS23 AS25 AS28 AS32:AS35" name="Range1_1_2_4_1"/>
    <protectedRange sqref="U13 U10 AU10 AH10 U15 U19 U21 U23 U25 U28 U32:U35 AH13 AH15 AH19 AH21 AH23 AH25 AH28 AH32:AH35 AU13 AU15 AU19 AU21 AU23 AU25 AU28 AU32:AU35" name="Range2_1_5_4_1"/>
    <protectedRange sqref="U13 U10 AU10 AH10 U15 U19 U21 U23 U25 U28 U32:U35 AH13 AH15 AH19 AH21 AH23 AH25 AH28 AH32:AH35 AU13 AU15 AU19 AU21 AU23 AU25 AU28 AU32:AU35" name="Range1_1_5_4_1"/>
    <protectedRange sqref="V13 V10 AV10 AI10 V15 V19 V21 V23 V25 V28 V32:V35 AI13 AI15 AI19 AI21 AI23 AI25 AI28 AI32:AI35 AV13 AV15 AV19 AV21 AV23 AV25 AV28 AV32:AV35" name="Range2_1_1_1_4_1"/>
    <protectedRange sqref="V13 V10 AV10 AI10 V15 V19 V21 V23 V25 V28 V32:V35 AI13 AI15 AI19 AI21 AI23 AI25 AI28 AI32:AI35 AV13 AV15 AV19 AV21 AV23 AV25 AV28 AV32:AV35" name="Range1_1_1_1_4_1"/>
    <protectedRange sqref="Q26 Q29 AD26 AD29 AQ26 AQ29" name="Range2_1_1_2_2_2"/>
    <protectedRange sqref="Q26 Q29 AD26 AD29 AQ26 AQ29" name="Range1_1_1_2_2_2"/>
    <protectedRange sqref="W8 AJ8 AW8 AJ13 AW13 AJ23 AW23 AJ32:AJ35 AW32:AW35 AJ10 AW10 AJ15:AJ16 AJ19 AJ21 AJ25:AJ26 AJ28:AJ29 AW15:AW16 AW19 AW21 AW25:AW26 AW28:AW29" name="Range2_1_4_10_1"/>
    <protectedRange sqref="W8 AJ8 AW8 AJ13 AW13 AJ23 AW23 AJ32:AJ35 AW32:AW35 AJ10 AW10 AJ15:AJ16 AJ19 AJ21 AJ25:AJ26 AJ28:AJ29 AW15:AW16 AW19 AW21 AW25:AW26 AW28:AW29" name="Range1_1_4_10_1"/>
    <protectedRange sqref="S26 S29 AF26 AF29 AS26 AS29" name="Range2_1_2_11_1"/>
    <protectedRange sqref="S26 S29 AF26 AF29 AS26 AS29" name="Range1_1_2_11_1"/>
    <protectedRange sqref="U26 U29 AH26 AH29 AU26 AU29" name="Range2_1_5_11_1"/>
    <protectedRange sqref="U26 U29 AH26 AH29 AU26 AU29" name="Range1_1_5_11_1"/>
    <protectedRange sqref="V26 V29 AI26 AI29 AV26 AV29" name="Range2_1_1_1_11_1"/>
    <protectedRange sqref="V26 V29 AI26 AI29 AV26 AV29" name="Range1_1_1_1_11_1"/>
    <protectedRange sqref="T6 AG6 AT6 AG13 AT13 AG23 AT23 AG32:AG35 AT32:AT35 AG10 AT10 AG15:AG16 AG19 AG21 AG25:AG26 AG28:AG29 AT15:AT16 AT19 AT21 AT25:AT26 AT28:AT29 T8 AG8 AT8" name="Range2_1_3_1_2"/>
    <protectedRange sqref="T6 AG6 AT6 AG13 AT13 AG23 AT23 AG32:AG35 AT32:AT35 AG10 AT10 AG15:AG16 AG19 AG21 AG25:AG26 AG28:AG29 AT15:AT16 AT19 AT21 AT25:AT26 AT28:AT29 T8 AG8 AT8" name="Range1_1_3_1_2"/>
    <protectedRange sqref="W6 AJ6 AW6" name="Range2_1_4_1_2"/>
    <protectedRange sqref="W6 AJ6 AW6" name="Range1_1_4_1_2"/>
    <protectedRange sqref="Q6 AD6 AQ6" name="Range2_1_1"/>
    <protectedRange sqref="Q6 AD6 AQ6" name="Range1_1"/>
    <protectedRange sqref="Q8 Q16 AQ8 AQ16 AD8 AD16" name="Range2_1_2_3"/>
    <protectedRange sqref="Q8 Q16 AQ8 AQ16 AD8 AD16" name="Range1_1_2_3"/>
    <protectedRange sqref="E11" name="Range2_1_1_15_3_2"/>
    <protectedRange sqref="E11" name="Range1_1_1_14_3_2"/>
    <protectedRange sqref="F11" name="Range2_1_2_4_2"/>
    <protectedRange sqref="F11" name="Range1_1_2_4_2"/>
    <protectedRange sqref="H11" name="Range2_1_5_4_2"/>
    <protectedRange sqref="H11" name="Range1_1_5_4_2"/>
    <protectedRange sqref="I11" name="Range2_1_1_1_4_2"/>
    <protectedRange sqref="I11" name="Range1_1_1_1_4_2"/>
    <protectedRange sqref="J11" name="Range2_1_4_10_2"/>
    <protectedRange sqref="J11" name="Range1_1_4_10_2"/>
    <protectedRange sqref="G11" name="Range2_1_3_1_2_2"/>
    <protectedRange sqref="G11" name="Range1_1_3_1_2_2"/>
    <protectedRange sqref="R11" name="Range2_1_1_15_3_5"/>
    <protectedRange sqref="R11" name="Range1_1_1_14_3_5"/>
    <protectedRange sqref="S11" name="Range2_1_2_4_5"/>
    <protectedRange sqref="S11" name="Range1_1_2_4_5"/>
    <protectedRange sqref="U11" name="Range2_1_5_4_5"/>
    <protectedRange sqref="U11" name="Range1_1_5_4_5"/>
    <protectedRange sqref="V11" name="Range2_1_1_1_4_5"/>
    <protectedRange sqref="V11" name="Range1_1_1_1_4_5"/>
    <protectedRange sqref="AE11" name="Range2_1_1_15_3_6"/>
    <protectedRange sqref="AE11" name="Range1_1_1_14_3_6"/>
    <protectedRange sqref="AF11" name="Range2_1_2_4_6"/>
    <protectedRange sqref="AF11" name="Range1_1_2_4_6"/>
    <protectedRange sqref="AH11" name="Range2_1_5_4_6"/>
    <protectedRange sqref="AH11" name="Range1_1_5_4_6"/>
    <protectedRange sqref="AI11" name="Range2_1_1_1_4_6"/>
    <protectedRange sqref="AI11" name="Range1_1_1_1_4_6"/>
    <protectedRange sqref="AJ11" name="Range2_1_4_10_4"/>
    <protectedRange sqref="AJ11" name="Range1_1_4_10_4"/>
    <protectedRange sqref="AG11" name="Range2_1_3_1_2_4"/>
    <protectedRange sqref="AG11" name="Range1_1_3_1_2_4"/>
    <protectedRange sqref="AR11" name="Range2_1_1_15_3_7"/>
    <protectedRange sqref="AR11" name="Range1_1_1_14_3_7"/>
    <protectedRange sqref="AS11" name="Range2_1_2_4_7"/>
    <protectedRange sqref="AS11" name="Range1_1_2_4_7"/>
    <protectedRange sqref="AU11" name="Range2_1_5_4_7"/>
    <protectedRange sqref="AU11" name="Range1_1_5_4_7"/>
    <protectedRange sqref="AV11" name="Range2_1_1_1_4_7"/>
    <protectedRange sqref="AV11" name="Range1_1_1_1_4_7"/>
    <protectedRange sqref="AW11" name="Range2_1_4_10_5"/>
    <protectedRange sqref="AW11" name="Range1_1_4_10_5"/>
    <protectedRange sqref="AT11" name="Range2_1_3_1_2_5"/>
    <protectedRange sqref="AT11" name="Range1_1_3_1_2_5"/>
    <protectedRange sqref="R30" name="Range2_1_1_15_3_12"/>
    <protectedRange sqref="R30" name="Range1_1_1_14_3_12"/>
    <protectedRange sqref="S30" name="Range2_1_2_4_12"/>
    <protectedRange sqref="S30" name="Range1_1_2_4_12"/>
    <protectedRange sqref="U30" name="Range2_1_5_4_12"/>
    <protectedRange sqref="U30" name="Range1_1_5_4_12"/>
    <protectedRange sqref="V30" name="Range2_1_1_1_4_12"/>
    <protectedRange sqref="V30" name="Range1_1_1_1_4_12"/>
    <protectedRange sqref="AE30" name="Range2_1_1_15_3_13"/>
    <protectedRange sqref="AE30" name="Range1_1_1_14_3_13"/>
    <protectedRange sqref="AF30" name="Range2_1_2_4_13"/>
    <protectedRange sqref="AF30" name="Range1_1_2_4_13"/>
    <protectedRange sqref="AH30" name="Range2_1_5_4_13"/>
    <protectedRange sqref="AH30" name="Range1_1_5_4_13"/>
    <protectedRange sqref="AI30" name="Range2_1_1_1_4_13"/>
    <protectedRange sqref="AI30" name="Range1_1_1_1_4_13"/>
    <protectedRange sqref="AJ30" name="Range2_1_4_10_11"/>
    <protectedRange sqref="AJ30" name="Range1_1_4_10_11"/>
    <protectedRange sqref="AG30" name="Range2_1_3_1_2_11"/>
    <protectedRange sqref="AG30" name="Range1_1_3_1_2_11"/>
    <protectedRange sqref="AR30" name="Range2_1_1_15_3_14"/>
    <protectedRange sqref="AR30" name="Range1_1_1_14_3_14"/>
    <protectedRange sqref="AS30" name="Range2_1_2_4_14"/>
    <protectedRange sqref="AS30" name="Range1_1_2_4_14"/>
    <protectedRange sqref="AU30" name="Range2_1_5_4_14"/>
    <protectedRange sqref="AU30" name="Range1_1_5_4_14"/>
    <protectedRange sqref="AV30" name="Range2_1_1_1_4_14"/>
    <protectedRange sqref="AV30" name="Range1_1_1_1_4_14"/>
    <protectedRange sqref="AW30" name="Range2_1_4_10_12"/>
    <protectedRange sqref="AW30" name="Range1_1_4_10_12"/>
    <protectedRange sqref="AT30" name="Range2_1_3_1_2_12"/>
    <protectedRange sqref="AT30" name="Range1_1_3_1_2_12"/>
    <protectedRange sqref="E9" name="Range2_1_1_2_2_1"/>
    <protectedRange sqref="E9" name="Range1_1_1_2_1_1"/>
    <protectedRange sqref="F9" name="Range2_1_2_7_1"/>
    <protectedRange sqref="F9" name="Range1_1_2_7_1"/>
    <protectedRange sqref="H9" name="Range2_1_5_7_1"/>
    <protectedRange sqref="H9" name="Range1_1_5_7_1"/>
    <protectedRange sqref="I9" name="Range2_1_1_1_7_1"/>
    <protectedRange sqref="I9" name="Range1_1_1_1_7_1"/>
    <protectedRange sqref="J9 W9:W35" name="Range2_1_4_10_13"/>
    <protectedRange sqref="J9 W9:W35" name="Range1_1_4_10_13"/>
    <protectedRange sqref="G9 T9:T35" name="Range2_1_3_1_2_13"/>
    <protectedRange sqref="G9 T9:T35" name="Range1_1_3_1_2_13"/>
    <protectedRange sqref="R12" name="Range2_1_1_2_2_3"/>
    <protectedRange sqref="R12" name="Range1_1_1_2_1_2"/>
    <protectedRange sqref="S12" name="Range2_1_2_7_2"/>
    <protectedRange sqref="S12" name="Range1_1_2_7_2"/>
    <protectedRange sqref="U12" name="Range2_1_5_7_2"/>
    <protectedRange sqref="U12" name="Range1_1_5_7_2"/>
    <protectedRange sqref="V12" name="Range2_1_1_1_7_2"/>
    <protectedRange sqref="V12" name="Range1_1_1_1_7_2"/>
    <protectedRange sqref="R14" name="Range2_1_1_2_2_4"/>
    <protectedRange sqref="R14" name="Range1_1_1_2_1_3"/>
    <protectedRange sqref="S14" name="Range2_1_2_7_3"/>
    <protectedRange sqref="S14" name="Range1_1_2_7_3"/>
    <protectedRange sqref="U14" name="Range2_1_5_7_3"/>
    <protectedRange sqref="U14" name="Range1_1_5_7_3"/>
    <protectedRange sqref="V14" name="Range2_1_1_1_7_3"/>
    <protectedRange sqref="V14" name="Range1_1_1_1_7_3"/>
    <protectedRange sqref="R17" name="Range2_1_1_2_2_5"/>
    <protectedRange sqref="R17" name="Range1_1_1_2_1_4"/>
    <protectedRange sqref="S17" name="Range2_1_2_7_4"/>
    <protectedRange sqref="S17" name="Range1_1_2_7_4"/>
    <protectedRange sqref="U17" name="Range2_1_5_7_4"/>
    <protectedRange sqref="U17" name="Range1_1_5_7_4"/>
    <protectedRange sqref="V17" name="Range2_1_1_1_7_4"/>
    <protectedRange sqref="V17" name="Range1_1_1_1_7_4"/>
    <protectedRange sqref="R18" name="Range2_1_1_2_2_6"/>
    <protectedRange sqref="R18" name="Range1_1_1_2_1_5"/>
    <protectedRange sqref="S18" name="Range2_1_2_7_5"/>
    <protectedRange sqref="S18" name="Range1_1_2_7_5"/>
    <protectedRange sqref="U18" name="Range2_1_5_7_5"/>
    <protectedRange sqref="U18" name="Range1_1_5_7_5"/>
    <protectedRange sqref="V18" name="Range2_1_1_1_7_5"/>
    <protectedRange sqref="V18" name="Range1_1_1_1_7_5"/>
    <protectedRange sqref="R20 R22" name="Range2_1_1_2_2_7"/>
    <protectedRange sqref="R20 R22" name="Range1_1_1_2_1_6"/>
    <protectedRange sqref="S20 S22" name="Range2_1_2_7_6"/>
    <protectedRange sqref="S20 S22" name="Range1_1_2_7_6"/>
    <protectedRange sqref="U20 U22" name="Range2_1_5_7_6"/>
    <protectedRange sqref="U20 U22" name="Range1_1_5_7_6"/>
    <protectedRange sqref="V20 V22" name="Range2_1_1_1_7_6"/>
    <protectedRange sqref="V20 V22" name="Range1_1_1_1_7_6"/>
    <protectedRange sqref="R24" name="Range2_1_1_2_2_8"/>
    <protectedRange sqref="R24" name="Range1_1_1_2_1_7"/>
    <protectedRange sqref="S24" name="Range2_1_2_7_7"/>
    <protectedRange sqref="S24" name="Range1_1_2_7_7"/>
    <protectedRange sqref="U24" name="Range2_1_5_7_7"/>
    <protectedRange sqref="U24" name="Range1_1_5_7_7"/>
    <protectedRange sqref="V24" name="Range2_1_1_1_7_7"/>
    <protectedRange sqref="V24" name="Range1_1_1_1_7_7"/>
    <protectedRange sqref="R27" name="Range2_1_1_2_2_9"/>
    <protectedRange sqref="R27" name="Range1_1_1_2_1_8"/>
    <protectedRange sqref="S27" name="Range2_1_2_7_8"/>
    <protectedRange sqref="S27" name="Range1_1_2_7_8"/>
    <protectedRange sqref="U27" name="Range2_1_5_7_8"/>
    <protectedRange sqref="U27" name="Range1_1_5_7_8"/>
    <protectedRange sqref="V27" name="Range2_1_1_1_7_8"/>
    <protectedRange sqref="V27" name="Range1_1_1_1_7_8"/>
    <protectedRange sqref="R31" name="Range2_1_1_2_2_10"/>
    <protectedRange sqref="R31" name="Range1_1_1_2_1_9"/>
    <protectedRange sqref="S31" name="Range2_1_2_7_9"/>
    <protectedRange sqref="S31" name="Range1_1_2_7_9"/>
    <protectedRange sqref="U31" name="Range2_1_5_7_9"/>
    <protectedRange sqref="U31" name="Range1_1_5_7_9"/>
    <protectedRange sqref="V31" name="Range2_1_1_1_7_9"/>
    <protectedRange sqref="V31" name="Range1_1_1_1_7_9"/>
    <protectedRange sqref="R9" name="Range2_1_1_2_2_11"/>
    <protectedRange sqref="R9" name="Range1_1_1_2_1_10"/>
    <protectedRange sqref="S9" name="Range2_1_2_7_10"/>
    <protectedRange sqref="S9" name="Range1_1_2_7_10"/>
    <protectedRange sqref="U9" name="Range2_1_5_7_10"/>
    <protectedRange sqref="U9" name="Range1_1_5_7_10"/>
    <protectedRange sqref="V9" name="Range2_1_1_1_7_10"/>
    <protectedRange sqref="V9" name="Range1_1_1_1_7_10"/>
    <protectedRange sqref="AE9" name="Range2_1_1_2_2_12"/>
    <protectedRange sqref="AE9" name="Range1_1_1_2_1_11"/>
    <protectedRange sqref="AF9" name="Range2_1_2_7_11"/>
    <protectedRange sqref="AF9" name="Range1_1_2_7_11"/>
    <protectedRange sqref="AH9" name="Range2_1_5_7_11"/>
    <protectedRange sqref="AH9" name="Range1_1_5_7_11"/>
    <protectedRange sqref="AI9" name="Range2_1_1_1_7_11"/>
    <protectedRange sqref="AI9" name="Range1_1_1_1_7_11"/>
    <protectedRange sqref="AJ9" name="Range2_1_4_10_23"/>
    <protectedRange sqref="AJ9" name="Range1_1_4_10_23"/>
    <protectedRange sqref="AG9" name="Range2_1_3_1_2_23"/>
    <protectedRange sqref="AG9" name="Range1_1_3_1_2_23"/>
    <protectedRange sqref="AE12" name="Range2_1_1_2_2_14"/>
    <protectedRange sqref="AE12" name="Range1_1_1_2_1_13"/>
    <protectedRange sqref="AF12" name="Range2_1_2_7_13"/>
    <protectedRange sqref="AF12" name="Range1_1_2_7_13"/>
    <protectedRange sqref="AH12" name="Range2_1_5_7_13"/>
    <protectedRange sqref="AH12" name="Range1_1_5_7_13"/>
    <protectedRange sqref="AI12" name="Range2_1_1_1_7_13"/>
    <protectedRange sqref="AI12" name="Range1_1_1_1_7_13"/>
    <protectedRange sqref="AJ12" name="Range2_1_4_10_25"/>
    <protectedRange sqref="AJ12" name="Range1_1_4_10_25"/>
    <protectedRange sqref="AG12" name="Range2_1_3_1_2_25"/>
    <protectedRange sqref="AG12" name="Range1_1_3_1_2_25"/>
    <protectedRange sqref="AE14" name="Range2_1_1_2_2_15"/>
    <protectedRange sqref="AE14" name="Range1_1_1_2_1_14"/>
    <protectedRange sqref="AF14" name="Range2_1_2_7_14"/>
    <protectedRange sqref="AF14" name="Range1_1_2_7_14"/>
    <protectedRange sqref="AH14" name="Range2_1_5_7_14"/>
    <protectedRange sqref="AH14" name="Range1_1_5_7_14"/>
    <protectedRange sqref="AI14" name="Range2_1_1_1_7_14"/>
    <protectedRange sqref="AI14" name="Range1_1_1_1_7_14"/>
    <protectedRange sqref="AJ14" name="Range2_1_4_10_26"/>
    <protectedRange sqref="AJ14" name="Range1_1_4_10_26"/>
    <protectedRange sqref="AG14" name="Range2_1_3_1_2_26"/>
    <protectedRange sqref="AG14" name="Range1_1_3_1_2_26"/>
    <protectedRange sqref="AE17" name="Range2_1_1_2_2_16"/>
    <protectedRange sqref="AE17" name="Range1_1_1_2_1_15"/>
    <protectedRange sqref="AF17" name="Range2_1_2_7_15"/>
    <protectedRange sqref="AF17" name="Range1_1_2_7_15"/>
    <protectedRange sqref="AH17" name="Range2_1_5_7_15"/>
    <protectedRange sqref="AH17" name="Range1_1_5_7_15"/>
    <protectedRange sqref="AI17" name="Range2_1_1_1_7_15"/>
    <protectedRange sqref="AI17" name="Range1_1_1_1_7_15"/>
    <protectedRange sqref="AJ17" name="Range2_1_4_10_27"/>
    <protectedRange sqref="AJ17" name="Range1_1_4_10_27"/>
    <protectedRange sqref="AG17" name="Range2_1_3_1_2_27"/>
    <protectedRange sqref="AG17" name="Range1_1_3_1_2_27"/>
    <protectedRange sqref="AE18" name="Range2_1_1_2_2_17"/>
    <protectedRange sqref="AE18" name="Range1_1_1_2_1_16"/>
    <protectedRange sqref="AF18" name="Range2_1_2_7_16"/>
    <protectedRange sqref="AF18" name="Range1_1_2_7_16"/>
    <protectedRange sqref="AH18" name="Range2_1_5_7_16"/>
    <protectedRange sqref="AH18" name="Range1_1_5_7_16"/>
    <protectedRange sqref="AI18" name="Range2_1_1_1_7_16"/>
    <protectedRange sqref="AI18" name="Range1_1_1_1_7_16"/>
    <protectedRange sqref="AJ18" name="Range2_1_4_10_28"/>
    <protectedRange sqref="AJ18" name="Range1_1_4_10_28"/>
    <protectedRange sqref="AG18" name="Range2_1_3_1_2_28"/>
    <protectedRange sqref="AG18" name="Range1_1_3_1_2_28"/>
    <protectedRange sqref="AE20 AE22" name="Range2_1_1_2_2_18"/>
    <protectedRange sqref="AE20 AE22" name="Range1_1_1_2_1_17"/>
    <protectedRange sqref="AF20 AF22" name="Range2_1_2_7_17"/>
    <protectedRange sqref="AF20 AF22" name="Range1_1_2_7_17"/>
    <protectedRange sqref="AH20 AH22" name="Range2_1_5_7_17"/>
    <protectedRange sqref="AH20 AH22" name="Range1_1_5_7_17"/>
    <protectedRange sqref="AI20 AI22" name="Range2_1_1_1_7_17"/>
    <protectedRange sqref="AI20 AI22" name="Range1_1_1_1_7_17"/>
    <protectedRange sqref="AJ20 AJ22" name="Range2_1_4_10_29"/>
    <protectedRange sqref="AJ20 AJ22" name="Range1_1_4_10_29"/>
    <protectedRange sqref="AG20 AG22" name="Range2_1_3_1_2_29"/>
    <protectedRange sqref="AG20 AG22" name="Range1_1_3_1_2_29"/>
    <protectedRange sqref="AE24" name="Range2_1_1_2_2_19"/>
    <protectedRange sqref="AE24" name="Range1_1_1_2_1_18"/>
    <protectedRange sqref="AF24" name="Range2_1_2_7_18"/>
    <protectedRange sqref="AF24" name="Range1_1_2_7_18"/>
    <protectedRange sqref="AH24" name="Range2_1_5_7_18"/>
    <protectedRange sqref="AH24" name="Range1_1_5_7_18"/>
    <protectedRange sqref="AI24" name="Range2_1_1_1_7_18"/>
    <protectedRange sqref="AI24" name="Range1_1_1_1_7_18"/>
    <protectedRange sqref="AJ24" name="Range2_1_4_10_30"/>
    <protectedRange sqref="AJ24" name="Range1_1_4_10_30"/>
    <protectedRange sqref="AG24" name="Range2_1_3_1_2_30"/>
    <protectedRange sqref="AG24" name="Range1_1_3_1_2_30"/>
    <protectedRange sqref="AE27" name="Range2_1_1_2_2_20"/>
    <protectedRange sqref="AE27" name="Range1_1_1_2_1_19"/>
    <protectedRange sqref="AF27" name="Range2_1_2_7_19"/>
    <protectedRange sqref="AF27" name="Range1_1_2_7_19"/>
    <protectedRange sqref="AH27" name="Range2_1_5_7_19"/>
    <protectedRange sqref="AH27" name="Range1_1_5_7_19"/>
    <protectedRange sqref="AI27" name="Range2_1_1_1_7_19"/>
    <protectedRange sqref="AI27" name="Range1_1_1_1_7_19"/>
    <protectedRange sqref="AJ27" name="Range2_1_4_10_31"/>
    <protectedRange sqref="AJ27" name="Range1_1_4_10_31"/>
    <protectedRange sqref="AG27" name="Range2_1_3_1_2_31"/>
    <protectedRange sqref="AG27" name="Range1_1_3_1_2_31"/>
    <protectedRange sqref="AE31" name="Range2_1_1_2_2_21"/>
    <protectedRange sqref="AE31" name="Range1_1_1_2_1_20"/>
    <protectedRange sqref="AF31" name="Range2_1_2_7_20"/>
    <protectedRange sqref="AF31" name="Range1_1_2_7_20"/>
    <protectedRange sqref="AH31" name="Range2_1_5_7_20"/>
    <protectedRange sqref="AH31" name="Range1_1_5_7_20"/>
    <protectedRange sqref="AI31" name="Range2_1_1_1_7_20"/>
    <protectedRange sqref="AI31" name="Range1_1_1_1_7_20"/>
    <protectedRange sqref="AJ31" name="Range2_1_4_10_32"/>
    <protectedRange sqref="AJ31" name="Range1_1_4_10_32"/>
    <protectedRange sqref="AG31" name="Range2_1_3_1_2_32"/>
    <protectedRange sqref="AG31" name="Range1_1_3_1_2_32"/>
    <protectedRange sqref="AR9" name="Range2_1_1_2_2_22"/>
    <protectedRange sqref="AR9" name="Range1_1_1_2_1_21"/>
    <protectedRange sqref="AS9" name="Range2_1_2_7_21"/>
    <protectedRange sqref="AS9" name="Range1_1_2_7_21"/>
    <protectedRange sqref="AU9" name="Range2_1_5_7_21"/>
    <protectedRange sqref="AU9" name="Range1_1_5_7_21"/>
    <protectedRange sqref="AV9" name="Range2_1_1_1_7_21"/>
    <protectedRange sqref="AV9" name="Range1_1_1_1_7_21"/>
    <protectedRange sqref="AW9" name="Range2_1_4_10_33"/>
    <protectedRange sqref="AW9" name="Range1_1_4_10_33"/>
    <protectedRange sqref="AT9" name="Range2_1_3_1_2_33"/>
    <protectedRange sqref="AT9" name="Range1_1_3_1_2_33"/>
    <protectedRange sqref="AR12" name="Range2_1_1_2_2_23"/>
    <protectedRange sqref="AR12" name="Range1_1_1_2_1_22"/>
    <protectedRange sqref="AS12" name="Range2_1_2_7_22"/>
    <protectedRange sqref="AS12" name="Range1_1_2_7_22"/>
    <protectedRange sqref="AU12" name="Range2_1_5_7_22"/>
    <protectedRange sqref="AU12" name="Range1_1_5_7_22"/>
    <protectedRange sqref="AV12" name="Range2_1_1_1_7_22"/>
    <protectedRange sqref="AV12" name="Range1_1_1_1_7_22"/>
    <protectedRange sqref="AW12" name="Range2_1_4_10_34"/>
    <protectedRange sqref="AW12" name="Range1_1_4_10_34"/>
    <protectedRange sqref="AT12" name="Range2_1_3_1_2_34"/>
    <protectedRange sqref="AT12" name="Range1_1_3_1_2_34"/>
    <protectedRange sqref="AR14" name="Range2_1_1_2_2_24"/>
    <protectedRange sqref="AR14" name="Range1_1_1_2_1_23"/>
    <protectedRange sqref="AS14" name="Range2_1_2_7_23"/>
    <protectedRange sqref="AS14" name="Range1_1_2_7_23"/>
    <protectedRange sqref="AU14" name="Range2_1_5_7_23"/>
    <protectedRange sqref="AU14" name="Range1_1_5_7_23"/>
    <protectedRange sqref="AV14" name="Range2_1_1_1_7_23"/>
    <protectedRange sqref="AV14" name="Range1_1_1_1_7_23"/>
    <protectedRange sqref="AW14" name="Range2_1_4_10_35"/>
    <protectedRange sqref="AW14" name="Range1_1_4_10_35"/>
    <protectedRange sqref="AT14" name="Range2_1_3_1_2_35"/>
    <protectedRange sqref="AT14" name="Range1_1_3_1_2_35"/>
    <protectedRange sqref="AR17" name="Range2_1_1_2_2_25"/>
    <protectedRange sqref="AR17" name="Range1_1_1_2_1_24"/>
    <protectedRange sqref="AS17" name="Range2_1_2_7_24"/>
    <protectedRange sqref="AS17" name="Range1_1_2_7_24"/>
    <protectedRange sqref="AU17" name="Range2_1_5_7_24"/>
    <protectedRange sqref="AU17" name="Range1_1_5_7_24"/>
    <protectedRange sqref="AV17" name="Range2_1_1_1_7_24"/>
    <protectedRange sqref="AV17" name="Range1_1_1_1_7_24"/>
    <protectedRange sqref="AW17" name="Range2_1_4_10_36"/>
    <protectedRange sqref="AW17" name="Range1_1_4_10_36"/>
    <protectedRange sqref="AT17" name="Range2_1_3_1_2_36"/>
    <protectedRange sqref="AT17" name="Range1_1_3_1_2_36"/>
    <protectedRange sqref="AR18" name="Range2_1_1_2_2_26"/>
    <protectedRange sqref="AR18" name="Range1_1_1_2_1_25"/>
    <protectedRange sqref="AS18" name="Range2_1_2_7_25"/>
    <protectedRange sqref="AS18" name="Range1_1_2_7_25"/>
    <protectedRange sqref="AU18" name="Range2_1_5_7_25"/>
    <protectedRange sqref="AU18" name="Range1_1_5_7_25"/>
    <protectedRange sqref="AV18" name="Range2_1_1_1_7_25"/>
    <protectedRange sqref="AV18" name="Range1_1_1_1_7_25"/>
    <protectedRange sqref="AW18" name="Range2_1_4_10_37"/>
    <protectedRange sqref="AW18" name="Range1_1_4_10_37"/>
    <protectedRange sqref="AT18" name="Range2_1_3_1_2_37"/>
    <protectedRange sqref="AT18" name="Range1_1_3_1_2_37"/>
    <protectedRange sqref="AR20 AR22" name="Range2_1_1_2_2_27"/>
    <protectedRange sqref="AR20 AR22" name="Range1_1_1_2_1_26"/>
    <protectedRange sqref="AS20 AS22" name="Range2_1_2_7_26"/>
    <protectedRange sqref="AS20 AS22" name="Range1_1_2_7_26"/>
    <protectedRange sqref="AU20 AU22" name="Range2_1_5_7_26"/>
    <protectedRange sqref="AU20 AU22" name="Range1_1_5_7_26"/>
    <protectedRange sqref="AV20 AV22" name="Range2_1_1_1_7_26"/>
    <protectedRange sqref="AV20 AV22" name="Range1_1_1_1_7_26"/>
    <protectedRange sqref="AW20 AW22" name="Range2_1_4_10_38"/>
    <protectedRange sqref="AW20 AW22" name="Range1_1_4_10_38"/>
    <protectedRange sqref="AT20 AT22" name="Range2_1_3_1_2_38"/>
    <protectedRange sqref="AT20 AT22" name="Range1_1_3_1_2_38"/>
    <protectedRange sqref="AR24" name="Range2_1_1_2_2_28"/>
    <protectedRange sqref="AR24" name="Range1_1_1_2_1_27"/>
    <protectedRange sqref="AS24" name="Range2_1_2_7_27"/>
    <protectedRange sqref="AS24" name="Range1_1_2_7_27"/>
    <protectedRange sqref="AU24" name="Range2_1_5_7_27"/>
    <protectedRange sqref="AU24" name="Range1_1_5_7_27"/>
    <protectedRange sqref="AV24" name="Range2_1_1_1_7_27"/>
    <protectedRange sqref="AV24" name="Range1_1_1_1_7_27"/>
    <protectedRange sqref="AW24" name="Range2_1_4_10_39"/>
    <protectedRange sqref="AW24" name="Range1_1_4_10_39"/>
    <protectedRange sqref="AT24" name="Range2_1_3_1_2_39"/>
    <protectedRange sqref="AT24" name="Range1_1_3_1_2_39"/>
    <protectedRange sqref="AR27" name="Range2_1_1_2_2_29"/>
    <protectedRange sqref="AR27" name="Range1_1_1_2_1_28"/>
    <protectedRange sqref="AS27" name="Range2_1_2_7_28"/>
    <protectedRange sqref="AS27" name="Range1_1_2_7_28"/>
    <protectedRange sqref="AU27" name="Range2_1_5_7_28"/>
    <protectedRange sqref="AU27" name="Range1_1_5_7_28"/>
    <protectedRange sqref="AV27" name="Range2_1_1_1_7_28"/>
    <protectedRange sqref="AV27" name="Range1_1_1_1_7_28"/>
    <protectedRange sqref="AW27" name="Range2_1_4_10_40"/>
    <protectedRange sqref="AW27" name="Range1_1_4_10_40"/>
    <protectedRange sqref="AT27" name="Range2_1_3_1_2_40"/>
    <protectedRange sqref="AT27" name="Range1_1_3_1_2_40"/>
    <protectedRange sqref="AR31" name="Range2_1_1_2_2_30"/>
    <protectedRange sqref="AR31" name="Range1_1_1_2_1_29"/>
    <protectedRange sqref="AS31" name="Range2_1_2_7_29"/>
    <protectedRange sqref="AS31" name="Range1_1_2_7_29"/>
    <protectedRange sqref="AU31" name="Range2_1_5_7_29"/>
    <protectedRange sqref="AU31" name="Range1_1_5_7_29"/>
    <protectedRange sqref="AV31" name="Range2_1_1_1_7_29"/>
    <protectedRange sqref="AV31" name="Range1_1_1_1_7_29"/>
    <protectedRange sqref="AW31" name="Range2_1_4_10_41"/>
    <protectedRange sqref="AW31" name="Range1_1_4_10_41"/>
    <protectedRange sqref="AT31" name="Range2_1_3_1_2_41"/>
    <protectedRange sqref="AT31" name="Range1_1_3_1_2_41"/>
    <protectedRange sqref="E7" name="Range2_1_1_15_2"/>
    <protectedRange sqref="E7" name="Range1_1_1_14_2"/>
    <protectedRange sqref="F7" name="Range2_1_2_1_1_2"/>
    <protectedRange sqref="F7" name="Range1_1_2_1_1_2"/>
    <protectedRange sqref="G7" name="Range2_1_3_1_2_42"/>
    <protectedRange sqref="G7" name="Range1_1_3_1_2_42"/>
    <protectedRange sqref="H7" name="Range2_1_5_1_2_2"/>
    <protectedRange sqref="H7" name="Range1_1_5_1_2_2"/>
    <protectedRange sqref="I7" name="Range2_1_1_1_1_2_2"/>
    <protectedRange sqref="I7" name="Range1_1_1_1_1_2_2"/>
    <protectedRange sqref="J7 W7 AJ7 AW7" name="Range2_1_4_1_2_2"/>
    <protectedRange sqref="J7 W7 AJ7 AW7" name="Range1_1_4_1_2_2"/>
    <protectedRange sqref="R7" name="Range2_1_1_15_4"/>
    <protectedRange sqref="R7" name="Range1_1_1_14_4"/>
    <protectedRange sqref="S7" name="Range2_1_2_1_1_3"/>
    <protectedRange sqref="S7" name="Range1_1_2_1_1_3"/>
    <protectedRange sqref="T7" name="Range2_1_3_1_2_43"/>
    <protectedRange sqref="T7" name="Range1_1_3_1_2_43"/>
    <protectedRange sqref="U7" name="Range2_1_5_1_2_3"/>
    <protectedRange sqref="U7" name="Range1_1_5_1_2_3"/>
    <protectedRange sqref="V7" name="Range2_1_1_1_1_2_3"/>
    <protectedRange sqref="V7" name="Range1_1_1_1_1_2_3"/>
    <protectedRange sqref="AE7" name="Range2_1_1_15_5"/>
    <protectedRange sqref="AE7" name="Range1_1_1_14_5"/>
    <protectedRange sqref="AF7" name="Range2_1_2_1_1_4"/>
    <protectedRange sqref="AF7" name="Range1_1_2_1_1_4"/>
    <protectedRange sqref="AG7" name="Range2_1_3_1_2_44"/>
    <protectedRange sqref="AG7" name="Range1_1_3_1_2_44"/>
    <protectedRange sqref="AH7" name="Range2_1_5_1_2_4"/>
    <protectedRange sqref="AH7" name="Range1_1_5_1_2_4"/>
    <protectedRange sqref="AI7" name="Range2_1_1_1_1_2_4"/>
    <protectedRange sqref="AI7" name="Range1_1_1_1_1_2_4"/>
    <protectedRange sqref="AR7" name="Range2_1_1_15_6"/>
    <protectedRange sqref="AR7" name="Range1_1_1_14_6"/>
    <protectedRange sqref="AS7" name="Range2_1_2_1_1_5"/>
    <protectedRange sqref="AS7" name="Range1_1_2_1_1_5"/>
    <protectedRange sqref="AT7" name="Range2_1_3_1_2_45"/>
    <protectedRange sqref="AT7" name="Range1_1_3_1_2_45"/>
    <protectedRange sqref="AU7" name="Range2_1_5_1_2_5"/>
    <protectedRange sqref="AU7" name="Range1_1_5_1_2_5"/>
    <protectedRange sqref="AV7" name="Range2_1_1_1_1_2_5"/>
    <protectedRange sqref="AV7" name="Range1_1_1_1_1_2_5"/>
  </protectedRanges>
  <autoFilter ref="A5:AR35"/>
  <mergeCells count="5">
    <mergeCell ref="Q4:R4"/>
    <mergeCell ref="AD4:AE4"/>
    <mergeCell ref="AQ4:AR4"/>
    <mergeCell ref="A3:P3"/>
    <mergeCell ref="Q3:AR3"/>
  </mergeCells>
  <dataValidations count="5">
    <dataValidation type="list" allowBlank="1" showInputMessage="1" showErrorMessage="1" sqref="B1">
      <formula1>Spec_Compl_Adj</formula1>
    </dataValidation>
    <dataValidation type="list" allowBlank="1" showInputMessage="1" showErrorMessage="1" sqref="I8 I6 I13:I16 AV32:AV35 I19 I10:I11 I25:I26 I28:I30 I32:I35 AI28 AI8 V15:V16 AI6 V32:V35 V28 AV6 V8 V6 AV30 AV28 AI32:AI35 AV8 AI15:AI16 V13 V19 AI23 V25 AI13 AI19 AV23 AI25 AV13 AV19 I23 AV25 AV15:AV16 V30 AI30 V10:V11 AI10:AI11 AV10:AV11 I21 AV21 AI21 V21 V23">
      <formula1>Adj_Service</formula1>
    </dataValidation>
    <dataValidation type="list" allowBlank="1" showInputMessage="1" showErrorMessage="1" sqref="AU15:AU16 H13:H16 AU32:AU35 H19 H10:H11 H25:H26 H28:H30 H32:H35 AH28 U32:U35 U15:U16 U6:U8 U28 AU30 AH15:AH16 H6:H8 AU28 AH6:AH8 AH32:AH35 U13 U19 AH23 U25 AH13 AH19 AU23 AH25 AU13 AU19 H23 AU25 AU6:AU8 U30 AH30 U10:U11 AH10:AH11 AU10:AU11 H21 AU21 AH21 U21 U23">
      <formula1>Adj_Evidence</formula1>
    </dataValidation>
    <dataValidation type="list" allowBlank="1" showInputMessage="1" showErrorMessage="1" sqref="AS15:AS16 F13:F16 AS32:AS35 F19 F10:F11 F25:F26 F28:F30 F32:F35 AF28 S6:S8 S32:S35 S15:S16 S28 AF32:AF35 F6:F8 AS30 AF15:AF16 AS28 AF6:AF8 S13 S19 AF23 S25 AF13 AF19 AS23 AF25 AS13 AS19 F23 AS25 AS6:AS8 S30 AF30 S10:S11 AF10:AF11 AS10:AS11 F21 AS21 AF21 S21 S23">
      <formula1>Adj_Weight</formula1>
    </dataValidation>
    <dataValidation type="list" allowBlank="1" showInputMessage="1" showErrorMessage="1" sqref="D30:D31 D20 D27 AQ27:AQ28 D14 D24 D17:D18 AD20 D11:D12 AE29 Q27 R29 Q24 Q30:Q31 AE26 D9 AD27 AD24 AQ9:AQ15 AQ30:AQ35 AR26 Q22 AR29 Q14 R26 AD14 Q9 Q11:Q12 Q17:Q18 Q20 AD30:AD31 AD9 AD11:AD12 AD17:AD18 AQ17:AQ25 AD22 D22">
      <formula1>"Yes,No"</formula1>
    </dataValidation>
  </dataValidations>
  <pageMargins left="0.70866141732283472" right="0.70866141732283472" top="0.74803149606299213" bottom="0.74803149606299213" header="0.31496062992125984" footer="0.31496062992125984"/>
  <pageSetup paperSize="8" scale="26" orientation="landscape" r:id="rId1"/>
  <colBreaks count="1" manualBreakCount="1">
    <brk id="16" max="3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43"/>
  <sheetViews>
    <sheetView zoomScale="80" zoomScaleNormal="80" workbookViewId="0">
      <pane xSplit="2" ySplit="5" topLeftCell="C6" activePane="bottomRight" state="frozen"/>
      <selection pane="topRight" activeCell="C1" sqref="C1"/>
      <selection pane="bottomLeft" activeCell="A6" sqref="A6"/>
      <selection pane="bottomRight" activeCell="C6" sqref="C6"/>
    </sheetView>
  </sheetViews>
  <sheetFormatPr defaultColWidth="8.81640625" defaultRowHeight="14.4" x14ac:dyDescent="0.3"/>
  <cols>
    <col min="1" max="1" width="9.54296875" style="683" customWidth="1"/>
    <col min="2" max="2" width="14.81640625" style="683" customWidth="1"/>
    <col min="3" max="3" width="40.453125" style="683" customWidth="1"/>
    <col min="4" max="4" width="15.90625" style="683" customWidth="1"/>
    <col min="5" max="5" width="51.81640625" style="683" customWidth="1"/>
    <col min="6" max="6" width="14.1796875" style="683" customWidth="1"/>
    <col min="7" max="7" width="8.81640625" style="683" hidden="1" customWidth="1"/>
    <col min="8" max="8" width="12.54296875" style="683" customWidth="1"/>
    <col min="9" max="9" width="16.1796875" style="683" hidden="1" customWidth="1"/>
    <col min="10" max="11" width="8.81640625" style="683" hidden="1" customWidth="1"/>
    <col min="12" max="12" width="0" style="683" hidden="1" customWidth="1"/>
    <col min="13" max="14" width="8.81640625" style="683" hidden="1" customWidth="1"/>
    <col min="15" max="15" width="11.453125" style="683" customWidth="1"/>
    <col min="16" max="16" width="10" style="754" customWidth="1"/>
    <col min="17" max="16384" width="8.81640625" style="683"/>
  </cols>
  <sheetData>
    <row r="1" spans="1:16" s="380" customFormat="1" ht="19.5" customHeight="1" x14ac:dyDescent="0.25">
      <c r="A1" s="320" t="str">
        <f>Introduction!A1</f>
        <v xml:space="preserve">©NHS England 2019   </v>
      </c>
      <c r="B1" s="2"/>
      <c r="D1" s="45"/>
      <c r="E1" s="3" t="s">
        <v>0</v>
      </c>
      <c r="F1" s="53"/>
      <c r="G1" s="53"/>
      <c r="H1" s="53"/>
      <c r="I1" s="53"/>
      <c r="J1" s="53"/>
      <c r="K1" s="53"/>
      <c r="L1" s="53"/>
      <c r="M1" s="53"/>
      <c r="N1" s="53"/>
      <c r="O1" s="53"/>
      <c r="P1" s="727"/>
    </row>
    <row r="2" spans="1:16" s="56" customFormat="1" ht="17.25" customHeight="1" x14ac:dyDescent="0.25">
      <c r="A2" s="320"/>
      <c r="B2" s="416">
        <f>COUNTIF(B5:B43,"Compliance Yes/No")+COUNTIF(B5:B43,"Specification")</f>
        <v>11</v>
      </c>
      <c r="C2" s="380"/>
      <c r="D2" s="94"/>
      <c r="E2" s="94"/>
      <c r="F2" s="6"/>
      <c r="G2" s="87"/>
      <c r="H2" s="5"/>
      <c r="I2" s="88" t="s">
        <v>1</v>
      </c>
      <c r="J2" s="89"/>
      <c r="K2" s="90">
        <f>SUM(K6:K93)</f>
        <v>1800</v>
      </c>
      <c r="L2" s="91">
        <f>K2/N2</f>
        <v>0.967741935483871</v>
      </c>
      <c r="M2" s="90"/>
      <c r="N2" s="90">
        <f>SUM(N6:N93)</f>
        <v>1860</v>
      </c>
      <c r="O2" s="92">
        <f>SUM(O6:O93)</f>
        <v>0.99999999999999933</v>
      </c>
      <c r="P2" s="742">
        <f>SUM(P6:P83)</f>
        <v>4.9999999999999975E-2</v>
      </c>
    </row>
    <row r="3" spans="1:16" s="56" customFormat="1" ht="42"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6" ht="22.8" x14ac:dyDescent="0.3">
      <c r="A4" s="342" t="s">
        <v>836</v>
      </c>
      <c r="B4" s="78"/>
      <c r="C4" s="77"/>
      <c r="D4" s="11"/>
      <c r="E4" s="12" t="str">
        <f>Introduction!B10</f>
        <v>INSERT SUPPLIER NAME HERE</v>
      </c>
      <c r="F4" s="12"/>
      <c r="G4" s="12"/>
      <c r="H4" s="12"/>
      <c r="I4" s="12"/>
      <c r="J4" s="12"/>
      <c r="K4" s="12"/>
      <c r="L4" s="12"/>
      <c r="M4" s="12"/>
      <c r="N4" s="12"/>
      <c r="O4" s="13"/>
      <c r="P4" s="728"/>
    </row>
    <row r="5" spans="1:16" ht="53.4" x14ac:dyDescent="0.3">
      <c r="A5" s="586" t="s">
        <v>3</v>
      </c>
      <c r="B5" s="586" t="s">
        <v>97</v>
      </c>
      <c r="C5" s="586" t="s">
        <v>5</v>
      </c>
      <c r="D5" s="553" t="s">
        <v>6</v>
      </c>
      <c r="E5" s="554" t="s">
        <v>7</v>
      </c>
      <c r="F5" s="548" t="s">
        <v>8</v>
      </c>
      <c r="G5" s="549" t="s">
        <v>9</v>
      </c>
      <c r="H5" s="548" t="s">
        <v>10</v>
      </c>
      <c r="I5" s="548" t="s">
        <v>12</v>
      </c>
      <c r="J5" s="550" t="s">
        <v>13</v>
      </c>
      <c r="K5" s="551" t="s">
        <v>14</v>
      </c>
      <c r="L5" s="552" t="s">
        <v>15</v>
      </c>
      <c r="M5" s="551" t="s">
        <v>16</v>
      </c>
      <c r="N5" s="551" t="s">
        <v>17</v>
      </c>
      <c r="O5" s="548" t="s">
        <v>18</v>
      </c>
      <c r="P5" s="755" t="s">
        <v>19</v>
      </c>
    </row>
    <row r="6" spans="1:16" x14ac:dyDescent="0.3">
      <c r="A6" s="587"/>
      <c r="B6" s="588"/>
      <c r="C6" s="519" t="s">
        <v>20</v>
      </c>
      <c r="D6" s="520"/>
      <c r="E6" s="589"/>
      <c r="F6" s="522" t="s">
        <v>21</v>
      </c>
      <c r="G6" s="557">
        <f>VLOOKUP(F6,Lists!$A$45:$B$50,2,FALSE)</f>
        <v>1.0000000000000001E-5</v>
      </c>
      <c r="H6" s="522" t="s">
        <v>21</v>
      </c>
      <c r="I6" s="523" t="s">
        <v>21</v>
      </c>
      <c r="J6" s="512">
        <f>VLOOKUP(I6,Lists!$A$35:$B$40,2,FALSE)</f>
        <v>0</v>
      </c>
      <c r="K6" s="513">
        <f t="shared" ref="K6" si="0">J6*G6</f>
        <v>0</v>
      </c>
      <c r="L6" s="523" t="str">
        <f t="shared" ref="L6" si="1">IF(ISERROR(K6/N6),"n/a",K6/N6)</f>
        <v>n/a</v>
      </c>
      <c r="M6" s="514">
        <f>IF(B6=Lists!$A$14,Lists!$E$35)+IF(B6=Lists!$A$15,Lists!$E$40)+IF(B6=Lists!$A$16,Lists!$E$40)</f>
        <v>0</v>
      </c>
      <c r="N6" s="513">
        <f t="shared" ref="N6" si="2">G6*M6</f>
        <v>0</v>
      </c>
      <c r="O6" s="522"/>
      <c r="P6" s="750"/>
    </row>
    <row r="7" spans="1:16" ht="183.6" customHeight="1" x14ac:dyDescent="0.3">
      <c r="A7" s="518" t="s">
        <v>369</v>
      </c>
      <c r="B7" s="543" t="s">
        <v>23</v>
      </c>
      <c r="C7" s="543" t="s">
        <v>1226</v>
      </c>
      <c r="D7" s="701">
        <f>ROUND(COUNTIF(D9:D119,"Yes")/(B2-1),2)</f>
        <v>0</v>
      </c>
      <c r="E7" s="782"/>
      <c r="F7" s="574" t="s">
        <v>24</v>
      </c>
      <c r="G7" s="517">
        <f>VLOOKUP(F7,Lists!$A$45:$B$50,2,FALSE)</f>
        <v>10</v>
      </c>
      <c r="H7" s="561" t="s">
        <v>25</v>
      </c>
      <c r="I7" s="524" t="s">
        <v>1094</v>
      </c>
      <c r="J7" s="558">
        <f>IF(D7&gt;=0.97,6,IF(D7&gt;=0.9,4,IF(D7&gt;=0.8,2,IF(D7&gt;=0.7,1,0))))</f>
        <v>0</v>
      </c>
      <c r="K7" s="563">
        <f>J7*G7</f>
        <v>0</v>
      </c>
      <c r="L7" s="564">
        <f>IF(ISERROR(K7/N7),"n/a",K7/N7)</f>
        <v>0</v>
      </c>
      <c r="M7" s="572">
        <f>IF(B7=Lists!$A$14,Lists!$E$35)+IF(B7=Lists!$A$15,Lists!$E$40)+IF(B7=Lists!$A$16,Lists!$E$40)</f>
        <v>6</v>
      </c>
      <c r="N7" s="563">
        <f>G7*M7</f>
        <v>60</v>
      </c>
      <c r="O7" s="565">
        <f>IF((N7/$N$2)&gt;0.0001,N7/$N$2,"n/a")</f>
        <v>3.2258064516129031E-2</v>
      </c>
      <c r="P7" s="756">
        <f>IF(ISERROR(O7*0.0001),"n/a",O7*0.05)</f>
        <v>1.6129032258064516E-3</v>
      </c>
    </row>
    <row r="8" spans="1:16" ht="21.6" customHeight="1" x14ac:dyDescent="0.3">
      <c r="A8" s="590" t="s">
        <v>370</v>
      </c>
      <c r="B8" s="590"/>
      <c r="C8" s="590" t="s">
        <v>153</v>
      </c>
      <c r="D8" s="520"/>
      <c r="E8" s="589"/>
      <c r="F8" s="522" t="s">
        <v>21</v>
      </c>
      <c r="G8" s="557">
        <f>VLOOKUP(F8,Lists!$A$45:$B$50,2,FALSE)</f>
        <v>1.0000000000000001E-5</v>
      </c>
      <c r="H8" s="522" t="s">
        <v>21</v>
      </c>
      <c r="I8" s="523" t="s">
        <v>21</v>
      </c>
      <c r="J8" s="512">
        <f>VLOOKUP(I8,Lists!$A$35:$B$40,2,FALSE)</f>
        <v>0</v>
      </c>
      <c r="K8" s="513">
        <f t="shared" ref="K8" si="3">J8*G8</f>
        <v>0</v>
      </c>
      <c r="L8" s="523" t="str">
        <f t="shared" ref="L8" si="4">IF(ISERROR(K8/N8),"n/a",K8/N8)</f>
        <v>n/a</v>
      </c>
      <c r="M8" s="514">
        <f>IF(B8=Lists!$A$14,Lists!$E$35)+IF(B8=Lists!$A$15,Lists!$E$40)+IF(B8=Lists!$A$16,Lists!$E$40)</f>
        <v>0</v>
      </c>
      <c r="N8" s="513">
        <f t="shared" ref="N8" si="5">G8*M8</f>
        <v>0</v>
      </c>
      <c r="O8" s="522"/>
      <c r="P8" s="750">
        <f t="shared" ref="P8:P43" si="6">IF(ISERROR(O8*0.0001),"n/a",O8*0.05)</f>
        <v>0</v>
      </c>
    </row>
    <row r="9" spans="1:16" ht="91.2" customHeight="1" x14ac:dyDescent="0.3">
      <c r="A9" s="518" t="s">
        <v>1137</v>
      </c>
      <c r="B9" s="543" t="s">
        <v>23</v>
      </c>
      <c r="C9" s="543" t="s">
        <v>375</v>
      </c>
      <c r="D9" s="776"/>
      <c r="E9" s="782"/>
      <c r="F9" s="511" t="s">
        <v>24</v>
      </c>
      <c r="G9" s="557">
        <f>VLOOKUP(F9,Lists!$A$45:$B$50,2,FALSE)</f>
        <v>10</v>
      </c>
      <c r="H9" s="511" t="s">
        <v>25</v>
      </c>
      <c r="I9" s="524" t="s">
        <v>26</v>
      </c>
      <c r="J9" s="512">
        <f>VLOOKUP(I9,Lists!$A$35:$B$40,2,FALSE)</f>
        <v>6</v>
      </c>
      <c r="K9" s="513">
        <f t="shared" ref="K9:K38" si="7">J9*G9</f>
        <v>60</v>
      </c>
      <c r="L9" s="525">
        <f t="shared" ref="L9:L17" si="8">IF(ISERROR(K9/N9),"n/a",K9/N9)</f>
        <v>1</v>
      </c>
      <c r="M9" s="514">
        <f>IF(B9=Lists!$A$14,Lists!$E$35)+IF(B9=Lists!$A$15,Lists!$E$40)+IF(B9=Lists!$A$16,Lists!$E$40)</f>
        <v>6</v>
      </c>
      <c r="N9" s="513">
        <f t="shared" ref="N9:N38" si="9">G9*M9</f>
        <v>60</v>
      </c>
      <c r="O9" s="526">
        <f t="shared" ref="O9:O16" si="10">N9/$N$2</f>
        <v>3.2258064516129031E-2</v>
      </c>
      <c r="P9" s="751">
        <f t="shared" si="6"/>
        <v>1.6129032258064516E-3</v>
      </c>
    </row>
    <row r="10" spans="1:16" ht="87.6" customHeight="1" x14ac:dyDescent="0.3">
      <c r="A10" s="518" t="s">
        <v>1138</v>
      </c>
      <c r="B10" s="543" t="s">
        <v>23</v>
      </c>
      <c r="C10" s="543" t="s">
        <v>481</v>
      </c>
      <c r="D10" s="776"/>
      <c r="E10" s="782"/>
      <c r="F10" s="511" t="s">
        <v>24</v>
      </c>
      <c r="G10" s="557">
        <f>VLOOKUP(F10,Lists!$A$45:$B$50,2,FALSE)</f>
        <v>10</v>
      </c>
      <c r="H10" s="511" t="s">
        <v>25</v>
      </c>
      <c r="I10" s="524" t="s">
        <v>26</v>
      </c>
      <c r="J10" s="512">
        <f>VLOOKUP(I10,Lists!$A$35:$B$40,2,FALSE)</f>
        <v>6</v>
      </c>
      <c r="K10" s="513">
        <f t="shared" si="7"/>
        <v>60</v>
      </c>
      <c r="L10" s="525">
        <f t="shared" si="8"/>
        <v>1</v>
      </c>
      <c r="M10" s="514">
        <f>IF(B10=Lists!$A$14,Lists!$E$35)+IF(B10=Lists!$A$15,Lists!$E$40)+IF(B10=Lists!$A$16,Lists!$E$40)</f>
        <v>6</v>
      </c>
      <c r="N10" s="513">
        <f t="shared" si="9"/>
        <v>60</v>
      </c>
      <c r="O10" s="526">
        <f t="shared" si="10"/>
        <v>3.2258064516129031E-2</v>
      </c>
      <c r="P10" s="751">
        <f t="shared" si="6"/>
        <v>1.6129032258064516E-3</v>
      </c>
    </row>
    <row r="11" spans="1:16" ht="89.4" customHeight="1" x14ac:dyDescent="0.3">
      <c r="A11" s="518" t="s">
        <v>1139</v>
      </c>
      <c r="B11" s="543" t="s">
        <v>23</v>
      </c>
      <c r="C11" s="543" t="s">
        <v>385</v>
      </c>
      <c r="D11" s="776"/>
      <c r="E11" s="782"/>
      <c r="F11" s="511" t="s">
        <v>24</v>
      </c>
      <c r="G11" s="557">
        <f>VLOOKUP(F11,Lists!$A$45:$B$50,2,FALSE)</f>
        <v>10</v>
      </c>
      <c r="H11" s="511" t="s">
        <v>25</v>
      </c>
      <c r="I11" s="524" t="s">
        <v>26</v>
      </c>
      <c r="J11" s="512">
        <f>VLOOKUP(I11,Lists!$A$35:$B$40,2,FALSE)</f>
        <v>6</v>
      </c>
      <c r="K11" s="513">
        <f t="shared" si="7"/>
        <v>60</v>
      </c>
      <c r="L11" s="525">
        <f t="shared" si="8"/>
        <v>1</v>
      </c>
      <c r="M11" s="514">
        <f>IF(B11=Lists!$A$14,Lists!$E$35)+IF(B11=Lists!$A$15,Lists!$E$40)+IF(B11=Lists!$A$16,Lists!$E$40)</f>
        <v>6</v>
      </c>
      <c r="N11" s="513">
        <f t="shared" si="9"/>
        <v>60</v>
      </c>
      <c r="O11" s="526">
        <f t="shared" si="10"/>
        <v>3.2258064516129031E-2</v>
      </c>
      <c r="P11" s="751">
        <f t="shared" si="6"/>
        <v>1.6129032258064516E-3</v>
      </c>
    </row>
    <row r="12" spans="1:16" ht="31.95" customHeight="1" x14ac:dyDescent="0.3">
      <c r="A12" s="518" t="s">
        <v>1118</v>
      </c>
      <c r="B12" s="538" t="s">
        <v>32</v>
      </c>
      <c r="C12" s="538" t="s">
        <v>154</v>
      </c>
      <c r="D12" s="777" t="s">
        <v>29</v>
      </c>
      <c r="E12" s="793"/>
      <c r="F12" s="574" t="s">
        <v>24</v>
      </c>
      <c r="G12" s="561">
        <f>VLOOKUP(F12,Lists!$A$45:$B$50,2,FALSE)</f>
        <v>10</v>
      </c>
      <c r="H12" s="574" t="s">
        <v>25</v>
      </c>
      <c r="I12" s="692" t="s">
        <v>26</v>
      </c>
      <c r="J12" s="512">
        <f>VLOOKUP(I12,Lists!$A$35:$B$40,2,FALSE)</f>
        <v>6</v>
      </c>
      <c r="K12" s="513">
        <f t="shared" si="7"/>
        <v>60</v>
      </c>
      <c r="L12" s="533">
        <f t="shared" si="8"/>
        <v>1</v>
      </c>
      <c r="M12" s="514">
        <f>IF(B12=Lists!$A$14,Lists!$E$35)+IF(B12=Lists!$A$15,Lists!$E$40)+IF(B12=Lists!$A$16,Lists!$E$40)</f>
        <v>6</v>
      </c>
      <c r="N12" s="513">
        <f t="shared" si="9"/>
        <v>60</v>
      </c>
      <c r="O12" s="533">
        <f t="shared" si="10"/>
        <v>3.2258064516129031E-2</v>
      </c>
      <c r="P12" s="753">
        <f t="shared" si="6"/>
        <v>1.6129032258064516E-3</v>
      </c>
    </row>
    <row r="13" spans="1:16" ht="82.95" customHeight="1" x14ac:dyDescent="0.3">
      <c r="A13" s="518" t="s">
        <v>1111</v>
      </c>
      <c r="B13" s="543" t="s">
        <v>23</v>
      </c>
      <c r="C13" s="543" t="s">
        <v>376</v>
      </c>
      <c r="D13" s="776"/>
      <c r="E13" s="782"/>
      <c r="F13" s="511" t="s">
        <v>24</v>
      </c>
      <c r="G13" s="557">
        <f>VLOOKUP(F13,Lists!$A$45:$B$50,2,FALSE)</f>
        <v>10</v>
      </c>
      <c r="H13" s="511" t="s">
        <v>25</v>
      </c>
      <c r="I13" s="524" t="s">
        <v>26</v>
      </c>
      <c r="J13" s="512">
        <f>VLOOKUP(I13,Lists!$A$35:$B$40,2,FALSE)</f>
        <v>6</v>
      </c>
      <c r="K13" s="513">
        <f t="shared" si="7"/>
        <v>60</v>
      </c>
      <c r="L13" s="525">
        <f t="shared" si="8"/>
        <v>1</v>
      </c>
      <c r="M13" s="514">
        <f>IF(B13=Lists!$A$14,Lists!$E$35)+IF(B13=Lists!$A$15,Lists!$E$40)+IF(B13=Lists!$A$16,Lists!$E$40)</f>
        <v>6</v>
      </c>
      <c r="N13" s="513">
        <f t="shared" si="9"/>
        <v>60</v>
      </c>
      <c r="O13" s="526">
        <f t="shared" si="10"/>
        <v>3.2258064516129031E-2</v>
      </c>
      <c r="P13" s="751">
        <f t="shared" si="6"/>
        <v>1.6129032258064516E-3</v>
      </c>
    </row>
    <row r="14" spans="1:16" ht="87" customHeight="1" x14ac:dyDescent="0.3">
      <c r="A14" s="518" t="s">
        <v>1112</v>
      </c>
      <c r="B14" s="543" t="s">
        <v>23</v>
      </c>
      <c r="C14" s="543" t="s">
        <v>377</v>
      </c>
      <c r="D14" s="776"/>
      <c r="E14" s="782"/>
      <c r="F14" s="511" t="s">
        <v>24</v>
      </c>
      <c r="G14" s="557">
        <f>VLOOKUP(F14,Lists!$A$45:$B$50,2,FALSE)</f>
        <v>10</v>
      </c>
      <c r="H14" s="511" t="s">
        <v>25</v>
      </c>
      <c r="I14" s="524" t="s">
        <v>26</v>
      </c>
      <c r="J14" s="512">
        <f>VLOOKUP(I14,Lists!$A$35:$B$40,2,FALSE)</f>
        <v>6</v>
      </c>
      <c r="K14" s="513">
        <f t="shared" si="7"/>
        <v>60</v>
      </c>
      <c r="L14" s="525">
        <f t="shared" si="8"/>
        <v>1</v>
      </c>
      <c r="M14" s="514">
        <f>IF(B14=Lists!$A$14,Lists!$E$35)+IF(B14=Lists!$A$15,Lists!$E$40)+IF(B14=Lists!$A$16,Lists!$E$40)</f>
        <v>6</v>
      </c>
      <c r="N14" s="513">
        <f t="shared" si="9"/>
        <v>60</v>
      </c>
      <c r="O14" s="526">
        <f t="shared" si="10"/>
        <v>3.2258064516129031E-2</v>
      </c>
      <c r="P14" s="751">
        <f t="shared" si="6"/>
        <v>1.6129032258064516E-3</v>
      </c>
    </row>
    <row r="15" spans="1:16" ht="74.400000000000006" customHeight="1" x14ac:dyDescent="0.3">
      <c r="A15" s="518" t="s">
        <v>1119</v>
      </c>
      <c r="B15" s="538" t="s">
        <v>32</v>
      </c>
      <c r="C15" s="538" t="s">
        <v>1227</v>
      </c>
      <c r="D15" s="777" t="s">
        <v>29</v>
      </c>
      <c r="E15" s="793"/>
      <c r="F15" s="574" t="s">
        <v>24</v>
      </c>
      <c r="G15" s="561">
        <f>VLOOKUP(F15,Lists!$A$45:$B$50,2,FALSE)</f>
        <v>10</v>
      </c>
      <c r="H15" s="574" t="s">
        <v>25</v>
      </c>
      <c r="I15" s="692" t="s">
        <v>26</v>
      </c>
      <c r="J15" s="512">
        <f>VLOOKUP(I15,Lists!$A$35:$B$40,2,FALSE)</f>
        <v>6</v>
      </c>
      <c r="K15" s="513">
        <f t="shared" si="7"/>
        <v>60</v>
      </c>
      <c r="L15" s="533">
        <f t="shared" si="8"/>
        <v>1</v>
      </c>
      <c r="M15" s="514">
        <f>IF(B15=Lists!$A$14,Lists!$E$35)+IF(B15=Lists!$A$15,Lists!$E$40)+IF(B15=Lists!$A$16,Lists!$E$40)</f>
        <v>6</v>
      </c>
      <c r="N15" s="513">
        <f t="shared" si="9"/>
        <v>60</v>
      </c>
      <c r="O15" s="533">
        <f t="shared" si="10"/>
        <v>3.2258064516129031E-2</v>
      </c>
      <c r="P15" s="753">
        <f t="shared" si="6"/>
        <v>1.6129032258064516E-3</v>
      </c>
    </row>
    <row r="16" spans="1:16" ht="184.5" customHeight="1" x14ac:dyDescent="0.3">
      <c r="A16" s="518" t="s">
        <v>1113</v>
      </c>
      <c r="B16" s="543" t="s">
        <v>23</v>
      </c>
      <c r="C16" s="543" t="s">
        <v>480</v>
      </c>
      <c r="D16" s="776"/>
      <c r="E16" s="782"/>
      <c r="F16" s="511" t="s">
        <v>24</v>
      </c>
      <c r="G16" s="557">
        <f>VLOOKUP(F16,Lists!$A$45:$B$50,2,FALSE)</f>
        <v>10</v>
      </c>
      <c r="H16" s="511" t="s">
        <v>513</v>
      </c>
      <c r="I16" s="524" t="s">
        <v>26</v>
      </c>
      <c r="J16" s="512">
        <f>VLOOKUP(I16,Lists!$A$35:$B$40,2,FALSE)</f>
        <v>6</v>
      </c>
      <c r="K16" s="513">
        <f t="shared" si="7"/>
        <v>60</v>
      </c>
      <c r="L16" s="525">
        <f t="shared" si="8"/>
        <v>1</v>
      </c>
      <c r="M16" s="514">
        <f>IF(B16=Lists!$A$14,Lists!$E$35)+IF(B16=Lists!$A$15,Lists!$E$40)+IF(B16=Lists!$A$16,Lists!$E$40)</f>
        <v>6</v>
      </c>
      <c r="N16" s="513">
        <f t="shared" si="9"/>
        <v>60</v>
      </c>
      <c r="O16" s="526">
        <f t="shared" si="10"/>
        <v>3.2258064516129031E-2</v>
      </c>
      <c r="P16" s="751">
        <f t="shared" si="6"/>
        <v>1.6129032258064516E-3</v>
      </c>
    </row>
    <row r="17" spans="1:16" ht="21.6" customHeight="1" x14ac:dyDescent="0.3">
      <c r="A17" s="590" t="s">
        <v>371</v>
      </c>
      <c r="B17" s="591"/>
      <c r="C17" s="590" t="s">
        <v>155</v>
      </c>
      <c r="D17" s="780"/>
      <c r="E17" s="788"/>
      <c r="F17" s="522" t="s">
        <v>21</v>
      </c>
      <c r="G17" s="557">
        <f>VLOOKUP(F17,Lists!$A$45:$B$50,2,FALSE)</f>
        <v>1.0000000000000001E-5</v>
      </c>
      <c r="H17" s="522" t="s">
        <v>21</v>
      </c>
      <c r="I17" s="523" t="s">
        <v>21</v>
      </c>
      <c r="J17" s="512">
        <f>VLOOKUP(I17,Lists!$A$35:$B$40,2,FALSE)</f>
        <v>0</v>
      </c>
      <c r="K17" s="513">
        <f t="shared" si="7"/>
        <v>0</v>
      </c>
      <c r="L17" s="523" t="str">
        <f t="shared" si="8"/>
        <v>n/a</v>
      </c>
      <c r="M17" s="514">
        <f>IF(B17=Lists!$A$14,Lists!$E$35)+IF(B17=Lists!$A$15,Lists!$E$40)+IF(B17=Lists!$A$16,Lists!$E$40)</f>
        <v>0</v>
      </c>
      <c r="N17" s="513">
        <f t="shared" si="9"/>
        <v>0</v>
      </c>
      <c r="O17" s="522"/>
      <c r="P17" s="750">
        <f t="shared" si="6"/>
        <v>0</v>
      </c>
    </row>
    <row r="18" spans="1:16" ht="114.6" customHeight="1" x14ac:dyDescent="0.3">
      <c r="A18" s="592" t="s">
        <v>1120</v>
      </c>
      <c r="B18" s="538" t="s">
        <v>32</v>
      </c>
      <c r="C18" s="538" t="s">
        <v>156</v>
      </c>
      <c r="D18" s="777" t="s">
        <v>29</v>
      </c>
      <c r="E18" s="793"/>
      <c r="F18" s="574" t="s">
        <v>24</v>
      </c>
      <c r="G18" s="561">
        <f>VLOOKUP(F18,Lists!$A$45:$B$50,2,FALSE)</f>
        <v>10</v>
      </c>
      <c r="H18" s="574" t="s">
        <v>25</v>
      </c>
      <c r="I18" s="692" t="s">
        <v>26</v>
      </c>
      <c r="J18" s="512">
        <f>VLOOKUP(I18,Lists!$A$35:$B$40,2,FALSE)</f>
        <v>6</v>
      </c>
      <c r="K18" s="513">
        <f t="shared" si="7"/>
        <v>60</v>
      </c>
      <c r="L18" s="533">
        <f>IF(ISERROR(K18/N18),"n/a",K18/N18)</f>
        <v>1</v>
      </c>
      <c r="M18" s="514">
        <f>IF(B18=Lists!$A$14,Lists!$E$35)+IF(B18=Lists!$A$15,Lists!$E$40)+IF(B18=Lists!$A$16,Lists!$E$40)</f>
        <v>6</v>
      </c>
      <c r="N18" s="513">
        <f t="shared" si="9"/>
        <v>60</v>
      </c>
      <c r="O18" s="533">
        <f>N18/$N$2</f>
        <v>3.2258064516129031E-2</v>
      </c>
      <c r="P18" s="753">
        <f t="shared" si="6"/>
        <v>1.6129032258064516E-3</v>
      </c>
    </row>
    <row r="19" spans="1:16" ht="21.6" customHeight="1" x14ac:dyDescent="0.3">
      <c r="A19" s="590" t="s">
        <v>372</v>
      </c>
      <c r="B19" s="591"/>
      <c r="C19" s="590" t="s">
        <v>157</v>
      </c>
      <c r="D19" s="780"/>
      <c r="E19" s="788"/>
      <c r="F19" s="522" t="s">
        <v>21</v>
      </c>
      <c r="G19" s="557">
        <f>VLOOKUP(F19,Lists!$A$45:$B$50,2,FALSE)</f>
        <v>1.0000000000000001E-5</v>
      </c>
      <c r="H19" s="522" t="s">
        <v>21</v>
      </c>
      <c r="I19" s="523" t="s">
        <v>21</v>
      </c>
      <c r="J19" s="512">
        <f>VLOOKUP(I19,Lists!$A$35:$B$40,2,FALSE)</f>
        <v>0</v>
      </c>
      <c r="K19" s="513">
        <f t="shared" si="7"/>
        <v>0</v>
      </c>
      <c r="L19" s="523" t="str">
        <f t="shared" ref="L19" si="11">IF(ISERROR(K19/N19),"n/a",K19/N19)</f>
        <v>n/a</v>
      </c>
      <c r="M19" s="514">
        <f>IF(B19=Lists!$A$14,Lists!$E$35)+IF(B19=Lists!$A$15,Lists!$E$40)+IF(B19=Lists!$A$16,Lists!$E$40)</f>
        <v>0</v>
      </c>
      <c r="N19" s="513">
        <f t="shared" si="9"/>
        <v>0</v>
      </c>
      <c r="O19" s="522"/>
      <c r="P19" s="750">
        <f t="shared" si="6"/>
        <v>0</v>
      </c>
    </row>
    <row r="20" spans="1:16" ht="168" customHeight="1" x14ac:dyDescent="0.3">
      <c r="A20" s="518" t="s">
        <v>1121</v>
      </c>
      <c r="B20" s="538" t="s">
        <v>32</v>
      </c>
      <c r="C20" s="538" t="s">
        <v>158</v>
      </c>
      <c r="D20" s="777" t="s">
        <v>29</v>
      </c>
      <c r="E20" s="793"/>
      <c r="F20" s="574" t="s">
        <v>24</v>
      </c>
      <c r="G20" s="561">
        <f>VLOOKUP(F20,Lists!$A$45:$B$50,2,FALSE)</f>
        <v>10</v>
      </c>
      <c r="H20" s="574" t="s">
        <v>25</v>
      </c>
      <c r="I20" s="692" t="s">
        <v>26</v>
      </c>
      <c r="J20" s="512">
        <f>VLOOKUP(I20,Lists!$A$35:$B$40,2,FALSE)</f>
        <v>6</v>
      </c>
      <c r="K20" s="513">
        <f t="shared" si="7"/>
        <v>60</v>
      </c>
      <c r="L20" s="533">
        <f>IF(ISERROR(K20/N20),"n/a",K20/N20)</f>
        <v>1</v>
      </c>
      <c r="M20" s="514">
        <f>IF(B20=Lists!$A$14,Lists!$E$35)+IF(B20=Lists!$A$15,Lists!$E$40)+IF(B20=Lists!$A$16,Lists!$E$40)</f>
        <v>6</v>
      </c>
      <c r="N20" s="513">
        <f t="shared" si="9"/>
        <v>60</v>
      </c>
      <c r="O20" s="533">
        <f>N20/$N$2</f>
        <v>3.2258064516129031E-2</v>
      </c>
      <c r="P20" s="753">
        <f t="shared" si="6"/>
        <v>1.6129032258064516E-3</v>
      </c>
    </row>
    <row r="21" spans="1:16" ht="171" customHeight="1" x14ac:dyDescent="0.3">
      <c r="A21" s="518" t="s">
        <v>1114</v>
      </c>
      <c r="B21" s="543" t="s">
        <v>23</v>
      </c>
      <c r="C21" s="543" t="s">
        <v>384</v>
      </c>
      <c r="D21" s="776"/>
      <c r="E21" s="782"/>
      <c r="F21" s="511" t="s">
        <v>24</v>
      </c>
      <c r="G21" s="557">
        <f>VLOOKUP(F21,Lists!$A$45:$B$50,2,FALSE)</f>
        <v>10</v>
      </c>
      <c r="H21" s="511" t="s">
        <v>25</v>
      </c>
      <c r="I21" s="524" t="s">
        <v>26</v>
      </c>
      <c r="J21" s="512">
        <f>VLOOKUP(I21,Lists!$A$35:$B$40,2,FALSE)</f>
        <v>6</v>
      </c>
      <c r="K21" s="513">
        <f t="shared" si="7"/>
        <v>60</v>
      </c>
      <c r="L21" s="525">
        <f>IF(ISERROR(K21/N21),"n/a",K21/N21)</f>
        <v>1</v>
      </c>
      <c r="M21" s="514">
        <f>IF(B21=Lists!$A$14,Lists!$E$35)+IF(B21=Lists!$A$15,Lists!$E$40)+IF(B21=Lists!$A$16,Lists!$E$40)</f>
        <v>6</v>
      </c>
      <c r="N21" s="513">
        <f t="shared" si="9"/>
        <v>60</v>
      </c>
      <c r="O21" s="526">
        <f>N21/$N$2</f>
        <v>3.2258064516129031E-2</v>
      </c>
      <c r="P21" s="751">
        <f t="shared" si="6"/>
        <v>1.6129032258064516E-3</v>
      </c>
    </row>
    <row r="22" spans="1:16" ht="210.6" customHeight="1" x14ac:dyDescent="0.3">
      <c r="A22" s="518" t="s">
        <v>1122</v>
      </c>
      <c r="B22" s="538" t="s">
        <v>32</v>
      </c>
      <c r="C22" s="538" t="s">
        <v>159</v>
      </c>
      <c r="D22" s="777" t="s">
        <v>29</v>
      </c>
      <c r="E22" s="793"/>
      <c r="F22" s="574" t="s">
        <v>24</v>
      </c>
      <c r="G22" s="561">
        <f>VLOOKUP(F22,Lists!$A$45:$B$50,2,FALSE)</f>
        <v>10</v>
      </c>
      <c r="H22" s="574" t="s">
        <v>25</v>
      </c>
      <c r="I22" s="692" t="s">
        <v>26</v>
      </c>
      <c r="J22" s="512">
        <f>VLOOKUP(I22,Lists!$A$35:$B$40,2,FALSE)</f>
        <v>6</v>
      </c>
      <c r="K22" s="513">
        <f t="shared" si="7"/>
        <v>60</v>
      </c>
      <c r="L22" s="533">
        <f>IF(ISERROR(K22/N22),"n/a",K22/N22)</f>
        <v>1</v>
      </c>
      <c r="M22" s="514">
        <f>IF(B22=Lists!$A$14,Lists!$E$35)+IF(B22=Lists!$A$15,Lists!$E$40)+IF(B22=Lists!$A$16,Lists!$E$40)</f>
        <v>6</v>
      </c>
      <c r="N22" s="513">
        <f t="shared" si="9"/>
        <v>60</v>
      </c>
      <c r="O22" s="533">
        <f>N22/$N$2</f>
        <v>3.2258064516129031E-2</v>
      </c>
      <c r="P22" s="753">
        <f t="shared" si="6"/>
        <v>1.6129032258064516E-3</v>
      </c>
    </row>
    <row r="23" spans="1:16" ht="82.95" customHeight="1" x14ac:dyDescent="0.3">
      <c r="A23" s="518" t="s">
        <v>1122</v>
      </c>
      <c r="B23" s="538" t="s">
        <v>32</v>
      </c>
      <c r="C23" s="538" t="s">
        <v>479</v>
      </c>
      <c r="D23" s="777" t="s">
        <v>29</v>
      </c>
      <c r="E23" s="793"/>
      <c r="F23" s="574" t="s">
        <v>24</v>
      </c>
      <c r="G23" s="561">
        <f>VLOOKUP(F23,Lists!$A$45:$B$50,2,FALSE)</f>
        <v>10</v>
      </c>
      <c r="H23" s="574" t="s">
        <v>25</v>
      </c>
      <c r="I23" s="692" t="s">
        <v>26</v>
      </c>
      <c r="J23" s="512">
        <f>VLOOKUP(I23,Lists!$A$35:$B$40,2,FALSE)</f>
        <v>6</v>
      </c>
      <c r="K23" s="513">
        <f t="shared" si="7"/>
        <v>60</v>
      </c>
      <c r="L23" s="533">
        <f>IF(ISERROR(K23/N23),"n/a",K23/N23)</f>
        <v>1</v>
      </c>
      <c r="M23" s="514">
        <f>IF(B23=Lists!$A$14,Lists!$E$35)+IF(B23=Lists!$A$15,Lists!$E$40)+IF(B23=Lists!$A$16,Lists!$E$40)</f>
        <v>6</v>
      </c>
      <c r="N23" s="513">
        <f t="shared" si="9"/>
        <v>60</v>
      </c>
      <c r="O23" s="533">
        <f>N23/$N$2</f>
        <v>3.2258064516129031E-2</v>
      </c>
      <c r="P23" s="753">
        <f t="shared" si="6"/>
        <v>1.6129032258064516E-3</v>
      </c>
    </row>
    <row r="24" spans="1:16" ht="184.8" x14ac:dyDescent="0.3">
      <c r="A24" s="518" t="s">
        <v>1123</v>
      </c>
      <c r="B24" s="538" t="s">
        <v>32</v>
      </c>
      <c r="C24" s="538" t="s">
        <v>378</v>
      </c>
      <c r="D24" s="777" t="s">
        <v>29</v>
      </c>
      <c r="E24" s="793"/>
      <c r="F24" s="574" t="s">
        <v>24</v>
      </c>
      <c r="G24" s="561">
        <f>VLOOKUP(F24,Lists!$A$45:$B$50,2,FALSE)</f>
        <v>10</v>
      </c>
      <c r="H24" s="574" t="s">
        <v>25</v>
      </c>
      <c r="I24" s="692" t="s">
        <v>26</v>
      </c>
      <c r="J24" s="512">
        <f>VLOOKUP(I24,Lists!$A$35:$B$40,2,FALSE)</f>
        <v>6</v>
      </c>
      <c r="K24" s="513">
        <f t="shared" si="7"/>
        <v>60</v>
      </c>
      <c r="L24" s="533">
        <f>IF(ISERROR(K24/N24),"n/a",K24/N24)</f>
        <v>1</v>
      </c>
      <c r="M24" s="514">
        <f>IF(B24=Lists!$A$14,Lists!$E$35)+IF(B24=Lists!$A$15,Lists!$E$40)+IF(B24=Lists!$A$16,Lists!$E$40)</f>
        <v>6</v>
      </c>
      <c r="N24" s="513">
        <f t="shared" si="9"/>
        <v>60</v>
      </c>
      <c r="O24" s="533">
        <f>N24/$N$2</f>
        <v>3.2258064516129031E-2</v>
      </c>
      <c r="P24" s="753">
        <f t="shared" si="6"/>
        <v>1.6129032258064516E-3</v>
      </c>
    </row>
    <row r="25" spans="1:16" ht="21.6" customHeight="1" x14ac:dyDescent="0.3">
      <c r="A25" s="590" t="s">
        <v>373</v>
      </c>
      <c r="B25" s="591"/>
      <c r="C25" s="590" t="s">
        <v>160</v>
      </c>
      <c r="D25" s="780"/>
      <c r="E25" s="788"/>
      <c r="F25" s="522" t="s">
        <v>21</v>
      </c>
      <c r="G25" s="557">
        <f>VLOOKUP(F25,Lists!$A$45:$B$50,2,FALSE)</f>
        <v>1.0000000000000001E-5</v>
      </c>
      <c r="H25" s="522" t="s">
        <v>21</v>
      </c>
      <c r="I25" s="523" t="s">
        <v>21</v>
      </c>
      <c r="J25" s="512">
        <f>VLOOKUP(I25,Lists!$A$35:$B$40,2,FALSE)</f>
        <v>0</v>
      </c>
      <c r="K25" s="513">
        <f t="shared" si="7"/>
        <v>0</v>
      </c>
      <c r="L25" s="523" t="str">
        <f t="shared" ref="L25" si="12">IF(ISERROR(K25/N25),"n/a",K25/N25)</f>
        <v>n/a</v>
      </c>
      <c r="M25" s="514">
        <f>IF(B25=Lists!$A$14,Lists!$E$35)+IF(B25=Lists!$A$15,Lists!$E$40)+IF(B25=Lists!$A$16,Lists!$E$40)</f>
        <v>0</v>
      </c>
      <c r="N25" s="513">
        <f t="shared" si="9"/>
        <v>0</v>
      </c>
      <c r="O25" s="522"/>
      <c r="P25" s="750">
        <f t="shared" si="6"/>
        <v>0</v>
      </c>
    </row>
    <row r="26" spans="1:16" ht="123.75" customHeight="1" x14ac:dyDescent="0.3">
      <c r="A26" s="702" t="s">
        <v>1115</v>
      </c>
      <c r="B26" s="543" t="s">
        <v>23</v>
      </c>
      <c r="C26" s="543" t="s">
        <v>379</v>
      </c>
      <c r="D26" s="776"/>
      <c r="E26" s="782"/>
      <c r="F26" s="511" t="s">
        <v>24</v>
      </c>
      <c r="G26" s="557">
        <f>VLOOKUP(F26,Lists!$A$45:$B$50,2,FALSE)</f>
        <v>10</v>
      </c>
      <c r="H26" s="511" t="s">
        <v>513</v>
      </c>
      <c r="I26" s="524" t="s">
        <v>26</v>
      </c>
      <c r="J26" s="512">
        <f>VLOOKUP(I26,Lists!$A$35:$B$40,2,FALSE)</f>
        <v>6</v>
      </c>
      <c r="K26" s="513">
        <f t="shared" si="7"/>
        <v>60</v>
      </c>
      <c r="L26" s="525">
        <f>IF(ISERROR(K26/N26),"n/a",K26/N26)</f>
        <v>1</v>
      </c>
      <c r="M26" s="514">
        <f>IF(B26=Lists!$A$14,Lists!$E$35)+IF(B26=Lists!$A$15,Lists!$E$40)+IF(B26=Lists!$A$16,Lists!$E$40)</f>
        <v>6</v>
      </c>
      <c r="N26" s="513">
        <f t="shared" si="9"/>
        <v>60</v>
      </c>
      <c r="O26" s="526">
        <f>N26/$N$2</f>
        <v>3.2258064516129031E-2</v>
      </c>
      <c r="P26" s="751">
        <f t="shared" si="6"/>
        <v>1.6129032258064516E-3</v>
      </c>
    </row>
    <row r="27" spans="1:16" ht="129" customHeight="1" x14ac:dyDescent="0.3">
      <c r="A27" s="702" t="s">
        <v>1124</v>
      </c>
      <c r="B27" s="538" t="s">
        <v>32</v>
      </c>
      <c r="C27" s="538" t="s">
        <v>161</v>
      </c>
      <c r="D27" s="777" t="s">
        <v>29</v>
      </c>
      <c r="E27" s="793"/>
      <c r="F27" s="574" t="s">
        <v>24</v>
      </c>
      <c r="G27" s="561">
        <f>VLOOKUP(F27,Lists!$A$45:$B$50,2,FALSE)</f>
        <v>10</v>
      </c>
      <c r="H27" s="574" t="s">
        <v>25</v>
      </c>
      <c r="I27" s="692" t="s">
        <v>26</v>
      </c>
      <c r="J27" s="512">
        <f>VLOOKUP(I27,Lists!$A$35:$B$40,2,FALSE)</f>
        <v>6</v>
      </c>
      <c r="K27" s="513">
        <f t="shared" si="7"/>
        <v>60</v>
      </c>
      <c r="L27" s="533">
        <f>IF(ISERROR(K27/N27),"n/a",K27/N27)</f>
        <v>1</v>
      </c>
      <c r="M27" s="514">
        <f>IF(B27=Lists!$A$14,Lists!$E$35)+IF(B27=Lists!$A$15,Lists!$E$40)+IF(B27=Lists!$A$16,Lists!$E$40)</f>
        <v>6</v>
      </c>
      <c r="N27" s="513">
        <f t="shared" si="9"/>
        <v>60</v>
      </c>
      <c r="O27" s="533">
        <f>N27/$N$2</f>
        <v>3.2258064516129031E-2</v>
      </c>
      <c r="P27" s="753">
        <f t="shared" si="6"/>
        <v>1.6129032258064516E-3</v>
      </c>
    </row>
    <row r="28" spans="1:16" ht="118.95" customHeight="1" x14ac:dyDescent="0.3">
      <c r="A28" s="703" t="s">
        <v>1125</v>
      </c>
      <c r="B28" s="538" t="s">
        <v>32</v>
      </c>
      <c r="C28" s="538" t="s">
        <v>382</v>
      </c>
      <c r="D28" s="777" t="s">
        <v>29</v>
      </c>
      <c r="E28" s="793"/>
      <c r="F28" s="574" t="s">
        <v>24</v>
      </c>
      <c r="G28" s="561">
        <f>VLOOKUP(F28,Lists!$A$45:$B$50,2,FALSE)</f>
        <v>10</v>
      </c>
      <c r="H28" s="574" t="s">
        <v>25</v>
      </c>
      <c r="I28" s="692" t="s">
        <v>26</v>
      </c>
      <c r="J28" s="512">
        <f>VLOOKUP(I28,Lists!$A$35:$B$40,2,FALSE)</f>
        <v>6</v>
      </c>
      <c r="K28" s="513">
        <f t="shared" si="7"/>
        <v>60</v>
      </c>
      <c r="L28" s="533">
        <f t="shared" ref="L28:L35" si="13">IF(ISERROR(K28/N28),"n/a",K28/N28)</f>
        <v>1</v>
      </c>
      <c r="M28" s="514">
        <f>IF(B28=Lists!$A$14,Lists!$E$35)+IF(B28=Lists!$A$15,Lists!$E$40)+IF(B28=Lists!$A$16,Lists!$E$40)</f>
        <v>6</v>
      </c>
      <c r="N28" s="513">
        <f t="shared" si="9"/>
        <v>60</v>
      </c>
      <c r="O28" s="533">
        <f t="shared" ref="O28:O37" si="14">N28/$N$2</f>
        <v>3.2258064516129031E-2</v>
      </c>
      <c r="P28" s="753">
        <f t="shared" si="6"/>
        <v>1.6129032258064516E-3</v>
      </c>
    </row>
    <row r="29" spans="1:16" ht="138" customHeight="1" x14ac:dyDescent="0.3">
      <c r="A29" s="518" t="s">
        <v>1126</v>
      </c>
      <c r="B29" s="538" t="s">
        <v>32</v>
      </c>
      <c r="C29" s="538" t="s">
        <v>162</v>
      </c>
      <c r="D29" s="777" t="s">
        <v>29</v>
      </c>
      <c r="E29" s="793"/>
      <c r="F29" s="574" t="s">
        <v>24</v>
      </c>
      <c r="G29" s="561">
        <f>VLOOKUP(F29,Lists!$A$45:$B$50,2,FALSE)</f>
        <v>10</v>
      </c>
      <c r="H29" s="574" t="s">
        <v>25</v>
      </c>
      <c r="I29" s="692" t="s">
        <v>26</v>
      </c>
      <c r="J29" s="512">
        <f>VLOOKUP(I29,Lists!$A$35:$B$40,2,FALSE)</f>
        <v>6</v>
      </c>
      <c r="K29" s="513">
        <f t="shared" si="7"/>
        <v>60</v>
      </c>
      <c r="L29" s="533">
        <f t="shared" si="13"/>
        <v>1</v>
      </c>
      <c r="M29" s="514">
        <f>IF(B29=Lists!$A$14,Lists!$E$35)+IF(B29=Lists!$A$15,Lists!$E$40)+IF(B29=Lists!$A$16,Lists!$E$40)</f>
        <v>6</v>
      </c>
      <c r="N29" s="513">
        <f t="shared" si="9"/>
        <v>60</v>
      </c>
      <c r="O29" s="533">
        <f t="shared" si="14"/>
        <v>3.2258064516129031E-2</v>
      </c>
      <c r="P29" s="753">
        <f t="shared" si="6"/>
        <v>1.6129032258064516E-3</v>
      </c>
    </row>
    <row r="30" spans="1:16" ht="141.6" customHeight="1" x14ac:dyDescent="0.3">
      <c r="A30" s="518" t="s">
        <v>1127</v>
      </c>
      <c r="B30" s="538" t="s">
        <v>32</v>
      </c>
      <c r="C30" s="538" t="s">
        <v>383</v>
      </c>
      <c r="D30" s="777" t="s">
        <v>29</v>
      </c>
      <c r="E30" s="793"/>
      <c r="F30" s="574" t="s">
        <v>24</v>
      </c>
      <c r="G30" s="561">
        <f>VLOOKUP(F30,Lists!$A$45:$B$50,2,FALSE)</f>
        <v>10</v>
      </c>
      <c r="H30" s="574" t="s">
        <v>25</v>
      </c>
      <c r="I30" s="692" t="s">
        <v>26</v>
      </c>
      <c r="J30" s="512">
        <f>VLOOKUP(I30,Lists!$A$35:$B$40,2,FALSE)</f>
        <v>6</v>
      </c>
      <c r="K30" s="513">
        <f t="shared" si="7"/>
        <v>60</v>
      </c>
      <c r="L30" s="533">
        <f t="shared" si="13"/>
        <v>1</v>
      </c>
      <c r="M30" s="514">
        <f>IF(B30=Lists!$A$14,Lists!$E$35)+IF(B30=Lists!$A$15,Lists!$E$40)+IF(B30=Lists!$A$16,Lists!$E$40)</f>
        <v>6</v>
      </c>
      <c r="N30" s="513">
        <f t="shared" si="9"/>
        <v>60</v>
      </c>
      <c r="O30" s="533">
        <f t="shared" si="14"/>
        <v>3.2258064516129031E-2</v>
      </c>
      <c r="P30" s="753">
        <f t="shared" si="6"/>
        <v>1.6129032258064516E-3</v>
      </c>
    </row>
    <row r="31" spans="1:16" ht="60" customHeight="1" x14ac:dyDescent="0.3">
      <c r="A31" s="518" t="s">
        <v>1128</v>
      </c>
      <c r="B31" s="538" t="s">
        <v>32</v>
      </c>
      <c r="C31" s="538" t="s">
        <v>163</v>
      </c>
      <c r="D31" s="777" t="s">
        <v>29</v>
      </c>
      <c r="E31" s="793"/>
      <c r="F31" s="574" t="s">
        <v>24</v>
      </c>
      <c r="G31" s="561">
        <f>VLOOKUP(F31,Lists!$A$45:$B$50,2,FALSE)</f>
        <v>10</v>
      </c>
      <c r="H31" s="574" t="s">
        <v>25</v>
      </c>
      <c r="I31" s="692" t="s">
        <v>26</v>
      </c>
      <c r="J31" s="512">
        <f>VLOOKUP(I31,Lists!$A$35:$B$40,2,FALSE)</f>
        <v>6</v>
      </c>
      <c r="K31" s="513">
        <f t="shared" si="7"/>
        <v>60</v>
      </c>
      <c r="L31" s="533">
        <f t="shared" si="13"/>
        <v>1</v>
      </c>
      <c r="M31" s="514">
        <f>IF(B31=Lists!$A$14,Lists!$E$35)+IF(B31=Lists!$A$15,Lists!$E$40)+IF(B31=Lists!$A$16,Lists!$E$40)</f>
        <v>6</v>
      </c>
      <c r="N31" s="513">
        <f t="shared" si="9"/>
        <v>60</v>
      </c>
      <c r="O31" s="533">
        <f t="shared" si="14"/>
        <v>3.2258064516129031E-2</v>
      </c>
      <c r="P31" s="753">
        <f t="shared" si="6"/>
        <v>1.6129032258064516E-3</v>
      </c>
    </row>
    <row r="32" spans="1:16" ht="169.2" customHeight="1" x14ac:dyDescent="0.3">
      <c r="A32" s="518" t="s">
        <v>1129</v>
      </c>
      <c r="B32" s="538" t="s">
        <v>32</v>
      </c>
      <c r="C32" s="538" t="s">
        <v>164</v>
      </c>
      <c r="D32" s="777" t="s">
        <v>29</v>
      </c>
      <c r="E32" s="793"/>
      <c r="F32" s="574" t="s">
        <v>24</v>
      </c>
      <c r="G32" s="561">
        <f>VLOOKUP(F32,Lists!$A$45:$B$50,2,FALSE)</f>
        <v>10</v>
      </c>
      <c r="H32" s="574" t="s">
        <v>25</v>
      </c>
      <c r="I32" s="692" t="s">
        <v>26</v>
      </c>
      <c r="J32" s="512">
        <f>VLOOKUP(I32,Lists!$A$35:$B$40,2,FALSE)</f>
        <v>6</v>
      </c>
      <c r="K32" s="513">
        <f t="shared" si="7"/>
        <v>60</v>
      </c>
      <c r="L32" s="533">
        <f t="shared" si="13"/>
        <v>1</v>
      </c>
      <c r="M32" s="514">
        <f>IF(B32=Lists!$A$14,Lists!$E$35)+IF(B32=Lists!$A$15,Lists!$E$40)+IF(B32=Lists!$A$16,Lists!$E$40)</f>
        <v>6</v>
      </c>
      <c r="N32" s="513">
        <f t="shared" si="9"/>
        <v>60</v>
      </c>
      <c r="O32" s="533">
        <f t="shared" si="14"/>
        <v>3.2258064516129031E-2</v>
      </c>
      <c r="P32" s="753">
        <f t="shared" si="6"/>
        <v>1.6129032258064516E-3</v>
      </c>
    </row>
    <row r="33" spans="1:16" ht="77.400000000000006" customHeight="1" x14ac:dyDescent="0.3">
      <c r="A33" s="518" t="s">
        <v>1130</v>
      </c>
      <c r="B33" s="538" t="s">
        <v>32</v>
      </c>
      <c r="C33" s="538" t="s">
        <v>165</v>
      </c>
      <c r="D33" s="777" t="s">
        <v>29</v>
      </c>
      <c r="E33" s="793"/>
      <c r="F33" s="574" t="s">
        <v>24</v>
      </c>
      <c r="G33" s="561">
        <f>VLOOKUP(F33,Lists!$A$45:$B$50,2,FALSE)</f>
        <v>10</v>
      </c>
      <c r="H33" s="574" t="s">
        <v>25</v>
      </c>
      <c r="I33" s="692" t="s">
        <v>26</v>
      </c>
      <c r="J33" s="512">
        <f>VLOOKUP(I33,Lists!$A$35:$B$40,2,FALSE)</f>
        <v>6</v>
      </c>
      <c r="K33" s="513">
        <f t="shared" si="7"/>
        <v>60</v>
      </c>
      <c r="L33" s="533">
        <f t="shared" si="13"/>
        <v>1</v>
      </c>
      <c r="M33" s="514">
        <f>IF(B33=Lists!$A$14,Lists!$E$35)+IF(B33=Lists!$A$15,Lists!$E$40)+IF(B33=Lists!$A$16,Lists!$E$40)</f>
        <v>6</v>
      </c>
      <c r="N33" s="513">
        <f t="shared" si="9"/>
        <v>60</v>
      </c>
      <c r="O33" s="533">
        <f t="shared" si="14"/>
        <v>3.2258064516129031E-2</v>
      </c>
      <c r="P33" s="753">
        <f t="shared" si="6"/>
        <v>1.6129032258064516E-3</v>
      </c>
    </row>
    <row r="34" spans="1:16" ht="140.4" customHeight="1" x14ac:dyDescent="0.3">
      <c r="A34" s="518" t="s">
        <v>1131</v>
      </c>
      <c r="B34" s="538" t="s">
        <v>32</v>
      </c>
      <c r="C34" s="538" t="s">
        <v>166</v>
      </c>
      <c r="D34" s="777" t="s">
        <v>29</v>
      </c>
      <c r="E34" s="793"/>
      <c r="F34" s="574" t="s">
        <v>24</v>
      </c>
      <c r="G34" s="561">
        <f>VLOOKUP(F34,Lists!$A$45:$B$50,2,FALSE)</f>
        <v>10</v>
      </c>
      <c r="H34" s="574" t="s">
        <v>25</v>
      </c>
      <c r="I34" s="692" t="s">
        <v>26</v>
      </c>
      <c r="J34" s="512">
        <f>VLOOKUP(I34,Lists!$A$35:$B$40,2,FALSE)</f>
        <v>6</v>
      </c>
      <c r="K34" s="513">
        <f t="shared" si="7"/>
        <v>60</v>
      </c>
      <c r="L34" s="533">
        <f t="shared" si="13"/>
        <v>1</v>
      </c>
      <c r="M34" s="514">
        <f>IF(B34=Lists!$A$14,Lists!$E$35)+IF(B34=Lists!$A$15,Lists!$E$40)+IF(B34=Lists!$A$16,Lists!$E$40)</f>
        <v>6</v>
      </c>
      <c r="N34" s="513">
        <f t="shared" si="9"/>
        <v>60</v>
      </c>
      <c r="O34" s="533">
        <f t="shared" si="14"/>
        <v>3.2258064516129031E-2</v>
      </c>
      <c r="P34" s="753">
        <f t="shared" si="6"/>
        <v>1.6129032258064516E-3</v>
      </c>
    </row>
    <row r="35" spans="1:16" ht="138" customHeight="1" x14ac:dyDescent="0.3">
      <c r="A35" s="518" t="s">
        <v>1132</v>
      </c>
      <c r="B35" s="538" t="s">
        <v>32</v>
      </c>
      <c r="C35" s="538" t="s">
        <v>167</v>
      </c>
      <c r="D35" s="777" t="s">
        <v>29</v>
      </c>
      <c r="E35" s="793"/>
      <c r="F35" s="574" t="s">
        <v>24</v>
      </c>
      <c r="G35" s="561">
        <f>VLOOKUP(F35,Lists!$A$45:$B$50,2,FALSE)</f>
        <v>10</v>
      </c>
      <c r="H35" s="574" t="s">
        <v>25</v>
      </c>
      <c r="I35" s="692" t="s">
        <v>26</v>
      </c>
      <c r="J35" s="512">
        <f>VLOOKUP(I35,Lists!$A$35:$B$40,2,FALSE)</f>
        <v>6</v>
      </c>
      <c r="K35" s="513">
        <f t="shared" si="7"/>
        <v>60</v>
      </c>
      <c r="L35" s="533">
        <f t="shared" si="13"/>
        <v>1</v>
      </c>
      <c r="M35" s="514">
        <f>IF(B35=Lists!$A$14,Lists!$E$35)+IF(B35=Lists!$A$15,Lists!$E$40)+IF(B35=Lists!$A$16,Lists!$E$40)</f>
        <v>6</v>
      </c>
      <c r="N35" s="513">
        <f t="shared" si="9"/>
        <v>60</v>
      </c>
      <c r="O35" s="533">
        <f t="shared" si="14"/>
        <v>3.2258064516129031E-2</v>
      </c>
      <c r="P35" s="753">
        <f t="shared" si="6"/>
        <v>1.6129032258064516E-3</v>
      </c>
    </row>
    <row r="36" spans="1:16" ht="135" customHeight="1" x14ac:dyDescent="0.3">
      <c r="A36" s="518" t="s">
        <v>1133</v>
      </c>
      <c r="B36" s="538" t="s">
        <v>32</v>
      </c>
      <c r="C36" s="538" t="s">
        <v>168</v>
      </c>
      <c r="D36" s="777" t="s">
        <v>29</v>
      </c>
      <c r="E36" s="793"/>
      <c r="F36" s="574" t="s">
        <v>24</v>
      </c>
      <c r="G36" s="561">
        <f>VLOOKUP(F36,Lists!$A$45:$B$50,2,FALSE)</f>
        <v>10</v>
      </c>
      <c r="H36" s="574" t="s">
        <v>25</v>
      </c>
      <c r="I36" s="692" t="s">
        <v>26</v>
      </c>
      <c r="J36" s="512">
        <f>VLOOKUP(I36,Lists!$A$35:$B$40,2,FALSE)</f>
        <v>6</v>
      </c>
      <c r="K36" s="513">
        <f t="shared" si="7"/>
        <v>60</v>
      </c>
      <c r="L36" s="533">
        <f>IF(ISERROR(K36/N36),"n/a",K36/N36)</f>
        <v>1</v>
      </c>
      <c r="M36" s="514">
        <f>IF(B36=Lists!$A$14,Lists!$E$35)+IF(B36=Lists!$A$15,Lists!$E$40)+IF(B36=Lists!$A$16,Lists!$E$40)</f>
        <v>6</v>
      </c>
      <c r="N36" s="513">
        <f t="shared" si="9"/>
        <v>60</v>
      </c>
      <c r="O36" s="533">
        <f t="shared" si="14"/>
        <v>3.2258064516129031E-2</v>
      </c>
      <c r="P36" s="753">
        <f t="shared" si="6"/>
        <v>1.6129032258064516E-3</v>
      </c>
    </row>
    <row r="37" spans="1:16" ht="252" customHeight="1" x14ac:dyDescent="0.3">
      <c r="A37" s="518" t="s">
        <v>1134</v>
      </c>
      <c r="B37" s="538" t="s">
        <v>32</v>
      </c>
      <c r="C37" s="538" t="s">
        <v>169</v>
      </c>
      <c r="D37" s="777" t="s">
        <v>29</v>
      </c>
      <c r="E37" s="793"/>
      <c r="F37" s="574" t="s">
        <v>24</v>
      </c>
      <c r="G37" s="561">
        <f>VLOOKUP(F37,Lists!$A$45:$B$50,2,FALSE)</f>
        <v>10</v>
      </c>
      <c r="H37" s="574" t="s">
        <v>25</v>
      </c>
      <c r="I37" s="692" t="s">
        <v>26</v>
      </c>
      <c r="J37" s="512">
        <f>VLOOKUP(I37,Lists!$A$35:$B$40,2,FALSE)</f>
        <v>6</v>
      </c>
      <c r="K37" s="513">
        <f t="shared" si="7"/>
        <v>60</v>
      </c>
      <c r="L37" s="533">
        <f>IF(ISERROR(K37/N37),"n/a",K37/N37)</f>
        <v>1</v>
      </c>
      <c r="M37" s="514">
        <f>IF(B37=Lists!$A$14,Lists!$E$35)+IF(B37=Lists!$A$15,Lists!$E$40)+IF(B37=Lists!$A$16,Lists!$E$40)</f>
        <v>6</v>
      </c>
      <c r="N37" s="513">
        <f t="shared" si="9"/>
        <v>60</v>
      </c>
      <c r="O37" s="533">
        <f t="shared" si="14"/>
        <v>3.2258064516129031E-2</v>
      </c>
      <c r="P37" s="753">
        <f t="shared" si="6"/>
        <v>1.6129032258064516E-3</v>
      </c>
    </row>
    <row r="38" spans="1:16" ht="20.25" customHeight="1" x14ac:dyDescent="0.3">
      <c r="A38" s="590" t="s">
        <v>374</v>
      </c>
      <c r="B38" s="591"/>
      <c r="C38" s="590" t="s">
        <v>170</v>
      </c>
      <c r="D38" s="780"/>
      <c r="E38" s="788"/>
      <c r="F38" s="522" t="s">
        <v>21</v>
      </c>
      <c r="G38" s="557">
        <f>VLOOKUP(F38,Lists!$A$45:$B$50,2,FALSE)</f>
        <v>1.0000000000000001E-5</v>
      </c>
      <c r="H38" s="522" t="s">
        <v>21</v>
      </c>
      <c r="I38" s="523" t="s">
        <v>21</v>
      </c>
      <c r="J38" s="512">
        <f>VLOOKUP(I38,Lists!$A$35:$B$40,2,FALSE)</f>
        <v>0</v>
      </c>
      <c r="K38" s="513">
        <f t="shared" si="7"/>
        <v>0</v>
      </c>
      <c r="L38" s="523" t="str">
        <f t="shared" ref="L38" si="15">IF(ISERROR(K38/N38),"n/a",K38/N38)</f>
        <v>n/a</v>
      </c>
      <c r="M38" s="514">
        <f>IF(B38=Lists!$A$14,Lists!$E$35)+IF(B38=Lists!$A$15,Lists!$E$40)+IF(B38=Lists!$A$16,Lists!$E$40)</f>
        <v>0</v>
      </c>
      <c r="N38" s="513">
        <f t="shared" si="9"/>
        <v>0</v>
      </c>
      <c r="O38" s="522"/>
      <c r="P38" s="750">
        <f t="shared" si="6"/>
        <v>0</v>
      </c>
    </row>
    <row r="39" spans="1:16" ht="78" customHeight="1" x14ac:dyDescent="0.3">
      <c r="A39" s="357" t="s">
        <v>1135</v>
      </c>
      <c r="B39" s="538" t="s">
        <v>32</v>
      </c>
      <c r="C39" s="538" t="s">
        <v>171</v>
      </c>
      <c r="D39" s="777" t="s">
        <v>29</v>
      </c>
      <c r="E39" s="793"/>
      <c r="F39" s="574" t="s">
        <v>24</v>
      </c>
      <c r="G39" s="561">
        <f>VLOOKUP(F39,Lists!$A$45:$B$50,2,FALSE)</f>
        <v>10</v>
      </c>
      <c r="H39" s="574" t="s">
        <v>25</v>
      </c>
      <c r="I39" s="692" t="s">
        <v>26</v>
      </c>
      <c r="J39" s="512">
        <f>VLOOKUP(I39,Lists!$A$35:$B$40,2,FALSE)</f>
        <v>6</v>
      </c>
      <c r="K39" s="513">
        <f>J39*G39</f>
        <v>60</v>
      </c>
      <c r="L39" s="533">
        <f>IF(ISERROR(K39/N39),"n/a",K39/N39)</f>
        <v>1</v>
      </c>
      <c r="M39" s="514">
        <f>IF(B39=Lists!$A$14,Lists!$E$35)+IF(B39=Lists!$A$15,Lists!$E$40)+IF(B39=Lists!$A$16,Lists!$E$40)</f>
        <v>6</v>
      </c>
      <c r="N39" s="513">
        <f>G39*M39</f>
        <v>60</v>
      </c>
      <c r="O39" s="533">
        <f>N39/$N$2</f>
        <v>3.2258064516129031E-2</v>
      </c>
      <c r="P39" s="753">
        <f t="shared" si="6"/>
        <v>1.6129032258064516E-3</v>
      </c>
    </row>
    <row r="40" spans="1:16" ht="21.6" customHeight="1" x14ac:dyDescent="0.3">
      <c r="A40" s="590" t="s">
        <v>380</v>
      </c>
      <c r="B40" s="590"/>
      <c r="C40" s="590" t="s">
        <v>172</v>
      </c>
      <c r="D40" s="780"/>
      <c r="E40" s="788"/>
      <c r="F40" s="522" t="s">
        <v>21</v>
      </c>
      <c r="G40" s="557">
        <f>VLOOKUP(F40,Lists!$A$45:$B$50,2,FALSE)</f>
        <v>1.0000000000000001E-5</v>
      </c>
      <c r="H40" s="522" t="s">
        <v>21</v>
      </c>
      <c r="I40" s="523" t="s">
        <v>21</v>
      </c>
      <c r="J40" s="512">
        <f>VLOOKUP(I40,Lists!$A$35:$B$40,2,FALSE)</f>
        <v>0</v>
      </c>
      <c r="K40" s="513">
        <f t="shared" ref="K40" si="16">J40*G40</f>
        <v>0</v>
      </c>
      <c r="L40" s="523" t="str">
        <f t="shared" ref="L40" si="17">IF(ISERROR(K40/N40),"n/a",K40/N40)</f>
        <v>n/a</v>
      </c>
      <c r="M40" s="514">
        <f>IF(B40=Lists!$A$14,Lists!$E$35)+IF(B40=Lists!$A$15,Lists!$E$40)+IF(B40=Lists!$A$16,Lists!$E$40)</f>
        <v>0</v>
      </c>
      <c r="N40" s="513">
        <f t="shared" ref="N40" si="18">G40*M40</f>
        <v>0</v>
      </c>
      <c r="O40" s="522"/>
      <c r="P40" s="750">
        <f t="shared" si="6"/>
        <v>0</v>
      </c>
    </row>
    <row r="41" spans="1:16" ht="109.5" customHeight="1" x14ac:dyDescent="0.3">
      <c r="A41" s="702" t="s">
        <v>1116</v>
      </c>
      <c r="B41" s="543" t="s">
        <v>23</v>
      </c>
      <c r="C41" s="543" t="s">
        <v>381</v>
      </c>
      <c r="D41" s="776"/>
      <c r="E41" s="782"/>
      <c r="F41" s="574" t="s">
        <v>24</v>
      </c>
      <c r="G41" s="561">
        <f>VLOOKUP(F41,Lists!$A$45:$B$50,2,FALSE)</f>
        <v>10</v>
      </c>
      <c r="H41" s="574" t="s">
        <v>25</v>
      </c>
      <c r="I41" s="692" t="s">
        <v>26</v>
      </c>
      <c r="J41" s="512">
        <f>VLOOKUP(I41,Lists!$A$35:$B$40,2,FALSE)</f>
        <v>6</v>
      </c>
      <c r="K41" s="513">
        <f>J41*G41</f>
        <v>60</v>
      </c>
      <c r="L41" s="533">
        <f>IF(ISERROR(K41/N41),"n/a",K41/N41)</f>
        <v>1</v>
      </c>
      <c r="M41" s="514">
        <f>IF(B41=Lists!$A$14,Lists!$E$35)+IF(B41=Lists!$A$15,Lists!$E$40)+IF(B41=Lists!$A$16,Lists!$E$40)</f>
        <v>6</v>
      </c>
      <c r="N41" s="513">
        <f>G41*M41</f>
        <v>60</v>
      </c>
      <c r="O41" s="533">
        <f>N41/$N$2</f>
        <v>3.2258064516129031E-2</v>
      </c>
      <c r="P41" s="753">
        <f t="shared" si="6"/>
        <v>1.6129032258064516E-3</v>
      </c>
    </row>
    <row r="42" spans="1:16" ht="72" customHeight="1" x14ac:dyDescent="0.3">
      <c r="A42" s="702" t="s">
        <v>1117</v>
      </c>
      <c r="B42" s="543" t="s">
        <v>23</v>
      </c>
      <c r="C42" s="543" t="s">
        <v>1246</v>
      </c>
      <c r="D42" s="776"/>
      <c r="E42" s="782"/>
      <c r="F42" s="574" t="s">
        <v>24</v>
      </c>
      <c r="G42" s="561">
        <f>VLOOKUP(F42,Lists!$A$45:$B$50,2,FALSE)</f>
        <v>10</v>
      </c>
      <c r="H42" s="574" t="s">
        <v>513</v>
      </c>
      <c r="I42" s="692" t="s">
        <v>26</v>
      </c>
      <c r="J42" s="512">
        <f>VLOOKUP(I42,Lists!$A$35:$B$40,2,FALSE)</f>
        <v>6</v>
      </c>
      <c r="K42" s="513">
        <f>J42*G42</f>
        <v>60</v>
      </c>
      <c r="L42" s="533">
        <f>IF(ISERROR(K42/N42),"n/a",K42/N42)</f>
        <v>1</v>
      </c>
      <c r="M42" s="514">
        <f>IF(B42=Lists!$A$14,Lists!$E$35)+IF(B42=Lists!$A$15,Lists!$E$40)+IF(B42=Lists!$A$16,Lists!$E$40)</f>
        <v>6</v>
      </c>
      <c r="N42" s="513">
        <f>G42*M42</f>
        <v>60</v>
      </c>
      <c r="O42" s="533">
        <f>N42/$N$2</f>
        <v>3.2258064516129031E-2</v>
      </c>
      <c r="P42" s="753">
        <f t="shared" si="6"/>
        <v>1.6129032258064516E-3</v>
      </c>
    </row>
    <row r="43" spans="1:16" ht="78" customHeight="1" x14ac:dyDescent="0.3">
      <c r="A43" s="518" t="s">
        <v>1136</v>
      </c>
      <c r="B43" s="538" t="s">
        <v>32</v>
      </c>
      <c r="C43" s="538" t="s">
        <v>478</v>
      </c>
      <c r="D43" s="777" t="s">
        <v>29</v>
      </c>
      <c r="E43" s="793"/>
      <c r="F43" s="574" t="s">
        <v>24</v>
      </c>
      <c r="G43" s="561">
        <f>VLOOKUP(F43,Lists!$A$45:$B$50,2,FALSE)</f>
        <v>10</v>
      </c>
      <c r="H43" s="574" t="s">
        <v>25</v>
      </c>
      <c r="I43" s="692" t="s">
        <v>26</v>
      </c>
      <c r="J43" s="512">
        <f>VLOOKUP(I43,Lists!$A$35:$B$40,2,FALSE)</f>
        <v>6</v>
      </c>
      <c r="K43" s="513">
        <f>J43*G43</f>
        <v>60</v>
      </c>
      <c r="L43" s="533">
        <f>IF(ISERROR(K43/N43),"n/a",K43/N43)</f>
        <v>1</v>
      </c>
      <c r="M43" s="514">
        <f>IF(B43=Lists!$A$14,Lists!$E$35)+IF(B43=Lists!$A$15,Lists!$E$40)+IF(B43=Lists!$A$16,Lists!$E$40)</f>
        <v>6</v>
      </c>
      <c r="N43" s="513">
        <f>G43*M43</f>
        <v>60</v>
      </c>
      <c r="O43" s="533">
        <f>N43/$N$2</f>
        <v>3.2258064516129031E-2</v>
      </c>
      <c r="P43" s="753">
        <f t="shared" si="6"/>
        <v>1.6129032258064516E-3</v>
      </c>
    </row>
  </sheetData>
  <sheetProtection algorithmName="SHA-512" hashValue="dHGKaqKScD+B3HcvX0RnlpBCwfJpJtpkKko0aEsKx8LtkMEYRDjKs5ZxZ+nu61SVOAO+Hv8uAe7zH7wbo03IKA==" saltValue="tzen6mYrgFpvyiaR3arkbQ==" spinCount="100000" sheet="1" formatCells="0" formatColumns="0" formatRows="0" autoFilter="0"/>
  <protectedRanges>
    <protectedRange sqref="E7" name="Range2_1_1_15"/>
    <protectedRange sqref="E7" name="Range1_1_1_14"/>
    <protectedRange sqref="E12 E18 E15 E20 E22:E24 E27:E37 E39 E43" name="Range2_1_1_2"/>
    <protectedRange sqref="E12 E18 E15 E20 E22:E24 E27:E37 E39 E43" name="Range1_1_1"/>
    <protectedRange sqref="F12 F15 F18 F20 F22:F24 F27:F37 F39 F43" name="Range2_1_2_3"/>
    <protectedRange sqref="F12 F15 F18 F20 F22:F24 F27:F37 F39 F43" name="Range1_1_2_3"/>
    <protectedRange sqref="H12 H18 H15 H20 H22:H24 H27:H37 H39 H43" name="Range2_1_5_3"/>
    <protectedRange sqref="H12 H18 H15 H20 H22:H24 H27:H37 H39 H43" name="Range1_1_5_3"/>
    <protectedRange sqref="I12 I18 I15 I20 I22:I24 I27:I37 I39 I43" name="Range2_1_1_1_2"/>
    <protectedRange sqref="I12 I18 I15 I20 I22:I24 I27:I37 I39 I43" name="Range1_1_1_1_2"/>
    <protectedRange sqref="G9:G16 G18 G20:G24 G26:G37 G39 G41:G43" name="Range2_1_3_5"/>
    <protectedRange sqref="G9:G16 G18 G20:G24 G26:G37 G39 G41:G43" name="Range1_1_3_5"/>
    <protectedRange sqref="J9:J16 J18 J20:J24 J26:J37 J39 J41:J43" name="Range2_1_4_5"/>
    <protectedRange sqref="J9:J16 J18 J20:J24 J26:J37 J39 J41:J43" name="Range1_1_4_5"/>
    <protectedRange sqref="E9:E11 E13:E14 E16 E21 E26 E41:E42" name="Range2_1_1_15_3_1"/>
    <protectedRange sqref="E9:E11 E13:E14 E16 E21 E26 E41:E42" name="Range1_1_1_14_3_1"/>
    <protectedRange sqref="F9:F11 F13:F14 F16 F21 F26 F41:F42" name="Range2_1_2_4_1"/>
    <protectedRange sqref="F9:F11 F13:F14 F16 F21 F26 F41:F42" name="Range1_1_2_4_1"/>
    <protectedRange sqref="H9:H11 H13:H14 H16 H21 H26 H41:H42" name="Range2_1_5_4_1"/>
    <protectedRange sqref="H9:H11 H13:H14 H16 H21 H26 H41:H42" name="Range1_1_5_4_1"/>
    <protectedRange sqref="I9:I11 I13:I14 I16 I21 I26 I41:I42" name="Range2_1_1_1_4_1"/>
    <protectedRange sqref="I9:I11 I13:I14 I16 I21 I26 I41:I42" name="Range1_1_1_1_4_1"/>
    <protectedRange sqref="F7" name="Range2_1_2_1_1_1"/>
    <protectedRange sqref="F7" name="Range1_1_2_1_1_1"/>
    <protectedRange sqref="G7" name="Range2_1_3_1_2_1"/>
    <protectedRange sqref="G7" name="Range1_1_3_1_2_1"/>
    <protectedRange sqref="H7" name="Range2_1_5_1_2_1"/>
    <protectedRange sqref="H7" name="Range1_1_5_1_2_1"/>
    <protectedRange sqref="I7" name="Range2_1_1_1_1_2_1"/>
    <protectedRange sqref="I7" name="Range1_1_1_1_1_2_1"/>
    <protectedRange sqref="J7" name="Range2_1_4_1_2_1"/>
    <protectedRange sqref="J7" name="Range1_1_4_1_2_1"/>
    <protectedRange sqref="D6" name="Range2_1_2"/>
    <protectedRange sqref="D6" name="Range1_1_2"/>
    <protectedRange sqref="G6" name="Range2_1_3_2"/>
    <protectedRange sqref="G6" name="Range1_1_3_2"/>
    <protectedRange sqref="J6" name="Range2_1_4_2"/>
    <protectedRange sqref="J6" name="Range1_1_4_2"/>
    <protectedRange sqref="D8" name="Range2_1_2_1"/>
    <protectedRange sqref="D8" name="Range1_1_2_1"/>
    <protectedRange sqref="G8" name="Range2_1_3_2_1"/>
    <protectedRange sqref="G8" name="Range1_1_3_2_1"/>
    <protectedRange sqref="J8" name="Range2_1_4_2_1"/>
    <protectedRange sqref="J8" name="Range1_1_4_2_1"/>
    <protectedRange sqref="D17" name="Range2_1_2_2"/>
    <protectedRange sqref="D17" name="Range1_1_2_2"/>
    <protectedRange sqref="G17" name="Range2_1_3_2_2"/>
    <protectedRange sqref="G17" name="Range1_1_3_2_2"/>
    <protectedRange sqref="J17" name="Range2_1_4_2_2"/>
    <protectedRange sqref="J17" name="Range1_1_4_2_2"/>
    <protectedRange sqref="D19" name="Range2_1_2_4"/>
    <protectedRange sqref="D19" name="Range1_1_2_4"/>
    <protectedRange sqref="G19" name="Range2_1_3_2_3"/>
    <protectedRange sqref="G19" name="Range1_1_3_2_3"/>
    <protectedRange sqref="J19" name="Range2_1_4_2_3"/>
    <protectedRange sqref="J19" name="Range1_1_4_2_3"/>
    <protectedRange sqref="D25" name="Range2_1_2_5"/>
    <protectedRange sqref="D25" name="Range1_1_2_5"/>
    <protectedRange sqref="G25" name="Range2_1_3_2_4"/>
    <protectedRange sqref="G25" name="Range1_1_3_2_4"/>
    <protectedRange sqref="J25" name="Range2_1_4_2_4"/>
    <protectedRange sqref="J25" name="Range1_1_4_2_4"/>
    <protectedRange sqref="D38" name="Range2_1_2_6"/>
    <protectedRange sqref="D38" name="Range1_1_2_6"/>
    <protectedRange sqref="G38" name="Range2_1_3_2_5"/>
    <protectedRange sqref="G38" name="Range1_1_3_2_5"/>
    <protectedRange sqref="J38" name="Range2_1_4_2_5"/>
    <protectedRange sqref="J38" name="Range1_1_4_2_5"/>
    <protectedRange sqref="D40" name="Range2_1_2_7"/>
    <protectedRange sqref="D40" name="Range1_1_2_7"/>
    <protectedRange sqref="G40" name="Range2_1_3_2_6"/>
    <protectedRange sqref="G40" name="Range1_1_3_2_6"/>
    <protectedRange sqref="J40" name="Range2_1_4_2_6"/>
    <protectedRange sqref="J40" name="Range1_1_4_2_6"/>
  </protectedRanges>
  <autoFilter ref="A5:P43"/>
  <mergeCells count="1">
    <mergeCell ref="A3:P3"/>
  </mergeCells>
  <dataValidations count="5">
    <dataValidation type="list" allowBlank="1" showInputMessage="1" showErrorMessage="1" sqref="B1">
      <formula1>Spec_Compl_Adj</formula1>
    </dataValidation>
    <dataValidation type="list" allowBlank="1" showInputMessage="1" showErrorMessage="1" sqref="D13:D14 D26 D16 D21 D41:D42 D9:D11">
      <formula1>"Yes,No"</formula1>
    </dataValidation>
    <dataValidation type="list" allowBlank="1" showInputMessage="1" showErrorMessage="1" sqref="F6:F43">
      <formula1>Adj_Weight</formula1>
    </dataValidation>
    <dataValidation type="list" allowBlank="1" showInputMessage="1" showErrorMessage="1" sqref="H6:H43">
      <formula1>Adj_Evidence</formula1>
    </dataValidation>
    <dataValidation type="list" allowBlank="1" showInputMessage="1" showErrorMessage="1" sqref="I6 I8:I43">
      <formula1>Adj_Service</formula1>
    </dataValidation>
  </dataValidations>
  <pageMargins left="0.7" right="0.7" top="0.75" bottom="0.75" header="0.3" footer="0.3"/>
  <pageSetup paperSize="8" scale="6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23"/>
  <sheetViews>
    <sheetView zoomScale="80" zoomScaleNormal="80" workbookViewId="0">
      <pane xSplit="2" ySplit="5" topLeftCell="C6" activePane="bottomRight" state="frozen"/>
      <selection pane="topRight" activeCell="C1" sqref="C1"/>
      <selection pane="bottomLeft" activeCell="A6" sqref="A6"/>
      <selection pane="bottomRight" activeCell="C6" sqref="C6"/>
    </sheetView>
  </sheetViews>
  <sheetFormatPr defaultColWidth="8.81640625" defaultRowHeight="14.4" x14ac:dyDescent="0.3"/>
  <cols>
    <col min="1" max="1" width="11.1796875" style="683" customWidth="1"/>
    <col min="2" max="2" width="13.36328125" style="683" customWidth="1"/>
    <col min="3" max="3" width="49.453125" style="683" customWidth="1"/>
    <col min="4" max="4" width="15.90625" style="683" customWidth="1"/>
    <col min="5" max="5" width="46.54296875" style="683" customWidth="1"/>
    <col min="6" max="6" width="12.453125" style="683" customWidth="1"/>
    <col min="7" max="7" width="8.81640625" style="683" hidden="1" customWidth="1"/>
    <col min="8" max="8" width="12.54296875" style="683" customWidth="1"/>
    <col min="9" max="9" width="16.1796875" style="683" hidden="1" customWidth="1"/>
    <col min="10" max="11" width="8.81640625" style="683" hidden="1" customWidth="1"/>
    <col min="12" max="12" width="0" style="683" hidden="1" customWidth="1"/>
    <col min="13" max="14" width="8.81640625" style="683" hidden="1" customWidth="1"/>
    <col min="15" max="15" width="11.453125" style="683" customWidth="1"/>
    <col min="16" max="16" width="8.90625" style="754" customWidth="1"/>
    <col min="17" max="16384" width="8.81640625" style="683"/>
  </cols>
  <sheetData>
    <row r="1" spans="1:16" s="380" customFormat="1" ht="12" customHeight="1" x14ac:dyDescent="0.25">
      <c r="A1" s="320" t="str">
        <f>Introduction!A1</f>
        <v xml:space="preserve">©NHS England 2019   </v>
      </c>
      <c r="B1" s="2"/>
      <c r="D1" s="45"/>
      <c r="E1" s="3" t="s">
        <v>0</v>
      </c>
      <c r="F1" s="53"/>
      <c r="G1" s="53"/>
      <c r="H1" s="53"/>
      <c r="I1" s="53"/>
      <c r="J1" s="53"/>
      <c r="K1" s="53"/>
      <c r="L1" s="53"/>
      <c r="M1" s="53"/>
      <c r="N1" s="53"/>
      <c r="O1" s="53"/>
      <c r="P1" s="727"/>
    </row>
    <row r="2" spans="1:16" s="56" customFormat="1" ht="17.25" customHeight="1" x14ac:dyDescent="0.25">
      <c r="A2" s="320"/>
      <c r="B2" s="416">
        <f>COUNTIF(B5:B23,"Compliance Yes/No")+COUNTIF(B5:B23,"Specification")</f>
        <v>12</v>
      </c>
      <c r="C2" s="380"/>
      <c r="D2" s="94"/>
      <c r="E2" s="94"/>
      <c r="F2" s="6"/>
      <c r="G2" s="87"/>
      <c r="H2" s="5"/>
      <c r="I2" s="88" t="s">
        <v>1</v>
      </c>
      <c r="J2" s="89"/>
      <c r="K2" s="90">
        <f>SUM(K6:K74)</f>
        <v>180</v>
      </c>
      <c r="L2" s="91">
        <f>K2/N2</f>
        <v>0.75</v>
      </c>
      <c r="M2" s="90"/>
      <c r="N2" s="90">
        <f>SUM(N6:N74)</f>
        <v>240</v>
      </c>
      <c r="O2" s="92">
        <f>SUM(O6:O74)</f>
        <v>1</v>
      </c>
      <c r="P2" s="742">
        <f>SUM(P6:P64)</f>
        <v>0.05</v>
      </c>
    </row>
    <row r="3" spans="1:16" s="56" customFormat="1" ht="45"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6" ht="22.8" x14ac:dyDescent="0.3">
      <c r="A4" s="344" t="s">
        <v>386</v>
      </c>
      <c r="B4" s="83"/>
      <c r="C4" s="77"/>
      <c r="D4" s="11"/>
      <c r="E4" s="12" t="str">
        <f>Introduction!B10</f>
        <v>INSERT SUPPLIER NAME HERE</v>
      </c>
      <c r="F4" s="12"/>
      <c r="G4" s="12"/>
      <c r="H4" s="12"/>
      <c r="I4" s="12"/>
      <c r="J4" s="12"/>
      <c r="K4" s="12"/>
      <c r="L4" s="12"/>
      <c r="M4" s="12"/>
      <c r="N4" s="12"/>
      <c r="O4" s="13"/>
      <c r="P4" s="728"/>
    </row>
    <row r="5" spans="1:16" ht="54" customHeight="1" x14ac:dyDescent="0.3">
      <c r="A5" s="545" t="s">
        <v>3</v>
      </c>
      <c r="B5" s="545" t="s">
        <v>97</v>
      </c>
      <c r="C5" s="586" t="s">
        <v>5</v>
      </c>
      <c r="D5" s="553" t="s">
        <v>6</v>
      </c>
      <c r="E5" s="554" t="s">
        <v>7</v>
      </c>
      <c r="F5" s="548" t="s">
        <v>8</v>
      </c>
      <c r="G5" s="549" t="s">
        <v>9</v>
      </c>
      <c r="H5" s="548" t="s">
        <v>10</v>
      </c>
      <c r="I5" s="548" t="s">
        <v>12</v>
      </c>
      <c r="J5" s="550" t="s">
        <v>13</v>
      </c>
      <c r="K5" s="551" t="s">
        <v>14</v>
      </c>
      <c r="L5" s="552" t="s">
        <v>15</v>
      </c>
      <c r="M5" s="551" t="s">
        <v>16</v>
      </c>
      <c r="N5" s="551" t="s">
        <v>17</v>
      </c>
      <c r="O5" s="548" t="s">
        <v>18</v>
      </c>
      <c r="P5" s="755" t="s">
        <v>19</v>
      </c>
    </row>
    <row r="6" spans="1:16" x14ac:dyDescent="0.3">
      <c r="A6" s="555"/>
      <c r="B6" s="556"/>
      <c r="C6" s="519" t="s">
        <v>20</v>
      </c>
      <c r="D6" s="593"/>
      <c r="E6" s="594"/>
      <c r="F6" s="522"/>
      <c r="G6" s="557"/>
      <c r="H6" s="522"/>
      <c r="I6" s="523"/>
      <c r="J6" s="512"/>
      <c r="K6" s="513"/>
      <c r="L6" s="523"/>
      <c r="M6" s="514"/>
      <c r="N6" s="513"/>
      <c r="O6" s="595"/>
      <c r="P6" s="759"/>
    </row>
    <row r="7" spans="1:16" ht="141.6" customHeight="1" x14ac:dyDescent="0.3">
      <c r="A7" s="559" t="s">
        <v>387</v>
      </c>
      <c r="B7" s="560" t="s">
        <v>23</v>
      </c>
      <c r="C7" s="543" t="s">
        <v>1040</v>
      </c>
      <c r="D7" s="701">
        <f>ROUND(COUNTIF(D9:D119,"Yes")/(B2-1),2)</f>
        <v>0</v>
      </c>
      <c r="E7" s="782"/>
      <c r="F7" s="574" t="s">
        <v>24</v>
      </c>
      <c r="G7" s="517">
        <f>VLOOKUP(F7,Lists!$A$45:$B$50,2,FALSE)</f>
        <v>10</v>
      </c>
      <c r="H7" s="561" t="s">
        <v>25</v>
      </c>
      <c r="I7" s="524" t="s">
        <v>1094</v>
      </c>
      <c r="J7" s="558">
        <f>IF(D7&gt;=0.97,6,IF(D7&gt;=0.9,4,IF(D7&gt;=0.8,2,IF(D7&gt;=0.7,1,0))))</f>
        <v>0</v>
      </c>
      <c r="K7" s="563">
        <f>J7*G7</f>
        <v>0</v>
      </c>
      <c r="L7" s="564">
        <f>IF(ISERROR(K7/N7),"n/a",K7/N7)</f>
        <v>0</v>
      </c>
      <c r="M7" s="572">
        <f>IF(B7=Lists!$A$14,Lists!$E$35)+IF(B7=Lists!$A$15,Lists!$E$40)+IF(B7=Lists!$A$16,Lists!$E$40)</f>
        <v>6</v>
      </c>
      <c r="N7" s="563">
        <f>G7*M7</f>
        <v>60</v>
      </c>
      <c r="O7" s="565">
        <f>IF((N7/$N$2)&gt;0.0001,N7/$N$2,"n/a")</f>
        <v>0.25</v>
      </c>
      <c r="P7" s="756">
        <f>IF(ISERROR(O7*0.0001),"n/a",O7*0.05)</f>
        <v>1.2500000000000001E-2</v>
      </c>
    </row>
    <row r="8" spans="1:16" x14ac:dyDescent="0.3">
      <c r="A8" s="555" t="s">
        <v>388</v>
      </c>
      <c r="B8" s="556"/>
      <c r="C8" s="519" t="s">
        <v>175</v>
      </c>
      <c r="D8" s="593"/>
      <c r="E8" s="594"/>
      <c r="F8" s="522" t="s">
        <v>21</v>
      </c>
      <c r="G8" s="557">
        <f>VLOOKUP(F8,Lists!$A$45:$B$50,2,FALSE)</f>
        <v>1.0000000000000001E-5</v>
      </c>
      <c r="H8" s="522" t="s">
        <v>21</v>
      </c>
      <c r="I8" s="523" t="s">
        <v>21</v>
      </c>
      <c r="J8" s="512">
        <f>VLOOKUP(I8,Lists!$A$35:$B$40,2,FALSE)</f>
        <v>0</v>
      </c>
      <c r="K8" s="513">
        <f t="shared" ref="K8:K23" si="0">J8*G8</f>
        <v>0</v>
      </c>
      <c r="L8" s="523" t="str">
        <f t="shared" ref="L8:L23" si="1">IF(ISERROR(K8/N8),"n/a",K8/N8)</f>
        <v>n/a</v>
      </c>
      <c r="M8" s="514">
        <f>IF(B8=Lists!$A$14,Lists!$E$35)+IF(B8=Lists!$A$15,Lists!$E$40)+IF(B8=Lists!$A$16,Lists!$E$40)</f>
        <v>0</v>
      </c>
      <c r="N8" s="513">
        <f t="shared" ref="N8:N23" si="2">G8*M8</f>
        <v>0</v>
      </c>
      <c r="O8" s="595"/>
      <c r="P8" s="759">
        <f t="shared" ref="P8:P23" si="3">IF(ISERROR(O8*0.0001),"n/a",O8*0.05)</f>
        <v>0</v>
      </c>
    </row>
    <row r="9" spans="1:16" ht="171.75" customHeight="1" x14ac:dyDescent="0.3">
      <c r="A9" s="559" t="s">
        <v>1337</v>
      </c>
      <c r="B9" s="569" t="s">
        <v>30</v>
      </c>
      <c r="C9" s="569" t="s">
        <v>176</v>
      </c>
      <c r="D9" s="783" t="s">
        <v>29</v>
      </c>
      <c r="E9" s="776"/>
      <c r="F9" s="511" t="s">
        <v>21</v>
      </c>
      <c r="G9" s="557">
        <f>VLOOKUP(F9,Lists!$A$45:$B$50,2,FALSE)</f>
        <v>1.0000000000000001E-5</v>
      </c>
      <c r="H9" s="511" t="s">
        <v>21</v>
      </c>
      <c r="I9" s="511" t="s">
        <v>21</v>
      </c>
      <c r="J9" s="512">
        <f>VLOOKUP(I9,Lists!$A$35:$B$40,2,FALSE)</f>
        <v>0</v>
      </c>
      <c r="K9" s="513">
        <f t="shared" si="0"/>
        <v>0</v>
      </c>
      <c r="L9" s="525" t="str">
        <f t="shared" si="1"/>
        <v>n/a</v>
      </c>
      <c r="M9" s="514">
        <f>IF(B9=Lists!$A$14,Lists!$E$35)+IF(B9=Lists!$A$15,Lists!$E$40)+IF(B9=Lists!$A$16,Lists!$E$40)</f>
        <v>0</v>
      </c>
      <c r="N9" s="513">
        <f t="shared" si="2"/>
        <v>0</v>
      </c>
      <c r="O9" s="511" t="s">
        <v>21</v>
      </c>
      <c r="P9" s="752" t="str">
        <f t="shared" si="3"/>
        <v>n/a</v>
      </c>
    </row>
    <row r="10" spans="1:16" ht="15.6" x14ac:dyDescent="0.3">
      <c r="A10" s="596" t="s">
        <v>389</v>
      </c>
      <c r="B10" s="597"/>
      <c r="C10" s="590" t="s">
        <v>178</v>
      </c>
      <c r="D10" s="780"/>
      <c r="E10" s="781"/>
      <c r="F10" s="522" t="s">
        <v>21</v>
      </c>
      <c r="G10" s="557">
        <f>VLOOKUP(F10,Lists!$A$45:$B$50,2,FALSE)</f>
        <v>1.0000000000000001E-5</v>
      </c>
      <c r="H10" s="522" t="s">
        <v>21</v>
      </c>
      <c r="I10" s="523" t="s">
        <v>21</v>
      </c>
      <c r="J10" s="512">
        <f>VLOOKUP(I10,Lists!$A$35:$B$40,2,FALSE)</f>
        <v>0</v>
      </c>
      <c r="K10" s="513">
        <f t="shared" si="0"/>
        <v>0</v>
      </c>
      <c r="L10" s="523" t="str">
        <f t="shared" si="1"/>
        <v>n/a</v>
      </c>
      <c r="M10" s="514">
        <f>IF(B10=Lists!$A$14,Lists!$E$35)+IF(B10=Lists!$A$15,Lists!$E$40)+IF(B10=Lists!$A$16,Lists!$E$40)</f>
        <v>0</v>
      </c>
      <c r="N10" s="513">
        <f t="shared" si="2"/>
        <v>0</v>
      </c>
      <c r="O10" s="522"/>
      <c r="P10" s="750">
        <f t="shared" si="3"/>
        <v>0</v>
      </c>
    </row>
    <row r="11" spans="1:16" ht="26.4" x14ac:dyDescent="0.3">
      <c r="A11" s="170" t="s">
        <v>1338</v>
      </c>
      <c r="B11" s="569" t="s">
        <v>30</v>
      </c>
      <c r="C11" s="560" t="s">
        <v>179</v>
      </c>
      <c r="D11" s="783" t="s">
        <v>29</v>
      </c>
      <c r="E11" s="776"/>
      <c r="F11" s="511" t="s">
        <v>21</v>
      </c>
      <c r="G11" s="557">
        <f>VLOOKUP(F11,Lists!$A$45:$B$50,2,FALSE)</f>
        <v>1.0000000000000001E-5</v>
      </c>
      <c r="H11" s="511" t="s">
        <v>21</v>
      </c>
      <c r="I11" s="511" t="s">
        <v>21</v>
      </c>
      <c r="J11" s="512">
        <f>VLOOKUP(I11,Lists!$A$35:$B$40,2,FALSE)</f>
        <v>0</v>
      </c>
      <c r="K11" s="513">
        <f t="shared" si="0"/>
        <v>0</v>
      </c>
      <c r="L11" s="525" t="str">
        <f t="shared" si="1"/>
        <v>n/a</v>
      </c>
      <c r="M11" s="514">
        <f>IF(B11=Lists!$A$14,Lists!$E$35)+IF(B11=Lists!$A$15,Lists!$E$40)+IF(B11=Lists!$A$16,Lists!$E$40)</f>
        <v>0</v>
      </c>
      <c r="N11" s="513">
        <f t="shared" si="2"/>
        <v>0</v>
      </c>
      <c r="O11" s="511" t="s">
        <v>21</v>
      </c>
      <c r="P11" s="752" t="str">
        <f t="shared" si="3"/>
        <v>n/a</v>
      </c>
    </row>
    <row r="12" spans="1:16" ht="262.95" customHeight="1" x14ac:dyDescent="0.3">
      <c r="A12" s="170" t="s">
        <v>1140</v>
      </c>
      <c r="B12" s="560" t="s">
        <v>23</v>
      </c>
      <c r="C12" s="560" t="s">
        <v>408</v>
      </c>
      <c r="D12" s="776"/>
      <c r="E12" s="782"/>
      <c r="F12" s="511" t="s">
        <v>24</v>
      </c>
      <c r="G12" s="557">
        <f>VLOOKUP(F12,Lists!$A$45:$B$50,2,FALSE)</f>
        <v>10</v>
      </c>
      <c r="H12" s="511" t="s">
        <v>25</v>
      </c>
      <c r="I12" s="524" t="s">
        <v>26</v>
      </c>
      <c r="J12" s="512">
        <f>VLOOKUP(I12,Lists!$A$35:$B$40,2,FALSE)</f>
        <v>6</v>
      </c>
      <c r="K12" s="513">
        <f t="shared" si="0"/>
        <v>60</v>
      </c>
      <c r="L12" s="525">
        <f t="shared" si="1"/>
        <v>1</v>
      </c>
      <c r="M12" s="514">
        <f>IF(B12=Lists!$A$14,Lists!$E$35)+IF(B12=Lists!$A$15,Lists!$E$40)+IF(B12=Lists!$A$16,Lists!$E$40)</f>
        <v>6</v>
      </c>
      <c r="N12" s="513">
        <f t="shared" si="2"/>
        <v>60</v>
      </c>
      <c r="O12" s="526">
        <f>N12/$N$2</f>
        <v>0.25</v>
      </c>
      <c r="P12" s="751">
        <f t="shared" si="3"/>
        <v>1.2500000000000001E-2</v>
      </c>
    </row>
    <row r="13" spans="1:16" ht="99" customHeight="1" x14ac:dyDescent="0.3">
      <c r="A13" s="170" t="s">
        <v>1063</v>
      </c>
      <c r="B13" s="560" t="s">
        <v>30</v>
      </c>
      <c r="C13" s="171" t="s">
        <v>409</v>
      </c>
      <c r="D13" s="783" t="s">
        <v>29</v>
      </c>
      <c r="E13" s="776"/>
      <c r="F13" s="511" t="s">
        <v>21</v>
      </c>
      <c r="G13" s="557">
        <f>VLOOKUP(F13,Lists!$A$45:$B$50,2,FALSE)</f>
        <v>1.0000000000000001E-5</v>
      </c>
      <c r="H13" s="511" t="s">
        <v>21</v>
      </c>
      <c r="I13" s="511" t="s">
        <v>21</v>
      </c>
      <c r="J13" s="512">
        <f>VLOOKUP(I13,Lists!$A$35:$B$40,2,FALSE)</f>
        <v>0</v>
      </c>
      <c r="K13" s="513">
        <f t="shared" ref="K13" si="4">J13*G13</f>
        <v>0</v>
      </c>
      <c r="L13" s="525" t="str">
        <f t="shared" ref="L13" si="5">IF(ISERROR(K13/N13),"n/a",K13/N13)</f>
        <v>n/a</v>
      </c>
      <c r="M13" s="514">
        <f>IF(B13=Lists!$A$14,Lists!$E$35)+IF(B13=Lists!$A$15,Lists!$E$40)+IF(B13=Lists!$A$16,Lists!$E$40)</f>
        <v>0</v>
      </c>
      <c r="N13" s="513">
        <f t="shared" ref="N13" si="6">G13*M13</f>
        <v>0</v>
      </c>
      <c r="O13" s="511" t="s">
        <v>21</v>
      </c>
      <c r="P13" s="752" t="str">
        <f t="shared" si="3"/>
        <v>n/a</v>
      </c>
    </row>
    <row r="14" spans="1:16" ht="38.4" customHeight="1" x14ac:dyDescent="0.3">
      <c r="A14" s="170" t="s">
        <v>1064</v>
      </c>
      <c r="B14" s="570" t="s">
        <v>32</v>
      </c>
      <c r="C14" s="538" t="s">
        <v>180</v>
      </c>
      <c r="D14" s="777" t="s">
        <v>29</v>
      </c>
      <c r="E14" s="793"/>
      <c r="F14" s="574" t="s">
        <v>24</v>
      </c>
      <c r="G14" s="561">
        <f>VLOOKUP(F14,Lists!$A$45:$B$50,2,FALSE)</f>
        <v>10</v>
      </c>
      <c r="H14" s="574" t="s">
        <v>25</v>
      </c>
      <c r="I14" s="692" t="s">
        <v>26</v>
      </c>
      <c r="J14" s="512">
        <f>VLOOKUP(I14,Lists!$A$35:$B$40,2,FALSE)</f>
        <v>6</v>
      </c>
      <c r="K14" s="513">
        <f t="shared" si="0"/>
        <v>60</v>
      </c>
      <c r="L14" s="533">
        <f t="shared" si="1"/>
        <v>1</v>
      </c>
      <c r="M14" s="514">
        <f>IF(B14=Lists!$A$14,Lists!$E$35)+IF(B14=Lists!$A$15,Lists!$E$40)+IF(B14=Lists!$A$16,Lists!$E$40)</f>
        <v>6</v>
      </c>
      <c r="N14" s="513">
        <f t="shared" si="2"/>
        <v>60</v>
      </c>
      <c r="O14" s="533">
        <f>N14/$N$2</f>
        <v>0.25</v>
      </c>
      <c r="P14" s="753">
        <f t="shared" si="3"/>
        <v>1.2500000000000001E-2</v>
      </c>
    </row>
    <row r="15" spans="1:16" ht="54.6" customHeight="1" x14ac:dyDescent="0.3">
      <c r="A15" s="170" t="s">
        <v>1339</v>
      </c>
      <c r="B15" s="569" t="s">
        <v>30</v>
      </c>
      <c r="C15" s="560" t="s">
        <v>181</v>
      </c>
      <c r="D15" s="783" t="s">
        <v>29</v>
      </c>
      <c r="E15" s="776"/>
      <c r="F15" s="511" t="s">
        <v>21</v>
      </c>
      <c r="G15" s="557">
        <f>VLOOKUP(F15,Lists!$A$45:$B$50,2,FALSE)</f>
        <v>1.0000000000000001E-5</v>
      </c>
      <c r="H15" s="511" t="s">
        <v>21</v>
      </c>
      <c r="I15" s="511" t="s">
        <v>21</v>
      </c>
      <c r="J15" s="512">
        <f>VLOOKUP(I15,Lists!$A$35:$B$40,2,FALSE)</f>
        <v>0</v>
      </c>
      <c r="K15" s="513">
        <f t="shared" si="0"/>
        <v>0</v>
      </c>
      <c r="L15" s="525" t="str">
        <f t="shared" si="1"/>
        <v>n/a</v>
      </c>
      <c r="M15" s="514">
        <f>IF(B15=Lists!$A$14,Lists!$E$35)+IF(B15=Lists!$A$15,Lists!$E$40)+IF(B15=Lists!$A$16,Lists!$E$40)</f>
        <v>0</v>
      </c>
      <c r="N15" s="513">
        <f t="shared" si="2"/>
        <v>0</v>
      </c>
      <c r="O15" s="511" t="s">
        <v>21</v>
      </c>
      <c r="P15" s="752" t="str">
        <f t="shared" si="3"/>
        <v>n/a</v>
      </c>
    </row>
    <row r="16" spans="1:16" ht="21.6" customHeight="1" x14ac:dyDescent="0.3">
      <c r="A16" s="170" t="s">
        <v>1340</v>
      </c>
      <c r="B16" s="569" t="s">
        <v>30</v>
      </c>
      <c r="C16" s="569" t="s">
        <v>182</v>
      </c>
      <c r="D16" s="783" t="s">
        <v>29</v>
      </c>
      <c r="E16" s="776"/>
      <c r="F16" s="511" t="s">
        <v>21</v>
      </c>
      <c r="G16" s="557">
        <f>VLOOKUP(F16,Lists!$A$45:$B$50,2,FALSE)</f>
        <v>1.0000000000000001E-5</v>
      </c>
      <c r="H16" s="511" t="s">
        <v>21</v>
      </c>
      <c r="I16" s="511" t="s">
        <v>21</v>
      </c>
      <c r="J16" s="512">
        <f>VLOOKUP(I16,Lists!$A$35:$B$40,2,FALSE)</f>
        <v>0</v>
      </c>
      <c r="K16" s="513">
        <f t="shared" si="0"/>
        <v>0</v>
      </c>
      <c r="L16" s="525" t="str">
        <f t="shared" si="1"/>
        <v>n/a</v>
      </c>
      <c r="M16" s="514">
        <f>IF(B16=Lists!$A$14,Lists!$E$35)+IF(B16=Lists!$A$15,Lists!$E$40)+IF(B16=Lists!$A$16,Lists!$E$40)</f>
        <v>0</v>
      </c>
      <c r="N16" s="513">
        <f t="shared" si="2"/>
        <v>0</v>
      </c>
      <c r="O16" s="511" t="s">
        <v>21</v>
      </c>
      <c r="P16" s="752" t="str">
        <f t="shared" si="3"/>
        <v>n/a</v>
      </c>
    </row>
    <row r="17" spans="1:16" ht="87" customHeight="1" x14ac:dyDescent="0.3">
      <c r="A17" s="170" t="s">
        <v>1065</v>
      </c>
      <c r="B17" s="569" t="s">
        <v>30</v>
      </c>
      <c r="C17" s="598" t="s">
        <v>183</v>
      </c>
      <c r="D17" s="783" t="s">
        <v>29</v>
      </c>
      <c r="E17" s="776"/>
      <c r="F17" s="511" t="s">
        <v>21</v>
      </c>
      <c r="G17" s="557">
        <f>VLOOKUP(F17,Lists!$A$45:$B$50,2,FALSE)</f>
        <v>1.0000000000000001E-5</v>
      </c>
      <c r="H17" s="511" t="s">
        <v>21</v>
      </c>
      <c r="I17" s="511" t="s">
        <v>21</v>
      </c>
      <c r="J17" s="512">
        <f>VLOOKUP(I17,Lists!$A$35:$B$40,2,FALSE)</f>
        <v>0</v>
      </c>
      <c r="K17" s="513">
        <f t="shared" si="0"/>
        <v>0</v>
      </c>
      <c r="L17" s="525" t="str">
        <f t="shared" si="1"/>
        <v>n/a</v>
      </c>
      <c r="M17" s="514">
        <f>IF(B17=Lists!$A$14,Lists!$E$35)+IF(B17=Lists!$A$15,Lists!$E$40)+IF(B17=Lists!$A$16,Lists!$E$40)</f>
        <v>0</v>
      </c>
      <c r="N17" s="513">
        <f t="shared" si="2"/>
        <v>0</v>
      </c>
      <c r="O17" s="511" t="s">
        <v>21</v>
      </c>
      <c r="P17" s="752" t="str">
        <f t="shared" si="3"/>
        <v>n/a</v>
      </c>
    </row>
    <row r="18" spans="1:16" ht="31.2" customHeight="1" x14ac:dyDescent="0.3">
      <c r="A18" s="170" t="s">
        <v>1066</v>
      </c>
      <c r="B18" s="570" t="s">
        <v>32</v>
      </c>
      <c r="C18" s="538" t="s">
        <v>350</v>
      </c>
      <c r="D18" s="777" t="s">
        <v>29</v>
      </c>
      <c r="E18" s="793"/>
      <c r="F18" s="574" t="s">
        <v>24</v>
      </c>
      <c r="G18" s="561">
        <f>VLOOKUP(F18,Lists!$A$45:$B$50,2,FALSE)</f>
        <v>10</v>
      </c>
      <c r="H18" s="574" t="s">
        <v>25</v>
      </c>
      <c r="I18" s="692" t="s">
        <v>26</v>
      </c>
      <c r="J18" s="512">
        <f>VLOOKUP(I18,Lists!$A$35:$B$40,2,FALSE)</f>
        <v>6</v>
      </c>
      <c r="K18" s="513">
        <f t="shared" si="0"/>
        <v>60</v>
      </c>
      <c r="L18" s="533">
        <f t="shared" si="1"/>
        <v>1</v>
      </c>
      <c r="M18" s="514">
        <f>IF(B18=Lists!$A$14,Lists!$E$35)+IF(B18=Lists!$A$15,Lists!$E$40)+IF(B18=Lists!$A$16,Lists!$E$40)</f>
        <v>6</v>
      </c>
      <c r="N18" s="513">
        <f t="shared" si="2"/>
        <v>60</v>
      </c>
      <c r="O18" s="533">
        <f>N18/$N$2</f>
        <v>0.25</v>
      </c>
      <c r="P18" s="753">
        <f t="shared" si="3"/>
        <v>1.2500000000000001E-2</v>
      </c>
    </row>
    <row r="19" spans="1:16" ht="49.95" customHeight="1" x14ac:dyDescent="0.3">
      <c r="A19" s="170" t="s">
        <v>1341</v>
      </c>
      <c r="B19" s="569" t="s">
        <v>30</v>
      </c>
      <c r="C19" s="569" t="s">
        <v>184</v>
      </c>
      <c r="D19" s="783" t="s">
        <v>29</v>
      </c>
      <c r="E19" s="776"/>
      <c r="F19" s="511" t="s">
        <v>21</v>
      </c>
      <c r="G19" s="557">
        <f>VLOOKUP(F19,Lists!$A$45:$B$50,2,FALSE)</f>
        <v>1.0000000000000001E-5</v>
      </c>
      <c r="H19" s="511" t="s">
        <v>21</v>
      </c>
      <c r="I19" s="511" t="s">
        <v>21</v>
      </c>
      <c r="J19" s="512">
        <f>VLOOKUP(I19,Lists!$A$35:$B$40,2,FALSE)</f>
        <v>0</v>
      </c>
      <c r="K19" s="513">
        <f t="shared" si="0"/>
        <v>0</v>
      </c>
      <c r="L19" s="525" t="str">
        <f t="shared" si="1"/>
        <v>n/a</v>
      </c>
      <c r="M19" s="514">
        <f>IF(B19=Lists!$A$14,Lists!$E$35)+IF(B19=Lists!$A$15,Lists!$E$40)+IF(B19=Lists!$A$16,Lists!$E$40)</f>
        <v>0</v>
      </c>
      <c r="N19" s="513">
        <f t="shared" si="2"/>
        <v>0</v>
      </c>
      <c r="O19" s="511" t="s">
        <v>21</v>
      </c>
      <c r="P19" s="752" t="str">
        <f t="shared" si="3"/>
        <v>n/a</v>
      </c>
    </row>
    <row r="20" spans="1:16" ht="105.6" x14ac:dyDescent="0.3">
      <c r="A20" s="170" t="s">
        <v>1342</v>
      </c>
      <c r="B20" s="598" t="s">
        <v>30</v>
      </c>
      <c r="C20" s="569" t="s">
        <v>187</v>
      </c>
      <c r="D20" s="783" t="s">
        <v>29</v>
      </c>
      <c r="E20" s="776"/>
      <c r="F20" s="511" t="s">
        <v>21</v>
      </c>
      <c r="G20" s="557">
        <f>VLOOKUP(F20,Lists!$A$45:$B$50,2,FALSE)</f>
        <v>1.0000000000000001E-5</v>
      </c>
      <c r="H20" s="511" t="s">
        <v>21</v>
      </c>
      <c r="I20" s="511" t="s">
        <v>21</v>
      </c>
      <c r="J20" s="512">
        <f>VLOOKUP(I20,Lists!$A$35:$B$40,2,FALSE)</f>
        <v>0</v>
      </c>
      <c r="K20" s="513">
        <f t="shared" si="0"/>
        <v>0</v>
      </c>
      <c r="L20" s="525" t="str">
        <f t="shared" si="1"/>
        <v>n/a</v>
      </c>
      <c r="M20" s="514">
        <f>IF(B20=Lists!$A$14,Lists!$E$35)+IF(B20=Lists!$A$15,Lists!$E$40)+IF(B20=Lists!$A$16,Lists!$E$40)</f>
        <v>0</v>
      </c>
      <c r="N20" s="513">
        <f t="shared" si="2"/>
        <v>0</v>
      </c>
      <c r="O20" s="511" t="s">
        <v>21</v>
      </c>
      <c r="P20" s="752" t="str">
        <f t="shared" si="3"/>
        <v>n/a</v>
      </c>
    </row>
    <row r="21" spans="1:16" x14ac:dyDescent="0.3">
      <c r="A21" s="596" t="s">
        <v>390</v>
      </c>
      <c r="B21" s="597"/>
      <c r="C21" s="599" t="s">
        <v>189</v>
      </c>
      <c r="D21" s="780"/>
      <c r="E21" s="781"/>
      <c r="F21" s="522" t="s">
        <v>21</v>
      </c>
      <c r="G21" s="557">
        <f>VLOOKUP(F21,Lists!$A$45:$B$50,2,FALSE)</f>
        <v>1.0000000000000001E-5</v>
      </c>
      <c r="H21" s="522" t="s">
        <v>21</v>
      </c>
      <c r="I21" s="523" t="s">
        <v>21</v>
      </c>
      <c r="J21" s="512">
        <f>VLOOKUP(I21,Lists!$A$35:$B$40,2,FALSE)</f>
        <v>0</v>
      </c>
      <c r="K21" s="513">
        <f t="shared" si="0"/>
        <v>0</v>
      </c>
      <c r="L21" s="523" t="str">
        <f t="shared" si="1"/>
        <v>n/a</v>
      </c>
      <c r="M21" s="514">
        <f>IF(B21=Lists!$A$14,Lists!$E$35)+IF(B21=Lists!$A$15,Lists!$E$40)+IF(B21=Lists!$A$16,Lists!$E$40)</f>
        <v>0</v>
      </c>
      <c r="N21" s="513">
        <f t="shared" si="2"/>
        <v>0</v>
      </c>
      <c r="O21" s="522"/>
      <c r="P21" s="750">
        <f t="shared" si="3"/>
        <v>0</v>
      </c>
    </row>
    <row r="22" spans="1:16" ht="52.8" x14ac:dyDescent="0.3">
      <c r="A22" s="559" t="s">
        <v>1343</v>
      </c>
      <c r="B22" s="598" t="s">
        <v>30</v>
      </c>
      <c r="C22" s="569" t="s">
        <v>190</v>
      </c>
      <c r="D22" s="783" t="s">
        <v>29</v>
      </c>
      <c r="E22" s="776"/>
      <c r="F22" s="511" t="s">
        <v>21</v>
      </c>
      <c r="G22" s="557">
        <f>VLOOKUP(F22,Lists!$A$45:$B$50,2,FALSE)</f>
        <v>1.0000000000000001E-5</v>
      </c>
      <c r="H22" s="511" t="s">
        <v>21</v>
      </c>
      <c r="I22" s="511" t="s">
        <v>21</v>
      </c>
      <c r="J22" s="512">
        <f>VLOOKUP(I22,Lists!$A$35:$B$40,2,FALSE)</f>
        <v>0</v>
      </c>
      <c r="K22" s="513">
        <f t="shared" si="0"/>
        <v>0</v>
      </c>
      <c r="L22" s="525" t="str">
        <f t="shared" si="1"/>
        <v>n/a</v>
      </c>
      <c r="M22" s="514">
        <f>IF(B22=Lists!$A$14,Lists!$E$35)+IF(B22=Lists!$A$15,Lists!$E$40)+IF(B22=Lists!$A$16,Lists!$E$40)</f>
        <v>0</v>
      </c>
      <c r="N22" s="513">
        <f t="shared" si="2"/>
        <v>0</v>
      </c>
      <c r="O22" s="511" t="s">
        <v>21</v>
      </c>
      <c r="P22" s="752" t="str">
        <f t="shared" si="3"/>
        <v>n/a</v>
      </c>
    </row>
    <row r="23" spans="1:16" ht="32.4" customHeight="1" x14ac:dyDescent="0.3">
      <c r="A23" s="559" t="s">
        <v>1344</v>
      </c>
      <c r="B23" s="598" t="s">
        <v>30</v>
      </c>
      <c r="C23" s="569" t="s">
        <v>191</v>
      </c>
      <c r="D23" s="777" t="s">
        <v>29</v>
      </c>
      <c r="E23" s="776"/>
      <c r="F23" s="511" t="s">
        <v>21</v>
      </c>
      <c r="G23" s="557">
        <f>VLOOKUP(F23,Lists!$A$45:$B$50,2,FALSE)</f>
        <v>1.0000000000000001E-5</v>
      </c>
      <c r="H23" s="511" t="s">
        <v>21</v>
      </c>
      <c r="I23" s="511" t="s">
        <v>21</v>
      </c>
      <c r="J23" s="512">
        <f>VLOOKUP(I23,Lists!$A$35:$B$40,2,FALSE)</f>
        <v>0</v>
      </c>
      <c r="K23" s="513">
        <f t="shared" si="0"/>
        <v>0</v>
      </c>
      <c r="L23" s="525" t="str">
        <f t="shared" si="1"/>
        <v>n/a</v>
      </c>
      <c r="M23" s="514">
        <f>IF(B23=Lists!$A$14,Lists!$E$35)+IF(B23=Lists!$A$15,Lists!$E$40)+IF(B23=Lists!$A$16,Lists!$E$40)</f>
        <v>0</v>
      </c>
      <c r="N23" s="513">
        <f t="shared" si="2"/>
        <v>0</v>
      </c>
      <c r="O23" s="511" t="s">
        <v>21</v>
      </c>
      <c r="P23" s="752" t="str">
        <f t="shared" si="3"/>
        <v>n/a</v>
      </c>
    </row>
  </sheetData>
  <sheetProtection password="ED47" sheet="1" formatCells="0" formatColumns="0" formatRows="0" autoFilter="0"/>
  <protectedRanges>
    <protectedRange sqref="E7" name="Range2_1_1_15"/>
    <protectedRange sqref="E7" name="Range1_1_1_14"/>
    <protectedRange sqref="E18 E14" name="Range2_1_1_2"/>
    <protectedRange sqref="E18 E14" name="Range1_1_1"/>
    <protectedRange sqref="F18 F14" name="Range2_1_2_3"/>
    <protectedRange sqref="F18 F14" name="Range1_1_2_3"/>
    <protectedRange sqref="H18 H14" name="Range2_1_5_3"/>
    <protectedRange sqref="H18 H14" name="Range1_1_5_3"/>
    <protectedRange sqref="I18 I14" name="Range2_1_1_1_2"/>
    <protectedRange sqref="I18 I14" name="Range1_1_1_1_2"/>
    <protectedRange sqref="G6 G8:G9 G11:G20 G22:G23" name="Range2_1_3_5"/>
    <protectedRange sqref="G6 G8:G9 G11:G20 G22:G23" name="Range1_1_3_5"/>
    <protectedRange sqref="J6 J8:J9 J11:J20 J22:J23" name="Range2_1_4_5"/>
    <protectedRange sqref="J6 J8:J9 J11:J20 J22:J23" name="Range1_1_4_5"/>
    <protectedRange sqref="D15:D17 D22:D23 D19:D20 D13 D11 D9" name="Range2_1_1_2_2_2"/>
    <protectedRange sqref="D15:D17 D22:D23 D19:D20 D13 D11 D9" name="Range1_1_1_2_2_2"/>
    <protectedRange sqref="F15:F17 F22:F23 F19:F20 F13 F11 F9" name="Range2_1_2_11"/>
    <protectedRange sqref="F15:F17 F22:F23 F19:F20 F13 F11 F9" name="Range1_1_2_11"/>
    <protectedRange sqref="H15:H17 H22:H23 H19:H20 H13 H11 H9" name="Range2_1_5_11"/>
    <protectedRange sqref="H15:H17 H22:H23 H19:H20 H13 H11 H9" name="Range1_1_5_11"/>
    <protectedRange sqref="I15:I17 I22:I23 I19:I20 I13 I11 I9" name="Range2_1_1_1_11"/>
    <protectedRange sqref="I15:I17 I22:I23 I19:I20 I13 I11 I9" name="Range1_1_1_1_11"/>
    <protectedRange sqref="E12" name="Range2_1_1_15_3_2"/>
    <protectedRange sqref="E12" name="Range1_1_1_14_3_2"/>
    <protectedRange sqref="F12" name="Range2_1_2_4_2"/>
    <protectedRange sqref="F12" name="Range1_1_2_4_2"/>
    <protectedRange sqref="H12" name="Range2_1_5_4_2"/>
    <protectedRange sqref="H12" name="Range1_1_5_4_2"/>
    <protectedRange sqref="I12" name="Range2_1_1_1_4_2"/>
    <protectedRange sqref="I12" name="Range1_1_1_1_4_2"/>
    <protectedRange sqref="F7" name="Range2_1_2_1_1_1"/>
    <protectedRange sqref="F7" name="Range1_1_2_1_1_1"/>
    <protectedRange sqref="G7" name="Range2_1_3_1_2_1"/>
    <protectedRange sqref="G7" name="Range1_1_3_1_2_1"/>
    <protectedRange sqref="H7" name="Range2_1_5_1_2_1"/>
    <protectedRange sqref="H7" name="Range1_1_5_1_2_1"/>
    <protectedRange sqref="I7" name="Range2_1_1_1_1_2_1"/>
    <protectedRange sqref="I7" name="Range1_1_1_1_1_2_1"/>
    <protectedRange sqref="J7" name="Range2_1_4_1_2_1"/>
    <protectedRange sqref="J7" name="Range1_1_4_1_2_1"/>
    <protectedRange sqref="D10" name="Range2_1_2"/>
    <protectedRange sqref="D10" name="Range1_1_2"/>
    <protectedRange sqref="G10" name="Range2_1_3_2"/>
    <protectedRange sqref="G10" name="Range1_1_3_2"/>
    <protectedRange sqref="J10" name="Range2_1_4_2"/>
    <protectedRange sqref="J10" name="Range1_1_4_2"/>
    <protectedRange sqref="D21" name="Range2_1_2_1"/>
    <protectedRange sqref="D21" name="Range1_1_2_1"/>
    <protectedRange sqref="G21" name="Range2_1_3_2_1"/>
    <protectedRange sqref="G21" name="Range1_1_3_2_1"/>
    <protectedRange sqref="J21" name="Range2_1_4_2_1"/>
    <protectedRange sqref="J21" name="Range1_1_4_2_1"/>
  </protectedRanges>
  <autoFilter ref="A5:P23"/>
  <mergeCells count="1">
    <mergeCell ref="A3:P3"/>
  </mergeCells>
  <dataValidations count="5">
    <dataValidation type="list" allowBlank="1" showInputMessage="1" showErrorMessage="1" sqref="B1">
      <formula1>Spec_Compl_Adj</formula1>
    </dataValidation>
    <dataValidation type="list" allowBlank="1" showInputMessage="1" showErrorMessage="1" sqref="E15:E17 E22:E23 E11 E19:E20 E13 D12 E9">
      <formula1>"Yes,No"</formula1>
    </dataValidation>
    <dataValidation type="list" allowBlank="1" showInputMessage="1" showErrorMessage="1" sqref="F6:F8 F10 F14 F18 F12 F21">
      <formula1>Adj_Weight</formula1>
    </dataValidation>
    <dataValidation type="list" allowBlank="1" showInputMessage="1" showErrorMessage="1" sqref="H6:H8 H10 H14 H18 H12 H21">
      <formula1>Adj_Evidence</formula1>
    </dataValidation>
    <dataValidation type="list" allowBlank="1" showInputMessage="1" showErrorMessage="1" sqref="I8 I10 I14 I18 I12 I6 I21">
      <formula1>Adj_Service</formula1>
    </dataValidation>
  </dataValidations>
  <pageMargins left="0.7" right="0.7" top="0.75" bottom="0.75" header="0.3" footer="0.3"/>
  <pageSetup paperSize="8" scale="5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C26"/>
  <sheetViews>
    <sheetView zoomScale="80" zoomScaleNormal="80" workbookViewId="0">
      <pane xSplit="2" ySplit="5" topLeftCell="C6" activePane="bottomRight" state="frozen"/>
      <selection pane="topRight" activeCell="C1" sqref="C1"/>
      <selection pane="bottomLeft" activeCell="A6" sqref="A6"/>
      <selection pane="bottomRight" activeCell="C6" sqref="C6"/>
    </sheetView>
  </sheetViews>
  <sheetFormatPr defaultColWidth="9.1796875" defaultRowHeight="14.4" x14ac:dyDescent="0.3"/>
  <cols>
    <col min="1" max="1" width="10.81640625" style="704" customWidth="1"/>
    <col min="2" max="2" width="13.90625" style="704" customWidth="1"/>
    <col min="3" max="3" width="51.1796875" style="704" customWidth="1"/>
    <col min="4" max="4" width="14.81640625" style="683" customWidth="1"/>
    <col min="5" max="5" width="33" style="683" customWidth="1"/>
    <col min="6" max="6" width="14.1796875" style="683" customWidth="1"/>
    <col min="7" max="7" width="8.81640625" style="683" hidden="1" customWidth="1"/>
    <col min="8" max="8" width="12.54296875" style="683" customWidth="1"/>
    <col min="9" max="9" width="16.1796875" style="683" hidden="1" customWidth="1"/>
    <col min="10" max="11" width="8.81640625" style="683" hidden="1" customWidth="1"/>
    <col min="12" max="12" width="9.1796875" style="683" hidden="1" customWidth="1"/>
    <col min="13" max="14" width="8.81640625" style="683" hidden="1" customWidth="1"/>
    <col min="15" max="15" width="11.453125" style="683" customWidth="1"/>
    <col min="16" max="16" width="9.54296875" style="754" customWidth="1"/>
    <col min="17" max="17" width="14.81640625" style="683" customWidth="1"/>
    <col min="18" max="18" width="42.36328125" style="683" customWidth="1"/>
    <col min="19" max="19" width="14.1796875" style="683" hidden="1" customWidth="1"/>
    <col min="20" max="20" width="8.81640625" style="683" hidden="1" customWidth="1"/>
    <col min="21" max="21" width="12.54296875" style="683" hidden="1" customWidth="1"/>
    <col min="22" max="22" width="16.1796875" style="683" hidden="1" customWidth="1"/>
    <col min="23" max="27" width="8.81640625" style="683" hidden="1" customWidth="1"/>
    <col min="28" max="28" width="11.453125" style="683" hidden="1" customWidth="1"/>
    <col min="29" max="29" width="7.81640625" style="683" hidden="1" customWidth="1"/>
    <col min="30" max="30" width="14.81640625" style="683" customWidth="1"/>
    <col min="31" max="31" width="42.36328125" style="683" customWidth="1"/>
    <col min="32" max="32" width="14.1796875" style="683" hidden="1" customWidth="1"/>
    <col min="33" max="33" width="8.81640625" style="683" hidden="1" customWidth="1"/>
    <col min="34" max="34" width="12.54296875" style="683" hidden="1" customWidth="1"/>
    <col min="35" max="35" width="16.1796875" style="683" hidden="1" customWidth="1"/>
    <col min="36" max="40" width="8.81640625" style="683" hidden="1" customWidth="1"/>
    <col min="41" max="41" width="11.453125" style="683" hidden="1" customWidth="1"/>
    <col min="42" max="42" width="7.81640625" style="683" hidden="1" customWidth="1"/>
    <col min="43" max="43" width="14.81640625" style="683" customWidth="1"/>
    <col min="44" max="44" width="42.36328125" style="683" customWidth="1"/>
    <col min="45" max="45" width="14.1796875" style="683" hidden="1" customWidth="1"/>
    <col min="46" max="46" width="8.81640625" style="683" hidden="1" customWidth="1"/>
    <col min="47" max="47" width="12.54296875" style="683" hidden="1" customWidth="1"/>
    <col min="48" max="48" width="16.1796875" style="683" hidden="1" customWidth="1"/>
    <col min="49" max="53" width="8.81640625" style="683" hidden="1" customWidth="1"/>
    <col min="54" max="54" width="11.453125" style="683" hidden="1" customWidth="1"/>
    <col min="55" max="55" width="7.81640625" style="683" hidden="1" customWidth="1"/>
    <col min="56" max="16384" width="9.1796875" style="704"/>
  </cols>
  <sheetData>
    <row r="1" spans="1:55" s="380" customFormat="1" ht="12.75" customHeight="1" x14ac:dyDescent="0.25">
      <c r="A1" s="320" t="str">
        <f>Introduction!A1</f>
        <v xml:space="preserve">©NHS England 2019   </v>
      </c>
      <c r="B1" s="2"/>
      <c r="D1" s="46"/>
      <c r="E1" s="3"/>
      <c r="F1" s="3"/>
      <c r="G1" s="464" t="s">
        <v>1162</v>
      </c>
      <c r="H1" s="3"/>
      <c r="I1" s="3" t="s">
        <v>1162</v>
      </c>
      <c r="J1" s="3" t="s">
        <v>1162</v>
      </c>
      <c r="K1" s="3" t="s">
        <v>1162</v>
      </c>
      <c r="L1" s="3" t="s">
        <v>1162</v>
      </c>
      <c r="M1" s="3" t="s">
        <v>1162</v>
      </c>
      <c r="N1" s="3" t="s">
        <v>1162</v>
      </c>
      <c r="O1" s="3"/>
      <c r="P1" s="727"/>
      <c r="Q1" s="45"/>
      <c r="R1" s="3" t="s">
        <v>0</v>
      </c>
      <c r="S1" s="3" t="s">
        <v>1162</v>
      </c>
      <c r="T1" s="3" t="s">
        <v>1162</v>
      </c>
      <c r="U1" s="3" t="s">
        <v>1162</v>
      </c>
      <c r="V1" s="3" t="s">
        <v>1162</v>
      </c>
      <c r="W1" s="3" t="s">
        <v>1162</v>
      </c>
      <c r="X1" s="3" t="s">
        <v>1162</v>
      </c>
      <c r="Y1" s="3" t="s">
        <v>1162</v>
      </c>
      <c r="Z1" s="3" t="s">
        <v>1162</v>
      </c>
      <c r="AA1" s="3" t="s">
        <v>1162</v>
      </c>
      <c r="AB1" s="3" t="s">
        <v>1162</v>
      </c>
      <c r="AC1" s="3" t="s">
        <v>1162</v>
      </c>
      <c r="AD1" s="45"/>
      <c r="AE1" s="3" t="s">
        <v>0</v>
      </c>
      <c r="AF1" s="3" t="s">
        <v>1162</v>
      </c>
      <c r="AG1" s="3" t="s">
        <v>1162</v>
      </c>
      <c r="AH1" s="3" t="s">
        <v>1162</v>
      </c>
      <c r="AI1" s="3" t="s">
        <v>1162</v>
      </c>
      <c r="AJ1" s="3" t="s">
        <v>1162</v>
      </c>
      <c r="AK1" s="3" t="s">
        <v>1162</v>
      </c>
      <c r="AL1" s="3" t="s">
        <v>1162</v>
      </c>
      <c r="AM1" s="3" t="s">
        <v>1162</v>
      </c>
      <c r="AN1" s="3" t="s">
        <v>1162</v>
      </c>
      <c r="AO1" s="3" t="s">
        <v>1162</v>
      </c>
      <c r="AP1" s="3" t="s">
        <v>1162</v>
      </c>
      <c r="AQ1" s="45"/>
      <c r="AR1" s="3" t="s">
        <v>0</v>
      </c>
      <c r="AS1" s="3" t="s">
        <v>1162</v>
      </c>
      <c r="AT1" s="3" t="s">
        <v>1162</v>
      </c>
      <c r="AU1" s="3" t="s">
        <v>1162</v>
      </c>
      <c r="AV1" s="3" t="s">
        <v>1162</v>
      </c>
      <c r="AW1" s="3" t="s">
        <v>1162</v>
      </c>
      <c r="AX1" s="3" t="s">
        <v>1162</v>
      </c>
      <c r="AY1" s="3" t="s">
        <v>1162</v>
      </c>
      <c r="AZ1" s="3" t="s">
        <v>1162</v>
      </c>
      <c r="BA1" s="3" t="s">
        <v>1162</v>
      </c>
      <c r="BB1" s="3" t="s">
        <v>1162</v>
      </c>
      <c r="BC1" s="3" t="s">
        <v>1162</v>
      </c>
    </row>
    <row r="2" spans="1:55" s="56" customFormat="1" ht="24" customHeight="1" x14ac:dyDescent="0.4">
      <c r="A2" s="320"/>
      <c r="B2" s="416">
        <f>COUNTIF(B5:B26,"Compliance Yes/No")+COUNTIF(B5:B26,"Specification")</f>
        <v>8</v>
      </c>
      <c r="C2" s="380"/>
      <c r="D2" s="94"/>
      <c r="E2" s="94"/>
      <c r="F2" s="6"/>
      <c r="G2" s="87"/>
      <c r="H2" s="5"/>
      <c r="I2" s="88" t="s">
        <v>1</v>
      </c>
      <c r="J2" s="89"/>
      <c r="K2" s="90">
        <f>SUM(K6:K26)</f>
        <v>480</v>
      </c>
      <c r="L2" s="91">
        <f>K2/N2</f>
        <v>0.88888888888888884</v>
      </c>
      <c r="M2" s="90"/>
      <c r="N2" s="90">
        <f>SUM(N6:N26)</f>
        <v>540</v>
      </c>
      <c r="O2" s="431">
        <f>SUM(O6:O26)</f>
        <v>1.0000000000000002</v>
      </c>
      <c r="P2" s="742">
        <f>SUM(P6:P26)</f>
        <v>0.05</v>
      </c>
      <c r="Q2" s="448"/>
      <c r="R2" s="94"/>
      <c r="S2" s="6"/>
      <c r="T2" s="87"/>
      <c r="U2" s="5"/>
      <c r="V2" s="88" t="s">
        <v>1</v>
      </c>
      <c r="W2" s="89"/>
      <c r="X2" s="90">
        <f>SUM(X6:X26)</f>
        <v>480</v>
      </c>
      <c r="Y2" s="91">
        <f>X2/AA2</f>
        <v>0.88888888888888884</v>
      </c>
      <c r="Z2" s="90"/>
      <c r="AA2" s="90">
        <f>SUM(AA6:AA26)</f>
        <v>540</v>
      </c>
      <c r="AB2" s="465">
        <f>SUM(AB6:AB26)</f>
        <v>1.0000000000000002</v>
      </c>
      <c r="AC2" s="428">
        <f>SUM(AC6:AC26)</f>
        <v>0.05</v>
      </c>
      <c r="AD2" s="448"/>
      <c r="AE2" s="94"/>
      <c r="AF2" s="6"/>
      <c r="AG2" s="87"/>
      <c r="AH2" s="5"/>
      <c r="AI2" s="88" t="s">
        <v>1</v>
      </c>
      <c r="AJ2" s="89"/>
      <c r="AK2" s="90">
        <f>SUM(AK6:AK26)</f>
        <v>480</v>
      </c>
      <c r="AL2" s="91">
        <f>AK2/AN2</f>
        <v>8</v>
      </c>
      <c r="AM2" s="90"/>
      <c r="AN2" s="90">
        <f>SUM(AN6:AN26)</f>
        <v>60</v>
      </c>
      <c r="AO2" s="92">
        <f>SUM(AO6:AO26)</f>
        <v>0.1111111111111111</v>
      </c>
      <c r="AP2" s="93">
        <f>SUM(AP6:AP26)</f>
        <v>5.5555555555555558E-3</v>
      </c>
      <c r="AQ2" s="448"/>
      <c r="AR2" s="94"/>
      <c r="AS2" s="6"/>
      <c r="AT2" s="87"/>
      <c r="AU2" s="5"/>
      <c r="AV2" s="88" t="s">
        <v>1</v>
      </c>
      <c r="AW2" s="89"/>
      <c r="AX2" s="90">
        <f>SUM(AX6:AX26)</f>
        <v>480.00012000000004</v>
      </c>
      <c r="AY2" s="91">
        <f>AX2/BA2</f>
        <v>0.88888911111111113</v>
      </c>
      <c r="AZ2" s="90"/>
      <c r="BA2" s="90">
        <f>SUM(BA6:BA26)</f>
        <v>540</v>
      </c>
      <c r="BB2" s="465">
        <f>SUM(BB6:BB26)</f>
        <v>1.0000000000000002</v>
      </c>
      <c r="BC2" s="428">
        <f>SUM(BC6:BC26)</f>
        <v>0.05</v>
      </c>
    </row>
    <row r="3" spans="1:55" s="56" customFormat="1" ht="47.4" customHeight="1" thickBot="1" x14ac:dyDescent="0.3">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c r="Q3" s="851" t="s">
        <v>1211</v>
      </c>
      <c r="R3" s="849"/>
      <c r="S3" s="849"/>
      <c r="T3" s="849"/>
      <c r="U3" s="849"/>
      <c r="V3" s="849"/>
      <c r="W3" s="849"/>
      <c r="X3" s="849"/>
      <c r="Y3" s="849"/>
      <c r="Z3" s="849"/>
      <c r="AA3" s="849"/>
      <c r="AB3" s="849"/>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7"/>
    </row>
    <row r="4" spans="1:55" ht="23.4" x14ac:dyDescent="0.3">
      <c r="A4" s="344" t="s">
        <v>831</v>
      </c>
      <c r="B4" s="83"/>
      <c r="C4" s="77"/>
      <c r="D4" s="11"/>
      <c r="E4" s="466" t="str">
        <f>Introduction!B10</f>
        <v>INSERT SUPPLIER NAME HERE</v>
      </c>
      <c r="F4" s="466"/>
      <c r="G4" s="466"/>
      <c r="H4" s="466"/>
      <c r="I4" s="466"/>
      <c r="J4" s="466"/>
      <c r="K4" s="466"/>
      <c r="L4" s="466"/>
      <c r="M4" s="466"/>
      <c r="N4" s="466"/>
      <c r="O4" s="468"/>
      <c r="P4" s="743"/>
      <c r="Q4" s="846" t="s">
        <v>1149</v>
      </c>
      <c r="R4" s="847"/>
      <c r="S4" s="466"/>
      <c r="T4" s="466"/>
      <c r="U4" s="466"/>
      <c r="V4" s="466"/>
      <c r="W4" s="466"/>
      <c r="X4" s="466"/>
      <c r="Y4" s="466"/>
      <c r="Z4" s="466"/>
      <c r="AA4" s="466"/>
      <c r="AB4" s="468"/>
      <c r="AC4" s="468"/>
      <c r="AD4" s="846" t="s">
        <v>1150</v>
      </c>
      <c r="AE4" s="847"/>
      <c r="AF4" s="466"/>
      <c r="AG4" s="466"/>
      <c r="AH4" s="466"/>
      <c r="AI4" s="466"/>
      <c r="AJ4" s="466"/>
      <c r="AK4" s="466"/>
      <c r="AL4" s="466"/>
      <c r="AM4" s="466"/>
      <c r="AN4" s="466"/>
      <c r="AO4" s="468"/>
      <c r="AP4" s="468"/>
      <c r="AQ4" s="846" t="s">
        <v>1151</v>
      </c>
      <c r="AR4" s="847"/>
      <c r="AS4" s="12"/>
      <c r="AT4" s="12"/>
      <c r="AU4" s="12"/>
      <c r="AV4" s="12"/>
      <c r="AW4" s="12"/>
      <c r="AX4" s="12"/>
      <c r="AY4" s="12"/>
      <c r="AZ4" s="12"/>
      <c r="BA4" s="12"/>
      <c r="BB4" s="13"/>
      <c r="BC4" s="13"/>
    </row>
    <row r="5" spans="1:55" ht="53.4" x14ac:dyDescent="0.3">
      <c r="A5" s="545" t="s">
        <v>3</v>
      </c>
      <c r="B5" s="545" t="s">
        <v>97</v>
      </c>
      <c r="C5" s="545" t="s">
        <v>753</v>
      </c>
      <c r="D5" s="553" t="s">
        <v>6</v>
      </c>
      <c r="E5" s="554" t="s">
        <v>7</v>
      </c>
      <c r="F5" s="548" t="s">
        <v>8</v>
      </c>
      <c r="G5" s="549" t="s">
        <v>9</v>
      </c>
      <c r="H5" s="548" t="s">
        <v>10</v>
      </c>
      <c r="I5" s="548" t="s">
        <v>12</v>
      </c>
      <c r="J5" s="550" t="s">
        <v>13</v>
      </c>
      <c r="K5" s="551" t="s">
        <v>14</v>
      </c>
      <c r="L5" s="552" t="s">
        <v>15</v>
      </c>
      <c r="M5" s="551" t="s">
        <v>16</v>
      </c>
      <c r="N5" s="551" t="s">
        <v>17</v>
      </c>
      <c r="O5" s="548" t="s">
        <v>18</v>
      </c>
      <c r="P5" s="755" t="s">
        <v>19</v>
      </c>
      <c r="Q5" s="553" t="s">
        <v>6</v>
      </c>
      <c r="R5" s="554" t="s">
        <v>7</v>
      </c>
      <c r="S5" s="548" t="s">
        <v>8</v>
      </c>
      <c r="T5" s="549" t="s">
        <v>9</v>
      </c>
      <c r="U5" s="548" t="s">
        <v>10</v>
      </c>
      <c r="V5" s="548" t="s">
        <v>12</v>
      </c>
      <c r="W5" s="550" t="s">
        <v>13</v>
      </c>
      <c r="X5" s="551" t="s">
        <v>14</v>
      </c>
      <c r="Y5" s="552" t="s">
        <v>15</v>
      </c>
      <c r="Z5" s="551" t="s">
        <v>16</v>
      </c>
      <c r="AA5" s="551" t="s">
        <v>17</v>
      </c>
      <c r="AB5" s="548" t="s">
        <v>18</v>
      </c>
      <c r="AC5" s="548" t="s">
        <v>19</v>
      </c>
      <c r="AD5" s="553" t="s">
        <v>6</v>
      </c>
      <c r="AE5" s="554" t="s">
        <v>7</v>
      </c>
      <c r="AF5" s="548" t="s">
        <v>8</v>
      </c>
      <c r="AG5" s="549" t="s">
        <v>9</v>
      </c>
      <c r="AH5" s="548" t="s">
        <v>10</v>
      </c>
      <c r="AI5" s="548" t="s">
        <v>12</v>
      </c>
      <c r="AJ5" s="550" t="s">
        <v>13</v>
      </c>
      <c r="AK5" s="551" t="s">
        <v>14</v>
      </c>
      <c r="AL5" s="552" t="s">
        <v>15</v>
      </c>
      <c r="AM5" s="551" t="s">
        <v>16</v>
      </c>
      <c r="AN5" s="551" t="s">
        <v>17</v>
      </c>
      <c r="AO5" s="548" t="s">
        <v>18</v>
      </c>
      <c r="AP5" s="548" t="s">
        <v>19</v>
      </c>
      <c r="AQ5" s="553" t="s">
        <v>6</v>
      </c>
      <c r="AR5" s="554" t="s">
        <v>7</v>
      </c>
      <c r="AS5" s="98" t="s">
        <v>8</v>
      </c>
      <c r="AT5" s="99" t="s">
        <v>9</v>
      </c>
      <c r="AU5" s="98" t="s">
        <v>10</v>
      </c>
      <c r="AV5" s="98" t="s">
        <v>12</v>
      </c>
      <c r="AW5" s="100" t="s">
        <v>13</v>
      </c>
      <c r="AX5" s="101" t="s">
        <v>14</v>
      </c>
      <c r="AY5" s="102" t="s">
        <v>15</v>
      </c>
      <c r="AZ5" s="101" t="s">
        <v>16</v>
      </c>
      <c r="BA5" s="101" t="s">
        <v>17</v>
      </c>
      <c r="BB5" s="98" t="s">
        <v>18</v>
      </c>
      <c r="BC5" s="98" t="s">
        <v>19</v>
      </c>
    </row>
    <row r="6" spans="1:55" ht="23.25" customHeight="1" x14ac:dyDescent="0.3">
      <c r="A6" s="555"/>
      <c r="B6" s="556"/>
      <c r="C6" s="519" t="s">
        <v>20</v>
      </c>
      <c r="D6" s="520"/>
      <c r="E6" s="521"/>
      <c r="F6" s="523"/>
      <c r="G6" s="557"/>
      <c r="H6" s="523"/>
      <c r="I6" s="523"/>
      <c r="J6" s="512"/>
      <c r="K6" s="513"/>
      <c r="L6" s="523"/>
      <c r="M6" s="514"/>
      <c r="N6" s="513"/>
      <c r="O6" s="523"/>
      <c r="P6" s="760"/>
      <c r="Q6" s="520"/>
      <c r="R6" s="521"/>
      <c r="S6" s="523"/>
      <c r="T6" s="557"/>
      <c r="U6" s="523"/>
      <c r="V6" s="523"/>
      <c r="W6" s="512"/>
      <c r="X6" s="513"/>
      <c r="Y6" s="523"/>
      <c r="Z6" s="514"/>
      <c r="AA6" s="513"/>
      <c r="AB6" s="523"/>
      <c r="AC6" s="523"/>
      <c r="AD6" s="520"/>
      <c r="AE6" s="521"/>
      <c r="AF6" s="523"/>
      <c r="AG6" s="557"/>
      <c r="AH6" s="523"/>
      <c r="AI6" s="523"/>
      <c r="AJ6" s="512"/>
      <c r="AK6" s="513"/>
      <c r="AL6" s="523"/>
      <c r="AM6" s="514"/>
      <c r="AN6" s="513"/>
      <c r="AO6" s="523"/>
      <c r="AP6" s="523"/>
      <c r="AQ6" s="520"/>
      <c r="AR6" s="521"/>
      <c r="AS6" s="447" t="s">
        <v>21</v>
      </c>
      <c r="AT6" s="364" t="e">
        <f>VLOOKUP($F6,Lists!$A$45:$B$50,2,FALSE)</f>
        <v>#N/A</v>
      </c>
      <c r="AU6" s="447" t="s">
        <v>21</v>
      </c>
      <c r="AV6" s="339" t="s">
        <v>21</v>
      </c>
      <c r="AW6" s="367">
        <f>IF(AQ6&gt;=0.97,6,IF(AQ6&gt;=0.9,4,IF(AQ6&gt;=0.8,2,IF(AQ6&gt;=0.7,1,0))))</f>
        <v>0</v>
      </c>
      <c r="AX6" s="17"/>
      <c r="AY6" s="339" t="str">
        <f t="shared" ref="AY6" si="0">IF(ISERROR(AX6/BA6),"n/a",AX6/BA6)</f>
        <v>n/a</v>
      </c>
      <c r="AZ6" s="24">
        <f>IF($B6=Lists!$A$14,Lists!$E$35)+IF($B6=Lists!$A$15,Lists!$E$40)+IF($B6=Lists!$A$16,Lists!$E$40)</f>
        <v>0</v>
      </c>
      <c r="BA6" s="17">
        <f>$G6*$M6</f>
        <v>0</v>
      </c>
      <c r="BB6" s="447"/>
      <c r="BC6" s="447"/>
    </row>
    <row r="7" spans="1:55" ht="138.6" customHeight="1" x14ac:dyDescent="0.3">
      <c r="A7" s="559" t="s">
        <v>391</v>
      </c>
      <c r="B7" s="560" t="s">
        <v>23</v>
      </c>
      <c r="C7" s="543" t="s">
        <v>1228</v>
      </c>
      <c r="D7" s="701">
        <f>ROUND(COUNTIF(D9:D119,"Yes")/($B2-1),2)</f>
        <v>0</v>
      </c>
      <c r="E7" s="782"/>
      <c r="F7" s="574" t="s">
        <v>24</v>
      </c>
      <c r="G7" s="517">
        <f>VLOOKUP(F7,Lists!$A$45:$B$50,2,FALSE)</f>
        <v>10</v>
      </c>
      <c r="H7" s="561" t="s">
        <v>25</v>
      </c>
      <c r="I7" s="616" t="s">
        <v>1094</v>
      </c>
      <c r="J7" s="558">
        <f>IF(D7&gt;=0.97,6,IF(D7&gt;=0.9,4,IF(D7&gt;=0.8,2,IF(D7&gt;=0.7,1,0))))</f>
        <v>0</v>
      </c>
      <c r="K7" s="563">
        <f>J7*G7</f>
        <v>0</v>
      </c>
      <c r="L7" s="564">
        <f>IF(ISERROR(K7/N7),"n/a",K7/N7)</f>
        <v>0</v>
      </c>
      <c r="M7" s="572">
        <f>IF(B7=Lists!$A$14,Lists!$E$35)+IF(B7=Lists!$A$15,Lists!$E$40)+IF(B7=Lists!$A$16,Lists!$E$40)</f>
        <v>6</v>
      </c>
      <c r="N7" s="563">
        <f>G7*M7</f>
        <v>60</v>
      </c>
      <c r="O7" s="565">
        <f>IF((N7/$N$2)&gt;0.0001,N7/$N$2,"n/a")</f>
        <v>0.1111111111111111</v>
      </c>
      <c r="P7" s="756">
        <f>IF(ISERROR(O7*0.0001),"n/a",O7*0.05)</f>
        <v>5.5555555555555558E-3</v>
      </c>
      <c r="Q7" s="701">
        <f>ROUND(COUNTIF(Q9:Q119,"Yes")/($B2-1),2)</f>
        <v>0</v>
      </c>
      <c r="R7" s="782"/>
      <c r="S7" s="574" t="s">
        <v>24</v>
      </c>
      <c r="T7" s="517">
        <f>VLOOKUP($F7,Lists!$A$45:$B$50,2,FALSE)</f>
        <v>10</v>
      </c>
      <c r="U7" s="561" t="s">
        <v>25</v>
      </c>
      <c r="V7" s="524" t="s">
        <v>1094</v>
      </c>
      <c r="W7" s="562">
        <f t="shared" ref="W7" si="1">IF(Q7&gt;=0.97,6,IF(Q7&gt;=0.9,4,IF(Q7&gt;=0.8,2,IF(Q7&gt;=0.7,1,0))))</f>
        <v>0</v>
      </c>
      <c r="X7" s="563">
        <f>W7*T7</f>
        <v>0</v>
      </c>
      <c r="Y7" s="564">
        <f>IF(ISERROR(X7/AA7),"n/a",X7/AA7)</f>
        <v>0</v>
      </c>
      <c r="Z7" s="514">
        <f>IF($B7=Lists!$A$14,Lists!$E$35)+IF($B7=Lists!$A$15,Lists!$E$40)+IF($B7=Lists!$A$16,Lists!$E$40)</f>
        <v>6</v>
      </c>
      <c r="AA7" s="513">
        <f t="shared" ref="AA7:AA9" si="2">$G7*$M7</f>
        <v>60</v>
      </c>
      <c r="AB7" s="617">
        <f>IF((AA7/$N$2)&gt;0.0001,AA7/$N$2,"n/a")</f>
        <v>0.1111111111111111</v>
      </c>
      <c r="AC7" s="566">
        <f>IF(ISERROR(AB7*0.0001),"n/a",AB7*0.05)</f>
        <v>5.5555555555555558E-3</v>
      </c>
      <c r="AD7" s="701">
        <f>ROUND(COUNTIF(AD9:AD119,"Yes")/($B2-1),2)</f>
        <v>0</v>
      </c>
      <c r="AE7" s="782"/>
      <c r="AF7" s="574" t="s">
        <v>24</v>
      </c>
      <c r="AG7" s="517">
        <f>VLOOKUP($F7,Lists!$A$45:$B$50,2,FALSE)</f>
        <v>10</v>
      </c>
      <c r="AH7" s="561" t="s">
        <v>25</v>
      </c>
      <c r="AI7" s="524" t="s">
        <v>1094</v>
      </c>
      <c r="AJ7" s="562">
        <f t="shared" ref="AJ7" si="3">IF(AD7&gt;=0.97,6,IF(AD7&gt;=0.9,4,IF(AD7&gt;=0.8,2,IF(AD7&gt;=0.7,1,0))))</f>
        <v>0</v>
      </c>
      <c r="AK7" s="563">
        <f>AJ7*AG7</f>
        <v>0</v>
      </c>
      <c r="AL7" s="564">
        <f>IF(ISERROR(AK7/AN7),"n/a",AK7/AN7)</f>
        <v>0</v>
      </c>
      <c r="AM7" s="514">
        <f>IF($B7=Lists!$A$14,Lists!$E$35)+IF($B7=Lists!$A$15,Lists!$E$40)+IF($B7=Lists!$A$16,Lists!$E$40)</f>
        <v>6</v>
      </c>
      <c r="AN7" s="513">
        <f t="shared" ref="AN7:AN9" si="4">$G7*$M7</f>
        <v>60</v>
      </c>
      <c r="AO7" s="617">
        <f>IF((AN7/$N$2)&gt;0.0001,AN7/$N$2,"n/a")</f>
        <v>0.1111111111111111</v>
      </c>
      <c r="AP7" s="566">
        <f>IF(ISERROR(AO7*0.0001),"n/a",AO7*0.05)</f>
        <v>5.5555555555555558E-3</v>
      </c>
      <c r="AQ7" s="701">
        <f>ROUND(COUNTIF(AQ9:AQ119,"Yes")/($B2-1),2)</f>
        <v>0</v>
      </c>
      <c r="AR7" s="782"/>
      <c r="AS7" s="415" t="s">
        <v>24</v>
      </c>
      <c r="AT7" s="364">
        <f>VLOOKUP($F7,Lists!$A$45:$B$50,2,FALSE)</f>
        <v>10</v>
      </c>
      <c r="AU7" s="373" t="s">
        <v>25</v>
      </c>
      <c r="AV7" s="388" t="s">
        <v>1094</v>
      </c>
      <c r="AW7" s="460">
        <f t="shared" ref="AW7" si="5">IF(AQ7&gt;=0.97,6,IF(AQ7&gt;=0.9,4,IF(AQ7&gt;=0.8,2,IF(AQ7&gt;=0.7,1,0))))</f>
        <v>0</v>
      </c>
      <c r="AX7" s="375">
        <f>AW7*AT7</f>
        <v>0</v>
      </c>
      <c r="AY7" s="370">
        <f>IF(ISERROR(AX7/BA7),"n/a",AX7/BA7)</f>
        <v>0</v>
      </c>
      <c r="AZ7" s="24">
        <f>IF($B7=Lists!$A$14,Lists!$E$35)+IF($B7=Lists!$A$15,Lists!$E$40)+IF($B7=Lists!$A$16,Lists!$E$40)</f>
        <v>6</v>
      </c>
      <c r="BA7" s="17">
        <f t="shared" ref="BA7:BA25" si="6">$G7*$M7</f>
        <v>60</v>
      </c>
      <c r="BB7" s="463">
        <f>IF((BA7/$N$2)&gt;0.0001,BA7/$N$2,"n/a")</f>
        <v>0.1111111111111111</v>
      </c>
      <c r="BC7" s="371">
        <f>IF(ISERROR(BB7*0.0001),"n/a",BB7*0.05)</f>
        <v>5.5555555555555558E-3</v>
      </c>
    </row>
    <row r="8" spans="1:55" ht="15" customHeight="1" x14ac:dyDescent="0.3">
      <c r="A8" s="567" t="s">
        <v>392</v>
      </c>
      <c r="B8" s="568"/>
      <c r="C8" s="519" t="s">
        <v>754</v>
      </c>
      <c r="D8" s="520"/>
      <c r="E8" s="521"/>
      <c r="F8" s="523"/>
      <c r="G8" s="557"/>
      <c r="H8" s="523"/>
      <c r="I8" s="523"/>
      <c r="J8" s="512"/>
      <c r="K8" s="513"/>
      <c r="L8" s="523"/>
      <c r="M8" s="514"/>
      <c r="N8" s="513"/>
      <c r="O8" s="523"/>
      <c r="P8" s="761">
        <f t="shared" ref="P8:P26" si="7">IF(ISERROR(O8*0.0001),"n/a",O8*0.05)</f>
        <v>0</v>
      </c>
      <c r="Q8" s="520"/>
      <c r="R8" s="521"/>
      <c r="S8" s="523"/>
      <c r="T8" s="557"/>
      <c r="U8" s="523"/>
      <c r="V8" s="523"/>
      <c r="W8" s="512"/>
      <c r="X8" s="513"/>
      <c r="Y8" s="523"/>
      <c r="Z8" s="514">
        <f>IF($B8=Lists!$A$14,Lists!$E$35)+IF($B8=Lists!$A$15,Lists!$E$40)+IF($B8=Lists!$A$16,Lists!$E$40)</f>
        <v>0</v>
      </c>
      <c r="AA8" s="513"/>
      <c r="AB8" s="523"/>
      <c r="AC8" s="523">
        <f t="shared" ref="AC8" si="8">IF(ISERROR(AB8*0.0001),"n/a",AB8*0.05)</f>
        <v>0</v>
      </c>
      <c r="AD8" s="520"/>
      <c r="AE8" s="521"/>
      <c r="AF8" s="523"/>
      <c r="AG8" s="557"/>
      <c r="AH8" s="523"/>
      <c r="AI8" s="523"/>
      <c r="AJ8" s="512"/>
      <c r="AK8" s="513"/>
      <c r="AL8" s="523"/>
      <c r="AM8" s="514"/>
      <c r="AN8" s="513"/>
      <c r="AO8" s="523"/>
      <c r="AP8" s="523">
        <f t="shared" ref="AP8" si="9">IF(ISERROR(AO8*0.0001),"n/a",AO8*0.05)</f>
        <v>0</v>
      </c>
      <c r="AQ8" s="520"/>
      <c r="AR8" s="521"/>
      <c r="AS8" s="447" t="s">
        <v>21</v>
      </c>
      <c r="AT8" s="364" t="e">
        <f>VLOOKUP($F8,Lists!$A$45:$B$50,2,FALSE)</f>
        <v>#N/A</v>
      </c>
      <c r="AU8" s="447" t="s">
        <v>21</v>
      </c>
      <c r="AV8" s="339" t="s">
        <v>21</v>
      </c>
      <c r="AW8" s="22">
        <f>VLOOKUP(AV8,Lists!$A$35:$B$40,2,FALSE)</f>
        <v>0</v>
      </c>
      <c r="AX8" s="375"/>
      <c r="AY8" s="339" t="str">
        <f t="shared" ref="AY8:AY26" si="10">IF(ISERROR(AX8/BA8),"n/a",AX8/BA8)</f>
        <v>n/a</v>
      </c>
      <c r="AZ8" s="24">
        <f>IF($B8=Lists!$A$14,Lists!$E$35)+IF($B8=Lists!$A$15,Lists!$E$40)+IF($B8=Lists!$A$16,Lists!$E$40)</f>
        <v>0</v>
      </c>
      <c r="BA8" s="17">
        <f t="shared" si="6"/>
        <v>0</v>
      </c>
      <c r="BB8" s="447"/>
      <c r="BC8" s="447">
        <f t="shared" ref="BC8:BC26" si="11">IF(ISERROR(BB8*0.0001),"n/a",BB8*0.05)</f>
        <v>0</v>
      </c>
    </row>
    <row r="9" spans="1:55" ht="113.4" customHeight="1" x14ac:dyDescent="0.3">
      <c r="A9" s="459" t="s">
        <v>1335</v>
      </c>
      <c r="B9" s="84" t="s">
        <v>30</v>
      </c>
      <c r="C9" s="569" t="s">
        <v>1236</v>
      </c>
      <c r="D9" s="776"/>
      <c r="E9" s="777" t="s">
        <v>29</v>
      </c>
      <c r="F9" s="574" t="s">
        <v>21</v>
      </c>
      <c r="G9" s="517">
        <f>VLOOKUP(F9,Lists!$A$45:$B$50,2,FALSE)</f>
        <v>1.0000000000000001E-5</v>
      </c>
      <c r="H9" s="574" t="s">
        <v>21</v>
      </c>
      <c r="I9" s="574" t="s">
        <v>21</v>
      </c>
      <c r="J9" s="558">
        <f>VLOOKUP(I9,Lists!$A$35:$B$40,2,FALSE)</f>
        <v>0</v>
      </c>
      <c r="K9" s="563">
        <f t="shared" ref="K9:K24" si="12">J9*G9</f>
        <v>0</v>
      </c>
      <c r="L9" s="618" t="str">
        <f t="shared" ref="L9:L24" si="13">IF(ISERROR(K9/N9),"n/a",K9/N9)</f>
        <v>n/a</v>
      </c>
      <c r="M9" s="572">
        <f>IF(B9=Lists!$A$14,Lists!$E$35)+IF(B9=Lists!$A$15,Lists!$E$40)+IF(B9=Lists!$A$16,Lists!$E$40)</f>
        <v>0</v>
      </c>
      <c r="N9" s="563">
        <f t="shared" ref="N9:N24" si="14">G9*M9</f>
        <v>0</v>
      </c>
      <c r="O9" s="574" t="s">
        <v>21</v>
      </c>
      <c r="P9" s="758" t="str">
        <f t="shared" si="7"/>
        <v>n/a</v>
      </c>
      <c r="Q9" s="776"/>
      <c r="R9" s="777"/>
      <c r="S9" s="798" t="s">
        <v>21</v>
      </c>
      <c r="T9" s="799">
        <f>VLOOKUP($F9,Lists!$A$45:$B$50,2,FALSE)</f>
        <v>1.0000000000000001E-5</v>
      </c>
      <c r="U9" s="798" t="s">
        <v>21</v>
      </c>
      <c r="V9" s="798" t="s">
        <v>21</v>
      </c>
      <c r="W9" s="800">
        <f>VLOOKUP(V9,Lists!$A$35:$B$40,2,FALSE)</f>
        <v>0</v>
      </c>
      <c r="X9" s="801">
        <f t="shared" ref="X9:X26" si="15">W9*T9</f>
        <v>0</v>
      </c>
      <c r="Y9" s="802" t="str">
        <f t="shared" ref="Y9:Y26" si="16">IF(ISERROR(X9/AA9),"n/a",X9/AA9)</f>
        <v>n/a</v>
      </c>
      <c r="Z9" s="803">
        <f>IF($B9=Lists!$A$14,Lists!$E$35)+IF($B9=Lists!$A$15,Lists!$E$40)+IF($B9=Lists!$A$16,Lists!$E$40)</f>
        <v>0</v>
      </c>
      <c r="AA9" s="801">
        <f t="shared" si="2"/>
        <v>0</v>
      </c>
      <c r="AB9" s="798" t="s">
        <v>21</v>
      </c>
      <c r="AC9" s="798" t="str">
        <f t="shared" ref="AC9:AC26" si="17">IF(ISERROR(AB9*0.0001),"n/a",AB9*0.05)</f>
        <v>n/a</v>
      </c>
      <c r="AD9" s="776"/>
      <c r="AE9" s="777"/>
      <c r="AF9" s="798" t="s">
        <v>21</v>
      </c>
      <c r="AG9" s="799">
        <f>VLOOKUP($F9,Lists!$A$45:$B$50,2,FALSE)</f>
        <v>1.0000000000000001E-5</v>
      </c>
      <c r="AH9" s="798" t="s">
        <v>21</v>
      </c>
      <c r="AI9" s="798" t="s">
        <v>21</v>
      </c>
      <c r="AJ9" s="800">
        <f>VLOOKUP(AI9,Lists!$A$35:$B$40,2,FALSE)</f>
        <v>0</v>
      </c>
      <c r="AK9" s="801">
        <f t="shared" ref="AK9:AK26" si="18">AJ9*AG9</f>
        <v>0</v>
      </c>
      <c r="AL9" s="802" t="str">
        <f t="shared" ref="AL9:AL26" si="19">IF(ISERROR(AK9/AN9),"n/a",AK9/AN9)</f>
        <v>n/a</v>
      </c>
      <c r="AM9" s="803">
        <f>IF($B9=Lists!$A$14,Lists!$E$35)+IF($B9=Lists!$A$15,Lists!$E$40)+IF($B9=Lists!$A$16,Lists!$E$40)</f>
        <v>0</v>
      </c>
      <c r="AN9" s="801">
        <f t="shared" si="4"/>
        <v>0</v>
      </c>
      <c r="AO9" s="798" t="s">
        <v>21</v>
      </c>
      <c r="AP9" s="798" t="str">
        <f t="shared" ref="AP9:AP26" si="20">IF(ISERROR(AO9*0.0001),"n/a",AO9*0.05)</f>
        <v>n/a</v>
      </c>
      <c r="AQ9" s="776"/>
      <c r="AR9" s="777"/>
      <c r="AS9" s="20" t="s">
        <v>21</v>
      </c>
      <c r="AT9" s="364">
        <f>VLOOKUP($F9,Lists!$A$45:$B$50,2,FALSE)</f>
        <v>1.0000000000000001E-5</v>
      </c>
      <c r="AU9" s="20" t="s">
        <v>21</v>
      </c>
      <c r="AV9" s="20" t="s">
        <v>21</v>
      </c>
      <c r="AW9" s="22">
        <f>VLOOKUP(AV9,Lists!$A$35:$B$40,2,FALSE)</f>
        <v>0</v>
      </c>
      <c r="AX9" s="375">
        <f t="shared" ref="AX9:AX26" si="21">AW9*AT9</f>
        <v>0</v>
      </c>
      <c r="AY9" s="23" t="str">
        <f t="shared" si="10"/>
        <v>n/a</v>
      </c>
      <c r="AZ9" s="24">
        <f>IF($B9=Lists!$A$14,Lists!$E$35)+IF($B9=Lists!$A$15,Lists!$E$40)+IF($B9=Lists!$A$16,Lists!$E$40)</f>
        <v>0</v>
      </c>
      <c r="BA9" s="17">
        <f t="shared" si="6"/>
        <v>0</v>
      </c>
      <c r="BB9" s="20" t="s">
        <v>21</v>
      </c>
      <c r="BC9" s="20" t="str">
        <f t="shared" si="11"/>
        <v>n/a</v>
      </c>
    </row>
    <row r="10" spans="1:55" ht="27" customHeight="1" x14ac:dyDescent="0.3">
      <c r="A10" s="459" t="s">
        <v>1067</v>
      </c>
      <c r="B10" s="570" t="s">
        <v>32</v>
      </c>
      <c r="C10" s="571" t="s">
        <v>1153</v>
      </c>
      <c r="D10" s="777" t="s">
        <v>29</v>
      </c>
      <c r="E10" s="797"/>
      <c r="F10" s="574" t="s">
        <v>24</v>
      </c>
      <c r="G10" s="561">
        <f>VLOOKUP(F10,Lists!$A$45:$B$50,2,FALSE)</f>
        <v>10</v>
      </c>
      <c r="H10" s="574" t="s">
        <v>25</v>
      </c>
      <c r="I10" s="705" t="s">
        <v>26</v>
      </c>
      <c r="J10" s="558">
        <f>VLOOKUP(I10,Lists!$A$35:$B$40,2,FALSE)</f>
        <v>6</v>
      </c>
      <c r="K10" s="563">
        <f t="shared" si="12"/>
        <v>60</v>
      </c>
      <c r="L10" s="573">
        <f t="shared" si="13"/>
        <v>1</v>
      </c>
      <c r="M10" s="572">
        <f>IF(B10=Lists!$A$14,Lists!$E$35)+IF(B10=Lists!$A$15,Lists!$E$40)+IF(B10=Lists!$A$16,Lists!$E$40)</f>
        <v>6</v>
      </c>
      <c r="N10" s="563">
        <f t="shared" si="14"/>
        <v>60</v>
      </c>
      <c r="O10" s="573">
        <f>N10/$N$2</f>
        <v>0.1111111111111111</v>
      </c>
      <c r="P10" s="757">
        <f t="shared" si="7"/>
        <v>5.5555555555555558E-3</v>
      </c>
      <c r="Q10" s="776"/>
      <c r="R10" s="782"/>
      <c r="S10" s="804" t="s">
        <v>24</v>
      </c>
      <c r="T10" s="799">
        <f>VLOOKUP(S10,Lists!$A$45:$B$50,2,FALSE)</f>
        <v>10</v>
      </c>
      <c r="U10" s="804" t="s">
        <v>25</v>
      </c>
      <c r="V10" s="804" t="s">
        <v>26</v>
      </c>
      <c r="W10" s="805">
        <f>VLOOKUP(V10,Lists!$A$35:$B$40,2,FALSE)</f>
        <v>6</v>
      </c>
      <c r="X10" s="806">
        <f t="shared" si="15"/>
        <v>60</v>
      </c>
      <c r="Y10" s="807">
        <f t="shared" si="16"/>
        <v>1</v>
      </c>
      <c r="Z10" s="803">
        <f>IF($B10=Lists!$A$14,Lists!$E$35)+IF($B10=Lists!$A$15,Lists!$E$40)+IF($B10=Lists!$A$16,Lists!$E$40)</f>
        <v>6</v>
      </c>
      <c r="AA10" s="806">
        <f t="shared" ref="AA10:AA12" si="22">T10*Z10</f>
        <v>60</v>
      </c>
      <c r="AB10" s="807">
        <f>AA10/$N$2</f>
        <v>0.1111111111111111</v>
      </c>
      <c r="AC10" s="807">
        <f t="shared" si="17"/>
        <v>5.5555555555555558E-3</v>
      </c>
      <c r="AD10" s="776"/>
      <c r="AE10" s="782"/>
      <c r="AF10" s="804" t="s">
        <v>24</v>
      </c>
      <c r="AG10" s="799">
        <f>VLOOKUP(AF10,Lists!$A$45:$B$50,2,FALSE)</f>
        <v>10</v>
      </c>
      <c r="AH10" s="804" t="s">
        <v>25</v>
      </c>
      <c r="AI10" s="804" t="s">
        <v>26</v>
      </c>
      <c r="AJ10" s="805">
        <f>VLOOKUP(AI10,Lists!$A$35:$B$40,2,FALSE)</f>
        <v>6</v>
      </c>
      <c r="AK10" s="806">
        <f t="shared" si="18"/>
        <v>60</v>
      </c>
      <c r="AL10" s="807" t="str">
        <f t="shared" si="19"/>
        <v>n/a</v>
      </c>
      <c r="AM10" s="808">
        <f>IF(AB10=Lists!$A$14,Lists!$E$35)+IF(AB10=Lists!$A$15,Lists!$E$40)+IF(AB10=Lists!$A$16,Lists!$E$40)</f>
        <v>0</v>
      </c>
      <c r="AN10" s="806">
        <f t="shared" ref="AN10:AN12" si="23">AG10*AM10</f>
        <v>0</v>
      </c>
      <c r="AO10" s="807">
        <f>AN10/$N$2</f>
        <v>0</v>
      </c>
      <c r="AP10" s="807">
        <f t="shared" si="20"/>
        <v>0</v>
      </c>
      <c r="AQ10" s="776"/>
      <c r="AR10" s="782"/>
      <c r="AS10" s="706" t="s">
        <v>24</v>
      </c>
      <c r="AT10" s="364">
        <f>VLOOKUP(AS10,Lists!$A$45:$B$50,2,FALSE)</f>
        <v>10</v>
      </c>
      <c r="AU10" s="706" t="s">
        <v>25</v>
      </c>
      <c r="AV10" s="706" t="s">
        <v>26</v>
      </c>
      <c r="AW10" s="366">
        <f>VLOOKUP(AV10,Lists!$A$35:$B$40,2,FALSE)</f>
        <v>6</v>
      </c>
      <c r="AX10" s="375">
        <f t="shared" si="21"/>
        <v>60</v>
      </c>
      <c r="AY10" s="423">
        <f t="shared" si="10"/>
        <v>1</v>
      </c>
      <c r="AZ10" s="24">
        <f>IF($B10=Lists!$A$14,Lists!$E$35)+IF($B10=Lists!$A$15,Lists!$E$40)+IF($B10=Lists!$A$16,Lists!$E$40)</f>
        <v>6</v>
      </c>
      <c r="BA10" s="375">
        <f t="shared" ref="BA10:BA11" si="24">AT10*AZ10</f>
        <v>60</v>
      </c>
      <c r="BB10" s="423">
        <f>BA10/$N$2</f>
        <v>0.1111111111111111</v>
      </c>
      <c r="BC10" s="423">
        <f t="shared" si="11"/>
        <v>5.5555555555555558E-3</v>
      </c>
    </row>
    <row r="11" spans="1:55" ht="157.19999999999999" customHeight="1" x14ac:dyDescent="0.3">
      <c r="A11" s="459" t="s">
        <v>1068</v>
      </c>
      <c r="B11" s="570" t="s">
        <v>32</v>
      </c>
      <c r="C11" s="571" t="s">
        <v>1237</v>
      </c>
      <c r="D11" s="777" t="s">
        <v>29</v>
      </c>
      <c r="E11" s="797" t="s">
        <v>1214</v>
      </c>
      <c r="F11" s="574" t="s">
        <v>24</v>
      </c>
      <c r="G11" s="561">
        <f>VLOOKUP(F11,Lists!$A$45:$B$50,2,FALSE)</f>
        <v>10</v>
      </c>
      <c r="H11" s="574" t="s">
        <v>25</v>
      </c>
      <c r="I11" s="705" t="s">
        <v>26</v>
      </c>
      <c r="J11" s="558">
        <f>VLOOKUP(I11,Lists!$A$35:$B$40,2,FALSE)</f>
        <v>6</v>
      </c>
      <c r="K11" s="563">
        <f t="shared" ref="K11:K12" si="25">J11*G11</f>
        <v>60</v>
      </c>
      <c r="L11" s="573">
        <f t="shared" ref="L11:L12" si="26">IF(ISERROR(K11/N11),"n/a",K11/N11)</f>
        <v>1</v>
      </c>
      <c r="M11" s="572">
        <f>IF(B11=Lists!$A$14,Lists!$E$35)+IF(B11=Lists!$A$15,Lists!$E$40)+IF(B11=Lists!$A$16,Lists!$E$40)</f>
        <v>6</v>
      </c>
      <c r="N11" s="563">
        <f t="shared" ref="N11:N12" si="27">G11*M11</f>
        <v>60</v>
      </c>
      <c r="O11" s="573">
        <f>N11/$N$2</f>
        <v>0.1111111111111111</v>
      </c>
      <c r="P11" s="757">
        <f t="shared" si="7"/>
        <v>5.5555555555555558E-3</v>
      </c>
      <c r="Q11" s="776"/>
      <c r="R11" s="777"/>
      <c r="S11" s="804" t="s">
        <v>24</v>
      </c>
      <c r="T11" s="799">
        <f>VLOOKUP(S11,Lists!$A$45:$B$50,2,FALSE)</f>
        <v>10</v>
      </c>
      <c r="U11" s="804" t="s">
        <v>25</v>
      </c>
      <c r="V11" s="804" t="s">
        <v>26</v>
      </c>
      <c r="W11" s="805">
        <f>VLOOKUP(V11,Lists!$A$35:$B$40,2,FALSE)</f>
        <v>6</v>
      </c>
      <c r="X11" s="806">
        <f t="shared" si="15"/>
        <v>60</v>
      </c>
      <c r="Y11" s="807">
        <f t="shared" si="16"/>
        <v>1</v>
      </c>
      <c r="Z11" s="803">
        <f>IF($B11=Lists!$A$14,Lists!$E$35)+IF($B11=Lists!$A$15,Lists!$E$40)+IF($B11=Lists!$A$16,Lists!$E$40)</f>
        <v>6</v>
      </c>
      <c r="AA11" s="806">
        <f t="shared" si="22"/>
        <v>60</v>
      </c>
      <c r="AB11" s="807">
        <f>AA11/$N$2</f>
        <v>0.1111111111111111</v>
      </c>
      <c r="AC11" s="807">
        <f t="shared" si="17"/>
        <v>5.5555555555555558E-3</v>
      </c>
      <c r="AD11" s="776"/>
      <c r="AE11" s="777"/>
      <c r="AF11" s="804" t="s">
        <v>24</v>
      </c>
      <c r="AG11" s="799">
        <f>VLOOKUP(AF11,Lists!$A$45:$B$50,2,FALSE)</f>
        <v>10</v>
      </c>
      <c r="AH11" s="804" t="s">
        <v>25</v>
      </c>
      <c r="AI11" s="804" t="s">
        <v>26</v>
      </c>
      <c r="AJ11" s="805">
        <f>VLOOKUP(AI11,Lists!$A$35:$B$40,2,FALSE)</f>
        <v>6</v>
      </c>
      <c r="AK11" s="806">
        <f t="shared" si="18"/>
        <v>60</v>
      </c>
      <c r="AL11" s="807" t="str">
        <f t="shared" si="19"/>
        <v>n/a</v>
      </c>
      <c r="AM11" s="808">
        <f>IF(AB11=Lists!$A$14,Lists!$E$35)+IF(AB11=Lists!$A$15,Lists!$E$40)+IF(AB11=Lists!$A$16,Lists!$E$40)</f>
        <v>0</v>
      </c>
      <c r="AN11" s="806">
        <f t="shared" si="23"/>
        <v>0</v>
      </c>
      <c r="AO11" s="807">
        <f>AN11/$N$2</f>
        <v>0</v>
      </c>
      <c r="AP11" s="807">
        <f t="shared" si="20"/>
        <v>0</v>
      </c>
      <c r="AQ11" s="776"/>
      <c r="AR11" s="777"/>
      <c r="AS11" s="706" t="s">
        <v>24</v>
      </c>
      <c r="AT11" s="364">
        <f>VLOOKUP(AS11,Lists!$A$45:$B$50,2,FALSE)</f>
        <v>10</v>
      </c>
      <c r="AU11" s="706" t="s">
        <v>25</v>
      </c>
      <c r="AV11" s="706" t="s">
        <v>26</v>
      </c>
      <c r="AW11" s="366">
        <f>VLOOKUP(AV11,Lists!$A$35:$B$40,2,FALSE)</f>
        <v>6</v>
      </c>
      <c r="AX11" s="375">
        <f t="shared" si="21"/>
        <v>60</v>
      </c>
      <c r="AY11" s="423">
        <f t="shared" si="10"/>
        <v>1</v>
      </c>
      <c r="AZ11" s="24">
        <f>IF($B11=Lists!$A$14,Lists!$E$35)+IF($B11=Lists!$A$15,Lists!$E$40)+IF($B11=Lists!$A$16,Lists!$E$40)</f>
        <v>6</v>
      </c>
      <c r="BA11" s="375">
        <f t="shared" si="24"/>
        <v>60</v>
      </c>
      <c r="BB11" s="423">
        <f>BA11/$N$2</f>
        <v>0.1111111111111111</v>
      </c>
      <c r="BC11" s="423">
        <f t="shared" si="11"/>
        <v>5.5555555555555558E-3</v>
      </c>
    </row>
    <row r="12" spans="1:55" ht="57.6" customHeight="1" x14ac:dyDescent="0.3">
      <c r="A12" s="619" t="s">
        <v>1069</v>
      </c>
      <c r="B12" s="84" t="s">
        <v>30</v>
      </c>
      <c r="C12" s="620" t="s">
        <v>1070</v>
      </c>
      <c r="D12" s="776"/>
      <c r="E12" s="777" t="s">
        <v>29</v>
      </c>
      <c r="F12" s="574" t="s">
        <v>21</v>
      </c>
      <c r="G12" s="517">
        <f>VLOOKUP(F12,Lists!$A$45:$B$50,2,FALSE)</f>
        <v>1.0000000000000001E-5</v>
      </c>
      <c r="H12" s="574" t="s">
        <v>21</v>
      </c>
      <c r="I12" s="574" t="s">
        <v>21</v>
      </c>
      <c r="J12" s="558">
        <f>VLOOKUP(I12,Lists!$A$35:$B$40,2,FALSE)</f>
        <v>0</v>
      </c>
      <c r="K12" s="563">
        <f t="shared" si="25"/>
        <v>0</v>
      </c>
      <c r="L12" s="618" t="str">
        <f t="shared" si="26"/>
        <v>n/a</v>
      </c>
      <c r="M12" s="572">
        <f>IF(B12=Lists!$A$14,Lists!$E$35)+IF(B12=Lists!$A$15,Lists!$E$40)+IF(B12=Lists!$A$16,Lists!$E$40)</f>
        <v>0</v>
      </c>
      <c r="N12" s="563">
        <f t="shared" si="27"/>
        <v>0</v>
      </c>
      <c r="O12" s="574" t="s">
        <v>21</v>
      </c>
      <c r="P12" s="758" t="str">
        <f t="shared" si="7"/>
        <v>n/a</v>
      </c>
      <c r="Q12" s="776"/>
      <c r="R12" s="777" t="s">
        <v>29</v>
      </c>
      <c r="S12" s="776" t="s">
        <v>21</v>
      </c>
      <c r="T12" s="799">
        <f>VLOOKUP(S12,Lists!$A$45:$B$50,2,FALSE)</f>
        <v>1.0000000000000001E-5</v>
      </c>
      <c r="U12" s="776" t="s">
        <v>21</v>
      </c>
      <c r="V12" s="776" t="s">
        <v>21</v>
      </c>
      <c r="W12" s="805">
        <f>VLOOKUP(V12,Lists!$A$35:$B$40,2,FALSE)</f>
        <v>0</v>
      </c>
      <c r="X12" s="806">
        <f t="shared" si="15"/>
        <v>0</v>
      </c>
      <c r="Y12" s="809" t="str">
        <f t="shared" si="16"/>
        <v>n/a</v>
      </c>
      <c r="Z12" s="803">
        <f>IF($B12=Lists!$A$14,Lists!$E$35)+IF($B12=Lists!$A$15,Lists!$E$40)+IF($B12=Lists!$A$16,Lists!$E$40)</f>
        <v>0</v>
      </c>
      <c r="AA12" s="806">
        <f t="shared" si="22"/>
        <v>0</v>
      </c>
      <c r="AB12" s="776" t="s">
        <v>21</v>
      </c>
      <c r="AC12" s="776" t="str">
        <f t="shared" si="17"/>
        <v>n/a</v>
      </c>
      <c r="AD12" s="776"/>
      <c r="AE12" s="777" t="s">
        <v>29</v>
      </c>
      <c r="AF12" s="776" t="s">
        <v>21</v>
      </c>
      <c r="AG12" s="799">
        <f>VLOOKUP(AF12,Lists!$A$45:$B$50,2,FALSE)</f>
        <v>1.0000000000000001E-5</v>
      </c>
      <c r="AH12" s="776" t="s">
        <v>21</v>
      </c>
      <c r="AI12" s="776" t="s">
        <v>21</v>
      </c>
      <c r="AJ12" s="805">
        <f>VLOOKUP(AI12,Lists!$A$35:$B$40,2,FALSE)</f>
        <v>0</v>
      </c>
      <c r="AK12" s="806">
        <f t="shared" si="18"/>
        <v>0</v>
      </c>
      <c r="AL12" s="809" t="str">
        <f t="shared" si="19"/>
        <v>n/a</v>
      </c>
      <c r="AM12" s="808">
        <f>IF(AB12=Lists!$A$14,Lists!$E$35)+IF(AB12=Lists!$A$15,Lists!$E$40)+IF(AB12=Lists!$A$16,Lists!$E$40)</f>
        <v>0</v>
      </c>
      <c r="AN12" s="806">
        <f t="shared" si="23"/>
        <v>0</v>
      </c>
      <c r="AO12" s="776" t="s">
        <v>21</v>
      </c>
      <c r="AP12" s="776" t="str">
        <f t="shared" si="20"/>
        <v>n/a</v>
      </c>
      <c r="AQ12" s="776"/>
      <c r="AR12" s="782"/>
      <c r="AS12" s="415" t="s">
        <v>24</v>
      </c>
      <c r="AT12" s="364">
        <f>VLOOKUP($F12,Lists!$A$45:$B$50,2,FALSE)</f>
        <v>1.0000000000000001E-5</v>
      </c>
      <c r="AU12" s="691" t="s">
        <v>25</v>
      </c>
      <c r="AV12" s="686" t="s">
        <v>26</v>
      </c>
      <c r="AW12" s="22">
        <f>VLOOKUP(AV12,Lists!$A$35:$B$40,2,FALSE)</f>
        <v>6</v>
      </c>
      <c r="AX12" s="375">
        <f t="shared" si="21"/>
        <v>6.0000000000000008E-5</v>
      </c>
      <c r="AY12" s="340" t="str">
        <f t="shared" si="10"/>
        <v>n/a</v>
      </c>
      <c r="AZ12" s="24">
        <f>IF($B12=Lists!$A$14,Lists!$E$35)+IF($B12=Lists!$A$15,Lists!$E$40)+IF($B12=Lists!$A$16,Lists!$E$40)</f>
        <v>0</v>
      </c>
      <c r="BA12" s="17">
        <f t="shared" si="6"/>
        <v>0</v>
      </c>
      <c r="BB12" s="29">
        <f t="shared" ref="BB12" si="28">BA12/$N$2</f>
        <v>0</v>
      </c>
      <c r="BC12" s="30">
        <f t="shared" si="11"/>
        <v>0</v>
      </c>
    </row>
    <row r="13" spans="1:55" ht="45.75" customHeight="1" x14ac:dyDescent="0.3">
      <c r="A13" s="619" t="s">
        <v>1071</v>
      </c>
      <c r="B13" s="570" t="s">
        <v>32</v>
      </c>
      <c r="C13" s="560" t="s">
        <v>1072</v>
      </c>
      <c r="D13" s="777" t="s">
        <v>29</v>
      </c>
      <c r="E13" s="793"/>
      <c r="F13" s="574" t="s">
        <v>24</v>
      </c>
      <c r="G13" s="561">
        <f>VLOOKUP(F13,Lists!$A$45:$B$50,2,FALSE)</f>
        <v>10</v>
      </c>
      <c r="H13" s="574" t="s">
        <v>25</v>
      </c>
      <c r="I13" s="705" t="s">
        <v>26</v>
      </c>
      <c r="J13" s="558">
        <f>VLOOKUP(I13,Lists!$A$35:$B$40,2,FALSE)</f>
        <v>6</v>
      </c>
      <c r="K13" s="563">
        <f t="shared" ref="K13" si="29">J13*G13</f>
        <v>60</v>
      </c>
      <c r="L13" s="573">
        <f t="shared" ref="L13" si="30">IF(ISERROR(K13/N13),"n/a",K13/N13)</f>
        <v>1</v>
      </c>
      <c r="M13" s="572">
        <f>IF(B13=Lists!$A$14,Lists!$E$35)+IF(B13=Lists!$A$15,Lists!$E$40)+IF(B13=Lists!$A$16,Lists!$E$40)</f>
        <v>6</v>
      </c>
      <c r="N13" s="563">
        <f t="shared" ref="N13" si="31">G13*M13</f>
        <v>60</v>
      </c>
      <c r="O13" s="573">
        <f>N13/$N$2</f>
        <v>0.1111111111111111</v>
      </c>
      <c r="P13" s="757">
        <f t="shared" si="7"/>
        <v>5.5555555555555558E-3</v>
      </c>
      <c r="Q13" s="776"/>
      <c r="R13" s="782"/>
      <c r="S13" s="804" t="s">
        <v>24</v>
      </c>
      <c r="T13" s="799">
        <f>VLOOKUP(S13,Lists!$A$45:$B$50,2,FALSE)</f>
        <v>10</v>
      </c>
      <c r="U13" s="804" t="s">
        <v>25</v>
      </c>
      <c r="V13" s="804" t="s">
        <v>26</v>
      </c>
      <c r="W13" s="805">
        <f>VLOOKUP(V13,Lists!$A$35:$B$40,2,FALSE)</f>
        <v>6</v>
      </c>
      <c r="X13" s="806">
        <f t="shared" si="15"/>
        <v>60</v>
      </c>
      <c r="Y13" s="807">
        <f t="shared" si="16"/>
        <v>1</v>
      </c>
      <c r="Z13" s="803">
        <f>IF($B13=Lists!$A$14,Lists!$E$35)+IF($B13=Lists!$A$15,Lists!$E$40)+IF($B13=Lists!$A$16,Lists!$E$40)</f>
        <v>6</v>
      </c>
      <c r="AA13" s="806">
        <f t="shared" ref="AA13" si="32">T13*Z13</f>
        <v>60</v>
      </c>
      <c r="AB13" s="807">
        <f>AA13/$N$2</f>
        <v>0.1111111111111111</v>
      </c>
      <c r="AC13" s="807">
        <f t="shared" si="17"/>
        <v>5.5555555555555558E-3</v>
      </c>
      <c r="AD13" s="776"/>
      <c r="AE13" s="782"/>
      <c r="AF13" s="804" t="s">
        <v>24</v>
      </c>
      <c r="AG13" s="799">
        <f>VLOOKUP(AF13,Lists!$A$45:$B$50,2,FALSE)</f>
        <v>10</v>
      </c>
      <c r="AH13" s="804" t="s">
        <v>25</v>
      </c>
      <c r="AI13" s="804" t="s">
        <v>26</v>
      </c>
      <c r="AJ13" s="805">
        <f>VLOOKUP(AI13,Lists!$A$35:$B$40,2,FALSE)</f>
        <v>6</v>
      </c>
      <c r="AK13" s="806">
        <f t="shared" si="18"/>
        <v>60</v>
      </c>
      <c r="AL13" s="807" t="str">
        <f t="shared" si="19"/>
        <v>n/a</v>
      </c>
      <c r="AM13" s="808">
        <f>IF(AB13=Lists!$A$14,Lists!$E$35)+IF(AB13=Lists!$A$15,Lists!$E$40)+IF(AB13=Lists!$A$16,Lists!$E$40)</f>
        <v>0</v>
      </c>
      <c r="AN13" s="806">
        <f t="shared" ref="AN13" si="33">AG13*AM13</f>
        <v>0</v>
      </c>
      <c r="AO13" s="807">
        <f>AN13/$N$2</f>
        <v>0</v>
      </c>
      <c r="AP13" s="807">
        <f t="shared" si="20"/>
        <v>0</v>
      </c>
      <c r="AQ13" s="776"/>
      <c r="AR13" s="782"/>
      <c r="AS13" s="706" t="s">
        <v>24</v>
      </c>
      <c r="AT13" s="364">
        <f>VLOOKUP(AS13,Lists!$A$45:$B$50,2,FALSE)</f>
        <v>10</v>
      </c>
      <c r="AU13" s="706" t="s">
        <v>25</v>
      </c>
      <c r="AV13" s="706" t="s">
        <v>26</v>
      </c>
      <c r="AW13" s="366">
        <f>VLOOKUP(AV13,Lists!$A$35:$B$40,2,FALSE)</f>
        <v>6</v>
      </c>
      <c r="AX13" s="375">
        <f t="shared" si="21"/>
        <v>60</v>
      </c>
      <c r="AY13" s="423">
        <f t="shared" si="10"/>
        <v>1</v>
      </c>
      <c r="AZ13" s="24">
        <f>IF($B13=Lists!$A$14,Lists!$E$35)+IF($B13=Lists!$A$15,Lists!$E$40)+IF($B13=Lists!$A$16,Lists!$E$40)</f>
        <v>6</v>
      </c>
      <c r="BA13" s="375">
        <f t="shared" ref="BA13" si="34">AT13*AZ13</f>
        <v>60</v>
      </c>
      <c r="BB13" s="423">
        <f>BA13/$N$2</f>
        <v>0.1111111111111111</v>
      </c>
      <c r="BC13" s="423">
        <f t="shared" si="11"/>
        <v>5.5555555555555558E-3</v>
      </c>
    </row>
    <row r="14" spans="1:55" ht="23.25" customHeight="1" x14ac:dyDescent="0.3">
      <c r="A14" s="567" t="s">
        <v>393</v>
      </c>
      <c r="B14" s="568"/>
      <c r="C14" s="519" t="s">
        <v>476</v>
      </c>
      <c r="D14" s="780"/>
      <c r="E14" s="781"/>
      <c r="F14" s="523"/>
      <c r="G14" s="557"/>
      <c r="H14" s="523"/>
      <c r="I14" s="523"/>
      <c r="J14" s="512"/>
      <c r="K14" s="513"/>
      <c r="L14" s="523"/>
      <c r="M14" s="514"/>
      <c r="N14" s="513"/>
      <c r="O14" s="523"/>
      <c r="P14" s="761">
        <f t="shared" si="7"/>
        <v>0</v>
      </c>
      <c r="Q14" s="780"/>
      <c r="R14" s="781"/>
      <c r="S14" s="810"/>
      <c r="T14" s="811"/>
      <c r="U14" s="810"/>
      <c r="V14" s="810"/>
      <c r="W14" s="800"/>
      <c r="X14" s="801"/>
      <c r="Y14" s="810"/>
      <c r="Z14" s="803">
        <f>IF($B14=Lists!$A$14,Lists!$E$35)+IF($B14=Lists!$A$15,Lists!$E$40)+IF($B14=Lists!$A$16,Lists!$E$40)</f>
        <v>0</v>
      </c>
      <c r="AA14" s="801"/>
      <c r="AB14" s="810"/>
      <c r="AC14" s="810">
        <f t="shared" si="17"/>
        <v>0</v>
      </c>
      <c r="AD14" s="780"/>
      <c r="AE14" s="781"/>
      <c r="AF14" s="810"/>
      <c r="AG14" s="811"/>
      <c r="AH14" s="810"/>
      <c r="AI14" s="810"/>
      <c r="AJ14" s="800"/>
      <c r="AK14" s="801"/>
      <c r="AL14" s="810"/>
      <c r="AM14" s="803"/>
      <c r="AN14" s="801"/>
      <c r="AO14" s="810"/>
      <c r="AP14" s="810">
        <f t="shared" si="20"/>
        <v>0</v>
      </c>
      <c r="AQ14" s="776"/>
      <c r="AR14" s="777"/>
      <c r="AS14" s="20" t="s">
        <v>21</v>
      </c>
      <c r="AT14" s="364" t="e">
        <f>VLOOKUP($F14,Lists!$A$45:$B$50,2,FALSE)</f>
        <v>#N/A</v>
      </c>
      <c r="AU14" s="20" t="s">
        <v>21</v>
      </c>
      <c r="AV14" s="20" t="s">
        <v>21</v>
      </c>
      <c r="AW14" s="22">
        <f>VLOOKUP(AV14,Lists!$A$35:$B$40,2,FALSE)</f>
        <v>0</v>
      </c>
      <c r="AX14" s="375"/>
      <c r="AY14" s="23" t="str">
        <f t="shared" si="10"/>
        <v>n/a</v>
      </c>
      <c r="AZ14" s="24">
        <f>IF($B14=Lists!$A$14,Lists!$E$35)+IF($B14=Lists!$A$15,Lists!$E$40)+IF($B14=Lists!$A$16,Lists!$E$40)</f>
        <v>0</v>
      </c>
      <c r="BA14" s="17">
        <f t="shared" si="6"/>
        <v>0</v>
      </c>
      <c r="BB14" s="20" t="s">
        <v>21</v>
      </c>
      <c r="BC14" s="20" t="str">
        <f t="shared" si="11"/>
        <v>n/a</v>
      </c>
    </row>
    <row r="15" spans="1:55" ht="33.75" customHeight="1" x14ac:dyDescent="0.3">
      <c r="A15" s="459" t="s">
        <v>1336</v>
      </c>
      <c r="B15" s="84" t="s">
        <v>30</v>
      </c>
      <c r="C15" s="569" t="s">
        <v>1073</v>
      </c>
      <c r="D15" s="776"/>
      <c r="E15" s="777" t="s">
        <v>29</v>
      </c>
      <c r="F15" s="574" t="s">
        <v>21</v>
      </c>
      <c r="G15" s="517">
        <f>VLOOKUP(F15,Lists!$A$45:$B$50,2,FALSE)</f>
        <v>1.0000000000000001E-5</v>
      </c>
      <c r="H15" s="574" t="s">
        <v>21</v>
      </c>
      <c r="I15" s="574" t="s">
        <v>21</v>
      </c>
      <c r="J15" s="558">
        <f>VLOOKUP(I15,Lists!$A$35:$B$40,2,FALSE)</f>
        <v>0</v>
      </c>
      <c r="K15" s="563">
        <f t="shared" ref="K15:K16" si="35">J15*G15</f>
        <v>0</v>
      </c>
      <c r="L15" s="618" t="str">
        <f t="shared" ref="L15:L16" si="36">IF(ISERROR(K15/N15),"n/a",K15/N15)</f>
        <v>n/a</v>
      </c>
      <c r="M15" s="572">
        <f>IF(B15=Lists!$A$14,Lists!$E$35)+IF(B15=Lists!$A$15,Lists!$E$40)+IF(B15=Lists!$A$16,Lists!$E$40)</f>
        <v>0</v>
      </c>
      <c r="N15" s="563">
        <f t="shared" ref="N15:N16" si="37">G15*M15</f>
        <v>0</v>
      </c>
      <c r="O15" s="574" t="s">
        <v>21</v>
      </c>
      <c r="P15" s="758" t="str">
        <f t="shared" si="7"/>
        <v>n/a</v>
      </c>
      <c r="Q15" s="776"/>
      <c r="R15" s="777" t="s">
        <v>29</v>
      </c>
      <c r="S15" s="776" t="s">
        <v>21</v>
      </c>
      <c r="T15" s="799">
        <f>VLOOKUP(S15,Lists!$A$45:$B$50,2,FALSE)</f>
        <v>1.0000000000000001E-5</v>
      </c>
      <c r="U15" s="776" t="s">
        <v>21</v>
      </c>
      <c r="V15" s="776" t="s">
        <v>21</v>
      </c>
      <c r="W15" s="805">
        <f>VLOOKUP(V15,Lists!$A$35:$B$40,2,FALSE)</f>
        <v>0</v>
      </c>
      <c r="X15" s="806">
        <f t="shared" si="15"/>
        <v>0</v>
      </c>
      <c r="Y15" s="809" t="str">
        <f t="shared" si="16"/>
        <v>n/a</v>
      </c>
      <c r="Z15" s="803">
        <f>IF($B15=Lists!$A$14,Lists!$E$35)+IF($B15=Lists!$A$15,Lists!$E$40)+IF($B15=Lists!$A$16,Lists!$E$40)</f>
        <v>0</v>
      </c>
      <c r="AA15" s="806">
        <f t="shared" ref="AA15:AA16" si="38">T15*Z15</f>
        <v>0</v>
      </c>
      <c r="AB15" s="776" t="s">
        <v>21</v>
      </c>
      <c r="AC15" s="776" t="str">
        <f t="shared" si="17"/>
        <v>n/a</v>
      </c>
      <c r="AD15" s="776"/>
      <c r="AE15" s="777" t="s">
        <v>29</v>
      </c>
      <c r="AF15" s="776" t="s">
        <v>21</v>
      </c>
      <c r="AG15" s="799">
        <f>VLOOKUP(AF15,Lists!$A$45:$B$50,2,FALSE)</f>
        <v>1.0000000000000001E-5</v>
      </c>
      <c r="AH15" s="776" t="s">
        <v>21</v>
      </c>
      <c r="AI15" s="776" t="s">
        <v>21</v>
      </c>
      <c r="AJ15" s="805">
        <f>VLOOKUP(AI15,Lists!$A$35:$B$40,2,FALSE)</f>
        <v>0</v>
      </c>
      <c r="AK15" s="806">
        <f t="shared" si="18"/>
        <v>0</v>
      </c>
      <c r="AL15" s="809" t="str">
        <f t="shared" si="19"/>
        <v>n/a</v>
      </c>
      <c r="AM15" s="808">
        <f>IF(AB15=Lists!$A$14,Lists!$E$35)+IF(AB15=Lists!$A$15,Lists!$E$40)+IF(AB15=Lists!$A$16,Lists!$E$40)</f>
        <v>0</v>
      </c>
      <c r="AN15" s="806">
        <f t="shared" ref="AN15:AN16" si="39">AG15*AM15</f>
        <v>0</v>
      </c>
      <c r="AO15" s="776" t="s">
        <v>21</v>
      </c>
      <c r="AP15" s="776" t="str">
        <f t="shared" si="20"/>
        <v>n/a</v>
      </c>
      <c r="AQ15" s="783"/>
      <c r="AR15" s="776"/>
      <c r="AS15" s="415" t="s">
        <v>24</v>
      </c>
      <c r="AT15" s="364">
        <f>VLOOKUP($F15,Lists!$A$45:$B$50,2,FALSE)</f>
        <v>1.0000000000000001E-5</v>
      </c>
      <c r="AU15" s="691" t="s">
        <v>25</v>
      </c>
      <c r="AV15" s="686" t="s">
        <v>26</v>
      </c>
      <c r="AW15" s="22">
        <f>VLOOKUP(AV15,Lists!$A$35:$B$40,2,FALSE)</f>
        <v>6</v>
      </c>
      <c r="AX15" s="375">
        <f t="shared" si="21"/>
        <v>6.0000000000000008E-5</v>
      </c>
      <c r="AY15" s="340" t="str">
        <f t="shared" si="10"/>
        <v>n/a</v>
      </c>
      <c r="AZ15" s="24">
        <f>IF($B15=Lists!$A$14,Lists!$E$35)+IF($B15=Lists!$A$15,Lists!$E$40)+IF($B15=Lists!$A$16,Lists!$E$40)</f>
        <v>0</v>
      </c>
      <c r="BA15" s="17">
        <f t="shared" si="6"/>
        <v>0</v>
      </c>
      <c r="BB15" s="29">
        <f t="shared" ref="BB15" si="40">BA15/$N$2</f>
        <v>0</v>
      </c>
      <c r="BC15" s="30">
        <f t="shared" si="11"/>
        <v>0</v>
      </c>
    </row>
    <row r="16" spans="1:55" ht="38.25" customHeight="1" x14ac:dyDescent="0.3">
      <c r="A16" s="459" t="s">
        <v>1074</v>
      </c>
      <c r="B16" s="84" t="s">
        <v>30</v>
      </c>
      <c r="C16" s="414" t="s">
        <v>147</v>
      </c>
      <c r="D16" s="776"/>
      <c r="E16" s="777" t="s">
        <v>29</v>
      </c>
      <c r="F16" s="574" t="s">
        <v>21</v>
      </c>
      <c r="G16" s="517">
        <f>VLOOKUP(F16,Lists!$A$45:$B$50,2,FALSE)</f>
        <v>1.0000000000000001E-5</v>
      </c>
      <c r="H16" s="574" t="s">
        <v>21</v>
      </c>
      <c r="I16" s="574" t="s">
        <v>21</v>
      </c>
      <c r="J16" s="558">
        <f>VLOOKUP(I16,Lists!$A$35:$B$40,2,FALSE)</f>
        <v>0</v>
      </c>
      <c r="K16" s="563">
        <f t="shared" si="35"/>
        <v>0</v>
      </c>
      <c r="L16" s="618" t="str">
        <f t="shared" si="36"/>
        <v>n/a</v>
      </c>
      <c r="M16" s="572">
        <f>IF(B16=Lists!$A$14,Lists!$E$35)+IF(B16=Lists!$A$15,Lists!$E$40)+IF(B16=Lists!$A$16,Lists!$E$40)</f>
        <v>0</v>
      </c>
      <c r="N16" s="563">
        <f t="shared" si="37"/>
        <v>0</v>
      </c>
      <c r="O16" s="574" t="s">
        <v>21</v>
      </c>
      <c r="P16" s="758" t="str">
        <f t="shared" si="7"/>
        <v>n/a</v>
      </c>
      <c r="Q16" s="776"/>
      <c r="R16" s="777" t="s">
        <v>29</v>
      </c>
      <c r="S16" s="776" t="s">
        <v>21</v>
      </c>
      <c r="T16" s="799">
        <f>VLOOKUP(S16,Lists!$A$45:$B$50,2,FALSE)</f>
        <v>1.0000000000000001E-5</v>
      </c>
      <c r="U16" s="776" t="s">
        <v>21</v>
      </c>
      <c r="V16" s="776" t="s">
        <v>21</v>
      </c>
      <c r="W16" s="805">
        <f>VLOOKUP(V16,Lists!$A$35:$B$40,2,FALSE)</f>
        <v>0</v>
      </c>
      <c r="X16" s="806">
        <f t="shared" si="15"/>
        <v>0</v>
      </c>
      <c r="Y16" s="809" t="str">
        <f t="shared" si="16"/>
        <v>n/a</v>
      </c>
      <c r="Z16" s="803">
        <f>IF($B16=Lists!$A$14,Lists!$E$35)+IF($B16=Lists!$A$15,Lists!$E$40)+IF($B16=Lists!$A$16,Lists!$E$40)</f>
        <v>0</v>
      </c>
      <c r="AA16" s="806">
        <f t="shared" si="38"/>
        <v>0</v>
      </c>
      <c r="AB16" s="776" t="s">
        <v>21</v>
      </c>
      <c r="AC16" s="776" t="str">
        <f t="shared" si="17"/>
        <v>n/a</v>
      </c>
      <c r="AD16" s="776"/>
      <c r="AE16" s="777" t="s">
        <v>29</v>
      </c>
      <c r="AF16" s="776" t="s">
        <v>21</v>
      </c>
      <c r="AG16" s="799">
        <f>VLOOKUP(AF16,Lists!$A$45:$B$50,2,FALSE)</f>
        <v>1.0000000000000001E-5</v>
      </c>
      <c r="AH16" s="776" t="s">
        <v>21</v>
      </c>
      <c r="AI16" s="776" t="s">
        <v>21</v>
      </c>
      <c r="AJ16" s="805">
        <f>VLOOKUP(AI16,Lists!$A$35:$B$40,2,FALSE)</f>
        <v>0</v>
      </c>
      <c r="AK16" s="806">
        <f t="shared" si="18"/>
        <v>0</v>
      </c>
      <c r="AL16" s="809" t="str">
        <f t="shared" si="19"/>
        <v>n/a</v>
      </c>
      <c r="AM16" s="808">
        <f>IF(AB16=Lists!$A$14,Lists!$E$35)+IF(AB16=Lists!$A$15,Lists!$E$40)+IF(AB16=Lists!$A$16,Lists!$E$40)</f>
        <v>0</v>
      </c>
      <c r="AN16" s="806">
        <f t="shared" si="39"/>
        <v>0</v>
      </c>
      <c r="AO16" s="776" t="s">
        <v>21</v>
      </c>
      <c r="AP16" s="776" t="str">
        <f t="shared" si="20"/>
        <v>n/a</v>
      </c>
      <c r="AQ16" s="780"/>
      <c r="AR16" s="781"/>
      <c r="AS16" s="447" t="s">
        <v>21</v>
      </c>
      <c r="AT16" s="364">
        <f>VLOOKUP($F16,Lists!$A$45:$B$50,2,FALSE)</f>
        <v>1.0000000000000001E-5</v>
      </c>
      <c r="AU16" s="447" t="s">
        <v>21</v>
      </c>
      <c r="AV16" s="339" t="s">
        <v>21</v>
      </c>
      <c r="AW16" s="22">
        <f>VLOOKUP(AV16,Lists!$A$35:$B$40,2,FALSE)</f>
        <v>0</v>
      </c>
      <c r="AX16" s="375">
        <f t="shared" si="21"/>
        <v>0</v>
      </c>
      <c r="AY16" s="339" t="str">
        <f t="shared" si="10"/>
        <v>n/a</v>
      </c>
      <c r="AZ16" s="24">
        <f>IF($B16=Lists!$A$14,Lists!$E$35)+IF($B16=Lists!$A$15,Lists!$E$40)+IF($B16=Lists!$A$16,Lists!$E$40)</f>
        <v>0</v>
      </c>
      <c r="BA16" s="17">
        <f t="shared" si="6"/>
        <v>0</v>
      </c>
      <c r="BB16" s="447"/>
      <c r="BC16" s="447">
        <f t="shared" si="11"/>
        <v>0</v>
      </c>
    </row>
    <row r="17" spans="1:55" ht="126.6" customHeight="1" x14ac:dyDescent="0.3">
      <c r="A17" s="459" t="s">
        <v>1075</v>
      </c>
      <c r="B17" s="570" t="s">
        <v>32</v>
      </c>
      <c r="C17" s="538" t="s">
        <v>1076</v>
      </c>
      <c r="D17" s="777" t="s">
        <v>29</v>
      </c>
      <c r="E17" s="793"/>
      <c r="F17" s="574" t="s">
        <v>24</v>
      </c>
      <c r="G17" s="561">
        <f>VLOOKUP(F17,Lists!$A$45:$B$50,2,FALSE)</f>
        <v>10</v>
      </c>
      <c r="H17" s="574" t="s">
        <v>25</v>
      </c>
      <c r="I17" s="705" t="s">
        <v>26</v>
      </c>
      <c r="J17" s="558">
        <f>VLOOKUP(I17,Lists!$A$35:$B$40,2,FALSE)</f>
        <v>6</v>
      </c>
      <c r="K17" s="563">
        <f t="shared" ref="K17:K18" si="41">J17*G17</f>
        <v>60</v>
      </c>
      <c r="L17" s="573">
        <f t="shared" ref="L17:L18" si="42">IF(ISERROR(K17/N17),"n/a",K17/N17)</f>
        <v>1</v>
      </c>
      <c r="M17" s="572">
        <f>IF(B17=Lists!$A$14,Lists!$E$35)+IF(B17=Lists!$A$15,Lists!$E$40)+IF(B17=Lists!$A$16,Lists!$E$40)</f>
        <v>6</v>
      </c>
      <c r="N17" s="563">
        <f t="shared" ref="N17:N18" si="43">G17*M17</f>
        <v>60</v>
      </c>
      <c r="O17" s="573">
        <f>N17/$N$2</f>
        <v>0.1111111111111111</v>
      </c>
      <c r="P17" s="757">
        <f t="shared" si="7"/>
        <v>5.5555555555555558E-3</v>
      </c>
      <c r="Q17" s="776"/>
      <c r="R17" s="782"/>
      <c r="S17" s="804" t="s">
        <v>24</v>
      </c>
      <c r="T17" s="799">
        <f>VLOOKUP(S17,Lists!$A$45:$B$50,2,FALSE)</f>
        <v>10</v>
      </c>
      <c r="U17" s="804" t="s">
        <v>25</v>
      </c>
      <c r="V17" s="804" t="s">
        <v>26</v>
      </c>
      <c r="W17" s="805">
        <f>VLOOKUP(V17,Lists!$A$35:$B$40,2,FALSE)</f>
        <v>6</v>
      </c>
      <c r="X17" s="806">
        <f t="shared" si="15"/>
        <v>60</v>
      </c>
      <c r="Y17" s="807">
        <f t="shared" si="16"/>
        <v>1</v>
      </c>
      <c r="Z17" s="803">
        <f>IF($B17=Lists!$A$14,Lists!$E$35)+IF($B17=Lists!$A$15,Lists!$E$40)+IF($B17=Lists!$A$16,Lists!$E$40)</f>
        <v>6</v>
      </c>
      <c r="AA17" s="806">
        <f t="shared" ref="AA17:AA18" si="44">T17*Z17</f>
        <v>60</v>
      </c>
      <c r="AB17" s="807">
        <f>AA17/$N$2</f>
        <v>0.1111111111111111</v>
      </c>
      <c r="AC17" s="807">
        <f t="shared" si="17"/>
        <v>5.5555555555555558E-3</v>
      </c>
      <c r="AD17" s="776"/>
      <c r="AE17" s="782"/>
      <c r="AF17" s="804" t="s">
        <v>24</v>
      </c>
      <c r="AG17" s="799">
        <f>VLOOKUP(AF17,Lists!$A$45:$B$50,2,FALSE)</f>
        <v>10</v>
      </c>
      <c r="AH17" s="804" t="s">
        <v>25</v>
      </c>
      <c r="AI17" s="804" t="s">
        <v>26</v>
      </c>
      <c r="AJ17" s="805">
        <f>VLOOKUP(AI17,Lists!$A$35:$B$40,2,FALSE)</f>
        <v>6</v>
      </c>
      <c r="AK17" s="806">
        <f t="shared" si="18"/>
        <v>60</v>
      </c>
      <c r="AL17" s="807" t="str">
        <f t="shared" si="19"/>
        <v>n/a</v>
      </c>
      <c r="AM17" s="808">
        <f>IF(AB17=Lists!$A$14,Lists!$E$35)+IF(AB17=Lists!$A$15,Lists!$E$40)+IF(AB17=Lists!$A$16,Lists!$E$40)</f>
        <v>0</v>
      </c>
      <c r="AN17" s="806">
        <f t="shared" ref="AN17:AN18" si="45">AG17*AM17</f>
        <v>0</v>
      </c>
      <c r="AO17" s="807">
        <f>AN17/$N$2</f>
        <v>0</v>
      </c>
      <c r="AP17" s="807">
        <f t="shared" si="20"/>
        <v>0</v>
      </c>
      <c r="AQ17" s="776"/>
      <c r="AR17" s="782"/>
      <c r="AS17" s="706" t="s">
        <v>24</v>
      </c>
      <c r="AT17" s="364">
        <f>VLOOKUP(AS17,Lists!$A$45:$B$50,2,FALSE)</f>
        <v>10</v>
      </c>
      <c r="AU17" s="706" t="s">
        <v>25</v>
      </c>
      <c r="AV17" s="706" t="s">
        <v>26</v>
      </c>
      <c r="AW17" s="366">
        <f>VLOOKUP(AV17,Lists!$A$35:$B$40,2,FALSE)</f>
        <v>6</v>
      </c>
      <c r="AX17" s="375">
        <f t="shared" si="21"/>
        <v>60</v>
      </c>
      <c r="AY17" s="423">
        <f t="shared" si="10"/>
        <v>1</v>
      </c>
      <c r="AZ17" s="24">
        <f>IF($B17=Lists!$A$14,Lists!$E$35)+IF($B17=Lists!$A$15,Lists!$E$40)+IF($B17=Lists!$A$16,Lists!$E$40)</f>
        <v>6</v>
      </c>
      <c r="BA17" s="375">
        <f t="shared" ref="BA17" si="46">AT17*AZ17</f>
        <v>60</v>
      </c>
      <c r="BB17" s="423">
        <f>BA17/$N$2</f>
        <v>0.1111111111111111</v>
      </c>
      <c r="BC17" s="423">
        <f t="shared" si="11"/>
        <v>5.5555555555555558E-3</v>
      </c>
    </row>
    <row r="18" spans="1:55" ht="72" customHeight="1" x14ac:dyDescent="0.3">
      <c r="A18" s="459" t="s">
        <v>1077</v>
      </c>
      <c r="B18" s="621" t="s">
        <v>1029</v>
      </c>
      <c r="C18" s="621" t="s">
        <v>1033</v>
      </c>
      <c r="D18" s="776"/>
      <c r="E18" s="777" t="s">
        <v>29</v>
      </c>
      <c r="F18" s="574" t="s">
        <v>21</v>
      </c>
      <c r="G18" s="517">
        <f>VLOOKUP(F18,Lists!$A$45:$B$50,2,FALSE)</f>
        <v>1.0000000000000001E-5</v>
      </c>
      <c r="H18" s="574" t="s">
        <v>21</v>
      </c>
      <c r="I18" s="574" t="s">
        <v>21</v>
      </c>
      <c r="J18" s="558">
        <f>VLOOKUP(I18,Lists!$A$35:$B$40,2,FALSE)</f>
        <v>0</v>
      </c>
      <c r="K18" s="563">
        <f t="shared" si="41"/>
        <v>0</v>
      </c>
      <c r="L18" s="618" t="str">
        <f t="shared" si="42"/>
        <v>n/a</v>
      </c>
      <c r="M18" s="572">
        <f>IF(B18=Lists!$A$14,Lists!$E$35)+IF(B18=Lists!$A$15,Lists!$E$40)+IF(B18=Lists!$A$16,Lists!$E$40)</f>
        <v>0</v>
      </c>
      <c r="N18" s="563">
        <f t="shared" si="43"/>
        <v>0</v>
      </c>
      <c r="O18" s="574" t="s">
        <v>21</v>
      </c>
      <c r="P18" s="758" t="str">
        <f t="shared" si="7"/>
        <v>n/a</v>
      </c>
      <c r="Q18" s="776"/>
      <c r="R18" s="777" t="s">
        <v>29</v>
      </c>
      <c r="S18" s="776" t="s">
        <v>21</v>
      </c>
      <c r="T18" s="799">
        <f>VLOOKUP(S18,Lists!$A$45:$B$50,2,FALSE)</f>
        <v>1.0000000000000001E-5</v>
      </c>
      <c r="U18" s="776" t="s">
        <v>21</v>
      </c>
      <c r="V18" s="776" t="s">
        <v>21</v>
      </c>
      <c r="W18" s="805">
        <f>VLOOKUP(V18,Lists!$A$35:$B$40,2,FALSE)</f>
        <v>0</v>
      </c>
      <c r="X18" s="806">
        <f t="shared" si="15"/>
        <v>0</v>
      </c>
      <c r="Y18" s="809" t="str">
        <f t="shared" si="16"/>
        <v>n/a</v>
      </c>
      <c r="Z18" s="803">
        <f>IF($B18=Lists!$A$14,Lists!$E$35)+IF($B18=Lists!$A$15,Lists!$E$40)+IF($B18=Lists!$A$16,Lists!$E$40)</f>
        <v>0</v>
      </c>
      <c r="AA18" s="806">
        <f t="shared" si="44"/>
        <v>0</v>
      </c>
      <c r="AB18" s="776" t="s">
        <v>21</v>
      </c>
      <c r="AC18" s="776" t="str">
        <f t="shared" si="17"/>
        <v>n/a</v>
      </c>
      <c r="AD18" s="776"/>
      <c r="AE18" s="777" t="s">
        <v>29</v>
      </c>
      <c r="AF18" s="776" t="s">
        <v>21</v>
      </c>
      <c r="AG18" s="799">
        <f>VLOOKUP(AF18,Lists!$A$45:$B$50,2,FALSE)</f>
        <v>1.0000000000000001E-5</v>
      </c>
      <c r="AH18" s="776" t="s">
        <v>21</v>
      </c>
      <c r="AI18" s="776" t="s">
        <v>21</v>
      </c>
      <c r="AJ18" s="805">
        <f>VLOOKUP(AI18,Lists!$A$35:$B$40,2,FALSE)</f>
        <v>0</v>
      </c>
      <c r="AK18" s="806">
        <f t="shared" si="18"/>
        <v>0</v>
      </c>
      <c r="AL18" s="809" t="str">
        <f t="shared" si="19"/>
        <v>n/a</v>
      </c>
      <c r="AM18" s="808">
        <f>IF(AB18=Lists!$A$14,Lists!$E$35)+IF(AB18=Lists!$A$15,Lists!$E$40)+IF(AB18=Lists!$A$16,Lists!$E$40)</f>
        <v>0</v>
      </c>
      <c r="AN18" s="806">
        <f t="shared" si="45"/>
        <v>0</v>
      </c>
      <c r="AO18" s="776" t="s">
        <v>21</v>
      </c>
      <c r="AP18" s="776" t="str">
        <f t="shared" si="20"/>
        <v>n/a</v>
      </c>
      <c r="AQ18" s="783"/>
      <c r="AR18" s="776"/>
      <c r="AS18" s="20" t="s">
        <v>21</v>
      </c>
      <c r="AT18" s="364">
        <f>VLOOKUP($F18,Lists!$A$45:$B$50,2,FALSE)</f>
        <v>1.0000000000000001E-5</v>
      </c>
      <c r="AU18" s="20" t="s">
        <v>21</v>
      </c>
      <c r="AV18" s="20" t="s">
        <v>21</v>
      </c>
      <c r="AW18" s="22">
        <f>VLOOKUP(AV18,Lists!$A$35:$B$40,2,FALSE)</f>
        <v>0</v>
      </c>
      <c r="AX18" s="375">
        <f t="shared" si="21"/>
        <v>0</v>
      </c>
      <c r="AY18" s="23" t="str">
        <f t="shared" si="10"/>
        <v>n/a</v>
      </c>
      <c r="AZ18" s="24">
        <f>IF($B18=Lists!$A$14,Lists!$E$35)+IF($B18=Lists!$A$15,Lists!$E$40)+IF($B18=Lists!$A$16,Lists!$E$40)</f>
        <v>0</v>
      </c>
      <c r="BA18" s="17">
        <f t="shared" si="6"/>
        <v>0</v>
      </c>
      <c r="BB18" s="20" t="s">
        <v>21</v>
      </c>
      <c r="BC18" s="20" t="str">
        <f t="shared" si="11"/>
        <v>n/a</v>
      </c>
    </row>
    <row r="19" spans="1:55" ht="52.95" customHeight="1" x14ac:dyDescent="0.3">
      <c r="A19" s="459" t="s">
        <v>1078</v>
      </c>
      <c r="B19" s="538" t="s">
        <v>32</v>
      </c>
      <c r="C19" s="538" t="s">
        <v>1035</v>
      </c>
      <c r="D19" s="777" t="s">
        <v>29</v>
      </c>
      <c r="E19" s="793"/>
      <c r="F19" s="574" t="s">
        <v>24</v>
      </c>
      <c r="G19" s="561">
        <f>VLOOKUP(F19,Lists!$A$45:$B$50,2,FALSE)</f>
        <v>10</v>
      </c>
      <c r="H19" s="574" t="s">
        <v>25</v>
      </c>
      <c r="I19" s="705" t="s">
        <v>26</v>
      </c>
      <c r="J19" s="558">
        <f>VLOOKUP(I19,Lists!$A$35:$B$40,2,FALSE)</f>
        <v>6</v>
      </c>
      <c r="K19" s="563">
        <f t="shared" ref="K19" si="47">J19*G19</f>
        <v>60</v>
      </c>
      <c r="L19" s="573">
        <f t="shared" ref="L19" si="48">IF(ISERROR(K19/N19),"n/a",K19/N19)</f>
        <v>1</v>
      </c>
      <c r="M19" s="572">
        <f>IF(B19=Lists!$A$14,Lists!$E$35)+IF(B19=Lists!$A$15,Lists!$E$40)+IF(B19=Lists!$A$16,Lists!$E$40)</f>
        <v>6</v>
      </c>
      <c r="N19" s="563">
        <f t="shared" ref="N19" si="49">G19*M19</f>
        <v>60</v>
      </c>
      <c r="O19" s="573">
        <f>N19/$N$2</f>
        <v>0.1111111111111111</v>
      </c>
      <c r="P19" s="757">
        <f t="shared" si="7"/>
        <v>5.5555555555555558E-3</v>
      </c>
      <c r="Q19" s="776"/>
      <c r="R19" s="776"/>
      <c r="S19" s="804" t="s">
        <v>24</v>
      </c>
      <c r="T19" s="799">
        <f>VLOOKUP(S19,Lists!$A$45:$B$50,2,FALSE)</f>
        <v>10</v>
      </c>
      <c r="U19" s="804" t="s">
        <v>25</v>
      </c>
      <c r="V19" s="804" t="s">
        <v>26</v>
      </c>
      <c r="W19" s="805">
        <f>VLOOKUP(V19,Lists!$A$35:$B$40,2,FALSE)</f>
        <v>6</v>
      </c>
      <c r="X19" s="806">
        <f t="shared" si="15"/>
        <v>60</v>
      </c>
      <c r="Y19" s="807">
        <f t="shared" si="16"/>
        <v>1</v>
      </c>
      <c r="Z19" s="803">
        <f>IF($B19=Lists!$A$14,Lists!$E$35)+IF($B19=Lists!$A$15,Lists!$E$40)+IF($B19=Lists!$A$16,Lists!$E$40)</f>
        <v>6</v>
      </c>
      <c r="AA19" s="806">
        <f t="shared" ref="AA19" si="50">T19*Z19</f>
        <v>60</v>
      </c>
      <c r="AB19" s="807">
        <f>AA19/$N$2</f>
        <v>0.1111111111111111</v>
      </c>
      <c r="AC19" s="807">
        <f t="shared" si="17"/>
        <v>5.5555555555555558E-3</v>
      </c>
      <c r="AD19" s="776"/>
      <c r="AE19" s="776"/>
      <c r="AF19" s="804" t="s">
        <v>24</v>
      </c>
      <c r="AG19" s="799">
        <f>VLOOKUP(AF19,Lists!$A$45:$B$50,2,FALSE)</f>
        <v>10</v>
      </c>
      <c r="AH19" s="804" t="s">
        <v>25</v>
      </c>
      <c r="AI19" s="804" t="s">
        <v>26</v>
      </c>
      <c r="AJ19" s="805">
        <f>VLOOKUP(AI19,Lists!$A$35:$B$40,2,FALSE)</f>
        <v>6</v>
      </c>
      <c r="AK19" s="806">
        <f t="shared" si="18"/>
        <v>60</v>
      </c>
      <c r="AL19" s="807" t="str">
        <f t="shared" si="19"/>
        <v>n/a</v>
      </c>
      <c r="AM19" s="808">
        <f>IF(AB19=Lists!$A$14,Lists!$E$35)+IF(AB19=Lists!$A$15,Lists!$E$40)+IF(AB19=Lists!$A$16,Lists!$E$40)</f>
        <v>0</v>
      </c>
      <c r="AN19" s="806">
        <f t="shared" ref="AN19" si="51">AG19*AM19</f>
        <v>0</v>
      </c>
      <c r="AO19" s="807">
        <f>AN19/$N$2</f>
        <v>0</v>
      </c>
      <c r="AP19" s="807">
        <f t="shared" si="20"/>
        <v>0</v>
      </c>
      <c r="AQ19" s="776"/>
      <c r="AR19" s="776"/>
      <c r="AS19" s="706" t="s">
        <v>24</v>
      </c>
      <c r="AT19" s="364">
        <f>VLOOKUP(AS19,Lists!$A$45:$B$50,2,FALSE)</f>
        <v>10</v>
      </c>
      <c r="AU19" s="706" t="s">
        <v>25</v>
      </c>
      <c r="AV19" s="706" t="s">
        <v>26</v>
      </c>
      <c r="AW19" s="366">
        <f>VLOOKUP(AV19,Lists!$A$35:$B$40,2,FALSE)</f>
        <v>6</v>
      </c>
      <c r="AX19" s="375">
        <f t="shared" si="21"/>
        <v>60</v>
      </c>
      <c r="AY19" s="423">
        <f t="shared" si="10"/>
        <v>1</v>
      </c>
      <c r="AZ19" s="24">
        <f>IF($B19=Lists!$A$14,Lists!$E$35)+IF($B19=Lists!$A$15,Lists!$E$40)+IF($B19=Lists!$A$16,Lists!$E$40)</f>
        <v>6</v>
      </c>
      <c r="BA19" s="375">
        <f t="shared" ref="BA19" si="52">AT19*AZ19</f>
        <v>60</v>
      </c>
      <c r="BB19" s="423">
        <f>BA19/$N$2</f>
        <v>0.1111111111111111</v>
      </c>
      <c r="BC19" s="423">
        <f t="shared" si="11"/>
        <v>5.5555555555555558E-3</v>
      </c>
    </row>
    <row r="20" spans="1:55" ht="27" customHeight="1" x14ac:dyDescent="0.3">
      <c r="A20" s="567" t="s">
        <v>394</v>
      </c>
      <c r="B20" s="568"/>
      <c r="C20" s="519" t="s">
        <v>148</v>
      </c>
      <c r="D20" s="780"/>
      <c r="E20" s="781"/>
      <c r="F20" s="523"/>
      <c r="G20" s="557"/>
      <c r="H20" s="523"/>
      <c r="I20" s="523"/>
      <c r="J20" s="512"/>
      <c r="K20" s="513"/>
      <c r="L20" s="523"/>
      <c r="M20" s="514"/>
      <c r="N20" s="513"/>
      <c r="O20" s="523"/>
      <c r="P20" s="761">
        <f t="shared" si="7"/>
        <v>0</v>
      </c>
      <c r="Q20" s="780"/>
      <c r="R20" s="781"/>
      <c r="S20" s="810"/>
      <c r="T20" s="811"/>
      <c r="U20" s="810"/>
      <c r="V20" s="810"/>
      <c r="W20" s="800"/>
      <c r="X20" s="801"/>
      <c r="Y20" s="810"/>
      <c r="Z20" s="803">
        <f>IF($B20=Lists!$A$14,Lists!$E$35)+IF($B20=Lists!$A$15,Lists!$E$40)+IF($B20=Lists!$A$16,Lists!$E$40)</f>
        <v>0</v>
      </c>
      <c r="AA20" s="801"/>
      <c r="AB20" s="810"/>
      <c r="AC20" s="810">
        <f t="shared" si="17"/>
        <v>0</v>
      </c>
      <c r="AD20" s="780"/>
      <c r="AE20" s="781"/>
      <c r="AF20" s="810"/>
      <c r="AG20" s="811"/>
      <c r="AH20" s="810"/>
      <c r="AI20" s="810"/>
      <c r="AJ20" s="800"/>
      <c r="AK20" s="801"/>
      <c r="AL20" s="810"/>
      <c r="AM20" s="803"/>
      <c r="AN20" s="801"/>
      <c r="AO20" s="810"/>
      <c r="AP20" s="810">
        <f t="shared" si="20"/>
        <v>0</v>
      </c>
      <c r="AQ20" s="783"/>
      <c r="AR20" s="776"/>
      <c r="AS20" s="20" t="s">
        <v>21</v>
      </c>
      <c r="AT20" s="364" t="e">
        <f>VLOOKUP($F20,Lists!$A$45:$B$50,2,FALSE)</f>
        <v>#N/A</v>
      </c>
      <c r="AU20" s="20" t="s">
        <v>21</v>
      </c>
      <c r="AV20" s="20" t="s">
        <v>21</v>
      </c>
      <c r="AW20" s="22">
        <f>VLOOKUP(AV20,Lists!$A$35:$B$40,2,FALSE)</f>
        <v>0</v>
      </c>
      <c r="AX20" s="375"/>
      <c r="AY20" s="23" t="str">
        <f t="shared" si="10"/>
        <v>n/a</v>
      </c>
      <c r="AZ20" s="24">
        <f>IF($B20=Lists!$A$14,Lists!$E$35)+IF($B20=Lists!$A$15,Lists!$E$40)+IF($B20=Lists!$A$16,Lists!$E$40)</f>
        <v>0</v>
      </c>
      <c r="BA20" s="17">
        <f t="shared" si="6"/>
        <v>0</v>
      </c>
      <c r="BB20" s="20" t="s">
        <v>21</v>
      </c>
      <c r="BC20" s="20" t="str">
        <f t="shared" si="11"/>
        <v>n/a</v>
      </c>
    </row>
    <row r="21" spans="1:55" ht="33.75" customHeight="1" x14ac:dyDescent="0.3">
      <c r="A21" s="459" t="s">
        <v>1079</v>
      </c>
      <c r="B21" s="84" t="s">
        <v>30</v>
      </c>
      <c r="C21" s="414" t="s">
        <v>1080</v>
      </c>
      <c r="D21" s="776"/>
      <c r="E21" s="777" t="s">
        <v>29</v>
      </c>
      <c r="F21" s="574" t="s">
        <v>21</v>
      </c>
      <c r="G21" s="517">
        <f>VLOOKUP(F21,Lists!$A$45:$B$50,2,FALSE)</f>
        <v>1.0000000000000001E-5</v>
      </c>
      <c r="H21" s="574" t="s">
        <v>21</v>
      </c>
      <c r="I21" s="574" t="s">
        <v>21</v>
      </c>
      <c r="J21" s="558">
        <f>VLOOKUP(I21,Lists!$A$35:$B$40,2,FALSE)</f>
        <v>0</v>
      </c>
      <c r="K21" s="563">
        <f t="shared" ref="K21" si="53">J21*G21</f>
        <v>0</v>
      </c>
      <c r="L21" s="618" t="str">
        <f t="shared" ref="L21" si="54">IF(ISERROR(K21/N21),"n/a",K21/N21)</f>
        <v>n/a</v>
      </c>
      <c r="M21" s="572">
        <f>IF(B21=Lists!$A$14,Lists!$E$35)+IF(B21=Lists!$A$15,Lists!$E$40)+IF(B21=Lists!$A$16,Lists!$E$40)</f>
        <v>0</v>
      </c>
      <c r="N21" s="563">
        <f t="shared" ref="N21" si="55">G21*M21</f>
        <v>0</v>
      </c>
      <c r="O21" s="574" t="s">
        <v>21</v>
      </c>
      <c r="P21" s="758" t="str">
        <f t="shared" si="7"/>
        <v>n/a</v>
      </c>
      <c r="Q21" s="776"/>
      <c r="R21" s="777" t="s">
        <v>29</v>
      </c>
      <c r="S21" s="776" t="s">
        <v>21</v>
      </c>
      <c r="T21" s="799">
        <f>VLOOKUP(S21,Lists!$A$45:$B$50,2,FALSE)</f>
        <v>1.0000000000000001E-5</v>
      </c>
      <c r="U21" s="776" t="s">
        <v>21</v>
      </c>
      <c r="V21" s="776" t="s">
        <v>21</v>
      </c>
      <c r="W21" s="805">
        <f>VLOOKUP(V21,Lists!$A$35:$B$40,2,FALSE)</f>
        <v>0</v>
      </c>
      <c r="X21" s="806">
        <f t="shared" si="15"/>
        <v>0</v>
      </c>
      <c r="Y21" s="809" t="str">
        <f t="shared" si="16"/>
        <v>n/a</v>
      </c>
      <c r="Z21" s="803">
        <f>IF($B21=Lists!$A$14,Lists!$E$35)+IF($B21=Lists!$A$15,Lists!$E$40)+IF($B21=Lists!$A$16,Lists!$E$40)</f>
        <v>0</v>
      </c>
      <c r="AA21" s="806">
        <f t="shared" ref="AA21" si="56">T21*Z21</f>
        <v>0</v>
      </c>
      <c r="AB21" s="776" t="s">
        <v>21</v>
      </c>
      <c r="AC21" s="776" t="str">
        <f t="shared" si="17"/>
        <v>n/a</v>
      </c>
      <c r="AD21" s="776"/>
      <c r="AE21" s="777" t="s">
        <v>29</v>
      </c>
      <c r="AF21" s="776" t="s">
        <v>21</v>
      </c>
      <c r="AG21" s="799">
        <f>VLOOKUP(AF21,Lists!$A$45:$B$50,2,FALSE)</f>
        <v>1.0000000000000001E-5</v>
      </c>
      <c r="AH21" s="776" t="s">
        <v>21</v>
      </c>
      <c r="AI21" s="776" t="s">
        <v>21</v>
      </c>
      <c r="AJ21" s="805">
        <f>VLOOKUP(AI21,Lists!$A$35:$B$40,2,FALSE)</f>
        <v>0</v>
      </c>
      <c r="AK21" s="806">
        <f t="shared" si="18"/>
        <v>0</v>
      </c>
      <c r="AL21" s="809" t="str">
        <f t="shared" si="19"/>
        <v>n/a</v>
      </c>
      <c r="AM21" s="808">
        <f>IF(AB21=Lists!$A$14,Lists!$E$35)+IF(AB21=Lists!$A$15,Lists!$E$40)+IF(AB21=Lists!$A$16,Lists!$E$40)</f>
        <v>0</v>
      </c>
      <c r="AN21" s="806">
        <f t="shared" ref="AN21" si="57">AG21*AM21</f>
        <v>0</v>
      </c>
      <c r="AO21" s="776" t="s">
        <v>21</v>
      </c>
      <c r="AP21" s="776" t="str">
        <f t="shared" si="20"/>
        <v>n/a</v>
      </c>
      <c r="AQ21" s="783"/>
      <c r="AR21" s="776"/>
      <c r="AS21" s="20" t="s">
        <v>21</v>
      </c>
      <c r="AT21" s="364">
        <f>VLOOKUP($F21,Lists!$A$45:$B$50,2,FALSE)</f>
        <v>1.0000000000000001E-5</v>
      </c>
      <c r="AU21" s="20" t="s">
        <v>21</v>
      </c>
      <c r="AV21" s="20" t="s">
        <v>21</v>
      </c>
      <c r="AW21" s="22">
        <f>VLOOKUP(AV21,Lists!$A$35:$B$40,2,FALSE)</f>
        <v>0</v>
      </c>
      <c r="AX21" s="375">
        <f t="shared" si="21"/>
        <v>0</v>
      </c>
      <c r="AY21" s="23" t="str">
        <f t="shared" si="10"/>
        <v>n/a</v>
      </c>
      <c r="AZ21" s="24">
        <f>IF($B21=Lists!$A$14,Lists!$E$35)+IF($B21=Lists!$A$15,Lists!$E$40)+IF($B21=Lists!$A$16,Lists!$E$40)</f>
        <v>0</v>
      </c>
      <c r="BA21" s="17">
        <f t="shared" si="6"/>
        <v>0</v>
      </c>
      <c r="BB21" s="20" t="s">
        <v>21</v>
      </c>
      <c r="BC21" s="20" t="str">
        <f t="shared" si="11"/>
        <v>n/a</v>
      </c>
    </row>
    <row r="22" spans="1:55" ht="84.6" customHeight="1" x14ac:dyDescent="0.3">
      <c r="A22" s="459" t="s">
        <v>1081</v>
      </c>
      <c r="B22" s="538" t="s">
        <v>32</v>
      </c>
      <c r="C22" s="538" t="s">
        <v>1462</v>
      </c>
      <c r="D22" s="777" t="s">
        <v>29</v>
      </c>
      <c r="E22" s="793"/>
      <c r="F22" s="574" t="s">
        <v>24</v>
      </c>
      <c r="G22" s="561">
        <f>VLOOKUP(F22,Lists!$A$45:$B$50,2,FALSE)</f>
        <v>10</v>
      </c>
      <c r="H22" s="574" t="s">
        <v>25</v>
      </c>
      <c r="I22" s="705" t="s">
        <v>26</v>
      </c>
      <c r="J22" s="558">
        <f>VLOOKUP(I22,Lists!$A$35:$B$40,2,FALSE)</f>
        <v>6</v>
      </c>
      <c r="K22" s="563">
        <f t="shared" ref="K22" si="58">J22*G22</f>
        <v>60</v>
      </c>
      <c r="L22" s="573">
        <f t="shared" ref="L22" si="59">IF(ISERROR(K22/N22),"n/a",K22/N22)</f>
        <v>1</v>
      </c>
      <c r="M22" s="572">
        <f>IF(B22=Lists!$A$14,Lists!$E$35)+IF(B22=Lists!$A$15,Lists!$E$40)+IF(B22=Lists!$A$16,Lists!$E$40)</f>
        <v>6</v>
      </c>
      <c r="N22" s="563">
        <f t="shared" ref="N22" si="60">G22*M22</f>
        <v>60</v>
      </c>
      <c r="O22" s="573">
        <f>N22/$N$2</f>
        <v>0.1111111111111111</v>
      </c>
      <c r="P22" s="757">
        <f t="shared" si="7"/>
        <v>5.5555555555555558E-3</v>
      </c>
      <c r="Q22" s="776"/>
      <c r="R22" s="776"/>
      <c r="S22" s="804" t="s">
        <v>24</v>
      </c>
      <c r="T22" s="799">
        <f>VLOOKUP(S22,Lists!$A$45:$B$50,2,FALSE)</f>
        <v>10</v>
      </c>
      <c r="U22" s="804" t="s">
        <v>25</v>
      </c>
      <c r="V22" s="804" t="s">
        <v>26</v>
      </c>
      <c r="W22" s="805">
        <f>VLOOKUP(V22,Lists!$A$35:$B$40,2,FALSE)</f>
        <v>6</v>
      </c>
      <c r="X22" s="806">
        <f t="shared" si="15"/>
        <v>60</v>
      </c>
      <c r="Y22" s="807">
        <f t="shared" si="16"/>
        <v>1</v>
      </c>
      <c r="Z22" s="803">
        <f>IF($B22=Lists!$A$14,Lists!$E$35)+IF($B22=Lists!$A$15,Lists!$E$40)+IF($B22=Lists!$A$16,Lists!$E$40)</f>
        <v>6</v>
      </c>
      <c r="AA22" s="806">
        <f t="shared" ref="AA22" si="61">T22*Z22</f>
        <v>60</v>
      </c>
      <c r="AB22" s="807">
        <f>AA22/$N$2</f>
        <v>0.1111111111111111</v>
      </c>
      <c r="AC22" s="807">
        <f t="shared" si="17"/>
        <v>5.5555555555555558E-3</v>
      </c>
      <c r="AD22" s="776"/>
      <c r="AE22" s="776"/>
      <c r="AF22" s="804" t="s">
        <v>24</v>
      </c>
      <c r="AG22" s="799">
        <f>VLOOKUP(AF22,Lists!$A$45:$B$50,2,FALSE)</f>
        <v>10</v>
      </c>
      <c r="AH22" s="804" t="s">
        <v>25</v>
      </c>
      <c r="AI22" s="804" t="s">
        <v>26</v>
      </c>
      <c r="AJ22" s="805">
        <f>VLOOKUP(AI22,Lists!$A$35:$B$40,2,FALSE)</f>
        <v>6</v>
      </c>
      <c r="AK22" s="806">
        <f t="shared" si="18"/>
        <v>60</v>
      </c>
      <c r="AL22" s="807" t="str">
        <f t="shared" si="19"/>
        <v>n/a</v>
      </c>
      <c r="AM22" s="808">
        <f>IF(AB22=Lists!$A$14,Lists!$E$35)+IF(AB22=Lists!$A$15,Lists!$E$40)+IF(AB22=Lists!$A$16,Lists!$E$40)</f>
        <v>0</v>
      </c>
      <c r="AN22" s="806">
        <f t="shared" ref="AN22" si="62">AG22*AM22</f>
        <v>0</v>
      </c>
      <c r="AO22" s="807">
        <f>AN22/$N$2</f>
        <v>0</v>
      </c>
      <c r="AP22" s="807">
        <f t="shared" si="20"/>
        <v>0</v>
      </c>
      <c r="AQ22" s="776"/>
      <c r="AR22" s="776"/>
      <c r="AS22" s="706" t="s">
        <v>24</v>
      </c>
      <c r="AT22" s="364">
        <f>VLOOKUP(AS22,Lists!$A$45:$B$50,2,FALSE)</f>
        <v>10</v>
      </c>
      <c r="AU22" s="706" t="s">
        <v>25</v>
      </c>
      <c r="AV22" s="706" t="s">
        <v>26</v>
      </c>
      <c r="AW22" s="366">
        <f>VLOOKUP(AV22,Lists!$A$35:$B$40,2,FALSE)</f>
        <v>6</v>
      </c>
      <c r="AX22" s="375">
        <f t="shared" si="21"/>
        <v>60</v>
      </c>
      <c r="AY22" s="423">
        <f t="shared" si="10"/>
        <v>1</v>
      </c>
      <c r="AZ22" s="24">
        <f>IF($B22=Lists!$A$14,Lists!$E$35)+IF($B22=Lists!$A$15,Lists!$E$40)+IF($B22=Lists!$A$16,Lists!$E$40)</f>
        <v>6</v>
      </c>
      <c r="BA22" s="375">
        <f t="shared" ref="BA22" si="63">AT22*AZ22</f>
        <v>60</v>
      </c>
      <c r="BB22" s="423">
        <f>BA22/$N$2</f>
        <v>0.1111111111111111</v>
      </c>
      <c r="BC22" s="423">
        <f t="shared" si="11"/>
        <v>5.5555555555555558E-3</v>
      </c>
    </row>
    <row r="23" spans="1:55" ht="15.75" customHeight="1" x14ac:dyDescent="0.3">
      <c r="A23" s="567" t="s">
        <v>832</v>
      </c>
      <c r="B23" s="568"/>
      <c r="C23" s="519" t="s">
        <v>477</v>
      </c>
      <c r="D23" s="780"/>
      <c r="E23" s="781"/>
      <c r="F23" s="523"/>
      <c r="G23" s="557"/>
      <c r="H23" s="523"/>
      <c r="I23" s="523"/>
      <c r="J23" s="512"/>
      <c r="K23" s="513"/>
      <c r="L23" s="523"/>
      <c r="M23" s="514"/>
      <c r="N23" s="513"/>
      <c r="O23" s="523"/>
      <c r="P23" s="761">
        <f t="shared" si="7"/>
        <v>0</v>
      </c>
      <c r="Q23" s="780"/>
      <c r="R23" s="781"/>
      <c r="S23" s="810"/>
      <c r="T23" s="811"/>
      <c r="U23" s="810"/>
      <c r="V23" s="810"/>
      <c r="W23" s="800"/>
      <c r="X23" s="801"/>
      <c r="Y23" s="810"/>
      <c r="Z23" s="803">
        <f>IF($B23=Lists!$A$14,Lists!$E$35)+IF($B23=Lists!$A$15,Lists!$E$40)+IF($B23=Lists!$A$16,Lists!$E$40)</f>
        <v>0</v>
      </c>
      <c r="AA23" s="801"/>
      <c r="AB23" s="810"/>
      <c r="AC23" s="810">
        <f t="shared" si="17"/>
        <v>0</v>
      </c>
      <c r="AD23" s="780"/>
      <c r="AE23" s="781"/>
      <c r="AF23" s="810"/>
      <c r="AG23" s="811"/>
      <c r="AH23" s="810"/>
      <c r="AI23" s="810"/>
      <c r="AJ23" s="800"/>
      <c r="AK23" s="801"/>
      <c r="AL23" s="810"/>
      <c r="AM23" s="803"/>
      <c r="AN23" s="801"/>
      <c r="AO23" s="810"/>
      <c r="AP23" s="810">
        <f t="shared" si="20"/>
        <v>0</v>
      </c>
      <c r="AQ23" s="783"/>
      <c r="AR23" s="776"/>
      <c r="AS23" s="20" t="s">
        <v>21</v>
      </c>
      <c r="AT23" s="364" t="e">
        <f>VLOOKUP($F23,Lists!$A$45:$B$50,2,FALSE)</f>
        <v>#N/A</v>
      </c>
      <c r="AU23" s="20" t="s">
        <v>21</v>
      </c>
      <c r="AV23" s="20" t="s">
        <v>21</v>
      </c>
      <c r="AW23" s="22">
        <f>VLOOKUP(AV23,Lists!$A$35:$B$40,2,FALSE)</f>
        <v>0</v>
      </c>
      <c r="AX23" s="375"/>
      <c r="AY23" s="23" t="str">
        <f t="shared" si="10"/>
        <v>n/a</v>
      </c>
      <c r="AZ23" s="24">
        <f>IF($B23=Lists!$A$14,Lists!$E$35)+IF($B23=Lists!$A$15,Lists!$E$40)+IF($B23=Lists!$A$16,Lists!$E$40)</f>
        <v>0</v>
      </c>
      <c r="BA23" s="17">
        <f t="shared" si="6"/>
        <v>0</v>
      </c>
      <c r="BB23" s="20" t="s">
        <v>21</v>
      </c>
      <c r="BC23" s="20" t="str">
        <f t="shared" si="11"/>
        <v>n/a</v>
      </c>
    </row>
    <row r="24" spans="1:55" ht="83.25" customHeight="1" x14ac:dyDescent="0.3">
      <c r="A24" s="459" t="s">
        <v>833</v>
      </c>
      <c r="B24" s="411" t="s">
        <v>23</v>
      </c>
      <c r="C24" s="414" t="s">
        <v>1238</v>
      </c>
      <c r="D24" s="776"/>
      <c r="E24" s="782"/>
      <c r="F24" s="574" t="s">
        <v>24</v>
      </c>
      <c r="G24" s="517">
        <f>VLOOKUP(F24,Lists!$A$45:$B$50,2,FALSE)</f>
        <v>10</v>
      </c>
      <c r="H24" s="574" t="s">
        <v>25</v>
      </c>
      <c r="I24" s="616" t="s">
        <v>26</v>
      </c>
      <c r="J24" s="558">
        <f>VLOOKUP(I24,Lists!$A$35:$B$40,2,FALSE)</f>
        <v>6</v>
      </c>
      <c r="K24" s="563">
        <f t="shared" si="12"/>
        <v>60</v>
      </c>
      <c r="L24" s="618">
        <f t="shared" si="13"/>
        <v>1</v>
      </c>
      <c r="M24" s="572">
        <f>IF(B24=Lists!$A$14,Lists!$E$35)+IF(B24=Lists!$A$15,Lists!$E$40)+IF(B24=Lists!$A$16,Lists!$E$40)</f>
        <v>6</v>
      </c>
      <c r="N24" s="563">
        <f t="shared" si="14"/>
        <v>60</v>
      </c>
      <c r="O24" s="565">
        <f>N24/$N$2</f>
        <v>0.1111111111111111</v>
      </c>
      <c r="P24" s="756">
        <f t="shared" si="7"/>
        <v>5.5555555555555558E-3</v>
      </c>
      <c r="Q24" s="783"/>
      <c r="R24" s="776"/>
      <c r="S24" s="776" t="s">
        <v>24</v>
      </c>
      <c r="T24" s="799">
        <f>VLOOKUP(S24,Lists!$A$45:$B$50,2,FALSE)</f>
        <v>10</v>
      </c>
      <c r="U24" s="776" t="s">
        <v>25</v>
      </c>
      <c r="V24" s="812" t="s">
        <v>26</v>
      </c>
      <c r="W24" s="805">
        <f>VLOOKUP(V24,Lists!$A$35:$B$40,2,FALSE)</f>
        <v>6</v>
      </c>
      <c r="X24" s="806">
        <f t="shared" si="15"/>
        <v>60</v>
      </c>
      <c r="Y24" s="809">
        <f t="shared" si="16"/>
        <v>1</v>
      </c>
      <c r="Z24" s="803">
        <f>IF($B24=Lists!$A$14,Lists!$E$35)+IF($B24=Lists!$A$15,Lists!$E$40)+IF($B24=Lists!$A$16,Lists!$E$40)</f>
        <v>6</v>
      </c>
      <c r="AA24" s="806">
        <f t="shared" ref="AA24:AA25" si="64">T24*Z24</f>
        <v>60</v>
      </c>
      <c r="AB24" s="813">
        <f>AA24/$N$2</f>
        <v>0.1111111111111111</v>
      </c>
      <c r="AC24" s="814">
        <f t="shared" si="17"/>
        <v>5.5555555555555558E-3</v>
      </c>
      <c r="AD24" s="783"/>
      <c r="AE24" s="776"/>
      <c r="AF24" s="776" t="s">
        <v>24</v>
      </c>
      <c r="AG24" s="799">
        <f>VLOOKUP(AF24,Lists!$A$45:$B$50,2,FALSE)</f>
        <v>10</v>
      </c>
      <c r="AH24" s="776" t="s">
        <v>25</v>
      </c>
      <c r="AI24" s="812" t="s">
        <v>26</v>
      </c>
      <c r="AJ24" s="805">
        <f>VLOOKUP(AI24,Lists!$A$35:$B$40,2,FALSE)</f>
        <v>6</v>
      </c>
      <c r="AK24" s="806">
        <f t="shared" si="18"/>
        <v>60</v>
      </c>
      <c r="AL24" s="809" t="str">
        <f t="shared" si="19"/>
        <v>n/a</v>
      </c>
      <c r="AM24" s="808">
        <f>IF(AB24=Lists!$A$14,Lists!$E$35)+IF(AB24=Lists!$A$15,Lists!$E$40)+IF(AB24=Lists!$A$16,Lists!$E$40)</f>
        <v>0</v>
      </c>
      <c r="AN24" s="806">
        <f t="shared" ref="AN24:AN25" si="65">AG24*AM24</f>
        <v>0</v>
      </c>
      <c r="AO24" s="813">
        <f>AN24/$N$2</f>
        <v>0</v>
      </c>
      <c r="AP24" s="814">
        <f t="shared" si="20"/>
        <v>0</v>
      </c>
      <c r="AQ24" s="783"/>
      <c r="AR24" s="776"/>
      <c r="AS24" s="415" t="s">
        <v>24</v>
      </c>
      <c r="AT24" s="364">
        <f>VLOOKUP(AS24,Lists!$A$45:$B$50,2,FALSE)</f>
        <v>10</v>
      </c>
      <c r="AU24" s="415" t="s">
        <v>25</v>
      </c>
      <c r="AV24" s="430" t="s">
        <v>26</v>
      </c>
      <c r="AW24" s="366">
        <f>VLOOKUP(AV24,Lists!$A$35:$B$40,2,FALSE)</f>
        <v>6</v>
      </c>
      <c r="AX24" s="375">
        <f t="shared" si="21"/>
        <v>60</v>
      </c>
      <c r="AY24" s="424">
        <f t="shared" si="10"/>
        <v>1</v>
      </c>
      <c r="AZ24" s="24">
        <f>IF($B24=Lists!$A$14,Lists!$E$35)+IF($B24=Lists!$A$15,Lists!$E$40)+IF($B24=Lists!$A$16,Lists!$E$40)</f>
        <v>6</v>
      </c>
      <c r="BA24" s="375">
        <f t="shared" ref="BA24" si="66">AT24*AZ24</f>
        <v>60</v>
      </c>
      <c r="BB24" s="372">
        <f>BA24/$N$2</f>
        <v>0.1111111111111111</v>
      </c>
      <c r="BC24" s="425">
        <f t="shared" si="11"/>
        <v>5.5555555555555558E-3</v>
      </c>
    </row>
    <row r="25" spans="1:55" ht="20.25" customHeight="1" x14ac:dyDescent="0.3">
      <c r="A25" s="459" t="s">
        <v>1082</v>
      </c>
      <c r="B25" s="84" t="s">
        <v>30</v>
      </c>
      <c r="C25" s="622" t="s">
        <v>1083</v>
      </c>
      <c r="D25" s="776"/>
      <c r="E25" s="777" t="s">
        <v>29</v>
      </c>
      <c r="F25" s="574" t="s">
        <v>21</v>
      </c>
      <c r="G25" s="517">
        <f>VLOOKUP(F25,Lists!$A$45:$B$50,2,FALSE)</f>
        <v>1.0000000000000001E-5</v>
      </c>
      <c r="H25" s="574" t="s">
        <v>21</v>
      </c>
      <c r="I25" s="574" t="s">
        <v>21</v>
      </c>
      <c r="J25" s="558">
        <f>VLOOKUP(I25,Lists!$A$35:$B$40,2,FALSE)</f>
        <v>0</v>
      </c>
      <c r="K25" s="563">
        <f t="shared" ref="K25" si="67">J25*G25</f>
        <v>0</v>
      </c>
      <c r="L25" s="618" t="str">
        <f t="shared" ref="L25" si="68">IF(ISERROR(K25/N25),"n/a",K25/N25)</f>
        <v>n/a</v>
      </c>
      <c r="M25" s="572">
        <f>IF(B25=Lists!$A$14,Lists!$E$35)+IF(B25=Lists!$A$15,Lists!$E$40)+IF(B25=Lists!$A$16,Lists!$E$40)</f>
        <v>0</v>
      </c>
      <c r="N25" s="563">
        <f t="shared" ref="N25" si="69">G25*M25</f>
        <v>0</v>
      </c>
      <c r="O25" s="574" t="s">
        <v>21</v>
      </c>
      <c r="P25" s="758" t="str">
        <f t="shared" si="7"/>
        <v>n/a</v>
      </c>
      <c r="Q25" s="776"/>
      <c r="R25" s="777" t="s">
        <v>29</v>
      </c>
      <c r="S25" s="776" t="s">
        <v>21</v>
      </c>
      <c r="T25" s="799">
        <f>VLOOKUP(S25,Lists!$A$45:$B$50,2,FALSE)</f>
        <v>1.0000000000000001E-5</v>
      </c>
      <c r="U25" s="776" t="s">
        <v>21</v>
      </c>
      <c r="V25" s="776" t="s">
        <v>21</v>
      </c>
      <c r="W25" s="805">
        <f>VLOOKUP(V25,Lists!$A$35:$B$40,2,FALSE)</f>
        <v>0</v>
      </c>
      <c r="X25" s="806">
        <f t="shared" si="15"/>
        <v>0</v>
      </c>
      <c r="Y25" s="809" t="str">
        <f t="shared" si="16"/>
        <v>n/a</v>
      </c>
      <c r="Z25" s="803">
        <f>IF($B25=Lists!$A$14,Lists!$E$35)+IF($B25=Lists!$A$15,Lists!$E$40)+IF($B25=Lists!$A$16,Lists!$E$40)</f>
        <v>0</v>
      </c>
      <c r="AA25" s="806">
        <f t="shared" si="64"/>
        <v>0</v>
      </c>
      <c r="AB25" s="776" t="s">
        <v>21</v>
      </c>
      <c r="AC25" s="776" t="str">
        <f t="shared" si="17"/>
        <v>n/a</v>
      </c>
      <c r="AD25" s="776"/>
      <c r="AE25" s="777" t="s">
        <v>29</v>
      </c>
      <c r="AF25" s="776" t="s">
        <v>21</v>
      </c>
      <c r="AG25" s="799">
        <f>VLOOKUP(AF25,Lists!$A$45:$B$50,2,FALSE)</f>
        <v>1.0000000000000001E-5</v>
      </c>
      <c r="AH25" s="776" t="s">
        <v>21</v>
      </c>
      <c r="AI25" s="776" t="s">
        <v>21</v>
      </c>
      <c r="AJ25" s="805">
        <f>VLOOKUP(AI25,Lists!$A$35:$B$40,2,FALSE)</f>
        <v>0</v>
      </c>
      <c r="AK25" s="806">
        <f t="shared" si="18"/>
        <v>0</v>
      </c>
      <c r="AL25" s="809" t="str">
        <f t="shared" si="19"/>
        <v>n/a</v>
      </c>
      <c r="AM25" s="808">
        <f>IF(AB25=Lists!$A$14,Lists!$E$35)+IF(AB25=Lists!$A$15,Lists!$E$40)+IF(AB25=Lists!$A$16,Lists!$E$40)</f>
        <v>0</v>
      </c>
      <c r="AN25" s="806">
        <f t="shared" si="65"/>
        <v>0</v>
      </c>
      <c r="AO25" s="776" t="s">
        <v>21</v>
      </c>
      <c r="AP25" s="776" t="str">
        <f t="shared" si="20"/>
        <v>n/a</v>
      </c>
      <c r="AQ25" s="783"/>
      <c r="AR25" s="776"/>
      <c r="AS25" s="20" t="s">
        <v>21</v>
      </c>
      <c r="AT25" s="364">
        <f>VLOOKUP($F25,Lists!$A$45:$B$50,2,FALSE)</f>
        <v>1.0000000000000001E-5</v>
      </c>
      <c r="AU25" s="20" t="s">
        <v>21</v>
      </c>
      <c r="AV25" s="20" t="s">
        <v>21</v>
      </c>
      <c r="AW25" s="22">
        <f>VLOOKUP(AV25,Lists!$A$35:$B$40,2,FALSE)</f>
        <v>0</v>
      </c>
      <c r="AX25" s="375">
        <f t="shared" si="21"/>
        <v>0</v>
      </c>
      <c r="AY25" s="23" t="str">
        <f t="shared" si="10"/>
        <v>n/a</v>
      </c>
      <c r="AZ25" s="24">
        <f>IF($B25=Lists!$A$14,Lists!$E$35)+IF($B25=Lists!$A$15,Lists!$E$40)+IF($B25=Lists!$A$16,Lists!$E$40)</f>
        <v>0</v>
      </c>
      <c r="BA25" s="17">
        <f t="shared" si="6"/>
        <v>0</v>
      </c>
      <c r="BB25" s="20" t="s">
        <v>21</v>
      </c>
      <c r="BC25" s="20" t="str">
        <f t="shared" si="11"/>
        <v>n/a</v>
      </c>
    </row>
    <row r="26" spans="1:55" ht="124.2" customHeight="1" x14ac:dyDescent="0.3">
      <c r="A26" s="585" t="s">
        <v>1084</v>
      </c>
      <c r="B26" s="570" t="s">
        <v>32</v>
      </c>
      <c r="C26" s="538" t="s">
        <v>755</v>
      </c>
      <c r="D26" s="777" t="s">
        <v>29</v>
      </c>
      <c r="E26" s="793"/>
      <c r="F26" s="574" t="s">
        <v>24</v>
      </c>
      <c r="G26" s="561">
        <f>VLOOKUP(F26,Lists!$A$45:$B$50,2,FALSE)</f>
        <v>10</v>
      </c>
      <c r="H26" s="574" t="s">
        <v>25</v>
      </c>
      <c r="I26" s="705" t="s">
        <v>26</v>
      </c>
      <c r="J26" s="558">
        <f>VLOOKUP(I26,Lists!$A$35:$B$40,2,FALSE)</f>
        <v>6</v>
      </c>
      <c r="K26" s="563">
        <f t="shared" ref="K26" si="70">J26*G26</f>
        <v>60</v>
      </c>
      <c r="L26" s="573">
        <f t="shared" ref="L26" si="71">IF(ISERROR(K26/N26),"n/a",K26/N26)</f>
        <v>1</v>
      </c>
      <c r="M26" s="572">
        <f>IF(B26=Lists!$A$14,Lists!$E$35)+IF(B26=Lists!$A$15,Lists!$E$40)+IF(B26=Lists!$A$16,Lists!$E$40)</f>
        <v>6</v>
      </c>
      <c r="N26" s="563">
        <f t="shared" ref="N26" si="72">G26*M26</f>
        <v>60</v>
      </c>
      <c r="O26" s="573">
        <f>N26/$N$2</f>
        <v>0.1111111111111111</v>
      </c>
      <c r="P26" s="757">
        <f t="shared" si="7"/>
        <v>5.5555555555555558E-3</v>
      </c>
      <c r="Q26" s="776"/>
      <c r="R26" s="776"/>
      <c r="S26" s="804" t="s">
        <v>24</v>
      </c>
      <c r="T26" s="799">
        <f>VLOOKUP(S26,Lists!$A$45:$B$50,2,FALSE)</f>
        <v>10</v>
      </c>
      <c r="U26" s="804" t="s">
        <v>25</v>
      </c>
      <c r="V26" s="804" t="s">
        <v>26</v>
      </c>
      <c r="W26" s="805">
        <f>VLOOKUP(V26,Lists!$A$35:$B$40,2,FALSE)</f>
        <v>6</v>
      </c>
      <c r="X26" s="806">
        <f t="shared" si="15"/>
        <v>60</v>
      </c>
      <c r="Y26" s="807">
        <f t="shared" si="16"/>
        <v>1</v>
      </c>
      <c r="Z26" s="803">
        <f>IF($B26=Lists!$A$14,Lists!$E$35)+IF($B26=Lists!$A$15,Lists!$E$40)+IF($B26=Lists!$A$16,Lists!$E$40)</f>
        <v>6</v>
      </c>
      <c r="AA26" s="806">
        <f t="shared" ref="AA26" si="73">T26*Z26</f>
        <v>60</v>
      </c>
      <c r="AB26" s="807">
        <f>AA26/$N$2</f>
        <v>0.1111111111111111</v>
      </c>
      <c r="AC26" s="807">
        <f t="shared" si="17"/>
        <v>5.5555555555555558E-3</v>
      </c>
      <c r="AD26" s="776"/>
      <c r="AE26" s="776"/>
      <c r="AF26" s="804" t="s">
        <v>24</v>
      </c>
      <c r="AG26" s="799">
        <f>VLOOKUP(AF26,Lists!$A$45:$B$50,2,FALSE)</f>
        <v>10</v>
      </c>
      <c r="AH26" s="804" t="s">
        <v>25</v>
      </c>
      <c r="AI26" s="804" t="s">
        <v>26</v>
      </c>
      <c r="AJ26" s="805">
        <f>VLOOKUP(AI26,Lists!$A$35:$B$40,2,FALSE)</f>
        <v>6</v>
      </c>
      <c r="AK26" s="806">
        <f t="shared" si="18"/>
        <v>60</v>
      </c>
      <c r="AL26" s="807" t="str">
        <f t="shared" si="19"/>
        <v>n/a</v>
      </c>
      <c r="AM26" s="808">
        <f>IF(AB26=Lists!$A$14,Lists!$E$35)+IF(AB26=Lists!$A$15,Lists!$E$40)+IF(AB26=Lists!$A$16,Lists!$E$40)</f>
        <v>0</v>
      </c>
      <c r="AN26" s="806">
        <f t="shared" ref="AN26" si="74">AG26*AM26</f>
        <v>0</v>
      </c>
      <c r="AO26" s="807">
        <f>AN26/$N$2</f>
        <v>0</v>
      </c>
      <c r="AP26" s="807">
        <f t="shared" si="20"/>
        <v>0</v>
      </c>
      <c r="AQ26" s="776"/>
      <c r="AR26" s="776"/>
      <c r="AS26" s="706" t="s">
        <v>24</v>
      </c>
      <c r="AT26" s="364">
        <f>VLOOKUP(AS26,Lists!$A$45:$B$50,2,FALSE)</f>
        <v>10</v>
      </c>
      <c r="AU26" s="706" t="s">
        <v>25</v>
      </c>
      <c r="AV26" s="706" t="s">
        <v>26</v>
      </c>
      <c r="AW26" s="366">
        <f>VLOOKUP(AV26,Lists!$A$35:$B$40,2,FALSE)</f>
        <v>6</v>
      </c>
      <c r="AX26" s="375">
        <f t="shared" si="21"/>
        <v>60</v>
      </c>
      <c r="AY26" s="423">
        <f t="shared" si="10"/>
        <v>1</v>
      </c>
      <c r="AZ26" s="24">
        <f>IF($B26=Lists!$A$14,Lists!$E$35)+IF($B26=Lists!$A$15,Lists!$E$40)+IF($B26=Lists!$A$16,Lists!$E$40)</f>
        <v>6</v>
      </c>
      <c r="BA26" s="375">
        <f t="shared" ref="BA26" si="75">AT26*AZ26</f>
        <v>60</v>
      </c>
      <c r="BB26" s="423">
        <f>BA26/$N$2</f>
        <v>0.1111111111111111</v>
      </c>
      <c r="BC26" s="423">
        <f t="shared" si="11"/>
        <v>5.5555555555555558E-3</v>
      </c>
    </row>
  </sheetData>
  <sheetProtection algorithmName="SHA-512" hashValue="f1ccky6+oWbm5sRZeYeltgd0BUZLM3sNYS7JS5jNv9rgWcnwqKghVu873YDbO9g556sPsSmxxcg+IFSYD55Y4g==" saltValue="9qXPyrC9Xroy1PtC718KVw==" spinCount="100000" sheet="1" formatCells="0" formatColumns="0" formatRows="0" autoFilter="0"/>
  <protectedRanges>
    <protectedRange sqref="E7" name="Range2_1_1_15"/>
    <protectedRange sqref="E7" name="Range1_1_1_14"/>
    <protectedRange sqref="E17 E19 E22 E26 E13" name="Range2_1_1_2"/>
    <protectedRange sqref="E17 E19 E22 E26 E13" name="Range1_1_1"/>
    <protectedRange sqref="F10:F11 F13 F17 F19 F22 F26 S10:S11 S13 S17 S19 S22 S26 AF10:AF11 AF13 AF17 AF19 AF22 AF26 AS10:AS11 AS13 AS17 AS19 AS22 AS26" name="Range2_1_2_3"/>
    <protectedRange sqref="F10:F11 F13 F17 F19 F22 F26 S10:S11 S13 S17 S19 S22 S26 AF10:AF11 AF13 AF17 AF19 AF22 AF26 AS10:AS11 AS13 AS17 AS19 AS22 AS26" name="Range1_1_2_3"/>
    <protectedRange sqref="H10:H11 H17 H19 H22 H26 H13 U10:U11 U13 U17 U19 U22 U26 AH10:AH11 AH13 AH17 AH19 AH22 AH26 AU10:AU11 AU13 AU17 AU19 AU22 AU26" name="Range2_1_5_3"/>
    <protectedRange sqref="H10:H11 H17 H19 H22 H26 H13 U10:U11 U13 U17 U19 U22 U26 AH10:AH11 AH13 AH17 AH19 AH22 AH26 AU10:AU11 AU13 AU17 AU19 AU22 AU26" name="Range1_1_5_3"/>
    <protectedRange sqref="I10:I11 I17 I19 I22 I26 I13 V10:V11 V13 V17 V19 V22 V26 AI10:AI11 AI13 AI17 AI19 AI22 AI26 AV10:AV11 AV13 AV17 AV19 AV22 AV26" name="Range2_1_1_1_2"/>
    <protectedRange sqref="I10:I11 I17 I19 I22 I26 I13 V10:V11 V13 V17 V19 V22 V26 AI10:AI11 AI13 AI17 AI19 AI22 AI26 AV10:AV11 AV13 AV17 AV19 AV22 AV26" name="Range1_1_1_1_2"/>
    <protectedRange sqref="G25:G26 G9:G13 G15:G19 G21:G22 AT10:AT11 AT13 AT17 AT19 AT22 AT26 T10:T13 AG10:AG13 T15:T19 AG15:AG19 T21:T22 T25:T26 AG21:AG22 AG25:AG26" name="Range2_1_3_5"/>
    <protectedRange sqref="G25:G26 G9:G13 G15:G19 G21:G22 AT10:AT11 AT13 AT17 AT19 AT22 AT26 T10:T13 AG10:AG13 T15:T19 AG15:AG19 T21:T22 T25:T26 AG21:AG22 AG25:AG26" name="Range1_1_3_5"/>
    <protectedRange sqref="J25:J26 J9:J13 J15:J19 J21:J22 AW10:AW11 AW13 AW17 AW19 AW22 AW26 W10:W13 AJ10:AJ13 W15:W19 AJ15:AJ19 W21:W22 W25:W26 AJ21:AJ22 AJ25:AJ26" name="Range2_1_4_5"/>
    <protectedRange sqref="J25:J26 J9:J13 J15:J19 J21:J22 AW10:AW11 AW13 AW17 AW19 AW22 AW26 W10:W13 AJ10:AJ13 W15:W19 AJ15:AJ19 W21:W22 W25:W26 AJ21:AJ22 AJ25:AJ26" name="Range1_1_4_5"/>
    <protectedRange sqref="E9 E12 E15:E16 E18 E21 E25 R12 AE12 R15:R16 AE15:AE16 R18 AE18 R21 R25 AE21 AE25" name="Range2_1_1_2_5"/>
    <protectedRange sqref="E9 E12 E15:E16 E18 E21 E25 R12 AE12 R15:R16 AE15:AE16 R18 AE18 R21 R25 AE21 AE25" name="Range1_1_1_2_4"/>
    <protectedRange sqref="F9 F12 F15:F16 F18 F21 F25 S12 AF12 S15:S16 AF15:AF16 S18 AF18 S21 S25 AF21 AF25" name="Range2_1_2_10"/>
    <protectedRange sqref="F9 F12 F15:F16 F18 F21 F25 S12 AF12 S15:S16 AF15:AF16 S18 AF18 S21 S25 AF21 AF25" name="Range1_1_2_10"/>
    <protectedRange sqref="H9 H12 H15:H16 H18 H21 H25 U12 AH12 U15:U16 AH15:AH16 U18 AH18 U21 U25 AH21 AH25" name="Range2_1_5_10"/>
    <protectedRange sqref="H9 H12 H15:H16 H18 H21 H25 U12 AH12 U15:U16 AH15:AH16 U18 AH18 U21 U25 AH21 AH25" name="Range1_1_5_10"/>
    <protectedRange sqref="I9 I12 I15:I16 I18 I21 I25 V12 AI12 V15:V16 AI15:AI16 V18 AI18 V21 V25 AI21 AI25" name="Range2_1_1_1_10"/>
    <protectedRange sqref="I9 I12 I15:I16 I18 I21 I25 V12 AI12 V15:V16 AI15:AI16 V18 AI18 V21 V25 AI21 AI25" name="Range1_1_1_1_10"/>
    <protectedRange sqref="F7" name="Range2_1_2_1_1_1"/>
    <protectedRange sqref="F7" name="Range1_1_2_1_1_1"/>
    <protectedRange sqref="G7" name="Range2_1_3_1_2_1"/>
    <protectedRange sqref="G7" name="Range1_1_3_1_2_1"/>
    <protectedRange sqref="H7" name="Range2_1_5_1_2_1"/>
    <protectedRange sqref="H7" name="Range1_1_5_1_2_1"/>
    <protectedRange sqref="I7" name="Range2_1_1_1_1_2_1"/>
    <protectedRange sqref="I7" name="Range1_1_1_1_1_2_1"/>
    <protectedRange sqref="J7" name="Range2_1_4_1_2_1"/>
    <protectedRange sqref="J7" name="Range1_1_4_1_2_1"/>
    <protectedRange sqref="G24 T24 AG24 AT24" name="Range2_1_3_5_1"/>
    <protectedRange sqref="G24 T24 AG24 AT24" name="Range1_1_3_5_1"/>
    <protectedRange sqref="J24 W24 AJ24 AW24" name="Range2_1_4_5_1"/>
    <protectedRange sqref="J24 W24 AJ24 AW24" name="Range1_1_4_5_1"/>
    <protectedRange sqref="E24" name="Range2_1_1_15_3_2_1"/>
    <protectedRange sqref="E24" name="Range1_1_1_14_3_2_1"/>
    <protectedRange sqref="F24 S24 AF24 AS24" name="Range2_1_2_4_2_1"/>
    <protectedRange sqref="F24 S24 AF24 AS24" name="Range1_1_2_4_2_1"/>
    <protectedRange sqref="H24 U24 AH24 AU24" name="Range2_1_5_4_2_1"/>
    <protectedRange sqref="H24 U24 AH24 AU24" name="Range1_1_5_4_2_1"/>
    <protectedRange sqref="I24 V24 AI24 AV24" name="Range2_1_1_1_4_2_1"/>
    <protectedRange sqref="I24 V24 AI24 AV24" name="Range1_1_1_1_4_2_1"/>
    <protectedRange sqref="D6 Q6 AD6" name="Range2_1_2"/>
    <protectedRange sqref="D6 Q6 AD6" name="Range1_1_2"/>
    <protectedRange sqref="G6 T6 AG6" name="Range2_1_3_2"/>
    <protectedRange sqref="G6 T6 AG6" name="Range1_1_3_2"/>
    <protectedRange sqref="J6 W6 AJ6" name="Range2_1_4_2"/>
    <protectedRange sqref="J6 W6 AJ6" name="Range1_1_4_2"/>
    <protectedRange sqref="D8 Q8 Q14 Q20 Q23 AD8 AD14 AD20 AD23" name="Range2_1_2_1"/>
    <protectedRange sqref="D8 Q8 Q14 Q20 Q23 AD8 AD14 AD20 AD23" name="Range1_1_2_1"/>
    <protectedRange sqref="G8 T8 T14 T20 T23 AG8 AG14 AG20 AG23" name="Range2_1_3_2_1"/>
    <protectedRange sqref="G8 T8 T14 T20 T23 AG8 AG14 AG20 AG23" name="Range1_1_3_2_1"/>
    <protectedRange sqref="J8 W8 W14 W20 W23 AJ8 AJ14 AJ20 AJ23" name="Range2_1_4_2_1"/>
    <protectedRange sqref="J8 W8 W14 W20 W23 AJ8 AJ14 AJ20 AJ23" name="Range1_1_4_2_1"/>
    <protectedRange sqref="D14" name="Range2_1_2_2"/>
    <protectedRange sqref="D14" name="Range1_1_2_2"/>
    <protectedRange sqref="G14" name="Range2_1_3_2_2"/>
    <protectedRange sqref="G14" name="Range1_1_3_2_2"/>
    <protectedRange sqref="J14" name="Range2_1_4_2_2"/>
    <protectedRange sqref="J14" name="Range1_1_4_2_2"/>
    <protectedRange sqref="D20" name="Range2_1_2_4"/>
    <protectedRange sqref="D20" name="Range1_1_2_4"/>
    <protectedRange sqref="G20" name="Range2_1_3_2_3"/>
    <protectedRange sqref="G20" name="Range1_1_3_2_3"/>
    <protectedRange sqref="J20" name="Range2_1_4_2_3"/>
    <protectedRange sqref="J20" name="Range1_1_4_2_3"/>
    <protectedRange sqref="D23" name="Range2_1_2_5"/>
    <protectedRange sqref="D23" name="Range1_1_2_5"/>
    <protectedRange sqref="G23" name="Range2_1_3_2_4"/>
    <protectedRange sqref="G23" name="Range1_1_3_2_4"/>
    <protectedRange sqref="J23" name="Range2_1_4_2_4"/>
    <protectedRange sqref="J23" name="Range1_1_4_2_4"/>
    <protectedRange sqref="R7 AE7 AR7" name="Range2_1_1_15_1"/>
    <protectedRange sqref="R7 AE7 AR7" name="Range1_1_1_14_1"/>
    <protectedRange sqref="R53 R58:R59 R63 R65 R68 AE53 AE58:AE59 AE63 AE65 AE68 AR53 AR58:AR59 AR63 AR65 AR68" name="Range2_1_1_2_1"/>
    <protectedRange sqref="R53 R58:R59 R63 R65 R68 AE53 AE58:AE59 AE63 AE65 AE68 AR53 AR58:AR59 AR63 AR65 AR68" name="Range1_1_1_1"/>
    <protectedRange sqref="U53 U58:U59 U63 U65 U68 AH53 AH58:AH59 AH63 AH65 AH68 AU53 AU58:AU59 AU63 AU65 AU68" name="Range2_1_5_3_1"/>
    <protectedRange sqref="U53 U58:U59 U63 U65 U68 AH53 AH58:AH59 AH63 AH65 AH68 AU53 AU58:AU59 AU63 AU65 AU68" name="Range1_1_5_3_1"/>
    <protectedRange sqref="V53 V58:V59 V63 V65 V68 AI53 AI58:AI59 AI63 AI65 AI68 AV53 AV58:AV59 AV63 AV65 AV68" name="Range2_1_1_1_2_1"/>
    <protectedRange sqref="V53 V58:V59 V63 V65 V68 AI53 AI58:AI59 AI63 AI65 AI68 AV53 AV58:AV59 AV63 AV65 AV68" name="Range1_1_1_1_2_1"/>
    <protectedRange sqref="R33 R60:R61 R36 R17 R13 R10 AE33 AE60:AE61 AE36 AE17 AE13 AE10 AR33 AR60:AR61 AR36 AR17 AR12:AR13 AR10" name="Range2_1_1_15_3"/>
    <protectedRange sqref="R33 R60:R61 R36 R17 R13 R10 AE33 AE60:AE61 AE36 AE17 AE13 AE10 AR33 AR60:AR61 AR36 AR17 AR12:AR13 AR10" name="Range1_1_1_14_3"/>
    <protectedRange sqref="S33 S60:S61 S36 AF33 AF60:AF61 AF36 AS33 AS60:AS61 AS36" name="Range2_1_2_4_1"/>
    <protectedRange sqref="S33 S60:S61 S36 AF33 AF60:AF61 AF36 AS33 AS60:AS61 AS36" name="Range1_1_2_4_1"/>
    <protectedRange sqref="U33 U60:U61 U36 AH33 AH60:AH61 AH36 AU33 AU60:AU61 AU36" name="Range2_1_5_4"/>
    <protectedRange sqref="U33 U60:U61 U36 AH33 AH60:AH61 AH36 AU33 AU60:AU61 AU36" name="Range1_1_5_4"/>
    <protectedRange sqref="V33 V60:V61 V36 AI33 AI60:AI61 AI36 AV33 AV60:AV61 AV36" name="Range2_1_1_1_4"/>
    <protectedRange sqref="V33 V60:V61 V36 AI33 AI60:AI61 AI36 AV33 AV60:AV61 AV36" name="Range1_1_1_1_4"/>
    <protectedRange sqref="Q34:Q35 AD34:AD35 AQ15 AQ34:AQ35 AQ18 Q37:Q51 AD37:AD51 AQ37:AQ51 Q24 Q27:Q32 AD24 AD27:AD32 AQ20:AQ21 AQ23:AQ25 AQ27:AQ32" name="Range2_1_1_2_2_2"/>
    <protectedRange sqref="Q34:Q35 AD34:AD35 AQ15 AQ34:AQ35 AQ18 Q37:Q51 AD37:AD51 AQ37:AQ51 Q24 Q27:Q32 AD24 AD27:AD32 AQ20:AQ21 AQ23:AQ25 AQ27:AQ32" name="Range1_1_1_2_2_2"/>
    <protectedRange sqref="R11 AE11 AR11" name="Range2_1_1_2_2"/>
    <protectedRange sqref="R11 AE11 AR11" name="Range1_1_1_2_1"/>
    <protectedRange sqref="R52 R54:R55 R57 R62 R64 R67 AE52 AE54:AE55 AE57 AE62 AE64 AE67 AR52 AR14 AR54:AR55 AR57 AR62 AR64 AR67" name="Range2_1_1_2_4"/>
    <protectedRange sqref="R52 R54:R55 R57 R62 R64 R67 AE52 AE54:AE55 AE57 AE62 AE64 AE67 AR52 AR14 AR54:AR55 AR57 AR62 AR64 AR67" name="Range1_1_1_2_3"/>
    <protectedRange sqref="S52 S54:S55 S57 S62 S64 S67 AF52 AF54:AF55 AF57 AF62 AF64 AF67 AS52 AS14 AS54:AS55 AS57 AS62 AS64 AS67" name="Range2_1_2_9"/>
    <protectedRange sqref="S52 S54:S55 S57 S62 S64 S67 AF52 AF54:AF55 AF57 AF62 AF64 AF67 AS52 AS14 AS54:AS55 AS57 AS62 AS64 AS67" name="Range1_1_2_9"/>
    <protectedRange sqref="U52 U54:U55 U57 U62 U64 U67 AH52 AH54:AH55 AH57 AH62 AH64 AH67 AU52 AU14 AU54:AU55 AU57 AU62 AU64 AU67" name="Range2_1_5_9"/>
    <protectedRange sqref="U52 U54:U55 U57 U62 U64 U67 AH52 AH54:AH55 AH57 AH62 AH64 AH67 AU52 AU14 AU54:AU55 AU57 AU62 AU64 AU67" name="Range1_1_5_9"/>
    <protectedRange sqref="V52 V54:V55 V57 V62 V64 V67 AI52 AI54:AI55 AI57 AI62 AI64 AI67 AV52 AV14 AV54:AV55 AV57 AV62 AV64 AV67" name="Range2_1_1_1_9"/>
    <protectedRange sqref="V52 V54:V55 V57 V62 V64 V67 AI52 AI54:AI55 AI57 AI62 AI64 AI67 AV52 AV14 AV54:AV55 AV57 AV62 AV64 AV67" name="Range1_1_1_1_9"/>
    <protectedRange sqref="R9 AE9 AR9" name="Range2_1_1_2_5_1"/>
    <protectedRange sqref="R9 AE9 AR9" name="Range1_1_1_2_4_1"/>
    <protectedRange sqref="S9 AF9 AS9" name="Range2_1_2_10_1"/>
    <protectedRange sqref="S9 AF9 AS9" name="Range1_1_2_10_1"/>
    <protectedRange sqref="U9 AH9 AU9" name="Range2_1_5_10_1"/>
    <protectedRange sqref="U9 AH9 AU9" name="Range1_1_5_10_1"/>
    <protectedRange sqref="V9 AI9 AV9" name="Range2_1_1_1_10_1"/>
    <protectedRange sqref="V9 AI9 AV9" name="Range1_1_1_1_10_1"/>
    <protectedRange sqref="W9 AJ9 AW8:AW9 AW25 W27:W68 AJ27:AJ68 AW12 AW14:AW16 AW18 AW20:AW21 AW23 AW27:AW68" name="Range2_1_4_10"/>
    <protectedRange sqref="W9 AJ9 AW8:AW9 AW25 W27:W68 AJ27:AJ68 AW12 AW14:AW16 AW18 AW20:AW21 AW23 AW27:AW68" name="Range1_1_4_10"/>
    <protectedRange sqref="AS18 AS25 S27:S32 AF27:AF32 AS20:AS21 AS23 AS27:AS32" name="Range2_1_2_11"/>
    <protectedRange sqref="AS18 AS25 S27:S32 AF27:AF32 AS20:AS21 AS23 AS27:AS32" name="Range1_1_2_11"/>
    <protectedRange sqref="AU18 AU25 U27:U32 AH27:AH32 AU20:AU21 AU23 AU27:AU32" name="Range2_1_5_11"/>
    <protectedRange sqref="AU18 AU25 U27:U32 AH27:AH32 AU20:AU21 AU23 AU27:AU32" name="Range1_1_5_11"/>
    <protectedRange sqref="AV18 AV25 V27:V32 AI27:AI32 AV20:AV21 AV23 AV27:AV32" name="Range2_1_1_1_11"/>
    <protectedRange sqref="AV18 AV25 V27:V32 AI27:AI32 AV20:AV21 AV23 AV27:AV32" name="Range1_1_1_1_11"/>
    <protectedRange sqref="S34:S35 AF34:AF35 AS34:AS35 S37:S51 AF37:AF51 AS37:AS51" name="Range2_1_2_12"/>
    <protectedRange sqref="S34:S35 AF34:AF35 AS34:AS35 S37:S51 AF37:AF51 AS37:AS51" name="Range1_1_2_12"/>
    <protectedRange sqref="U34:U35 AH34:AH35 AU34:AU35 U37:U51 AH37:AH51 AU37:AU51" name="Range2_1_5_12"/>
    <protectedRange sqref="U34:U35 AH34:AH35 AU34:AU35 U37:U51 AH37:AH51 AU37:AU51" name="Range1_1_5_12"/>
    <protectedRange sqref="V34:V35 AI34:AI35 AV34:AV35 V37:V51 AI37:AI51 AV37:AV51" name="Range2_1_1_1_12"/>
    <protectedRange sqref="V34:V35 AI34:AI35 AV34:AV35 V37:V51 AI37:AI51 AV37:AV51" name="Range1_1_1_1_12"/>
    <protectedRange sqref="S7 AF7 AS7" name="Range2_1_2_1_1"/>
    <protectedRange sqref="S7 AF7 AS7" name="Range1_1_2_1_1"/>
    <protectedRange sqref="T7 AG7 AT6:AT9 AT25 T27:T68 AG27:AG68 AT12 AT14:AT16 AT18 AT20:AT21 AT23 AT27:AT68 T9 AG9" name="Range2_1_3_1_2"/>
    <protectedRange sqref="T7 AG7 AT6:AT9 AT25 T27:T68 AG27:AG68 AT12 AT14:AT16 AT18 AT20:AT21 AT23 AT27:AT68 T9 AG9" name="Range1_1_3_1_2"/>
    <protectedRange sqref="U7 AH7 AU7" name="Range2_1_5_1_2"/>
    <protectedRange sqref="U7 AH7 AU7" name="Range1_1_5_1_2"/>
    <protectedRange sqref="V7 AI7 AV7" name="Range2_1_1_1_1_2"/>
    <protectedRange sqref="V7 AI7 AV7" name="Range1_1_1_1_1_2"/>
    <protectedRange sqref="W7 AJ7 AW6:AW7" name="Range2_1_4_1_2"/>
    <protectedRange sqref="W7 AJ7 AW6:AW7" name="Range1_1_4_1_2"/>
    <protectedRange sqref="AQ6" name="Range2_1_1"/>
    <protectedRange sqref="AQ6" name="Range1_1"/>
    <protectedRange sqref="Q56 Q66 AD56 AD66 AQ8 AQ16 AQ56 AQ66" name="Range2_1_2_6"/>
    <protectedRange sqref="Q56 Q66 AD56 AD66 AQ8 AQ16 AQ56 AQ66" name="Range1_1_2_6"/>
    <protectedRange sqref="AU15 AU12" name="Range2_1_5_5"/>
    <protectedRange sqref="AU15 AU12" name="Range1_1_5_5"/>
    <protectedRange sqref="AV15 AV12" name="Range2_1_1_1_4_1"/>
    <protectedRange sqref="AV15 AV12" name="Range1_1_1_1_4_1"/>
    <protectedRange sqref="S53 S58:S59 S63 S65 S68 AF53 AF58:AF59 AF63 AF65 AF68 AS15 AS12 AS53 AS58:AS59 AS63 AS65 AS68" name="Range2_1_2_1_1_1_1"/>
    <protectedRange sqref="S53 S58:S59 S63 S65 S68 AF53 AF58:AF59 AF63 AF65 AF68 AS15 AS12 AS53 AS58:AS59 AS63 AS65 AS68" name="Range1_1_2_1_1_1_1"/>
  </protectedRanges>
  <autoFilter ref="A5:AR26"/>
  <mergeCells count="5">
    <mergeCell ref="Q4:R4"/>
    <mergeCell ref="AD4:AE4"/>
    <mergeCell ref="AQ4:AR4"/>
    <mergeCell ref="A3:P3"/>
    <mergeCell ref="Q3:BB3"/>
  </mergeCells>
  <dataValidations count="5">
    <dataValidation type="list" allowBlank="1" showInputMessage="1" showErrorMessage="1" sqref="B1">
      <formula1>Spec_Compl_Adj</formula1>
    </dataValidation>
    <dataValidation type="list" allowBlank="1" showInputMessage="1" showErrorMessage="1" sqref="D15:D16 D9 D21 D12 D24:D25 D18 AQ26 AQ19 R26 AQ22 AQ9:AQ14 AQ17 AR18:AR26 AR15 AE26 Q21:Q22 Q25:Q26 R24 AD21:AD22 AD25:AD26 Q15:Q19 R19 AD15:AD19 AE19 Q9:Q13 R22 AD9:AD13 AE22 AE24">
      <formula1>"Yes,No"</formula1>
    </dataValidation>
    <dataValidation type="list" allowBlank="1" showInputMessage="1" showErrorMessage="1" sqref="F22:F24 F10:F11 F17 F6:F8 F13:F14 F19:F20 F26 S6:S8 S26 S13:S14 AS10:AS13 AF17 AS24 AS26 AS6:AS8 AF26 AF13:AF14 S19:S20 S22:S24 S17 AF19:AF20 AF22:AF24 AS15:AS17 AS19 AS22 S10:S11 AF10:AF11 AF6:AF8">
      <formula1>Adj_Weight</formula1>
    </dataValidation>
    <dataValidation type="list" allowBlank="1" showInputMessage="1" showErrorMessage="1" sqref="H26 H13:H14 H19:H20 H10:H11 H17 H22:H24 H6:H8 U26 U13:U14 U6:U8 AU10:AU13 AU24 AU26 AH17 AU6:AU8 AH26 AH13:AH14 U19:U20 U22:U24 U17 AH19:AH20 AH22:AH24 AU15:AU17 AU19 AU22 U10:U11 AH10:AH11 AH6:AH8">
      <formula1>Adj_Evidence</formula1>
    </dataValidation>
    <dataValidation type="list" allowBlank="1" showInputMessage="1" showErrorMessage="1" sqref="I26 I13:I14 I22:I24 I19:I20 I10:I11 I17 I6 I8 V8 V26 V13:V14 V6 AV6 AI6 AV24 AV26 AI17 AV8 AI26 AV10:AV13 AI13:AI14 V19:V20 V22:V24 V17 AI19:AI20 AI22:AI24 AV15:AV17 AV19 AV22 V10:V11 AI10:AI11 AI8">
      <formula1>Adj_Service</formula1>
    </dataValidation>
  </dataValidations>
  <pageMargins left="0.70866141732283472" right="0.70866141732283472" top="0.74803149606299213" bottom="0.74803149606299213" header="0.31496062992125984" footer="0.31496062992125984"/>
  <pageSetup paperSize="8" scale="60" orientation="landscape" r:id="rId1"/>
  <colBreaks count="1" manualBreakCount="1">
    <brk id="16" max="2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3790"/>
  <sheetViews>
    <sheetView zoomScale="80" zoomScaleNormal="80" zoomScalePageLayoutView="85" workbookViewId="0">
      <pane xSplit="2" ySplit="5" topLeftCell="C6" activePane="bottomRight" state="frozen"/>
      <selection pane="topRight" activeCell="C1" sqref="C1"/>
      <selection pane="bottomLeft" activeCell="A6" sqref="A6"/>
      <selection pane="bottomRight" activeCell="C6" sqref="C6"/>
    </sheetView>
  </sheetViews>
  <sheetFormatPr defaultColWidth="8.6328125" defaultRowHeight="13.2" x14ac:dyDescent="0.25"/>
  <cols>
    <col min="1" max="1" width="9.90625" style="378" customWidth="1"/>
    <col min="2" max="2" width="11.81640625" style="380" customWidth="1"/>
    <col min="3" max="3" width="52.81640625" style="85" customWidth="1"/>
    <col min="4" max="4" width="15.36328125" style="51" customWidth="1"/>
    <col min="5" max="5" width="50.453125" style="53" customWidth="1"/>
    <col min="6" max="6" width="11.6328125" style="53" customWidth="1"/>
    <col min="7" max="7" width="11.36328125" style="53" hidden="1" customWidth="1"/>
    <col min="8" max="8" width="10.08984375" style="53" customWidth="1"/>
    <col min="9" max="9" width="12.453125" style="53" hidden="1" customWidth="1"/>
    <col min="10" max="14" width="8.6328125" style="53" hidden="1" customWidth="1"/>
    <col min="15" max="15" width="8.6328125" style="53" customWidth="1"/>
    <col min="16" max="16" width="8.6328125" style="727" customWidth="1"/>
    <col min="17" max="17" width="24.54296875" style="52" customWidth="1"/>
    <col min="18" max="16384" width="8.6328125" style="52"/>
  </cols>
  <sheetData>
    <row r="1" spans="1:17" s="380" customFormat="1" ht="13.5" customHeight="1" x14ac:dyDescent="0.25">
      <c r="A1" s="320" t="str">
        <f>Introduction!A1</f>
        <v xml:space="preserve">©NHS England 2019   </v>
      </c>
      <c r="B1" s="2"/>
      <c r="D1" s="45"/>
      <c r="E1" s="3" t="s">
        <v>0</v>
      </c>
      <c r="F1" s="337"/>
      <c r="G1" s="46"/>
      <c r="H1" s="46"/>
      <c r="I1" s="46"/>
      <c r="J1" s="46"/>
      <c r="K1" s="338"/>
      <c r="L1" s="125"/>
      <c r="M1" s="125"/>
      <c r="N1" s="125"/>
      <c r="O1" s="125"/>
      <c r="P1" s="762"/>
    </row>
    <row r="2" spans="1:17" s="94" customFormat="1" ht="17.25" customHeight="1" x14ac:dyDescent="0.25">
      <c r="A2" s="86"/>
      <c r="B2" s="416">
        <f>COUNTIF(B5:B49,"Compliance Yes/No")+COUNTIF(B5:B49,"Specification")</f>
        <v>33</v>
      </c>
      <c r="C2" s="54"/>
      <c r="D2" s="3"/>
      <c r="E2" s="55"/>
      <c r="F2" s="6"/>
      <c r="G2" s="87"/>
      <c r="H2" s="5"/>
      <c r="I2" s="88" t="s">
        <v>1</v>
      </c>
      <c r="J2" s="89"/>
      <c r="K2" s="90">
        <f>SUM(K7:K122)</f>
        <v>330</v>
      </c>
      <c r="L2" s="91">
        <f>K2/N2</f>
        <v>0.84615384615384615</v>
      </c>
      <c r="M2" s="90"/>
      <c r="N2" s="90">
        <f>SUM(N7:N122)</f>
        <v>390</v>
      </c>
      <c r="O2" s="92">
        <f>SUM(O7:O122)</f>
        <v>1</v>
      </c>
      <c r="P2" s="742">
        <f>SUM(P7:P122)</f>
        <v>5.000000000000001E-2</v>
      </c>
    </row>
    <row r="3" spans="1:17" s="94" customFormat="1" ht="45"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7" s="379" customFormat="1" ht="27.75" customHeight="1" x14ac:dyDescent="0.25">
      <c r="A4" s="335" t="s">
        <v>808</v>
      </c>
      <c r="B4" s="57"/>
      <c r="C4" s="10"/>
      <c r="D4" s="11"/>
      <c r="E4" s="345" t="str">
        <f>Introduction!B10</f>
        <v>INSERT SUPPLIER NAME HERE</v>
      </c>
      <c r="F4" s="12"/>
      <c r="G4" s="12"/>
      <c r="H4" s="12"/>
      <c r="I4" s="12"/>
      <c r="J4" s="12"/>
      <c r="K4" s="12"/>
      <c r="L4" s="12"/>
      <c r="M4" s="12"/>
      <c r="N4" s="12"/>
      <c r="O4" s="13"/>
      <c r="P4" s="728"/>
    </row>
    <row r="5" spans="1:17" s="58" customFormat="1" ht="50.25" customHeight="1" x14ac:dyDescent="0.25">
      <c r="A5" s="546" t="s">
        <v>3</v>
      </c>
      <c r="B5" s="546" t="s">
        <v>97</v>
      </c>
      <c r="C5" s="623" t="s">
        <v>5</v>
      </c>
      <c r="D5" s="553" t="s">
        <v>6</v>
      </c>
      <c r="E5" s="554" t="s">
        <v>7</v>
      </c>
      <c r="F5" s="548" t="s">
        <v>8</v>
      </c>
      <c r="G5" s="549" t="s">
        <v>9</v>
      </c>
      <c r="H5" s="548" t="s">
        <v>10</v>
      </c>
      <c r="I5" s="548" t="s">
        <v>12</v>
      </c>
      <c r="J5" s="550" t="s">
        <v>13</v>
      </c>
      <c r="K5" s="551" t="s">
        <v>14</v>
      </c>
      <c r="L5" s="552" t="s">
        <v>15</v>
      </c>
      <c r="M5" s="551" t="s">
        <v>16</v>
      </c>
      <c r="N5" s="551" t="s">
        <v>17</v>
      </c>
      <c r="O5" s="548" t="s">
        <v>18</v>
      </c>
      <c r="P5" s="755" t="s">
        <v>19</v>
      </c>
    </row>
    <row r="6" spans="1:17" s="379" customFormat="1" ht="12.75" customHeight="1" x14ac:dyDescent="0.25">
      <c r="A6" s="624"/>
      <c r="B6" s="521"/>
      <c r="C6" s="625" t="s">
        <v>20</v>
      </c>
      <c r="D6" s="520"/>
      <c r="E6" s="521"/>
      <c r="F6" s="522" t="s">
        <v>21</v>
      </c>
      <c r="G6" s="557">
        <f>VLOOKUP(F6,Lists!$A$45:$B$50,2,FALSE)</f>
        <v>1.0000000000000001E-5</v>
      </c>
      <c r="H6" s="522" t="s">
        <v>21</v>
      </c>
      <c r="I6" s="523" t="s">
        <v>21</v>
      </c>
      <c r="J6" s="512">
        <f>VLOOKUP(I6,Lists!$A$35:$B$40,2,FALSE)</f>
        <v>0</v>
      </c>
      <c r="K6" s="513">
        <f t="shared" ref="K6" si="0">J6*G6</f>
        <v>0</v>
      </c>
      <c r="L6" s="523" t="str">
        <f t="shared" ref="L6" si="1">IF(ISERROR(K6/N6),"n/a",K6/N6)</f>
        <v>n/a</v>
      </c>
      <c r="M6" s="514">
        <f>IF(B6=Lists!$A$14,Lists!$E$35)+IF(B6=Lists!$A$15,Lists!$E$40)+IF(B6=Lists!$A$16,Lists!$E$40)</f>
        <v>0</v>
      </c>
      <c r="N6" s="513">
        <f t="shared" ref="N6" si="2">G6*M6</f>
        <v>0</v>
      </c>
      <c r="O6" s="522"/>
      <c r="P6" s="750"/>
    </row>
    <row r="7" spans="1:17" s="378" customFormat="1" ht="144" customHeight="1" x14ac:dyDescent="0.25">
      <c r="A7" s="626" t="s">
        <v>397</v>
      </c>
      <c r="B7" s="574" t="s">
        <v>23</v>
      </c>
      <c r="C7" s="577" t="s">
        <v>1200</v>
      </c>
      <c r="D7" s="701">
        <f>ROUND(COUNTIF(D9:D120,"Yes")/(B2-1),2)</f>
        <v>0</v>
      </c>
      <c r="E7" s="782"/>
      <c r="F7" s="574" t="s">
        <v>24</v>
      </c>
      <c r="G7" s="517">
        <f>VLOOKUP(F7,Lists!$A$45:$B$50,2,FALSE)</f>
        <v>10</v>
      </c>
      <c r="H7" s="561" t="s">
        <v>25</v>
      </c>
      <c r="I7" s="524" t="s">
        <v>1094</v>
      </c>
      <c r="J7" s="558">
        <f>IF(D7&gt;=0.97,6,IF(D7&gt;=0.9,4,IF(D7&gt;=0.8,2,IF(D7&gt;=0.7,1,0))))</f>
        <v>0</v>
      </c>
      <c r="K7" s="563">
        <f>J7*G7</f>
        <v>0</v>
      </c>
      <c r="L7" s="564">
        <f>IF(ISERROR(K7/N7),"n/a",K7/N7)</f>
        <v>0</v>
      </c>
      <c r="M7" s="572">
        <f>IF(B7=Lists!$A$14,Lists!$E$35)+IF(B7=Lists!$A$15,Lists!$E$40)+IF(B7=Lists!$A$16,Lists!$E$40)</f>
        <v>6</v>
      </c>
      <c r="N7" s="563">
        <f>G7*M7</f>
        <v>60</v>
      </c>
      <c r="O7" s="565">
        <f>IF((N7/$N$2)&gt;0.0001,N7/$N$2,"n/a")</f>
        <v>0.15384615384615385</v>
      </c>
      <c r="P7" s="756">
        <f>IF(ISERROR(O7*0.0001),"n/a",O7*0.05)</f>
        <v>7.6923076923076927E-3</v>
      </c>
    </row>
    <row r="8" spans="1:17" s="116" customFormat="1" ht="12.75" customHeight="1" x14ac:dyDescent="0.25">
      <c r="A8" s="627" t="s">
        <v>398</v>
      </c>
      <c r="B8" s="628"/>
      <c r="C8" s="629" t="s">
        <v>194</v>
      </c>
      <c r="D8" s="520"/>
      <c r="E8" s="521"/>
      <c r="F8" s="522" t="s">
        <v>21</v>
      </c>
      <c r="G8" s="557">
        <f>VLOOKUP(F8,Lists!$A$45:$B$50,2,FALSE)</f>
        <v>1.0000000000000001E-5</v>
      </c>
      <c r="H8" s="522" t="s">
        <v>21</v>
      </c>
      <c r="I8" s="523" t="s">
        <v>21</v>
      </c>
      <c r="J8" s="512">
        <f>VLOOKUP(I8,Lists!$A$35:$B$40,2,FALSE)</f>
        <v>0</v>
      </c>
      <c r="K8" s="513">
        <f t="shared" ref="K8" si="3">J8*G8</f>
        <v>0</v>
      </c>
      <c r="L8" s="523" t="str">
        <f t="shared" ref="L8" si="4">IF(ISERROR(K8/N8),"n/a",K8/N8)</f>
        <v>n/a</v>
      </c>
      <c r="M8" s="514">
        <f>IF(B8=Lists!$A$14,Lists!$E$35)+IF(B8=Lists!$A$15,Lists!$E$40)+IF(B8=Lists!$A$16,Lists!$E$40)</f>
        <v>0</v>
      </c>
      <c r="N8" s="513">
        <f t="shared" ref="N8" si="5">G8*M8</f>
        <v>0</v>
      </c>
      <c r="O8" s="522"/>
      <c r="P8" s="750">
        <f t="shared" ref="P8:P49" si="6">IF(ISERROR(O8*0.0001),"n/a",O8*0.05)</f>
        <v>0</v>
      </c>
    </row>
    <row r="9" spans="1:17" s="63" customFormat="1" ht="175.2" customHeight="1" x14ac:dyDescent="0.25">
      <c r="A9" s="626" t="s">
        <v>1312</v>
      </c>
      <c r="B9" s="630" t="s">
        <v>30</v>
      </c>
      <c r="C9" s="631" t="s">
        <v>1463</v>
      </c>
      <c r="D9" s="776"/>
      <c r="E9" s="777" t="s">
        <v>29</v>
      </c>
      <c r="F9" s="511" t="s">
        <v>21</v>
      </c>
      <c r="G9" s="557">
        <f>VLOOKUP(F9,Lists!$A$45:$B$50,2,FALSE)</f>
        <v>1.0000000000000001E-5</v>
      </c>
      <c r="H9" s="511" t="s">
        <v>21</v>
      </c>
      <c r="I9" s="511" t="s">
        <v>21</v>
      </c>
      <c r="J9" s="512">
        <f>VLOOKUP(I9,Lists!$A$35:$B$40,2,FALSE)</f>
        <v>0</v>
      </c>
      <c r="K9" s="513">
        <f t="shared" ref="K9:K49" si="7">J9*G9</f>
        <v>0</v>
      </c>
      <c r="L9" s="525" t="str">
        <f t="shared" ref="L9:L49" si="8">IF(ISERROR(K9/N9),"n/a",K9/N9)</f>
        <v>n/a</v>
      </c>
      <c r="M9" s="514">
        <f>IF(B9=Lists!$A$14,Lists!$E$35)+IF(B9=Lists!$A$15,Lists!$E$40)+IF(B9=Lists!$A$16,Lists!$E$40)</f>
        <v>0</v>
      </c>
      <c r="N9" s="513">
        <f t="shared" ref="N9:N49" si="9">G9*M9</f>
        <v>0</v>
      </c>
      <c r="O9" s="511" t="s">
        <v>21</v>
      </c>
      <c r="P9" s="752" t="str">
        <f t="shared" si="6"/>
        <v>n/a</v>
      </c>
    </row>
    <row r="10" spans="1:17" s="154" customFormat="1" ht="28.2" customHeight="1" x14ac:dyDescent="0.25">
      <c r="A10" s="626" t="s">
        <v>1313</v>
      </c>
      <c r="B10" s="630" t="s">
        <v>30</v>
      </c>
      <c r="C10" s="707" t="s">
        <v>757</v>
      </c>
      <c r="D10" s="778"/>
      <c r="E10" s="777" t="s">
        <v>29</v>
      </c>
      <c r="F10" s="511" t="s">
        <v>21</v>
      </c>
      <c r="G10" s="557">
        <f>VLOOKUP(F10,Lists!$A$45:$B$50,2,FALSE)</f>
        <v>1.0000000000000001E-5</v>
      </c>
      <c r="H10" s="511" t="s">
        <v>21</v>
      </c>
      <c r="I10" s="511" t="s">
        <v>21</v>
      </c>
      <c r="J10" s="512">
        <f>VLOOKUP(I10,Lists!$A$35:$B$40,2,FALSE)</f>
        <v>0</v>
      </c>
      <c r="K10" s="513">
        <f t="shared" si="7"/>
        <v>0</v>
      </c>
      <c r="L10" s="525" t="str">
        <f t="shared" si="8"/>
        <v>n/a</v>
      </c>
      <c r="M10" s="514">
        <f>IF(B10=Lists!$A$14,Lists!$E$35)+IF(B10=Lists!$A$15,Lists!$E$40)+IF(B10=Lists!$A$16,Lists!$E$40)</f>
        <v>0</v>
      </c>
      <c r="N10" s="513">
        <f t="shared" si="9"/>
        <v>0</v>
      </c>
      <c r="O10" s="511" t="s">
        <v>21</v>
      </c>
      <c r="P10" s="752" t="str">
        <f t="shared" si="6"/>
        <v>n/a</v>
      </c>
      <c r="Q10" s="63"/>
    </row>
    <row r="11" spans="1:17" s="63" customFormat="1" ht="55.5" customHeight="1" x14ac:dyDescent="0.25">
      <c r="A11" s="626" t="s">
        <v>1314</v>
      </c>
      <c r="B11" s="630" t="s">
        <v>30</v>
      </c>
      <c r="C11" s="631" t="s">
        <v>297</v>
      </c>
      <c r="D11" s="776"/>
      <c r="E11" s="777" t="s">
        <v>29</v>
      </c>
      <c r="F11" s="511" t="s">
        <v>21</v>
      </c>
      <c r="G11" s="557">
        <f>VLOOKUP(F11,Lists!$A$45:$B$50,2,FALSE)</f>
        <v>1.0000000000000001E-5</v>
      </c>
      <c r="H11" s="511" t="s">
        <v>21</v>
      </c>
      <c r="I11" s="511" t="s">
        <v>21</v>
      </c>
      <c r="J11" s="512">
        <f>VLOOKUP(I11,Lists!$A$35:$B$40,2,FALSE)</f>
        <v>0</v>
      </c>
      <c r="K11" s="513">
        <f t="shared" si="7"/>
        <v>0</v>
      </c>
      <c r="L11" s="525" t="str">
        <f t="shared" si="8"/>
        <v>n/a</v>
      </c>
      <c r="M11" s="514">
        <f>IF(B11=Lists!$A$14,Lists!$E$35)+IF(B11=Lists!$A$15,Lists!$E$40)+IF(B11=Lists!$A$16,Lists!$E$40)</f>
        <v>0</v>
      </c>
      <c r="N11" s="513">
        <f t="shared" si="9"/>
        <v>0</v>
      </c>
      <c r="O11" s="511" t="s">
        <v>21</v>
      </c>
      <c r="P11" s="752" t="str">
        <f t="shared" si="6"/>
        <v>n/a</v>
      </c>
    </row>
    <row r="12" spans="1:17" s="63" customFormat="1" ht="85.5" customHeight="1" x14ac:dyDescent="0.25">
      <c r="A12" s="626" t="s">
        <v>1315</v>
      </c>
      <c r="B12" s="630" t="s">
        <v>30</v>
      </c>
      <c r="C12" s="631" t="s">
        <v>195</v>
      </c>
      <c r="D12" s="776"/>
      <c r="E12" s="777" t="s">
        <v>29</v>
      </c>
      <c r="F12" s="511" t="s">
        <v>21</v>
      </c>
      <c r="G12" s="557">
        <f>VLOOKUP(F12,Lists!$A$45:$B$50,2,FALSE)</f>
        <v>1.0000000000000001E-5</v>
      </c>
      <c r="H12" s="511" t="s">
        <v>21</v>
      </c>
      <c r="I12" s="511" t="s">
        <v>21</v>
      </c>
      <c r="J12" s="512">
        <f>VLOOKUP(I12,Lists!$A$35:$B$40,2,FALSE)</f>
        <v>0</v>
      </c>
      <c r="K12" s="513">
        <f t="shared" si="7"/>
        <v>0</v>
      </c>
      <c r="L12" s="525" t="str">
        <f t="shared" si="8"/>
        <v>n/a</v>
      </c>
      <c r="M12" s="514">
        <f>IF(B12=Lists!$A$14,Lists!$E$35)+IF(B12=Lists!$A$15,Lists!$E$40)+IF(B12=Lists!$A$16,Lists!$E$40)</f>
        <v>0</v>
      </c>
      <c r="N12" s="513">
        <f t="shared" si="9"/>
        <v>0</v>
      </c>
      <c r="O12" s="511" t="s">
        <v>21</v>
      </c>
      <c r="P12" s="752" t="str">
        <f t="shared" si="6"/>
        <v>n/a</v>
      </c>
    </row>
    <row r="13" spans="1:17" s="63" customFormat="1" ht="130.19999999999999" customHeight="1" x14ac:dyDescent="0.25">
      <c r="A13" s="626" t="s">
        <v>1316</v>
      </c>
      <c r="B13" s="630" t="s">
        <v>30</v>
      </c>
      <c r="C13" s="631" t="s">
        <v>497</v>
      </c>
      <c r="D13" s="776"/>
      <c r="E13" s="777" t="s">
        <v>29</v>
      </c>
      <c r="F13" s="511" t="s">
        <v>21</v>
      </c>
      <c r="G13" s="557">
        <f>VLOOKUP(F13,Lists!$A$45:$B$50,2,FALSE)</f>
        <v>1.0000000000000001E-5</v>
      </c>
      <c r="H13" s="511" t="s">
        <v>21</v>
      </c>
      <c r="I13" s="511" t="s">
        <v>21</v>
      </c>
      <c r="J13" s="512">
        <f>VLOOKUP(I13,Lists!$A$35:$B$40,2,FALSE)</f>
        <v>0</v>
      </c>
      <c r="K13" s="513">
        <f t="shared" si="7"/>
        <v>0</v>
      </c>
      <c r="L13" s="525" t="str">
        <f t="shared" si="8"/>
        <v>n/a</v>
      </c>
      <c r="M13" s="514">
        <f>IF(B13=Lists!$A$14,Lists!$E$35)+IF(B13=Lists!$A$15,Lists!$E$40)+IF(B13=Lists!$A$16,Lists!$E$40)</f>
        <v>0</v>
      </c>
      <c r="N13" s="513">
        <f t="shared" si="9"/>
        <v>0</v>
      </c>
      <c r="O13" s="511" t="s">
        <v>21</v>
      </c>
      <c r="P13" s="752" t="str">
        <f t="shared" si="6"/>
        <v>n/a</v>
      </c>
    </row>
    <row r="14" spans="1:17" s="63" customFormat="1" ht="70.5" customHeight="1" x14ac:dyDescent="0.25">
      <c r="A14" s="626" t="s">
        <v>1317</v>
      </c>
      <c r="B14" s="630" t="s">
        <v>30</v>
      </c>
      <c r="C14" s="631" t="s">
        <v>196</v>
      </c>
      <c r="D14" s="776"/>
      <c r="E14" s="777" t="s">
        <v>29</v>
      </c>
      <c r="F14" s="511" t="s">
        <v>21</v>
      </c>
      <c r="G14" s="557">
        <f>VLOOKUP(F14,Lists!$A$45:$B$50,2,FALSE)</f>
        <v>1.0000000000000001E-5</v>
      </c>
      <c r="H14" s="511" t="s">
        <v>21</v>
      </c>
      <c r="I14" s="511" t="s">
        <v>21</v>
      </c>
      <c r="J14" s="512">
        <f>VLOOKUP(I14,Lists!$A$35:$B$40,2,FALSE)</f>
        <v>0</v>
      </c>
      <c r="K14" s="513">
        <f t="shared" si="7"/>
        <v>0</v>
      </c>
      <c r="L14" s="525" t="str">
        <f t="shared" si="8"/>
        <v>n/a</v>
      </c>
      <c r="M14" s="514">
        <f>IF(B14=Lists!$A$14,Lists!$E$35)+IF(B14=Lists!$A$15,Lists!$E$40)+IF(B14=Lists!$A$16,Lists!$E$40)</f>
        <v>0</v>
      </c>
      <c r="N14" s="513">
        <f t="shared" si="9"/>
        <v>0</v>
      </c>
      <c r="O14" s="511" t="s">
        <v>21</v>
      </c>
      <c r="P14" s="752" t="str">
        <f t="shared" si="6"/>
        <v>n/a</v>
      </c>
    </row>
    <row r="15" spans="1:17" s="63" customFormat="1" ht="63.75" customHeight="1" x14ac:dyDescent="0.25">
      <c r="A15" s="626" t="s">
        <v>1141</v>
      </c>
      <c r="B15" s="630" t="s">
        <v>30</v>
      </c>
      <c r="C15" s="631" t="s">
        <v>1199</v>
      </c>
      <c r="D15" s="776"/>
      <c r="E15" s="777" t="s">
        <v>29</v>
      </c>
      <c r="F15" s="511" t="s">
        <v>21</v>
      </c>
      <c r="G15" s="557">
        <f>VLOOKUP(F15,Lists!$A$45:$B$50,2,FALSE)</f>
        <v>1.0000000000000001E-5</v>
      </c>
      <c r="H15" s="511" t="s">
        <v>21</v>
      </c>
      <c r="I15" s="511" t="s">
        <v>21</v>
      </c>
      <c r="J15" s="512">
        <f>VLOOKUP(I15,Lists!$A$35:$B$40,2,FALSE)</f>
        <v>0</v>
      </c>
      <c r="K15" s="513">
        <f t="shared" si="7"/>
        <v>0</v>
      </c>
      <c r="L15" s="525" t="str">
        <f t="shared" si="8"/>
        <v>n/a</v>
      </c>
      <c r="M15" s="514">
        <f>IF(B15=Lists!$A$14,Lists!$E$35)+IF(B15=Lists!$A$15,Lists!$E$40)+IF(B15=Lists!$A$16,Lists!$E$40)</f>
        <v>0</v>
      </c>
      <c r="N15" s="513">
        <f t="shared" si="9"/>
        <v>0</v>
      </c>
      <c r="O15" s="511" t="s">
        <v>21</v>
      </c>
      <c r="P15" s="752" t="str">
        <f t="shared" si="6"/>
        <v>n/a</v>
      </c>
    </row>
    <row r="16" spans="1:17" s="63" customFormat="1" ht="49.95" customHeight="1" x14ac:dyDescent="0.25">
      <c r="A16" s="626" t="s">
        <v>1197</v>
      </c>
      <c r="B16" s="633" t="s">
        <v>32</v>
      </c>
      <c r="C16" s="634" t="s">
        <v>1198</v>
      </c>
      <c r="D16" s="777" t="s">
        <v>29</v>
      </c>
      <c r="E16" s="779"/>
      <c r="F16" s="561" t="s">
        <v>24</v>
      </c>
      <c r="G16" s="561">
        <f>VLOOKUP(F16,Lists!$A$45:$B$50,2,FALSE)</f>
        <v>10</v>
      </c>
      <c r="H16" s="561" t="s">
        <v>83</v>
      </c>
      <c r="I16" s="708" t="s">
        <v>26</v>
      </c>
      <c r="J16" s="512">
        <f>VLOOKUP(I16,Lists!$A$35:$B$40,2,FALSE)</f>
        <v>6</v>
      </c>
      <c r="K16" s="513">
        <f t="shared" ref="K16" si="10">J16*G16</f>
        <v>60</v>
      </c>
      <c r="L16" s="533">
        <f t="shared" ref="L16" si="11">IF(ISERROR(K16/N16),"n/a",K16/N16)</f>
        <v>1</v>
      </c>
      <c r="M16" s="514">
        <f>IF(B16=Lists!$A$14,Lists!$E$35)+IF(B16=Lists!$A$15,Lists!$E$40)+IF(B16=Lists!$A$16,Lists!$E$40)</f>
        <v>6</v>
      </c>
      <c r="N16" s="513">
        <f t="shared" ref="N16" si="12">G16*M16</f>
        <v>60</v>
      </c>
      <c r="O16" s="515">
        <f>N16/$N$2</f>
        <v>0.15384615384615385</v>
      </c>
      <c r="P16" s="749">
        <f t="shared" ref="P16" si="13">IF(ISERROR(O16*0.0001),"n/a",O16*0.05)</f>
        <v>7.6923076923076927E-3</v>
      </c>
    </row>
    <row r="17" spans="1:16" s="63" customFormat="1" ht="71.400000000000006" customHeight="1" x14ac:dyDescent="0.25">
      <c r="A17" s="626" t="s">
        <v>1318</v>
      </c>
      <c r="B17" s="630" t="s">
        <v>30</v>
      </c>
      <c r="C17" s="631" t="s">
        <v>484</v>
      </c>
      <c r="D17" s="776"/>
      <c r="E17" s="777" t="s">
        <v>29</v>
      </c>
      <c r="F17" s="511" t="s">
        <v>21</v>
      </c>
      <c r="G17" s="557">
        <f>VLOOKUP(F17,Lists!$A$45:$B$50,2,FALSE)</f>
        <v>1.0000000000000001E-5</v>
      </c>
      <c r="H17" s="511" t="s">
        <v>21</v>
      </c>
      <c r="I17" s="511" t="s">
        <v>21</v>
      </c>
      <c r="J17" s="512">
        <f>VLOOKUP(I17,Lists!$A$35:$B$40,2,FALSE)</f>
        <v>0</v>
      </c>
      <c r="K17" s="513">
        <f t="shared" si="7"/>
        <v>0</v>
      </c>
      <c r="L17" s="525" t="str">
        <f t="shared" si="8"/>
        <v>n/a</v>
      </c>
      <c r="M17" s="514">
        <f>IF(B17=Lists!$A$14,Lists!$E$35)+IF(B17=Lists!$A$15,Lists!$E$40)+IF(B17=Lists!$A$16,Lists!$E$40)</f>
        <v>0</v>
      </c>
      <c r="N17" s="513">
        <f t="shared" si="9"/>
        <v>0</v>
      </c>
      <c r="O17" s="511" t="s">
        <v>21</v>
      </c>
      <c r="P17" s="752" t="str">
        <f t="shared" si="6"/>
        <v>n/a</v>
      </c>
    </row>
    <row r="18" spans="1:16" s="63" customFormat="1" ht="81.75" customHeight="1" x14ac:dyDescent="0.25">
      <c r="A18" s="626" t="s">
        <v>1319</v>
      </c>
      <c r="B18" s="630" t="s">
        <v>30</v>
      </c>
      <c r="C18" s="631" t="s">
        <v>298</v>
      </c>
      <c r="D18" s="776"/>
      <c r="E18" s="777" t="s">
        <v>29</v>
      </c>
      <c r="F18" s="511" t="s">
        <v>21</v>
      </c>
      <c r="G18" s="557">
        <f>VLOOKUP(F18,Lists!$A$45:$B$50,2,FALSE)</f>
        <v>1.0000000000000001E-5</v>
      </c>
      <c r="H18" s="511" t="s">
        <v>21</v>
      </c>
      <c r="I18" s="511" t="s">
        <v>21</v>
      </c>
      <c r="J18" s="512">
        <f>VLOOKUP(I18,Lists!$A$35:$B$40,2,FALSE)</f>
        <v>0</v>
      </c>
      <c r="K18" s="513">
        <f t="shared" si="7"/>
        <v>0</v>
      </c>
      <c r="L18" s="525" t="str">
        <f t="shared" si="8"/>
        <v>n/a</v>
      </c>
      <c r="M18" s="514">
        <f>IF(B18=Lists!$A$14,Lists!$E$35)+IF(B18=Lists!$A$15,Lists!$E$40)+IF(B18=Lists!$A$16,Lists!$E$40)</f>
        <v>0</v>
      </c>
      <c r="N18" s="513">
        <f t="shared" si="9"/>
        <v>0</v>
      </c>
      <c r="O18" s="511" t="s">
        <v>21</v>
      </c>
      <c r="P18" s="752" t="str">
        <f t="shared" si="6"/>
        <v>n/a</v>
      </c>
    </row>
    <row r="19" spans="1:16" s="63" customFormat="1" ht="39.75" customHeight="1" x14ac:dyDescent="0.25">
      <c r="A19" s="626" t="s">
        <v>898</v>
      </c>
      <c r="B19" s="630" t="s">
        <v>30</v>
      </c>
      <c r="C19" s="632" t="s">
        <v>197</v>
      </c>
      <c r="D19" s="776"/>
      <c r="E19" s="777" t="s">
        <v>29</v>
      </c>
      <c r="F19" s="511" t="s">
        <v>21</v>
      </c>
      <c r="G19" s="557">
        <f>VLOOKUP(F19,Lists!$A$45:$B$50,2,FALSE)</f>
        <v>1.0000000000000001E-5</v>
      </c>
      <c r="H19" s="511" t="s">
        <v>21</v>
      </c>
      <c r="I19" s="511" t="s">
        <v>21</v>
      </c>
      <c r="J19" s="512">
        <f>VLOOKUP(I19,Lists!$A$35:$B$40,2,FALSE)</f>
        <v>0</v>
      </c>
      <c r="K19" s="513">
        <f t="shared" si="7"/>
        <v>0</v>
      </c>
      <c r="L19" s="525" t="str">
        <f t="shared" si="8"/>
        <v>n/a</v>
      </c>
      <c r="M19" s="514">
        <f>IF(B19=Lists!$A$14,Lists!$E$35)+IF(B19=Lists!$A$15,Lists!$E$40)+IF(B19=Lists!$A$16,Lists!$E$40)</f>
        <v>0</v>
      </c>
      <c r="N19" s="513">
        <f t="shared" si="9"/>
        <v>0</v>
      </c>
      <c r="O19" s="511" t="s">
        <v>21</v>
      </c>
      <c r="P19" s="752" t="str">
        <f t="shared" si="6"/>
        <v>n/a</v>
      </c>
    </row>
    <row r="20" spans="1:16" ht="45" customHeight="1" x14ac:dyDescent="0.25">
      <c r="A20" s="626" t="s">
        <v>899</v>
      </c>
      <c r="B20" s="633" t="s">
        <v>32</v>
      </c>
      <c r="C20" s="634" t="s">
        <v>198</v>
      </c>
      <c r="D20" s="777" t="s">
        <v>29</v>
      </c>
      <c r="E20" s="779"/>
      <c r="F20" s="561" t="s">
        <v>33</v>
      </c>
      <c r="G20" s="561">
        <f>VLOOKUP(F20,Lists!$A$45:$B$50,2,FALSE)</f>
        <v>5</v>
      </c>
      <c r="H20" s="561" t="s">
        <v>83</v>
      </c>
      <c r="I20" s="708" t="s">
        <v>26</v>
      </c>
      <c r="J20" s="512">
        <f>VLOOKUP(I20,Lists!$A$35:$B$40,2,FALSE)</f>
        <v>6</v>
      </c>
      <c r="K20" s="513">
        <f t="shared" si="7"/>
        <v>30</v>
      </c>
      <c r="L20" s="533">
        <f t="shared" si="8"/>
        <v>1</v>
      </c>
      <c r="M20" s="514">
        <f>IF(B20=Lists!$A$14,Lists!$E$35)+IF(B20=Lists!$A$15,Lists!$E$40)+IF(B20=Lists!$A$16,Lists!$E$40)</f>
        <v>6</v>
      </c>
      <c r="N20" s="513">
        <f t="shared" si="9"/>
        <v>30</v>
      </c>
      <c r="O20" s="515">
        <f>N20/$N$2</f>
        <v>7.6923076923076927E-2</v>
      </c>
      <c r="P20" s="749">
        <f t="shared" si="6"/>
        <v>3.8461538461538464E-3</v>
      </c>
    </row>
    <row r="21" spans="1:16" ht="111" customHeight="1" x14ac:dyDescent="0.25">
      <c r="A21" s="626" t="s">
        <v>900</v>
      </c>
      <c r="B21" s="630" t="s">
        <v>30</v>
      </c>
      <c r="C21" s="631" t="s">
        <v>199</v>
      </c>
      <c r="D21" s="776"/>
      <c r="E21" s="777" t="s">
        <v>29</v>
      </c>
      <c r="F21" s="511" t="s">
        <v>21</v>
      </c>
      <c r="G21" s="557">
        <f>VLOOKUP(F21,Lists!$A$45:$B$50,2,FALSE)</f>
        <v>1.0000000000000001E-5</v>
      </c>
      <c r="H21" s="511" t="s">
        <v>21</v>
      </c>
      <c r="I21" s="511" t="s">
        <v>21</v>
      </c>
      <c r="J21" s="512">
        <f>VLOOKUP(I21,Lists!$A$35:$B$40,2,FALSE)</f>
        <v>0</v>
      </c>
      <c r="K21" s="513">
        <f t="shared" si="7"/>
        <v>0</v>
      </c>
      <c r="L21" s="525" t="str">
        <f t="shared" si="8"/>
        <v>n/a</v>
      </c>
      <c r="M21" s="514">
        <f>IF(B21=Lists!$A$14,Lists!$E$35)+IF(B21=Lists!$A$15,Lists!$E$40)+IF(B21=Lists!$A$16,Lists!$E$40)</f>
        <v>0</v>
      </c>
      <c r="N21" s="513">
        <f t="shared" si="9"/>
        <v>0</v>
      </c>
      <c r="O21" s="511" t="s">
        <v>21</v>
      </c>
      <c r="P21" s="752" t="str">
        <f t="shared" si="6"/>
        <v>n/a</v>
      </c>
    </row>
    <row r="22" spans="1:16" s="63" customFormat="1" ht="30" customHeight="1" x14ac:dyDescent="0.25">
      <c r="A22" s="626" t="s">
        <v>901</v>
      </c>
      <c r="B22" s="633" t="s">
        <v>32</v>
      </c>
      <c r="C22" s="634" t="s">
        <v>65</v>
      </c>
      <c r="D22" s="777" t="s">
        <v>29</v>
      </c>
      <c r="E22" s="779"/>
      <c r="F22" s="561" t="s">
        <v>36</v>
      </c>
      <c r="G22" s="561">
        <f>VLOOKUP(F22,Lists!$A$45:$B$50,2,FALSE)</f>
        <v>8</v>
      </c>
      <c r="H22" s="561" t="s">
        <v>39</v>
      </c>
      <c r="I22" s="708" t="s">
        <v>26</v>
      </c>
      <c r="J22" s="512">
        <f>VLOOKUP(I22,Lists!$A$35:$B$40,2,FALSE)</f>
        <v>6</v>
      </c>
      <c r="K22" s="513">
        <f t="shared" si="7"/>
        <v>48</v>
      </c>
      <c r="L22" s="533">
        <f t="shared" si="8"/>
        <v>1</v>
      </c>
      <c r="M22" s="514">
        <f>IF(B22=Lists!$A$14,Lists!$E$35)+IF(B22=Lists!$A$15,Lists!$E$40)+IF(B22=Lists!$A$16,Lists!$E$40)</f>
        <v>6</v>
      </c>
      <c r="N22" s="513">
        <f t="shared" si="9"/>
        <v>48</v>
      </c>
      <c r="O22" s="515">
        <f>N22/$N$2</f>
        <v>0.12307692307692308</v>
      </c>
      <c r="P22" s="749">
        <f t="shared" si="6"/>
        <v>6.1538461538461547E-3</v>
      </c>
    </row>
    <row r="23" spans="1:16" s="63" customFormat="1" ht="115.2" customHeight="1" x14ac:dyDescent="0.25">
      <c r="A23" s="626" t="s">
        <v>1320</v>
      </c>
      <c r="B23" s="630" t="s">
        <v>30</v>
      </c>
      <c r="C23" s="631" t="s">
        <v>396</v>
      </c>
      <c r="D23" s="776"/>
      <c r="E23" s="777" t="s">
        <v>29</v>
      </c>
      <c r="F23" s="511" t="s">
        <v>21</v>
      </c>
      <c r="G23" s="557">
        <f>VLOOKUP(F23,Lists!$A$45:$B$50,2,FALSE)</f>
        <v>1.0000000000000001E-5</v>
      </c>
      <c r="H23" s="511" t="s">
        <v>21</v>
      </c>
      <c r="I23" s="511" t="s">
        <v>21</v>
      </c>
      <c r="J23" s="512">
        <f>VLOOKUP(I23,Lists!$A$35:$B$40,2,FALSE)</f>
        <v>0</v>
      </c>
      <c r="K23" s="513">
        <f t="shared" si="7"/>
        <v>0</v>
      </c>
      <c r="L23" s="525" t="str">
        <f t="shared" si="8"/>
        <v>n/a</v>
      </c>
      <c r="M23" s="514">
        <f>IF(B23=Lists!$A$14,Lists!$E$35)+IF(B23=Lists!$A$15,Lists!$E$40)+IF(B23=Lists!$A$16,Lists!$E$40)</f>
        <v>0</v>
      </c>
      <c r="N23" s="513">
        <f t="shared" si="9"/>
        <v>0</v>
      </c>
      <c r="O23" s="511" t="s">
        <v>21</v>
      </c>
      <c r="P23" s="752" t="str">
        <f t="shared" si="6"/>
        <v>n/a</v>
      </c>
    </row>
    <row r="24" spans="1:16" s="63" customFormat="1" ht="176.25" customHeight="1" x14ac:dyDescent="0.25">
      <c r="A24" s="626" t="s">
        <v>1321</v>
      </c>
      <c r="B24" s="630" t="s">
        <v>30</v>
      </c>
      <c r="C24" s="635" t="s">
        <v>395</v>
      </c>
      <c r="D24" s="776"/>
      <c r="E24" s="777" t="s">
        <v>29</v>
      </c>
      <c r="F24" s="511" t="s">
        <v>21</v>
      </c>
      <c r="G24" s="557">
        <f>VLOOKUP(F24,Lists!$A$45:$B$50,2,FALSE)</f>
        <v>1.0000000000000001E-5</v>
      </c>
      <c r="H24" s="511" t="s">
        <v>21</v>
      </c>
      <c r="I24" s="511" t="s">
        <v>21</v>
      </c>
      <c r="J24" s="512">
        <f>VLOOKUP(I24,Lists!$A$35:$B$40,2,FALSE)</f>
        <v>0</v>
      </c>
      <c r="K24" s="513">
        <f t="shared" si="7"/>
        <v>0</v>
      </c>
      <c r="L24" s="525" t="str">
        <f t="shared" si="8"/>
        <v>n/a</v>
      </c>
      <c r="M24" s="514">
        <f>IF(B24=Lists!$A$14,Lists!$E$35)+IF(B24=Lists!$A$15,Lists!$E$40)+IF(B24=Lists!$A$16,Lists!$E$40)</f>
        <v>0</v>
      </c>
      <c r="N24" s="513">
        <f t="shared" si="9"/>
        <v>0</v>
      </c>
      <c r="O24" s="511" t="s">
        <v>21</v>
      </c>
      <c r="P24" s="752" t="str">
        <f t="shared" si="6"/>
        <v>n/a</v>
      </c>
    </row>
    <row r="25" spans="1:16" s="63" customFormat="1" ht="55.5" customHeight="1" x14ac:dyDescent="0.25">
      <c r="A25" s="626" t="s">
        <v>1322</v>
      </c>
      <c r="B25" s="630" t="s">
        <v>30</v>
      </c>
      <c r="C25" s="577" t="s">
        <v>1229</v>
      </c>
      <c r="D25" s="776"/>
      <c r="E25" s="777" t="s">
        <v>29</v>
      </c>
      <c r="F25" s="511" t="s">
        <v>21</v>
      </c>
      <c r="G25" s="557">
        <f>VLOOKUP(F25,Lists!$A$45:$B$50,2,FALSE)</f>
        <v>1.0000000000000001E-5</v>
      </c>
      <c r="H25" s="511" t="s">
        <v>21</v>
      </c>
      <c r="I25" s="511" t="s">
        <v>21</v>
      </c>
      <c r="J25" s="512">
        <f>VLOOKUP(I25,Lists!$A$35:$B$40,2,FALSE)</f>
        <v>0</v>
      </c>
      <c r="K25" s="513">
        <f t="shared" si="7"/>
        <v>0</v>
      </c>
      <c r="L25" s="525" t="str">
        <f t="shared" si="8"/>
        <v>n/a</v>
      </c>
      <c r="M25" s="514">
        <f>IF(B25=Lists!$A$14,Lists!$E$35)+IF(B25=Lists!$A$15,Lists!$E$40)+IF(B25=Lists!$A$16,Lists!$E$40)</f>
        <v>0</v>
      </c>
      <c r="N25" s="513">
        <f t="shared" si="9"/>
        <v>0</v>
      </c>
      <c r="O25" s="511" t="s">
        <v>21</v>
      </c>
      <c r="P25" s="752" t="str">
        <f t="shared" si="6"/>
        <v>n/a</v>
      </c>
    </row>
    <row r="26" spans="1:16" s="63" customFormat="1" ht="54.75" customHeight="1" x14ac:dyDescent="0.25">
      <c r="A26" s="626" t="s">
        <v>902</v>
      </c>
      <c r="B26" s="630" t="s">
        <v>30</v>
      </c>
      <c r="C26" s="577" t="s">
        <v>1230</v>
      </c>
      <c r="D26" s="776"/>
      <c r="E26" s="777" t="s">
        <v>29</v>
      </c>
      <c r="F26" s="511" t="s">
        <v>21</v>
      </c>
      <c r="G26" s="557">
        <f>VLOOKUP(F26,Lists!$A$45:$B$50,2,FALSE)</f>
        <v>1.0000000000000001E-5</v>
      </c>
      <c r="H26" s="511" t="s">
        <v>21</v>
      </c>
      <c r="I26" s="511" t="s">
        <v>21</v>
      </c>
      <c r="J26" s="512">
        <f>VLOOKUP(I26,Lists!$A$35:$B$40,2,FALSE)</f>
        <v>0</v>
      </c>
      <c r="K26" s="513">
        <f t="shared" si="7"/>
        <v>0</v>
      </c>
      <c r="L26" s="525" t="str">
        <f t="shared" si="8"/>
        <v>n/a</v>
      </c>
      <c r="M26" s="514">
        <f>IF(B26=Lists!$A$14,Lists!$E$35)+IF(B26=Lists!$A$15,Lists!$E$40)+IF(B26=Lists!$A$16,Lists!$E$40)</f>
        <v>0</v>
      </c>
      <c r="N26" s="513">
        <f t="shared" si="9"/>
        <v>0</v>
      </c>
      <c r="O26" s="511" t="s">
        <v>21</v>
      </c>
      <c r="P26" s="752" t="str">
        <f t="shared" si="6"/>
        <v>n/a</v>
      </c>
    </row>
    <row r="27" spans="1:16" s="63" customFormat="1" ht="40.5" customHeight="1" x14ac:dyDescent="0.25">
      <c r="A27" s="626" t="s">
        <v>903</v>
      </c>
      <c r="B27" s="633" t="s">
        <v>32</v>
      </c>
      <c r="C27" s="634" t="s">
        <v>200</v>
      </c>
      <c r="D27" s="777" t="s">
        <v>29</v>
      </c>
      <c r="E27" s="779"/>
      <c r="F27" s="561" t="s">
        <v>36</v>
      </c>
      <c r="G27" s="561">
        <f>VLOOKUP(F27,Lists!$A$45:$B$50,2,FALSE)</f>
        <v>8</v>
      </c>
      <c r="H27" s="561" t="s">
        <v>83</v>
      </c>
      <c r="I27" s="708" t="s">
        <v>26</v>
      </c>
      <c r="J27" s="512">
        <f>VLOOKUP(I27,Lists!$A$35:$B$40,2,FALSE)</f>
        <v>6</v>
      </c>
      <c r="K27" s="513">
        <f t="shared" si="7"/>
        <v>48</v>
      </c>
      <c r="L27" s="533">
        <f t="shared" si="8"/>
        <v>1</v>
      </c>
      <c r="M27" s="514">
        <f>IF(B27=Lists!$A$14,Lists!$E$35)+IF(B27=Lists!$A$15,Lists!$E$40)+IF(B27=Lists!$A$16,Lists!$E$40)</f>
        <v>6</v>
      </c>
      <c r="N27" s="513">
        <f t="shared" si="9"/>
        <v>48</v>
      </c>
      <c r="O27" s="515">
        <f>N27/$N$2</f>
        <v>0.12307692307692308</v>
      </c>
      <c r="P27" s="749">
        <f t="shared" si="6"/>
        <v>6.1538461538461547E-3</v>
      </c>
    </row>
    <row r="28" spans="1:16" s="63" customFormat="1" ht="60" customHeight="1" x14ac:dyDescent="0.25">
      <c r="A28" s="626" t="s">
        <v>1323</v>
      </c>
      <c r="B28" s="630" t="s">
        <v>30</v>
      </c>
      <c r="C28" s="636" t="s">
        <v>201</v>
      </c>
      <c r="D28" s="776"/>
      <c r="E28" s="777" t="s">
        <v>29</v>
      </c>
      <c r="F28" s="511" t="s">
        <v>21</v>
      </c>
      <c r="G28" s="557">
        <f>VLOOKUP(F28,Lists!$A$45:$B$50,2,FALSE)</f>
        <v>1.0000000000000001E-5</v>
      </c>
      <c r="H28" s="511" t="s">
        <v>21</v>
      </c>
      <c r="I28" s="511" t="s">
        <v>21</v>
      </c>
      <c r="J28" s="512">
        <f>VLOOKUP(I28,Lists!$A$35:$B$40,2,FALSE)</f>
        <v>0</v>
      </c>
      <c r="K28" s="513">
        <f t="shared" si="7"/>
        <v>0</v>
      </c>
      <c r="L28" s="525" t="str">
        <f t="shared" si="8"/>
        <v>n/a</v>
      </c>
      <c r="M28" s="514">
        <f>IF(B28=Lists!$A$14,Lists!$E$35)+IF(B28=Lists!$A$15,Lists!$E$40)+IF(B28=Lists!$A$16,Lists!$E$40)</f>
        <v>0</v>
      </c>
      <c r="N28" s="513">
        <f t="shared" si="9"/>
        <v>0</v>
      </c>
      <c r="O28" s="511" t="s">
        <v>21</v>
      </c>
      <c r="P28" s="752" t="str">
        <f t="shared" si="6"/>
        <v>n/a</v>
      </c>
    </row>
    <row r="29" spans="1:16" s="120" customFormat="1" ht="54" customHeight="1" x14ac:dyDescent="0.25">
      <c r="A29" s="626" t="s">
        <v>1142</v>
      </c>
      <c r="B29" s="630" t="s">
        <v>30</v>
      </c>
      <c r="C29" s="637" t="s">
        <v>202</v>
      </c>
      <c r="D29" s="776"/>
      <c r="E29" s="777" t="s">
        <v>29</v>
      </c>
      <c r="F29" s="511" t="s">
        <v>21</v>
      </c>
      <c r="G29" s="557">
        <f>VLOOKUP(F29,Lists!$A$45:$B$50,2,FALSE)</f>
        <v>1.0000000000000001E-5</v>
      </c>
      <c r="H29" s="511" t="s">
        <v>21</v>
      </c>
      <c r="I29" s="511" t="s">
        <v>21</v>
      </c>
      <c r="J29" s="512">
        <f>VLOOKUP(I29,Lists!$A$35:$B$40,2,FALSE)</f>
        <v>0</v>
      </c>
      <c r="K29" s="513">
        <f t="shared" si="7"/>
        <v>0</v>
      </c>
      <c r="L29" s="525" t="str">
        <f t="shared" si="8"/>
        <v>n/a</v>
      </c>
      <c r="M29" s="514">
        <f>IF(B29=Lists!$A$14,Lists!$E$35)+IF(B29=Lists!$A$15,Lists!$E$40)+IF(B29=Lists!$A$16,Lists!$E$40)</f>
        <v>0</v>
      </c>
      <c r="N29" s="513">
        <f t="shared" si="9"/>
        <v>0</v>
      </c>
      <c r="O29" s="511" t="s">
        <v>21</v>
      </c>
      <c r="P29" s="752" t="str">
        <f t="shared" si="6"/>
        <v>n/a</v>
      </c>
    </row>
    <row r="30" spans="1:16" s="120" customFormat="1" ht="118.2" customHeight="1" x14ac:dyDescent="0.25">
      <c r="A30" s="626" t="s">
        <v>904</v>
      </c>
      <c r="B30" s="630" t="s">
        <v>30</v>
      </c>
      <c r="C30" s="638" t="s">
        <v>316</v>
      </c>
      <c r="D30" s="776"/>
      <c r="E30" s="777" t="s">
        <v>29</v>
      </c>
      <c r="F30" s="511" t="s">
        <v>21</v>
      </c>
      <c r="G30" s="557">
        <f>VLOOKUP(F30,Lists!$A$45:$B$50,2,FALSE)</f>
        <v>1.0000000000000001E-5</v>
      </c>
      <c r="H30" s="511" t="s">
        <v>21</v>
      </c>
      <c r="I30" s="511" t="s">
        <v>21</v>
      </c>
      <c r="J30" s="512">
        <f>VLOOKUP(I30,Lists!$A$35:$B$40,2,FALSE)</f>
        <v>0</v>
      </c>
      <c r="K30" s="513">
        <f t="shared" si="7"/>
        <v>0</v>
      </c>
      <c r="L30" s="525" t="str">
        <f t="shared" si="8"/>
        <v>n/a</v>
      </c>
      <c r="M30" s="514">
        <f>IF(B30=Lists!$A$14,Lists!$E$35)+IF(B30=Lists!$A$15,Lists!$E$40)+IF(B30=Lists!$A$16,Lists!$E$40)</f>
        <v>0</v>
      </c>
      <c r="N30" s="513">
        <f t="shared" si="9"/>
        <v>0</v>
      </c>
      <c r="O30" s="511" t="s">
        <v>21</v>
      </c>
      <c r="P30" s="752" t="str">
        <f t="shared" si="6"/>
        <v>n/a</v>
      </c>
    </row>
    <row r="31" spans="1:16" ht="28.5" customHeight="1" x14ac:dyDescent="0.25">
      <c r="A31" s="626" t="s">
        <v>905</v>
      </c>
      <c r="B31" s="633" t="s">
        <v>32</v>
      </c>
      <c r="C31" s="634" t="s">
        <v>65</v>
      </c>
      <c r="D31" s="777" t="s">
        <v>29</v>
      </c>
      <c r="E31" s="779"/>
      <c r="F31" s="561" t="s">
        <v>36</v>
      </c>
      <c r="G31" s="561">
        <f>VLOOKUP(F31,Lists!$A$45:$B$50,2,FALSE)</f>
        <v>8</v>
      </c>
      <c r="H31" s="561" t="s">
        <v>25</v>
      </c>
      <c r="I31" s="708" t="s">
        <v>26</v>
      </c>
      <c r="J31" s="512">
        <f>VLOOKUP(I31,Lists!$A$35:$B$40,2,FALSE)</f>
        <v>6</v>
      </c>
      <c r="K31" s="513">
        <f t="shared" si="7"/>
        <v>48</v>
      </c>
      <c r="L31" s="533">
        <f t="shared" si="8"/>
        <v>1</v>
      </c>
      <c r="M31" s="514">
        <f>IF(B31=Lists!$A$14,Lists!$E$35)+IF(B31=Lists!$A$15,Lists!$E$40)+IF(B31=Lists!$A$16,Lists!$E$40)</f>
        <v>6</v>
      </c>
      <c r="N31" s="513">
        <f t="shared" si="9"/>
        <v>48</v>
      </c>
      <c r="O31" s="515">
        <f>N31/$N$2</f>
        <v>0.12307692307692308</v>
      </c>
      <c r="P31" s="749">
        <f t="shared" si="6"/>
        <v>6.1538461538461547E-3</v>
      </c>
    </row>
    <row r="32" spans="1:16" ht="54" customHeight="1" x14ac:dyDescent="0.25">
      <c r="A32" s="626" t="s">
        <v>1324</v>
      </c>
      <c r="B32" s="630" t="s">
        <v>30</v>
      </c>
      <c r="C32" s="639" t="s">
        <v>203</v>
      </c>
      <c r="D32" s="776"/>
      <c r="E32" s="777" t="s">
        <v>29</v>
      </c>
      <c r="F32" s="511" t="s">
        <v>21</v>
      </c>
      <c r="G32" s="557">
        <f>VLOOKUP(F32,Lists!$A$45:$B$50,2,FALSE)</f>
        <v>1.0000000000000001E-5</v>
      </c>
      <c r="H32" s="511" t="s">
        <v>21</v>
      </c>
      <c r="I32" s="511" t="s">
        <v>21</v>
      </c>
      <c r="J32" s="512">
        <f>VLOOKUP(I32,Lists!$A$35:$B$40,2,FALSE)</f>
        <v>0</v>
      </c>
      <c r="K32" s="513">
        <f t="shared" si="7"/>
        <v>0</v>
      </c>
      <c r="L32" s="525" t="str">
        <f t="shared" si="8"/>
        <v>n/a</v>
      </c>
      <c r="M32" s="514">
        <f>IF(B32=Lists!$A$14,Lists!$E$35)+IF(B32=Lists!$A$15,Lists!$E$40)+IF(B32=Lists!$A$16,Lists!$E$40)</f>
        <v>0</v>
      </c>
      <c r="N32" s="513">
        <f t="shared" si="9"/>
        <v>0</v>
      </c>
      <c r="O32" s="511" t="s">
        <v>21</v>
      </c>
      <c r="P32" s="752" t="str">
        <f t="shared" si="6"/>
        <v>n/a</v>
      </c>
    </row>
    <row r="33" spans="1:16" s="116" customFormat="1" ht="14.25" customHeight="1" x14ac:dyDescent="0.25">
      <c r="A33" s="627" t="s">
        <v>399</v>
      </c>
      <c r="B33" s="628"/>
      <c r="C33" s="629" t="s">
        <v>205</v>
      </c>
      <c r="D33" s="780"/>
      <c r="E33" s="781"/>
      <c r="F33" s="522" t="s">
        <v>21</v>
      </c>
      <c r="G33" s="557">
        <f>VLOOKUP(F33,Lists!$A$45:$B$50,2,FALSE)</f>
        <v>1.0000000000000001E-5</v>
      </c>
      <c r="H33" s="522" t="s">
        <v>21</v>
      </c>
      <c r="I33" s="523" t="s">
        <v>21</v>
      </c>
      <c r="J33" s="512">
        <f>VLOOKUP(I33,Lists!$A$35:$B$40,2,FALSE)</f>
        <v>0</v>
      </c>
      <c r="K33" s="513">
        <f t="shared" si="7"/>
        <v>0</v>
      </c>
      <c r="L33" s="523" t="str">
        <f t="shared" si="8"/>
        <v>n/a</v>
      </c>
      <c r="M33" s="514">
        <f>IF(B33=Lists!$A$14,Lists!$E$35)+IF(B33=Lists!$A$15,Lists!$E$40)+IF(B33=Lists!$A$16,Lists!$E$40)</f>
        <v>0</v>
      </c>
      <c r="N33" s="513">
        <f t="shared" si="9"/>
        <v>0</v>
      </c>
      <c r="O33" s="522"/>
      <c r="P33" s="750">
        <f t="shared" si="6"/>
        <v>0</v>
      </c>
    </row>
    <row r="34" spans="1:16" s="63" customFormat="1" ht="77.400000000000006" customHeight="1" x14ac:dyDescent="0.25">
      <c r="A34" s="626" t="s">
        <v>1325</v>
      </c>
      <c r="B34" s="630" t="s">
        <v>30</v>
      </c>
      <c r="C34" s="640" t="s">
        <v>1231</v>
      </c>
      <c r="D34" s="776"/>
      <c r="E34" s="777" t="s">
        <v>29</v>
      </c>
      <c r="F34" s="511" t="s">
        <v>21</v>
      </c>
      <c r="G34" s="557">
        <f>VLOOKUP(F34,Lists!$A$45:$B$50,2,FALSE)</f>
        <v>1.0000000000000001E-5</v>
      </c>
      <c r="H34" s="511" t="s">
        <v>21</v>
      </c>
      <c r="I34" s="511" t="s">
        <v>21</v>
      </c>
      <c r="J34" s="512">
        <f>VLOOKUP(I34,Lists!$A$35:$B$40,2,FALSE)</f>
        <v>0</v>
      </c>
      <c r="K34" s="513">
        <f t="shared" si="7"/>
        <v>0</v>
      </c>
      <c r="L34" s="525" t="str">
        <f t="shared" si="8"/>
        <v>n/a</v>
      </c>
      <c r="M34" s="514">
        <f>IF(B34=Lists!$A$14,Lists!$E$35)+IF(B34=Lists!$A$15,Lists!$E$40)+IF(B34=Lists!$A$16,Lists!$E$40)</f>
        <v>0</v>
      </c>
      <c r="N34" s="513">
        <f t="shared" si="9"/>
        <v>0</v>
      </c>
      <c r="O34" s="511" t="s">
        <v>21</v>
      </c>
      <c r="P34" s="752" t="str">
        <f t="shared" si="6"/>
        <v>n/a</v>
      </c>
    </row>
    <row r="35" spans="1:16" s="63" customFormat="1" ht="59.4" customHeight="1" x14ac:dyDescent="0.25">
      <c r="A35" s="626" t="s">
        <v>1326</v>
      </c>
      <c r="B35" s="630" t="s">
        <v>30</v>
      </c>
      <c r="C35" s="640" t="s">
        <v>299</v>
      </c>
      <c r="D35" s="776"/>
      <c r="E35" s="777" t="s">
        <v>29</v>
      </c>
      <c r="F35" s="511" t="s">
        <v>21</v>
      </c>
      <c r="G35" s="557">
        <f>VLOOKUP(F35,Lists!$A$45:$B$50,2,FALSE)</f>
        <v>1.0000000000000001E-5</v>
      </c>
      <c r="H35" s="511" t="s">
        <v>21</v>
      </c>
      <c r="I35" s="511" t="s">
        <v>21</v>
      </c>
      <c r="J35" s="512">
        <f>VLOOKUP(I35,Lists!$A$35:$B$40,2,FALSE)</f>
        <v>0</v>
      </c>
      <c r="K35" s="513">
        <f t="shared" si="7"/>
        <v>0</v>
      </c>
      <c r="L35" s="525" t="str">
        <f t="shared" si="8"/>
        <v>n/a</v>
      </c>
      <c r="M35" s="514">
        <f>IF(B35=Lists!$A$14,Lists!$E$35)+IF(B35=Lists!$A$15,Lists!$E$40)+IF(B35=Lists!$A$16,Lists!$E$40)</f>
        <v>0</v>
      </c>
      <c r="N35" s="513">
        <f t="shared" si="9"/>
        <v>0</v>
      </c>
      <c r="O35" s="511" t="s">
        <v>21</v>
      </c>
      <c r="P35" s="752" t="str">
        <f t="shared" si="6"/>
        <v>n/a</v>
      </c>
    </row>
    <row r="36" spans="1:16" s="63" customFormat="1" ht="99.6" customHeight="1" x14ac:dyDescent="0.25">
      <c r="A36" s="626" t="s">
        <v>1327</v>
      </c>
      <c r="B36" s="630" t="s">
        <v>30</v>
      </c>
      <c r="C36" s="414" t="s">
        <v>185</v>
      </c>
      <c r="D36" s="776"/>
      <c r="E36" s="777" t="s">
        <v>29</v>
      </c>
      <c r="F36" s="511" t="s">
        <v>21</v>
      </c>
      <c r="G36" s="557">
        <f>VLOOKUP(F36,Lists!$A$45:$B$50,2,FALSE)</f>
        <v>1.0000000000000001E-5</v>
      </c>
      <c r="H36" s="511" t="s">
        <v>21</v>
      </c>
      <c r="I36" s="511" t="s">
        <v>21</v>
      </c>
      <c r="J36" s="512">
        <f>VLOOKUP(I36,Lists!$A$35:$B$40,2,FALSE)</f>
        <v>0</v>
      </c>
      <c r="K36" s="513">
        <f t="shared" si="7"/>
        <v>0</v>
      </c>
      <c r="L36" s="525" t="str">
        <f t="shared" si="8"/>
        <v>n/a</v>
      </c>
      <c r="M36" s="514">
        <f>IF(B36=Lists!$A$14,Lists!$E$35)+IF(B36=Lists!$A$15,Lists!$E$40)+IF(B36=Lists!$A$16,Lists!$E$40)</f>
        <v>0</v>
      </c>
      <c r="N36" s="513">
        <f t="shared" si="9"/>
        <v>0</v>
      </c>
      <c r="O36" s="511" t="s">
        <v>21</v>
      </c>
      <c r="P36" s="752" t="str">
        <f t="shared" si="6"/>
        <v>n/a</v>
      </c>
    </row>
    <row r="37" spans="1:16" s="63" customFormat="1" ht="79.95" customHeight="1" x14ac:dyDescent="0.25">
      <c r="A37" s="626" t="s">
        <v>1328</v>
      </c>
      <c r="B37" s="630" t="s">
        <v>30</v>
      </c>
      <c r="C37" s="632" t="s">
        <v>206</v>
      </c>
      <c r="D37" s="776"/>
      <c r="E37" s="777" t="s">
        <v>29</v>
      </c>
      <c r="F37" s="511" t="s">
        <v>21</v>
      </c>
      <c r="G37" s="557">
        <f>VLOOKUP(F37,Lists!$A$45:$B$50,2,FALSE)</f>
        <v>1.0000000000000001E-5</v>
      </c>
      <c r="H37" s="511" t="s">
        <v>21</v>
      </c>
      <c r="I37" s="511" t="s">
        <v>21</v>
      </c>
      <c r="J37" s="512">
        <f>VLOOKUP(I37,Lists!$A$35:$B$40,2,FALSE)</f>
        <v>0</v>
      </c>
      <c r="K37" s="513">
        <f t="shared" si="7"/>
        <v>0</v>
      </c>
      <c r="L37" s="525" t="str">
        <f t="shared" si="8"/>
        <v>n/a</v>
      </c>
      <c r="M37" s="514">
        <f>IF(B37=Lists!$A$14,Lists!$E$35)+IF(B37=Lists!$A$15,Lists!$E$40)+IF(B37=Lists!$A$16,Lists!$E$40)</f>
        <v>0</v>
      </c>
      <c r="N37" s="513">
        <f t="shared" si="9"/>
        <v>0</v>
      </c>
      <c r="O37" s="511" t="s">
        <v>21</v>
      </c>
      <c r="P37" s="752" t="str">
        <f t="shared" si="6"/>
        <v>n/a</v>
      </c>
    </row>
    <row r="38" spans="1:16" s="116" customFormat="1" ht="13.5" customHeight="1" x14ac:dyDescent="0.25">
      <c r="A38" s="627" t="s">
        <v>400</v>
      </c>
      <c r="B38" s="628"/>
      <c r="C38" s="629" t="s">
        <v>208</v>
      </c>
      <c r="D38" s="780"/>
      <c r="E38" s="781"/>
      <c r="F38" s="522" t="s">
        <v>21</v>
      </c>
      <c r="G38" s="557">
        <f>VLOOKUP(F38,Lists!$A$45:$B$50,2,FALSE)</f>
        <v>1.0000000000000001E-5</v>
      </c>
      <c r="H38" s="522" t="s">
        <v>21</v>
      </c>
      <c r="I38" s="523" t="s">
        <v>21</v>
      </c>
      <c r="J38" s="512">
        <f>VLOOKUP(I38,Lists!$A$35:$B$40,2,FALSE)</f>
        <v>0</v>
      </c>
      <c r="K38" s="513">
        <f t="shared" si="7"/>
        <v>0</v>
      </c>
      <c r="L38" s="523" t="str">
        <f t="shared" si="8"/>
        <v>n/a</v>
      </c>
      <c r="M38" s="514">
        <f>IF(B38=Lists!$A$14,Lists!$E$35)+IF(B38=Lists!$A$15,Lists!$E$40)+IF(B38=Lists!$A$16,Lists!$E$40)</f>
        <v>0</v>
      </c>
      <c r="N38" s="513">
        <f t="shared" si="9"/>
        <v>0</v>
      </c>
      <c r="O38" s="522"/>
      <c r="P38" s="750">
        <f t="shared" si="6"/>
        <v>0</v>
      </c>
    </row>
    <row r="39" spans="1:16" s="63" customFormat="1" ht="293.39999999999998" customHeight="1" x14ac:dyDescent="0.25">
      <c r="A39" s="626" t="s">
        <v>1329</v>
      </c>
      <c r="B39" s="630" t="s">
        <v>30</v>
      </c>
      <c r="C39" s="631" t="s">
        <v>1206</v>
      </c>
      <c r="D39" s="776"/>
      <c r="E39" s="777" t="s">
        <v>29</v>
      </c>
      <c r="F39" s="511" t="s">
        <v>21</v>
      </c>
      <c r="G39" s="557">
        <f>VLOOKUP(F39,Lists!$A$45:$B$50,2,FALSE)</f>
        <v>1.0000000000000001E-5</v>
      </c>
      <c r="H39" s="511" t="s">
        <v>21</v>
      </c>
      <c r="I39" s="511" t="s">
        <v>21</v>
      </c>
      <c r="J39" s="512">
        <f>VLOOKUP(I39,Lists!$A$35:$B$40,2,FALSE)</f>
        <v>0</v>
      </c>
      <c r="K39" s="513">
        <f t="shared" si="7"/>
        <v>0</v>
      </c>
      <c r="L39" s="525" t="str">
        <f t="shared" si="8"/>
        <v>n/a</v>
      </c>
      <c r="M39" s="514">
        <f>IF(B39=Lists!$A$14,Lists!$E$35)+IF(B39=Lists!$A$15,Lists!$E$40)+IF(B39=Lists!$A$16,Lists!$E$40)</f>
        <v>0</v>
      </c>
      <c r="N39" s="513">
        <f t="shared" si="9"/>
        <v>0</v>
      </c>
      <c r="O39" s="511" t="s">
        <v>21</v>
      </c>
      <c r="P39" s="752" t="str">
        <f t="shared" si="6"/>
        <v>n/a</v>
      </c>
    </row>
    <row r="40" spans="1:16" s="63" customFormat="1" ht="110.4" customHeight="1" x14ac:dyDescent="0.25">
      <c r="A40" s="626" t="s">
        <v>1330</v>
      </c>
      <c r="B40" s="630" t="s">
        <v>30</v>
      </c>
      <c r="C40" s="631" t="s">
        <v>300</v>
      </c>
      <c r="D40" s="776"/>
      <c r="E40" s="777" t="s">
        <v>29</v>
      </c>
      <c r="F40" s="511" t="s">
        <v>21</v>
      </c>
      <c r="G40" s="557">
        <f>VLOOKUP(F40,Lists!$A$45:$B$50,2,FALSE)</f>
        <v>1.0000000000000001E-5</v>
      </c>
      <c r="H40" s="511" t="s">
        <v>21</v>
      </c>
      <c r="I40" s="511" t="s">
        <v>21</v>
      </c>
      <c r="J40" s="512">
        <f>VLOOKUP(I40,Lists!$A$35:$B$40,2,FALSE)</f>
        <v>0</v>
      </c>
      <c r="K40" s="513">
        <f t="shared" si="7"/>
        <v>0</v>
      </c>
      <c r="L40" s="525" t="str">
        <f t="shared" si="8"/>
        <v>n/a</v>
      </c>
      <c r="M40" s="514">
        <f>IF(B40=Lists!$A$14,Lists!$E$35)+IF(B40=Lists!$A$15,Lists!$E$40)+IF(B40=Lists!$A$16,Lists!$E$40)</f>
        <v>0</v>
      </c>
      <c r="N40" s="513">
        <f t="shared" si="9"/>
        <v>0</v>
      </c>
      <c r="O40" s="511" t="s">
        <v>21</v>
      </c>
      <c r="P40" s="752" t="str">
        <f t="shared" si="6"/>
        <v>n/a</v>
      </c>
    </row>
    <row r="41" spans="1:16" s="63" customFormat="1" ht="103.5" customHeight="1" x14ac:dyDescent="0.25">
      <c r="A41" s="626" t="s">
        <v>1143</v>
      </c>
      <c r="B41" s="630" t="s">
        <v>30</v>
      </c>
      <c r="C41" s="632" t="s">
        <v>301</v>
      </c>
      <c r="D41" s="776"/>
      <c r="E41" s="777" t="s">
        <v>29</v>
      </c>
      <c r="F41" s="511" t="s">
        <v>21</v>
      </c>
      <c r="G41" s="557">
        <f>VLOOKUP(F41,Lists!$A$45:$B$50,2,FALSE)</f>
        <v>1.0000000000000001E-5</v>
      </c>
      <c r="H41" s="511" t="s">
        <v>21</v>
      </c>
      <c r="I41" s="511" t="s">
        <v>21</v>
      </c>
      <c r="J41" s="512">
        <f>VLOOKUP(I41,Lists!$A$35:$B$40,2,FALSE)</f>
        <v>0</v>
      </c>
      <c r="K41" s="513">
        <f t="shared" si="7"/>
        <v>0</v>
      </c>
      <c r="L41" s="525" t="str">
        <f t="shared" si="8"/>
        <v>n/a</v>
      </c>
      <c r="M41" s="514">
        <f>IF(B41=Lists!$A$14,Lists!$E$35)+IF(B41=Lists!$A$15,Lists!$E$40)+IF(B41=Lists!$A$16,Lists!$E$40)</f>
        <v>0</v>
      </c>
      <c r="N41" s="513">
        <f t="shared" si="9"/>
        <v>0</v>
      </c>
      <c r="O41" s="511" t="s">
        <v>21</v>
      </c>
      <c r="P41" s="752" t="str">
        <f t="shared" si="6"/>
        <v>n/a</v>
      </c>
    </row>
    <row r="42" spans="1:16" ht="66" customHeight="1" x14ac:dyDescent="0.25">
      <c r="A42" s="626" t="s">
        <v>1331</v>
      </c>
      <c r="B42" s="630" t="s">
        <v>30</v>
      </c>
      <c r="C42" s="637" t="s">
        <v>1232</v>
      </c>
      <c r="D42" s="776"/>
      <c r="E42" s="777" t="s">
        <v>29</v>
      </c>
      <c r="F42" s="511" t="s">
        <v>21</v>
      </c>
      <c r="G42" s="557">
        <f>VLOOKUP(F42,Lists!$A$45:$B$50,2,FALSE)</f>
        <v>1.0000000000000001E-5</v>
      </c>
      <c r="H42" s="511" t="s">
        <v>21</v>
      </c>
      <c r="I42" s="511" t="s">
        <v>21</v>
      </c>
      <c r="J42" s="512">
        <f>VLOOKUP(I42,Lists!$A$35:$B$40,2,FALSE)</f>
        <v>0</v>
      </c>
      <c r="K42" s="513">
        <f t="shared" si="7"/>
        <v>0</v>
      </c>
      <c r="L42" s="525" t="str">
        <f t="shared" si="8"/>
        <v>n/a</v>
      </c>
      <c r="M42" s="514">
        <f>IF(B42=Lists!$A$14,Lists!$E$35)+IF(B42=Lists!$A$15,Lists!$E$40)+IF(B42=Lists!$A$16,Lists!$E$40)</f>
        <v>0</v>
      </c>
      <c r="N42" s="513">
        <f t="shared" si="9"/>
        <v>0</v>
      </c>
      <c r="O42" s="511" t="s">
        <v>21</v>
      </c>
      <c r="P42" s="752" t="str">
        <f t="shared" si="6"/>
        <v>n/a</v>
      </c>
    </row>
    <row r="43" spans="1:16" ht="76.2" customHeight="1" x14ac:dyDescent="0.25">
      <c r="A43" s="626" t="s">
        <v>1332</v>
      </c>
      <c r="B43" s="630" t="s">
        <v>30</v>
      </c>
      <c r="C43" s="637" t="s">
        <v>209</v>
      </c>
      <c r="D43" s="776"/>
      <c r="E43" s="777" t="s">
        <v>29</v>
      </c>
      <c r="F43" s="511" t="s">
        <v>21</v>
      </c>
      <c r="G43" s="557">
        <f>VLOOKUP(F43,Lists!$A$45:$B$50,2,FALSE)</f>
        <v>1.0000000000000001E-5</v>
      </c>
      <c r="H43" s="511" t="s">
        <v>21</v>
      </c>
      <c r="I43" s="511" t="s">
        <v>21</v>
      </c>
      <c r="J43" s="512">
        <f>VLOOKUP(I43,Lists!$A$35:$B$40,2,FALSE)</f>
        <v>0</v>
      </c>
      <c r="K43" s="513">
        <f t="shared" si="7"/>
        <v>0</v>
      </c>
      <c r="L43" s="525" t="str">
        <f t="shared" si="8"/>
        <v>n/a</v>
      </c>
      <c r="M43" s="514">
        <f>IF(B43=Lists!$A$14,Lists!$E$35)+IF(B43=Lists!$A$15,Lists!$E$40)+IF(B43=Lists!$A$16,Lists!$E$40)</f>
        <v>0</v>
      </c>
      <c r="N43" s="513">
        <f t="shared" si="9"/>
        <v>0</v>
      </c>
      <c r="O43" s="511" t="s">
        <v>21</v>
      </c>
      <c r="P43" s="752" t="str">
        <f t="shared" si="6"/>
        <v>n/a</v>
      </c>
    </row>
    <row r="44" spans="1:16" ht="41.25" customHeight="1" x14ac:dyDescent="0.25">
      <c r="A44" s="626" t="s">
        <v>906</v>
      </c>
      <c r="B44" s="630" t="s">
        <v>30</v>
      </c>
      <c r="C44" s="636" t="s">
        <v>302</v>
      </c>
      <c r="D44" s="776"/>
      <c r="E44" s="777" t="s">
        <v>29</v>
      </c>
      <c r="F44" s="511" t="s">
        <v>21</v>
      </c>
      <c r="G44" s="557">
        <f>VLOOKUP(F44,Lists!$A$45:$B$50,2,FALSE)</f>
        <v>1.0000000000000001E-5</v>
      </c>
      <c r="H44" s="511" t="s">
        <v>21</v>
      </c>
      <c r="I44" s="511" t="s">
        <v>21</v>
      </c>
      <c r="J44" s="512">
        <f>VLOOKUP(I44,Lists!$A$35:$B$40,2,FALSE)</f>
        <v>0</v>
      </c>
      <c r="K44" s="513">
        <f t="shared" si="7"/>
        <v>0</v>
      </c>
      <c r="L44" s="525" t="str">
        <f t="shared" si="8"/>
        <v>n/a</v>
      </c>
      <c r="M44" s="514">
        <f>IF(B44=Lists!$A$14,Lists!$E$35)+IF(B44=Lists!$A$15,Lists!$E$40)+IF(B44=Lists!$A$16,Lists!$E$40)</f>
        <v>0</v>
      </c>
      <c r="N44" s="513">
        <f t="shared" si="9"/>
        <v>0</v>
      </c>
      <c r="O44" s="511" t="s">
        <v>21</v>
      </c>
      <c r="P44" s="752" t="str">
        <f t="shared" si="6"/>
        <v>n/a</v>
      </c>
    </row>
    <row r="45" spans="1:16" ht="30" customHeight="1" x14ac:dyDescent="0.25">
      <c r="A45" s="626" t="s">
        <v>907</v>
      </c>
      <c r="B45" s="633" t="s">
        <v>32</v>
      </c>
      <c r="C45" s="634" t="s">
        <v>65</v>
      </c>
      <c r="D45" s="777" t="s">
        <v>29</v>
      </c>
      <c r="E45" s="779"/>
      <c r="F45" s="561" t="s">
        <v>36</v>
      </c>
      <c r="G45" s="561">
        <f>VLOOKUP(F45,Lists!$A$45:$B$50,2,FALSE)</f>
        <v>8</v>
      </c>
      <c r="H45" s="561" t="s">
        <v>39</v>
      </c>
      <c r="I45" s="708" t="s">
        <v>26</v>
      </c>
      <c r="J45" s="512">
        <f>VLOOKUP(I45,Lists!$A$35:$B$40,2,FALSE)</f>
        <v>6</v>
      </c>
      <c r="K45" s="513">
        <f t="shared" si="7"/>
        <v>48</v>
      </c>
      <c r="L45" s="533">
        <f t="shared" si="8"/>
        <v>1</v>
      </c>
      <c r="M45" s="514">
        <f>IF(B45=Lists!$A$14,Lists!$E$35)+IF(B45=Lists!$A$15,Lists!$E$40)+IF(B45=Lists!$A$16,Lists!$E$40)</f>
        <v>6</v>
      </c>
      <c r="N45" s="513">
        <f t="shared" si="9"/>
        <v>48</v>
      </c>
      <c r="O45" s="515">
        <f>N45/$N$2</f>
        <v>0.12307692307692308</v>
      </c>
      <c r="P45" s="749">
        <f t="shared" si="6"/>
        <v>6.1538461538461547E-3</v>
      </c>
    </row>
    <row r="46" spans="1:16" ht="29.25" customHeight="1" x14ac:dyDescent="0.25">
      <c r="A46" s="626" t="s">
        <v>908</v>
      </c>
      <c r="B46" s="630" t="s">
        <v>30</v>
      </c>
      <c r="C46" s="577" t="s">
        <v>210</v>
      </c>
      <c r="D46" s="776"/>
      <c r="E46" s="777" t="s">
        <v>29</v>
      </c>
      <c r="F46" s="511" t="s">
        <v>21</v>
      </c>
      <c r="G46" s="557">
        <f>VLOOKUP(F46,Lists!$A$45:$B$50,2,FALSE)</f>
        <v>1.0000000000000001E-5</v>
      </c>
      <c r="H46" s="511" t="s">
        <v>21</v>
      </c>
      <c r="I46" s="511" t="s">
        <v>21</v>
      </c>
      <c r="J46" s="512">
        <f>VLOOKUP(I46,Lists!$A$35:$B$40,2,FALSE)</f>
        <v>0</v>
      </c>
      <c r="K46" s="513">
        <f t="shared" si="7"/>
        <v>0</v>
      </c>
      <c r="L46" s="525" t="str">
        <f t="shared" si="8"/>
        <v>n/a</v>
      </c>
      <c r="M46" s="514">
        <f>IF(B46=Lists!$A$14,Lists!$E$35)+IF(B46=Lists!$A$15,Lists!$E$40)+IF(B46=Lists!$A$16,Lists!$E$40)</f>
        <v>0</v>
      </c>
      <c r="N46" s="513">
        <f t="shared" si="9"/>
        <v>0</v>
      </c>
      <c r="O46" s="511" t="s">
        <v>21</v>
      </c>
      <c r="P46" s="752" t="str">
        <f t="shared" si="6"/>
        <v>n/a</v>
      </c>
    </row>
    <row r="47" spans="1:16" s="63" customFormat="1" ht="29.25" customHeight="1" x14ac:dyDescent="0.25">
      <c r="A47" s="626" t="s">
        <v>909</v>
      </c>
      <c r="B47" s="633" t="s">
        <v>32</v>
      </c>
      <c r="C47" s="634" t="s">
        <v>71</v>
      </c>
      <c r="D47" s="777" t="s">
        <v>29</v>
      </c>
      <c r="E47" s="779"/>
      <c r="F47" s="561" t="s">
        <v>36</v>
      </c>
      <c r="G47" s="561">
        <f>VLOOKUP(F47,Lists!$A$45:$B$50,2,FALSE)</f>
        <v>8</v>
      </c>
      <c r="H47" s="561" t="s">
        <v>39</v>
      </c>
      <c r="I47" s="708" t="s">
        <v>26</v>
      </c>
      <c r="J47" s="512">
        <f>VLOOKUP(I47,Lists!$A$35:$B$40,2,FALSE)</f>
        <v>6</v>
      </c>
      <c r="K47" s="513">
        <f t="shared" si="7"/>
        <v>48</v>
      </c>
      <c r="L47" s="533">
        <f t="shared" si="8"/>
        <v>1</v>
      </c>
      <c r="M47" s="514">
        <f>IF(B47=Lists!$A$14,Lists!$E$35)+IF(B47=Lists!$A$15,Lists!$E$40)+IF(B47=Lists!$A$16,Lists!$E$40)</f>
        <v>6</v>
      </c>
      <c r="N47" s="513">
        <f t="shared" si="9"/>
        <v>48</v>
      </c>
      <c r="O47" s="515">
        <f>N47/$N$2</f>
        <v>0.12307692307692308</v>
      </c>
      <c r="P47" s="749">
        <f t="shared" si="6"/>
        <v>6.1538461538461547E-3</v>
      </c>
    </row>
    <row r="48" spans="1:16" ht="55.5" customHeight="1" x14ac:dyDescent="0.25">
      <c r="A48" s="626" t="s">
        <v>1333</v>
      </c>
      <c r="B48" s="630" t="s">
        <v>30</v>
      </c>
      <c r="C48" s="639" t="s">
        <v>211</v>
      </c>
      <c r="D48" s="776"/>
      <c r="E48" s="777" t="s">
        <v>29</v>
      </c>
      <c r="F48" s="511" t="s">
        <v>21</v>
      </c>
      <c r="G48" s="557">
        <f>VLOOKUP(F48,Lists!$A$45:$B$50,2,FALSE)</f>
        <v>1.0000000000000001E-5</v>
      </c>
      <c r="H48" s="511" t="s">
        <v>21</v>
      </c>
      <c r="I48" s="511" t="s">
        <v>21</v>
      </c>
      <c r="J48" s="512">
        <f>VLOOKUP(I48,Lists!$A$35:$B$40,2,FALSE)</f>
        <v>0</v>
      </c>
      <c r="K48" s="513">
        <f t="shared" si="7"/>
        <v>0</v>
      </c>
      <c r="L48" s="525" t="str">
        <f t="shared" si="8"/>
        <v>n/a</v>
      </c>
      <c r="M48" s="514">
        <f>IF(B48=Lists!$A$14,Lists!$E$35)+IF(B48=Lists!$A$15,Lists!$E$40)+IF(B48=Lists!$A$16,Lists!$E$40)</f>
        <v>0</v>
      </c>
      <c r="N48" s="513">
        <f t="shared" si="9"/>
        <v>0</v>
      </c>
      <c r="O48" s="511" t="s">
        <v>21</v>
      </c>
      <c r="P48" s="752" t="str">
        <f t="shared" si="6"/>
        <v>n/a</v>
      </c>
    </row>
    <row r="49" spans="1:16" s="63" customFormat="1" ht="40.5" customHeight="1" x14ac:dyDescent="0.25">
      <c r="A49" s="626" t="s">
        <v>1334</v>
      </c>
      <c r="B49" s="641" t="s">
        <v>30</v>
      </c>
      <c r="C49" s="632" t="s">
        <v>212</v>
      </c>
      <c r="D49" s="776"/>
      <c r="E49" s="777" t="s">
        <v>29</v>
      </c>
      <c r="F49" s="511" t="s">
        <v>21</v>
      </c>
      <c r="G49" s="557">
        <f>VLOOKUP(F49,Lists!$A$45:$B$50,2,FALSE)</f>
        <v>1.0000000000000001E-5</v>
      </c>
      <c r="H49" s="511" t="s">
        <v>21</v>
      </c>
      <c r="I49" s="511" t="s">
        <v>21</v>
      </c>
      <c r="J49" s="512">
        <f>VLOOKUP(I49,Lists!$A$35:$B$40,2,FALSE)</f>
        <v>0</v>
      </c>
      <c r="K49" s="513">
        <f t="shared" si="7"/>
        <v>0</v>
      </c>
      <c r="L49" s="525" t="str">
        <f t="shared" si="8"/>
        <v>n/a</v>
      </c>
      <c r="M49" s="514">
        <f>IF(B49=Lists!$A$14,Lists!$E$35)+IF(B49=Lists!$A$15,Lists!$E$40)+IF(B49=Lists!$A$16,Lists!$E$40)</f>
        <v>0</v>
      </c>
      <c r="N49" s="513">
        <f t="shared" si="9"/>
        <v>0</v>
      </c>
      <c r="O49" s="511" t="s">
        <v>21</v>
      </c>
      <c r="P49" s="752" t="str">
        <f t="shared" si="6"/>
        <v>n/a</v>
      </c>
    </row>
    <row r="50" spans="1:16" x14ac:dyDescent="0.25">
      <c r="A50" s="124"/>
      <c r="B50" s="125"/>
      <c r="C50" s="125"/>
      <c r="F50" s="52"/>
      <c r="G50" s="52"/>
      <c r="H50" s="52"/>
      <c r="I50" s="52"/>
    </row>
    <row r="51" spans="1:16" x14ac:dyDescent="0.25">
      <c r="B51" s="125"/>
      <c r="C51" s="2"/>
      <c r="F51" s="116"/>
      <c r="G51" s="116"/>
      <c r="H51" s="116"/>
      <c r="I51" s="116"/>
    </row>
    <row r="52" spans="1:16" s="53" customFormat="1" x14ac:dyDescent="0.25">
      <c r="A52" s="378"/>
      <c r="B52" s="125"/>
      <c r="C52" s="2"/>
      <c r="D52" s="51"/>
      <c r="F52" s="126"/>
      <c r="G52" s="126"/>
      <c r="H52" s="126"/>
      <c r="I52" s="126"/>
      <c r="P52" s="727"/>
    </row>
    <row r="53" spans="1:16" s="53" customFormat="1" x14ac:dyDescent="0.25">
      <c r="A53" s="378"/>
      <c r="B53" s="125"/>
      <c r="C53" s="2"/>
      <c r="D53" s="51"/>
      <c r="F53" s="126"/>
      <c r="G53" s="126"/>
      <c r="H53" s="126"/>
      <c r="I53" s="126"/>
      <c r="P53" s="727"/>
    </row>
    <row r="54" spans="1:16" s="53" customFormat="1" x14ac:dyDescent="0.25">
      <c r="A54" s="378"/>
      <c r="B54" s="125"/>
      <c r="C54" s="2"/>
      <c r="D54" s="51"/>
      <c r="F54" s="126"/>
      <c r="G54" s="126"/>
      <c r="H54" s="126"/>
      <c r="I54" s="126"/>
      <c r="P54" s="727"/>
    </row>
    <row r="55" spans="1:16" s="53" customFormat="1" x14ac:dyDescent="0.25">
      <c r="A55" s="378"/>
      <c r="B55" s="125"/>
      <c r="C55" s="2"/>
      <c r="D55" s="51"/>
      <c r="F55" s="116"/>
      <c r="G55" s="116"/>
      <c r="H55" s="116"/>
      <c r="I55" s="116"/>
      <c r="P55" s="727"/>
    </row>
    <row r="56" spans="1:16" s="53" customFormat="1" x14ac:dyDescent="0.25">
      <c r="A56" s="378"/>
      <c r="B56" s="125"/>
      <c r="C56" s="2"/>
      <c r="D56" s="51"/>
      <c r="F56" s="126"/>
      <c r="G56" s="126"/>
      <c r="H56" s="126"/>
      <c r="I56" s="126"/>
      <c r="P56" s="727"/>
    </row>
    <row r="57" spans="1:16" s="53" customFormat="1" x14ac:dyDescent="0.25">
      <c r="A57" s="378"/>
      <c r="B57" s="125"/>
      <c r="C57" s="2"/>
      <c r="D57" s="51"/>
      <c r="F57" s="126"/>
      <c r="G57" s="126"/>
      <c r="H57" s="126"/>
      <c r="I57" s="126"/>
      <c r="P57" s="727"/>
    </row>
    <row r="58" spans="1:16" s="53" customFormat="1" x14ac:dyDescent="0.25">
      <c r="A58" s="378"/>
      <c r="B58" s="125"/>
      <c r="C58" s="2"/>
      <c r="D58" s="51"/>
      <c r="F58" s="126"/>
      <c r="G58" s="126"/>
      <c r="H58" s="126"/>
      <c r="I58" s="126"/>
      <c r="P58" s="727"/>
    </row>
    <row r="59" spans="1:16" s="53" customFormat="1" x14ac:dyDescent="0.25">
      <c r="A59" s="378"/>
      <c r="B59" s="125"/>
      <c r="C59" s="2"/>
      <c r="D59" s="51"/>
      <c r="F59" s="52"/>
      <c r="G59" s="52"/>
      <c r="H59" s="52"/>
      <c r="I59" s="52"/>
      <c r="P59" s="727"/>
    </row>
    <row r="60" spans="1:16" s="53" customFormat="1" x14ac:dyDescent="0.25">
      <c r="A60" s="378"/>
      <c r="B60" s="125"/>
      <c r="C60" s="2"/>
      <c r="D60" s="51"/>
      <c r="F60" s="52"/>
      <c r="G60" s="52"/>
      <c r="H60" s="52"/>
      <c r="I60" s="52"/>
      <c r="P60" s="727"/>
    </row>
    <row r="61" spans="1:16" s="53" customFormat="1" x14ac:dyDescent="0.25">
      <c r="A61" s="378"/>
      <c r="B61" s="125"/>
      <c r="C61" s="2"/>
      <c r="D61" s="51"/>
      <c r="F61" s="52"/>
      <c r="G61" s="52"/>
      <c r="H61" s="52"/>
      <c r="I61" s="52"/>
      <c r="P61" s="727"/>
    </row>
    <row r="62" spans="1:16" s="53" customFormat="1" x14ac:dyDescent="0.25">
      <c r="A62" s="378"/>
      <c r="B62" s="125"/>
      <c r="C62" s="2"/>
      <c r="D62" s="51"/>
      <c r="F62" s="52"/>
      <c r="G62" s="52"/>
      <c r="H62" s="52"/>
      <c r="I62" s="52"/>
      <c r="P62" s="727"/>
    </row>
    <row r="63" spans="1:16" s="53" customFormat="1" x14ac:dyDescent="0.25">
      <c r="A63" s="378"/>
      <c r="B63" s="125"/>
      <c r="C63" s="2"/>
      <c r="D63" s="51"/>
      <c r="F63" s="52"/>
      <c r="G63" s="52"/>
      <c r="H63" s="52"/>
      <c r="I63" s="52"/>
      <c r="P63" s="727"/>
    </row>
    <row r="64" spans="1:16" s="53" customFormat="1" x14ac:dyDescent="0.25">
      <c r="A64" s="378"/>
      <c r="B64" s="125"/>
      <c r="C64" s="2"/>
      <c r="D64" s="51"/>
      <c r="F64" s="126"/>
      <c r="G64" s="126"/>
      <c r="H64" s="126"/>
      <c r="I64" s="126"/>
      <c r="P64" s="727"/>
    </row>
    <row r="65" spans="1:16" s="53" customFormat="1" x14ac:dyDescent="0.25">
      <c r="A65" s="378"/>
      <c r="B65" s="125"/>
      <c r="C65" s="2"/>
      <c r="D65" s="51"/>
      <c r="F65" s="52"/>
      <c r="G65" s="52"/>
      <c r="H65" s="52"/>
      <c r="I65" s="52"/>
      <c r="P65" s="727"/>
    </row>
    <row r="66" spans="1:16" s="53" customFormat="1" x14ac:dyDescent="0.25">
      <c r="A66" s="378"/>
      <c r="B66" s="125"/>
      <c r="C66" s="2"/>
      <c r="D66" s="51"/>
      <c r="F66" s="126"/>
      <c r="G66" s="126"/>
      <c r="H66" s="126"/>
      <c r="I66" s="126"/>
      <c r="P66" s="727"/>
    </row>
    <row r="67" spans="1:16" s="53" customFormat="1" x14ac:dyDescent="0.25">
      <c r="A67" s="378"/>
      <c r="B67" s="125"/>
      <c r="C67" s="2"/>
      <c r="D67" s="51"/>
      <c r="P67" s="727"/>
    </row>
    <row r="68" spans="1:16" s="51" customFormat="1" x14ac:dyDescent="0.25">
      <c r="A68" s="378"/>
      <c r="B68" s="125"/>
      <c r="C68" s="2"/>
      <c r="E68" s="53"/>
      <c r="F68" s="53"/>
      <c r="G68" s="53"/>
      <c r="H68" s="53"/>
      <c r="I68" s="53"/>
      <c r="J68" s="53"/>
      <c r="K68" s="53"/>
      <c r="L68" s="53"/>
      <c r="M68" s="53"/>
      <c r="N68" s="53"/>
      <c r="O68" s="53"/>
      <c r="P68" s="727"/>
    </row>
    <row r="69" spans="1:16" s="51" customFormat="1" x14ac:dyDescent="0.25">
      <c r="A69" s="378"/>
      <c r="B69" s="125"/>
      <c r="C69" s="2"/>
      <c r="E69" s="53"/>
      <c r="F69" s="53"/>
      <c r="G69" s="53"/>
      <c r="H69" s="53"/>
      <c r="I69" s="53"/>
      <c r="J69" s="53"/>
      <c r="K69" s="53"/>
      <c r="L69" s="53"/>
      <c r="M69" s="53"/>
      <c r="N69" s="53"/>
      <c r="O69" s="53"/>
      <c r="P69" s="727"/>
    </row>
    <row r="70" spans="1:16" s="51" customFormat="1" x14ac:dyDescent="0.25">
      <c r="A70" s="378"/>
      <c r="B70" s="125"/>
      <c r="C70" s="2"/>
      <c r="E70" s="53"/>
      <c r="F70" s="53"/>
      <c r="G70" s="53"/>
      <c r="H70" s="53"/>
      <c r="I70" s="53"/>
      <c r="J70" s="53"/>
      <c r="K70" s="53"/>
      <c r="L70" s="53"/>
      <c r="M70" s="53"/>
      <c r="N70" s="53"/>
      <c r="O70" s="53"/>
      <c r="P70" s="727"/>
    </row>
    <row r="71" spans="1:16" s="51" customFormat="1" x14ac:dyDescent="0.25">
      <c r="A71" s="378"/>
      <c r="B71" s="125"/>
      <c r="C71" s="2"/>
      <c r="E71" s="53"/>
      <c r="F71" s="53"/>
      <c r="G71" s="53"/>
      <c r="H71" s="53"/>
      <c r="I71" s="53"/>
      <c r="J71" s="53"/>
      <c r="K71" s="53"/>
      <c r="L71" s="53"/>
      <c r="M71" s="53"/>
      <c r="N71" s="53"/>
      <c r="O71" s="53"/>
      <c r="P71" s="727"/>
    </row>
    <row r="72" spans="1:16" s="51" customFormat="1" x14ac:dyDescent="0.25">
      <c r="A72" s="378"/>
      <c r="B72" s="125"/>
      <c r="C72" s="2"/>
      <c r="E72" s="53"/>
      <c r="F72" s="53"/>
      <c r="G72" s="53"/>
      <c r="H72" s="53"/>
      <c r="I72" s="53"/>
      <c r="J72" s="53"/>
      <c r="K72" s="53"/>
      <c r="L72" s="53"/>
      <c r="M72" s="53"/>
      <c r="N72" s="53"/>
      <c r="O72" s="53"/>
      <c r="P72" s="727"/>
    </row>
    <row r="73" spans="1:16" s="51" customFormat="1" x14ac:dyDescent="0.25">
      <c r="A73" s="378"/>
      <c r="B73" s="125"/>
      <c r="C73" s="2"/>
      <c r="E73" s="53"/>
      <c r="F73" s="53"/>
      <c r="G73" s="53"/>
      <c r="H73" s="53"/>
      <c r="I73" s="53"/>
      <c r="J73" s="53"/>
      <c r="K73" s="53"/>
      <c r="L73" s="53"/>
      <c r="M73" s="53"/>
      <c r="N73" s="53"/>
      <c r="O73" s="53"/>
      <c r="P73" s="727"/>
    </row>
    <row r="74" spans="1:16" s="51" customFormat="1" x14ac:dyDescent="0.25">
      <c r="A74" s="378"/>
      <c r="B74" s="125"/>
      <c r="C74" s="2"/>
      <c r="E74" s="53"/>
      <c r="F74" s="53"/>
      <c r="G74" s="53"/>
      <c r="H74" s="53"/>
      <c r="I74" s="53"/>
      <c r="J74" s="53"/>
      <c r="K74" s="53"/>
      <c r="L74" s="53"/>
      <c r="M74" s="53"/>
      <c r="N74" s="53"/>
      <c r="O74" s="53"/>
      <c r="P74" s="727"/>
    </row>
    <row r="75" spans="1:16" s="51" customFormat="1" x14ac:dyDescent="0.25">
      <c r="A75" s="378"/>
      <c r="B75" s="125"/>
      <c r="C75" s="2"/>
      <c r="E75" s="53"/>
      <c r="F75" s="53"/>
      <c r="G75" s="53"/>
      <c r="H75" s="53"/>
      <c r="I75" s="53"/>
      <c r="J75" s="53"/>
      <c r="K75" s="53"/>
      <c r="L75" s="53"/>
      <c r="M75" s="53"/>
      <c r="N75" s="53"/>
      <c r="O75" s="53"/>
      <c r="P75" s="727"/>
    </row>
    <row r="76" spans="1:16" s="51" customFormat="1" x14ac:dyDescent="0.25">
      <c r="A76" s="378"/>
      <c r="B76" s="125"/>
      <c r="C76" s="2"/>
      <c r="E76" s="53"/>
      <c r="F76" s="53"/>
      <c r="G76" s="53"/>
      <c r="H76" s="53"/>
      <c r="I76" s="53"/>
      <c r="J76" s="53"/>
      <c r="K76" s="53"/>
      <c r="L76" s="53"/>
      <c r="M76" s="53"/>
      <c r="N76" s="53"/>
      <c r="O76" s="53"/>
      <c r="P76" s="727"/>
    </row>
    <row r="77" spans="1:16" s="51" customFormat="1" x14ac:dyDescent="0.25">
      <c r="A77" s="378"/>
      <c r="B77" s="125"/>
      <c r="C77" s="2"/>
      <c r="E77" s="53"/>
      <c r="F77" s="53"/>
      <c r="G77" s="53"/>
      <c r="H77" s="53"/>
      <c r="I77" s="53"/>
      <c r="J77" s="53"/>
      <c r="K77" s="53"/>
      <c r="L77" s="53"/>
      <c r="M77" s="53"/>
      <c r="N77" s="53"/>
      <c r="O77" s="53"/>
      <c r="P77" s="727"/>
    </row>
    <row r="78" spans="1:16" s="51" customFormat="1" x14ac:dyDescent="0.25">
      <c r="A78" s="378"/>
      <c r="B78" s="125"/>
      <c r="C78" s="2"/>
      <c r="E78" s="53"/>
      <c r="F78" s="53"/>
      <c r="G78" s="53"/>
      <c r="H78" s="53"/>
      <c r="I78" s="53"/>
      <c r="J78" s="53"/>
      <c r="K78" s="53"/>
      <c r="L78" s="53"/>
      <c r="M78" s="53"/>
      <c r="N78" s="53"/>
      <c r="O78" s="53"/>
      <c r="P78" s="727"/>
    </row>
    <row r="79" spans="1:16" s="51" customFormat="1" x14ac:dyDescent="0.25">
      <c r="A79" s="378"/>
      <c r="B79" s="125"/>
      <c r="C79" s="2"/>
      <c r="E79" s="53"/>
      <c r="F79" s="53"/>
      <c r="G79" s="53"/>
      <c r="H79" s="53"/>
      <c r="I79" s="53"/>
      <c r="J79" s="53"/>
      <c r="K79" s="53"/>
      <c r="L79" s="53"/>
      <c r="M79" s="53"/>
      <c r="N79" s="53"/>
      <c r="O79" s="53"/>
      <c r="P79" s="727"/>
    </row>
    <row r="80" spans="1:16" s="51" customFormat="1" x14ac:dyDescent="0.25">
      <c r="A80" s="378"/>
      <c r="B80" s="125"/>
      <c r="C80" s="2"/>
      <c r="E80" s="53"/>
      <c r="F80" s="53"/>
      <c r="G80" s="53"/>
      <c r="H80" s="53"/>
      <c r="I80" s="53"/>
      <c r="J80" s="53"/>
      <c r="K80" s="53"/>
      <c r="L80" s="53"/>
      <c r="M80" s="53"/>
      <c r="N80" s="53"/>
      <c r="O80" s="53"/>
      <c r="P80" s="727"/>
    </row>
    <row r="81" spans="1:16" s="51" customFormat="1" x14ac:dyDescent="0.25">
      <c r="A81" s="378"/>
      <c r="B81" s="125"/>
      <c r="C81" s="2"/>
      <c r="E81" s="53"/>
      <c r="F81" s="53"/>
      <c r="G81" s="53"/>
      <c r="H81" s="53"/>
      <c r="I81" s="53"/>
      <c r="J81" s="53"/>
      <c r="K81" s="53"/>
      <c r="L81" s="53"/>
      <c r="M81" s="53"/>
      <c r="N81" s="53"/>
      <c r="O81" s="53"/>
      <c r="P81" s="727"/>
    </row>
    <row r="82" spans="1:16" s="51" customFormat="1" x14ac:dyDescent="0.25">
      <c r="A82" s="378"/>
      <c r="B82" s="125"/>
      <c r="C82" s="2"/>
      <c r="E82" s="53"/>
      <c r="F82" s="53"/>
      <c r="G82" s="53"/>
      <c r="H82" s="53"/>
      <c r="I82" s="53"/>
      <c r="J82" s="53"/>
      <c r="K82" s="53"/>
      <c r="L82" s="53"/>
      <c r="M82" s="53"/>
      <c r="N82" s="53"/>
      <c r="O82" s="53"/>
      <c r="P82" s="727"/>
    </row>
    <row r="83" spans="1:16" s="51" customFormat="1" x14ac:dyDescent="0.25">
      <c r="A83" s="378"/>
      <c r="B83" s="125"/>
      <c r="C83" s="2"/>
      <c r="E83" s="53"/>
      <c r="F83" s="53"/>
      <c r="G83" s="53"/>
      <c r="H83" s="53"/>
      <c r="I83" s="53"/>
      <c r="J83" s="53"/>
      <c r="K83" s="53"/>
      <c r="L83" s="53"/>
      <c r="M83" s="53"/>
      <c r="N83" s="53"/>
      <c r="O83" s="53"/>
      <c r="P83" s="727"/>
    </row>
    <row r="84" spans="1:16" s="51" customFormat="1" x14ac:dyDescent="0.25">
      <c r="A84" s="378"/>
      <c r="B84" s="125"/>
      <c r="C84" s="2"/>
      <c r="E84" s="53"/>
      <c r="F84" s="53"/>
      <c r="G84" s="53"/>
      <c r="H84" s="53"/>
      <c r="I84" s="53"/>
      <c r="J84" s="53"/>
      <c r="K84" s="53"/>
      <c r="L84" s="53"/>
      <c r="M84" s="53"/>
      <c r="N84" s="53"/>
      <c r="O84" s="53"/>
      <c r="P84" s="727"/>
    </row>
    <row r="85" spans="1:16" s="51" customFormat="1" x14ac:dyDescent="0.25">
      <c r="A85" s="378"/>
      <c r="B85" s="125"/>
      <c r="C85" s="2"/>
      <c r="E85" s="53"/>
      <c r="F85" s="53"/>
      <c r="G85" s="53"/>
      <c r="H85" s="53"/>
      <c r="I85" s="53"/>
      <c r="J85" s="53"/>
      <c r="K85" s="53"/>
      <c r="L85" s="53"/>
      <c r="M85" s="53"/>
      <c r="N85" s="53"/>
      <c r="O85" s="53"/>
      <c r="P85" s="727"/>
    </row>
    <row r="86" spans="1:16" s="51" customFormat="1" x14ac:dyDescent="0.25">
      <c r="A86" s="378"/>
      <c r="B86" s="125"/>
      <c r="C86" s="2"/>
      <c r="E86" s="53"/>
      <c r="F86" s="53"/>
      <c r="G86" s="53"/>
      <c r="H86" s="53"/>
      <c r="I86" s="53"/>
      <c r="J86" s="53"/>
      <c r="K86" s="53"/>
      <c r="L86" s="53"/>
      <c r="M86" s="53"/>
      <c r="N86" s="53"/>
      <c r="O86" s="53"/>
      <c r="P86" s="727"/>
    </row>
    <row r="87" spans="1:16" s="51" customFormat="1" x14ac:dyDescent="0.25">
      <c r="A87" s="378"/>
      <c r="B87" s="125"/>
      <c r="C87" s="2"/>
      <c r="E87" s="53"/>
      <c r="F87" s="53"/>
      <c r="G87" s="53"/>
      <c r="H87" s="53"/>
      <c r="I87" s="53"/>
      <c r="J87" s="53"/>
      <c r="K87" s="53"/>
      <c r="L87" s="53"/>
      <c r="M87" s="53"/>
      <c r="N87" s="53"/>
      <c r="O87" s="53"/>
      <c r="P87" s="727"/>
    </row>
    <row r="88" spans="1:16" s="51" customFormat="1" x14ac:dyDescent="0.25">
      <c r="A88" s="378"/>
      <c r="B88" s="125"/>
      <c r="C88" s="2"/>
      <c r="E88" s="53"/>
      <c r="F88" s="53"/>
      <c r="G88" s="53"/>
      <c r="H88" s="53"/>
      <c r="I88" s="53"/>
      <c r="J88" s="53"/>
      <c r="K88" s="53"/>
      <c r="L88" s="53"/>
      <c r="M88" s="53"/>
      <c r="N88" s="53"/>
      <c r="O88" s="53"/>
      <c r="P88" s="727"/>
    </row>
    <row r="89" spans="1:16" s="51" customFormat="1" x14ac:dyDescent="0.25">
      <c r="A89" s="378"/>
      <c r="B89" s="125"/>
      <c r="C89" s="2"/>
      <c r="E89" s="53"/>
      <c r="F89" s="53"/>
      <c r="G89" s="53"/>
      <c r="H89" s="53"/>
      <c r="I89" s="53"/>
      <c r="J89" s="53"/>
      <c r="K89" s="53"/>
      <c r="L89" s="53"/>
      <c r="M89" s="53"/>
      <c r="N89" s="53"/>
      <c r="O89" s="53"/>
      <c r="P89" s="727"/>
    </row>
    <row r="90" spans="1:16" s="51" customFormat="1" x14ac:dyDescent="0.25">
      <c r="A90" s="378"/>
      <c r="B90" s="125"/>
      <c r="C90" s="2"/>
      <c r="E90" s="53"/>
      <c r="F90" s="53"/>
      <c r="G90" s="53"/>
      <c r="H90" s="53"/>
      <c r="I90" s="53"/>
      <c r="J90" s="53"/>
      <c r="K90" s="53"/>
      <c r="L90" s="53"/>
      <c r="M90" s="53"/>
      <c r="N90" s="53"/>
      <c r="O90" s="53"/>
      <c r="P90" s="727"/>
    </row>
    <row r="91" spans="1:16" s="51" customFormat="1" x14ac:dyDescent="0.25">
      <c r="A91" s="378"/>
      <c r="B91" s="125"/>
      <c r="C91" s="2"/>
      <c r="E91" s="53"/>
      <c r="F91" s="53"/>
      <c r="G91" s="53"/>
      <c r="H91" s="53"/>
      <c r="I91" s="53"/>
      <c r="J91" s="53"/>
      <c r="K91" s="53"/>
      <c r="L91" s="53"/>
      <c r="M91" s="53"/>
      <c r="N91" s="53"/>
      <c r="O91" s="53"/>
      <c r="P91" s="727"/>
    </row>
    <row r="92" spans="1:16" s="51" customFormat="1" x14ac:dyDescent="0.25">
      <c r="A92" s="378"/>
      <c r="B92" s="125"/>
      <c r="C92" s="2"/>
      <c r="E92" s="53"/>
      <c r="F92" s="53"/>
      <c r="G92" s="53"/>
      <c r="H92" s="53"/>
      <c r="I92" s="53"/>
      <c r="J92" s="53"/>
      <c r="K92" s="53"/>
      <c r="L92" s="53"/>
      <c r="M92" s="53"/>
      <c r="N92" s="53"/>
      <c r="O92" s="53"/>
      <c r="P92" s="727"/>
    </row>
    <row r="93" spans="1:16" s="51" customFormat="1" x14ac:dyDescent="0.25">
      <c r="A93" s="378"/>
      <c r="B93" s="125"/>
      <c r="C93" s="2"/>
      <c r="E93" s="53"/>
      <c r="F93" s="53"/>
      <c r="G93" s="53"/>
      <c r="H93" s="53"/>
      <c r="I93" s="53"/>
      <c r="J93" s="53"/>
      <c r="K93" s="53"/>
      <c r="L93" s="53"/>
      <c r="M93" s="53"/>
      <c r="N93" s="53"/>
      <c r="O93" s="53"/>
      <c r="P93" s="727"/>
    </row>
    <row r="94" spans="1:16" s="51" customFormat="1" x14ac:dyDescent="0.25">
      <c r="A94" s="378"/>
      <c r="B94" s="125"/>
      <c r="C94" s="2"/>
      <c r="E94" s="53"/>
      <c r="F94" s="53"/>
      <c r="G94" s="53"/>
      <c r="H94" s="53"/>
      <c r="I94" s="53"/>
      <c r="J94" s="53"/>
      <c r="K94" s="53"/>
      <c r="L94" s="53"/>
      <c r="M94" s="53"/>
      <c r="N94" s="53"/>
      <c r="O94" s="53"/>
      <c r="P94" s="727"/>
    </row>
    <row r="95" spans="1:16" s="51" customFormat="1" x14ac:dyDescent="0.25">
      <c r="A95" s="378"/>
      <c r="B95" s="125"/>
      <c r="C95" s="2"/>
      <c r="E95" s="53"/>
      <c r="F95" s="53"/>
      <c r="G95" s="53"/>
      <c r="H95" s="53"/>
      <c r="I95" s="53"/>
      <c r="J95" s="53"/>
      <c r="K95" s="53"/>
      <c r="L95" s="53"/>
      <c r="M95" s="53"/>
      <c r="N95" s="53"/>
      <c r="O95" s="53"/>
      <c r="P95" s="727"/>
    </row>
    <row r="96" spans="1:16" s="51" customFormat="1" x14ac:dyDescent="0.25">
      <c r="A96" s="378"/>
      <c r="B96" s="125"/>
      <c r="C96" s="2"/>
      <c r="E96" s="53"/>
      <c r="F96" s="53"/>
      <c r="G96" s="53"/>
      <c r="H96" s="53"/>
      <c r="I96" s="53"/>
      <c r="J96" s="53"/>
      <c r="K96" s="53"/>
      <c r="L96" s="53"/>
      <c r="M96" s="53"/>
      <c r="N96" s="53"/>
      <c r="O96" s="53"/>
      <c r="P96" s="727"/>
    </row>
    <row r="97" spans="1:16" s="51" customFormat="1" x14ac:dyDescent="0.25">
      <c r="A97" s="378"/>
      <c r="B97" s="125"/>
      <c r="C97" s="2"/>
      <c r="E97" s="53"/>
      <c r="F97" s="53"/>
      <c r="G97" s="53"/>
      <c r="H97" s="53"/>
      <c r="I97" s="53"/>
      <c r="J97" s="53"/>
      <c r="K97" s="53"/>
      <c r="L97" s="53"/>
      <c r="M97" s="53"/>
      <c r="N97" s="53"/>
      <c r="O97" s="53"/>
      <c r="P97" s="727"/>
    </row>
    <row r="98" spans="1:16" s="51" customFormat="1" x14ac:dyDescent="0.25">
      <c r="A98" s="378"/>
      <c r="B98" s="125"/>
      <c r="C98" s="2"/>
      <c r="E98" s="53"/>
      <c r="F98" s="53"/>
      <c r="G98" s="53"/>
      <c r="H98" s="53"/>
      <c r="I98" s="53"/>
      <c r="J98" s="53"/>
      <c r="K98" s="53"/>
      <c r="L98" s="53"/>
      <c r="M98" s="53"/>
      <c r="N98" s="53"/>
      <c r="O98" s="53"/>
      <c r="P98" s="727"/>
    </row>
    <row r="99" spans="1:16" s="51" customFormat="1" x14ac:dyDescent="0.25">
      <c r="A99" s="378"/>
      <c r="B99" s="125"/>
      <c r="C99" s="2"/>
      <c r="E99" s="53"/>
      <c r="F99" s="53"/>
      <c r="G99" s="53"/>
      <c r="H99" s="53"/>
      <c r="I99" s="53"/>
      <c r="J99" s="53"/>
      <c r="K99" s="53"/>
      <c r="L99" s="53"/>
      <c r="M99" s="53"/>
      <c r="N99" s="53"/>
      <c r="O99" s="53"/>
      <c r="P99" s="727"/>
    </row>
    <row r="100" spans="1:16" s="51" customFormat="1" x14ac:dyDescent="0.25">
      <c r="A100" s="378"/>
      <c r="B100" s="125"/>
      <c r="C100" s="2"/>
      <c r="E100" s="53"/>
      <c r="F100" s="53"/>
      <c r="G100" s="53"/>
      <c r="H100" s="53"/>
      <c r="I100" s="53"/>
      <c r="J100" s="53"/>
      <c r="K100" s="53"/>
      <c r="L100" s="53"/>
      <c r="M100" s="53"/>
      <c r="N100" s="53"/>
      <c r="O100" s="53"/>
      <c r="P100" s="727"/>
    </row>
    <row r="101" spans="1:16" s="51" customFormat="1" x14ac:dyDescent="0.25">
      <c r="A101" s="378"/>
      <c r="B101" s="125"/>
      <c r="C101" s="2"/>
      <c r="E101" s="53"/>
      <c r="F101" s="53"/>
      <c r="G101" s="53"/>
      <c r="H101" s="53"/>
      <c r="I101" s="53"/>
      <c r="J101" s="53"/>
      <c r="K101" s="53"/>
      <c r="L101" s="53"/>
      <c r="M101" s="53"/>
      <c r="N101" s="53"/>
      <c r="O101" s="53"/>
      <c r="P101" s="727"/>
    </row>
    <row r="102" spans="1:16" s="51" customFormat="1" x14ac:dyDescent="0.25">
      <c r="A102" s="378"/>
      <c r="B102" s="125"/>
      <c r="C102" s="2"/>
      <c r="E102" s="53"/>
      <c r="F102" s="53"/>
      <c r="G102" s="53"/>
      <c r="H102" s="53"/>
      <c r="I102" s="53"/>
      <c r="J102" s="53"/>
      <c r="K102" s="53"/>
      <c r="L102" s="53"/>
      <c r="M102" s="53"/>
      <c r="N102" s="53"/>
      <c r="O102" s="53"/>
      <c r="P102" s="727"/>
    </row>
    <row r="103" spans="1:16" s="51" customFormat="1" x14ac:dyDescent="0.25">
      <c r="A103" s="378"/>
      <c r="B103" s="125"/>
      <c r="C103" s="2"/>
      <c r="E103" s="53"/>
      <c r="F103" s="53"/>
      <c r="G103" s="53"/>
      <c r="H103" s="53"/>
      <c r="I103" s="53"/>
      <c r="J103" s="53"/>
      <c r="K103" s="53"/>
      <c r="L103" s="53"/>
      <c r="M103" s="53"/>
      <c r="N103" s="53"/>
      <c r="O103" s="53"/>
      <c r="P103" s="727"/>
    </row>
    <row r="104" spans="1:16" s="51" customFormat="1" x14ac:dyDescent="0.25">
      <c r="A104" s="378"/>
      <c r="B104" s="125"/>
      <c r="C104" s="2"/>
      <c r="E104" s="53"/>
      <c r="F104" s="53"/>
      <c r="G104" s="53"/>
      <c r="H104" s="53"/>
      <c r="I104" s="53"/>
      <c r="J104" s="53"/>
      <c r="K104" s="53"/>
      <c r="L104" s="53"/>
      <c r="M104" s="53"/>
      <c r="N104" s="53"/>
      <c r="O104" s="53"/>
      <c r="P104" s="727"/>
    </row>
    <row r="105" spans="1:16" s="51" customFormat="1" x14ac:dyDescent="0.25">
      <c r="A105" s="378"/>
      <c r="B105" s="125"/>
      <c r="C105" s="2"/>
      <c r="E105" s="53"/>
      <c r="F105" s="53"/>
      <c r="G105" s="53"/>
      <c r="H105" s="53"/>
      <c r="I105" s="53"/>
      <c r="J105" s="53"/>
      <c r="K105" s="53"/>
      <c r="L105" s="53"/>
      <c r="M105" s="53"/>
      <c r="N105" s="53"/>
      <c r="O105" s="53"/>
      <c r="P105" s="727"/>
    </row>
    <row r="106" spans="1:16" s="51" customFormat="1" x14ac:dyDescent="0.25">
      <c r="A106" s="378"/>
      <c r="B106" s="125"/>
      <c r="C106" s="2"/>
      <c r="E106" s="53"/>
      <c r="F106" s="53"/>
      <c r="G106" s="53"/>
      <c r="H106" s="53"/>
      <c r="I106" s="53"/>
      <c r="J106" s="53"/>
      <c r="K106" s="53"/>
      <c r="L106" s="53"/>
      <c r="M106" s="53"/>
      <c r="N106" s="53"/>
      <c r="O106" s="53"/>
      <c r="P106" s="727"/>
    </row>
    <row r="107" spans="1:16" s="51" customFormat="1" x14ac:dyDescent="0.25">
      <c r="A107" s="378"/>
      <c r="B107" s="125"/>
      <c r="C107" s="2"/>
      <c r="E107" s="53"/>
      <c r="F107" s="53"/>
      <c r="G107" s="53"/>
      <c r="H107" s="53"/>
      <c r="I107" s="53"/>
      <c r="J107" s="53"/>
      <c r="K107" s="53"/>
      <c r="L107" s="53"/>
      <c r="M107" s="53"/>
      <c r="N107" s="53"/>
      <c r="O107" s="53"/>
      <c r="P107" s="727"/>
    </row>
    <row r="108" spans="1:16" s="51" customFormat="1" x14ac:dyDescent="0.25">
      <c r="A108" s="378"/>
      <c r="B108" s="125"/>
      <c r="C108" s="2"/>
      <c r="E108" s="53"/>
      <c r="F108" s="53"/>
      <c r="G108" s="53"/>
      <c r="H108" s="53"/>
      <c r="I108" s="53"/>
      <c r="J108" s="53"/>
      <c r="K108" s="53"/>
      <c r="L108" s="53"/>
      <c r="M108" s="53"/>
      <c r="N108" s="53"/>
      <c r="O108" s="53"/>
      <c r="P108" s="727"/>
    </row>
    <row r="109" spans="1:16" s="51" customFormat="1" x14ac:dyDescent="0.25">
      <c r="A109" s="378"/>
      <c r="B109" s="125"/>
      <c r="C109" s="2"/>
      <c r="E109" s="53"/>
      <c r="F109" s="53"/>
      <c r="G109" s="53"/>
      <c r="H109" s="53"/>
      <c r="I109" s="53"/>
      <c r="J109" s="53"/>
      <c r="K109" s="53"/>
      <c r="L109" s="53"/>
      <c r="M109" s="53"/>
      <c r="N109" s="53"/>
      <c r="O109" s="53"/>
      <c r="P109" s="727"/>
    </row>
    <row r="110" spans="1:16" s="51" customFormat="1" x14ac:dyDescent="0.25">
      <c r="A110" s="378"/>
      <c r="B110" s="125"/>
      <c r="C110" s="2"/>
      <c r="E110" s="53"/>
      <c r="F110" s="53"/>
      <c r="G110" s="53"/>
      <c r="H110" s="53"/>
      <c r="I110" s="53"/>
      <c r="J110" s="53"/>
      <c r="K110" s="53"/>
      <c r="L110" s="53"/>
      <c r="M110" s="53"/>
      <c r="N110" s="53"/>
      <c r="O110" s="53"/>
      <c r="P110" s="727"/>
    </row>
    <row r="111" spans="1:16" s="51" customFormat="1" x14ac:dyDescent="0.25">
      <c r="A111" s="378"/>
      <c r="B111" s="125"/>
      <c r="C111" s="2"/>
      <c r="E111" s="53"/>
      <c r="F111" s="53"/>
      <c r="G111" s="53"/>
      <c r="H111" s="53"/>
      <c r="I111" s="53"/>
      <c r="J111" s="53"/>
      <c r="K111" s="53"/>
      <c r="L111" s="53"/>
      <c r="M111" s="53"/>
      <c r="N111" s="53"/>
      <c r="O111" s="53"/>
      <c r="P111" s="727"/>
    </row>
    <row r="112" spans="1:16" s="51" customFormat="1" x14ac:dyDescent="0.25">
      <c r="A112" s="378"/>
      <c r="B112" s="125"/>
      <c r="C112" s="2"/>
      <c r="E112" s="53"/>
      <c r="F112" s="53"/>
      <c r="G112" s="53"/>
      <c r="H112" s="53"/>
      <c r="I112" s="53"/>
      <c r="J112" s="53"/>
      <c r="K112" s="53"/>
      <c r="L112" s="53"/>
      <c r="M112" s="53"/>
      <c r="N112" s="53"/>
      <c r="O112" s="53"/>
      <c r="P112" s="727"/>
    </row>
    <row r="113" spans="1:16" s="51" customFormat="1" x14ac:dyDescent="0.25">
      <c r="A113" s="378"/>
      <c r="B113" s="125"/>
      <c r="C113" s="2"/>
      <c r="E113" s="53"/>
      <c r="F113" s="53"/>
      <c r="G113" s="53"/>
      <c r="H113" s="53"/>
      <c r="I113" s="53"/>
      <c r="J113" s="53"/>
      <c r="K113" s="53"/>
      <c r="L113" s="53"/>
      <c r="M113" s="53"/>
      <c r="N113" s="53"/>
      <c r="O113" s="53"/>
      <c r="P113" s="727"/>
    </row>
    <row r="114" spans="1:16" s="51" customFormat="1" x14ac:dyDescent="0.25">
      <c r="A114" s="378"/>
      <c r="B114" s="125"/>
      <c r="C114" s="2"/>
      <c r="E114" s="53"/>
      <c r="F114" s="53"/>
      <c r="G114" s="53"/>
      <c r="H114" s="53"/>
      <c r="I114" s="53"/>
      <c r="J114" s="53"/>
      <c r="K114" s="53"/>
      <c r="L114" s="53"/>
      <c r="M114" s="53"/>
      <c r="N114" s="53"/>
      <c r="O114" s="53"/>
      <c r="P114" s="727"/>
    </row>
    <row r="115" spans="1:16" s="51" customFormat="1" x14ac:dyDescent="0.25">
      <c r="A115" s="378"/>
      <c r="B115" s="125"/>
      <c r="C115" s="2"/>
      <c r="E115" s="53"/>
      <c r="F115" s="53"/>
      <c r="G115" s="53"/>
      <c r="H115" s="53"/>
      <c r="I115" s="53"/>
      <c r="J115" s="53"/>
      <c r="K115" s="53"/>
      <c r="L115" s="53"/>
      <c r="M115" s="53"/>
      <c r="N115" s="53"/>
      <c r="O115" s="53"/>
      <c r="P115" s="727"/>
    </row>
    <row r="116" spans="1:16" s="51" customFormat="1" x14ac:dyDescent="0.25">
      <c r="A116" s="378"/>
      <c r="B116" s="125"/>
      <c r="C116" s="2"/>
      <c r="E116" s="53"/>
      <c r="F116" s="53"/>
      <c r="G116" s="53"/>
      <c r="H116" s="53"/>
      <c r="I116" s="53"/>
      <c r="J116" s="53"/>
      <c r="K116" s="53"/>
      <c r="L116" s="53"/>
      <c r="M116" s="53"/>
      <c r="N116" s="53"/>
      <c r="O116" s="53"/>
      <c r="P116" s="727"/>
    </row>
    <row r="117" spans="1:16" s="51" customFormat="1" x14ac:dyDescent="0.25">
      <c r="A117" s="378"/>
      <c r="B117" s="125"/>
      <c r="C117" s="2"/>
      <c r="E117" s="53"/>
      <c r="F117" s="53"/>
      <c r="G117" s="53"/>
      <c r="H117" s="53"/>
      <c r="I117" s="53"/>
      <c r="J117" s="53"/>
      <c r="K117" s="53"/>
      <c r="L117" s="53"/>
      <c r="M117" s="53"/>
      <c r="N117" s="53"/>
      <c r="O117" s="53"/>
      <c r="P117" s="727"/>
    </row>
    <row r="118" spans="1:16" s="51" customFormat="1" x14ac:dyDescent="0.25">
      <c r="A118" s="378"/>
      <c r="B118" s="125"/>
      <c r="C118" s="2"/>
      <c r="E118" s="53"/>
      <c r="F118" s="53"/>
      <c r="G118" s="53"/>
      <c r="H118" s="53"/>
      <c r="I118" s="53"/>
      <c r="J118" s="53"/>
      <c r="K118" s="53"/>
      <c r="L118" s="53"/>
      <c r="M118" s="53"/>
      <c r="N118" s="53"/>
      <c r="O118" s="53"/>
      <c r="P118" s="727"/>
    </row>
    <row r="119" spans="1:16" s="51" customFormat="1" x14ac:dyDescent="0.25">
      <c r="A119" s="378"/>
      <c r="B119" s="125"/>
      <c r="C119" s="2"/>
      <c r="E119" s="53"/>
      <c r="F119" s="53"/>
      <c r="G119" s="53"/>
      <c r="H119" s="53"/>
      <c r="I119" s="53"/>
      <c r="J119" s="53"/>
      <c r="K119" s="53"/>
      <c r="L119" s="53"/>
      <c r="M119" s="53"/>
      <c r="N119" s="53"/>
      <c r="O119" s="53"/>
      <c r="P119" s="727"/>
    </row>
    <row r="120" spans="1:16" s="51" customFormat="1" x14ac:dyDescent="0.25">
      <c r="A120" s="378"/>
      <c r="B120" s="125"/>
      <c r="C120" s="2"/>
      <c r="E120" s="53"/>
      <c r="F120" s="53"/>
      <c r="G120" s="53"/>
      <c r="H120" s="53"/>
      <c r="I120" s="53"/>
      <c r="J120" s="53"/>
      <c r="K120" s="53"/>
      <c r="L120" s="53"/>
      <c r="M120" s="53"/>
      <c r="N120" s="53"/>
      <c r="O120" s="53"/>
      <c r="P120" s="727"/>
    </row>
    <row r="121" spans="1:16" s="51" customFormat="1" x14ac:dyDescent="0.25">
      <c r="A121" s="378"/>
      <c r="B121" s="125"/>
      <c r="C121" s="2"/>
      <c r="E121" s="53"/>
      <c r="F121" s="53"/>
      <c r="G121" s="53"/>
      <c r="H121" s="53"/>
      <c r="I121" s="53"/>
      <c r="J121" s="53"/>
      <c r="K121" s="53"/>
      <c r="L121" s="53"/>
      <c r="M121" s="53"/>
      <c r="N121" s="53"/>
      <c r="O121" s="53"/>
      <c r="P121" s="727"/>
    </row>
    <row r="122" spans="1:16" s="51" customFormat="1" x14ac:dyDescent="0.25">
      <c r="A122" s="378"/>
      <c r="B122" s="125"/>
      <c r="C122" s="2"/>
      <c r="E122" s="53"/>
      <c r="F122" s="53"/>
      <c r="G122" s="53"/>
      <c r="H122" s="53"/>
      <c r="I122" s="53"/>
      <c r="J122" s="53"/>
      <c r="K122" s="53"/>
      <c r="L122" s="53"/>
      <c r="M122" s="53"/>
      <c r="N122" s="53"/>
      <c r="O122" s="53"/>
      <c r="P122" s="727"/>
    </row>
    <row r="123" spans="1:16" s="51" customFormat="1" x14ac:dyDescent="0.25">
      <c r="A123" s="378"/>
      <c r="B123" s="125"/>
      <c r="C123" s="2"/>
      <c r="E123" s="53"/>
      <c r="F123" s="53"/>
      <c r="G123" s="53"/>
      <c r="H123" s="53"/>
      <c r="I123" s="53"/>
      <c r="J123" s="53"/>
      <c r="K123" s="53"/>
      <c r="L123" s="53"/>
      <c r="M123" s="53"/>
      <c r="N123" s="53"/>
      <c r="O123" s="53"/>
      <c r="P123" s="727"/>
    </row>
    <row r="124" spans="1:16" s="51" customFormat="1" x14ac:dyDescent="0.25">
      <c r="A124" s="378"/>
      <c r="B124" s="125"/>
      <c r="C124" s="2"/>
      <c r="E124" s="53"/>
      <c r="F124" s="53"/>
      <c r="G124" s="53"/>
      <c r="H124" s="53"/>
      <c r="I124" s="53"/>
      <c r="J124" s="53"/>
      <c r="K124" s="53"/>
      <c r="L124" s="53"/>
      <c r="M124" s="53"/>
      <c r="N124" s="53"/>
      <c r="O124" s="53"/>
      <c r="P124" s="727"/>
    </row>
    <row r="125" spans="1:16" s="51" customFormat="1" x14ac:dyDescent="0.25">
      <c r="A125" s="378"/>
      <c r="B125" s="125"/>
      <c r="C125" s="2"/>
      <c r="E125" s="53"/>
      <c r="F125" s="53"/>
      <c r="G125" s="53"/>
      <c r="H125" s="53"/>
      <c r="I125" s="53"/>
      <c r="J125" s="53"/>
      <c r="K125" s="53"/>
      <c r="L125" s="53"/>
      <c r="M125" s="53"/>
      <c r="N125" s="53"/>
      <c r="O125" s="53"/>
      <c r="P125" s="727"/>
    </row>
    <row r="126" spans="1:16" s="51" customFormat="1" x14ac:dyDescent="0.25">
      <c r="A126" s="378"/>
      <c r="B126" s="125"/>
      <c r="C126" s="2"/>
      <c r="E126" s="53"/>
      <c r="F126" s="53"/>
      <c r="G126" s="53"/>
      <c r="H126" s="53"/>
      <c r="I126" s="53"/>
      <c r="J126" s="53"/>
      <c r="K126" s="53"/>
      <c r="L126" s="53"/>
      <c r="M126" s="53"/>
      <c r="N126" s="53"/>
      <c r="O126" s="53"/>
      <c r="P126" s="727"/>
    </row>
    <row r="127" spans="1:16" s="51" customFormat="1" x14ac:dyDescent="0.25">
      <c r="A127" s="378"/>
      <c r="B127" s="125"/>
      <c r="C127" s="2"/>
      <c r="E127" s="53"/>
      <c r="F127" s="53"/>
      <c r="G127" s="53"/>
      <c r="H127" s="53"/>
      <c r="I127" s="53"/>
      <c r="J127" s="53"/>
      <c r="K127" s="53"/>
      <c r="L127" s="53"/>
      <c r="M127" s="53"/>
      <c r="N127" s="53"/>
      <c r="O127" s="53"/>
      <c r="P127" s="727"/>
    </row>
    <row r="128" spans="1:16" s="51" customFormat="1" x14ac:dyDescent="0.25">
      <c r="A128" s="378"/>
      <c r="B128" s="125"/>
      <c r="C128" s="2"/>
      <c r="E128" s="53"/>
      <c r="F128" s="53"/>
      <c r="G128" s="53"/>
      <c r="H128" s="53"/>
      <c r="I128" s="53"/>
      <c r="J128" s="53"/>
      <c r="K128" s="53"/>
      <c r="L128" s="53"/>
      <c r="M128" s="53"/>
      <c r="N128" s="53"/>
      <c r="O128" s="53"/>
      <c r="P128" s="727"/>
    </row>
    <row r="129" spans="1:16" s="51" customFormat="1" x14ac:dyDescent="0.25">
      <c r="A129" s="378"/>
      <c r="B129" s="125"/>
      <c r="C129" s="2"/>
      <c r="E129" s="53"/>
      <c r="F129" s="53"/>
      <c r="G129" s="53"/>
      <c r="H129" s="53"/>
      <c r="I129" s="53"/>
      <c r="J129" s="53"/>
      <c r="K129" s="53"/>
      <c r="L129" s="53"/>
      <c r="M129" s="53"/>
      <c r="N129" s="53"/>
      <c r="O129" s="53"/>
      <c r="P129" s="727"/>
    </row>
    <row r="130" spans="1:16" s="51" customFormat="1" x14ac:dyDescent="0.25">
      <c r="A130" s="378"/>
      <c r="B130" s="125"/>
      <c r="C130" s="2"/>
      <c r="E130" s="53"/>
      <c r="F130" s="53"/>
      <c r="G130" s="53"/>
      <c r="H130" s="53"/>
      <c r="I130" s="53"/>
      <c r="J130" s="53"/>
      <c r="K130" s="53"/>
      <c r="L130" s="53"/>
      <c r="M130" s="53"/>
      <c r="N130" s="53"/>
      <c r="O130" s="53"/>
      <c r="P130" s="727"/>
    </row>
    <row r="131" spans="1:16" s="51" customFormat="1" x14ac:dyDescent="0.25">
      <c r="A131" s="378"/>
      <c r="B131" s="125"/>
      <c r="C131" s="2"/>
      <c r="E131" s="53"/>
      <c r="F131" s="53"/>
      <c r="G131" s="53"/>
      <c r="H131" s="53"/>
      <c r="I131" s="53"/>
      <c r="J131" s="53"/>
      <c r="K131" s="53"/>
      <c r="L131" s="53"/>
      <c r="M131" s="53"/>
      <c r="N131" s="53"/>
      <c r="O131" s="53"/>
      <c r="P131" s="727"/>
    </row>
    <row r="132" spans="1:16" s="51" customFormat="1" x14ac:dyDescent="0.25">
      <c r="A132" s="378"/>
      <c r="B132" s="125"/>
      <c r="C132" s="2"/>
      <c r="E132" s="53"/>
      <c r="F132" s="53"/>
      <c r="G132" s="53"/>
      <c r="H132" s="53"/>
      <c r="I132" s="53"/>
      <c r="J132" s="53"/>
      <c r="K132" s="53"/>
      <c r="L132" s="53"/>
      <c r="M132" s="53"/>
      <c r="N132" s="53"/>
      <c r="O132" s="53"/>
      <c r="P132" s="727"/>
    </row>
    <row r="133" spans="1:16" s="51" customFormat="1" x14ac:dyDescent="0.25">
      <c r="A133" s="378"/>
      <c r="B133" s="125"/>
      <c r="C133" s="2"/>
      <c r="E133" s="53"/>
      <c r="F133" s="53"/>
      <c r="G133" s="53"/>
      <c r="H133" s="53"/>
      <c r="I133" s="53"/>
      <c r="J133" s="53"/>
      <c r="K133" s="53"/>
      <c r="L133" s="53"/>
      <c r="M133" s="53"/>
      <c r="N133" s="53"/>
      <c r="O133" s="53"/>
      <c r="P133" s="727"/>
    </row>
    <row r="134" spans="1:16" s="51" customFormat="1" x14ac:dyDescent="0.25">
      <c r="A134" s="378"/>
      <c r="B134" s="125"/>
      <c r="C134" s="2"/>
      <c r="E134" s="53"/>
      <c r="F134" s="53"/>
      <c r="G134" s="53"/>
      <c r="H134" s="53"/>
      <c r="I134" s="53"/>
      <c r="J134" s="53"/>
      <c r="K134" s="53"/>
      <c r="L134" s="53"/>
      <c r="M134" s="53"/>
      <c r="N134" s="53"/>
      <c r="O134" s="53"/>
      <c r="P134" s="727"/>
    </row>
    <row r="135" spans="1:16" s="51" customFormat="1" x14ac:dyDescent="0.25">
      <c r="A135" s="378"/>
      <c r="B135" s="125"/>
      <c r="C135" s="2"/>
      <c r="E135" s="53"/>
      <c r="F135" s="53"/>
      <c r="G135" s="53"/>
      <c r="H135" s="53"/>
      <c r="I135" s="53"/>
      <c r="J135" s="53"/>
      <c r="K135" s="53"/>
      <c r="L135" s="53"/>
      <c r="M135" s="53"/>
      <c r="N135" s="53"/>
      <c r="O135" s="53"/>
      <c r="P135" s="727"/>
    </row>
    <row r="136" spans="1:16" s="51" customFormat="1" x14ac:dyDescent="0.25">
      <c r="A136" s="378"/>
      <c r="B136" s="125"/>
      <c r="C136" s="2"/>
      <c r="E136" s="53"/>
      <c r="F136" s="53"/>
      <c r="G136" s="53"/>
      <c r="H136" s="53"/>
      <c r="I136" s="53"/>
      <c r="J136" s="53"/>
      <c r="K136" s="53"/>
      <c r="L136" s="53"/>
      <c r="M136" s="53"/>
      <c r="N136" s="53"/>
      <c r="O136" s="53"/>
      <c r="P136" s="727"/>
    </row>
    <row r="137" spans="1:16" s="51" customFormat="1" x14ac:dyDescent="0.25">
      <c r="A137" s="378"/>
      <c r="B137" s="125"/>
      <c r="C137" s="2"/>
      <c r="E137" s="53"/>
      <c r="F137" s="53"/>
      <c r="G137" s="53"/>
      <c r="H137" s="53"/>
      <c r="I137" s="53"/>
      <c r="J137" s="53"/>
      <c r="K137" s="53"/>
      <c r="L137" s="53"/>
      <c r="M137" s="53"/>
      <c r="N137" s="53"/>
      <c r="O137" s="53"/>
      <c r="P137" s="727"/>
    </row>
    <row r="138" spans="1:16" s="51" customFormat="1" x14ac:dyDescent="0.25">
      <c r="A138" s="378"/>
      <c r="B138" s="125"/>
      <c r="C138" s="2"/>
      <c r="E138" s="53"/>
      <c r="F138" s="53"/>
      <c r="G138" s="53"/>
      <c r="H138" s="53"/>
      <c r="I138" s="53"/>
      <c r="J138" s="53"/>
      <c r="K138" s="53"/>
      <c r="L138" s="53"/>
      <c r="M138" s="53"/>
      <c r="N138" s="53"/>
      <c r="O138" s="53"/>
      <c r="P138" s="727"/>
    </row>
    <row r="139" spans="1:16" s="51" customFormat="1" x14ac:dyDescent="0.25">
      <c r="A139" s="378"/>
      <c r="B139" s="125"/>
      <c r="C139" s="2"/>
      <c r="E139" s="53"/>
      <c r="F139" s="53"/>
      <c r="G139" s="53"/>
      <c r="H139" s="53"/>
      <c r="I139" s="53"/>
      <c r="J139" s="53"/>
      <c r="K139" s="53"/>
      <c r="L139" s="53"/>
      <c r="M139" s="53"/>
      <c r="N139" s="53"/>
      <c r="O139" s="53"/>
      <c r="P139" s="727"/>
    </row>
    <row r="140" spans="1:16" s="51" customFormat="1" x14ac:dyDescent="0.25">
      <c r="A140" s="378"/>
      <c r="B140" s="125"/>
      <c r="C140" s="2"/>
      <c r="E140" s="53"/>
      <c r="F140" s="53"/>
      <c r="G140" s="53"/>
      <c r="H140" s="53"/>
      <c r="I140" s="53"/>
      <c r="J140" s="53"/>
      <c r="K140" s="53"/>
      <c r="L140" s="53"/>
      <c r="M140" s="53"/>
      <c r="N140" s="53"/>
      <c r="O140" s="53"/>
      <c r="P140" s="727"/>
    </row>
    <row r="141" spans="1:16" s="51" customFormat="1" x14ac:dyDescent="0.25">
      <c r="A141" s="378"/>
      <c r="B141" s="125"/>
      <c r="C141" s="2"/>
      <c r="E141" s="53"/>
      <c r="F141" s="53"/>
      <c r="G141" s="53"/>
      <c r="H141" s="53"/>
      <c r="I141" s="53"/>
      <c r="J141" s="53"/>
      <c r="K141" s="53"/>
      <c r="L141" s="53"/>
      <c r="M141" s="53"/>
      <c r="N141" s="53"/>
      <c r="O141" s="53"/>
      <c r="P141" s="727"/>
    </row>
    <row r="142" spans="1:16" s="51" customFormat="1" x14ac:dyDescent="0.25">
      <c r="A142" s="378"/>
      <c r="B142" s="125"/>
      <c r="C142" s="2"/>
      <c r="E142" s="53"/>
      <c r="F142" s="53"/>
      <c r="G142" s="53"/>
      <c r="H142" s="53"/>
      <c r="I142" s="53"/>
      <c r="J142" s="53"/>
      <c r="K142" s="53"/>
      <c r="L142" s="53"/>
      <c r="M142" s="53"/>
      <c r="N142" s="53"/>
      <c r="O142" s="53"/>
      <c r="P142" s="727"/>
    </row>
    <row r="143" spans="1:16" s="51" customFormat="1" x14ac:dyDescent="0.25">
      <c r="A143" s="378"/>
      <c r="B143" s="125"/>
      <c r="C143" s="2"/>
      <c r="E143" s="53"/>
      <c r="F143" s="53"/>
      <c r="G143" s="53"/>
      <c r="H143" s="53"/>
      <c r="I143" s="53"/>
      <c r="J143" s="53"/>
      <c r="K143" s="53"/>
      <c r="L143" s="53"/>
      <c r="M143" s="53"/>
      <c r="N143" s="53"/>
      <c r="O143" s="53"/>
      <c r="P143" s="727"/>
    </row>
    <row r="144" spans="1:16" s="51" customFormat="1" x14ac:dyDescent="0.25">
      <c r="A144" s="378"/>
      <c r="B144" s="125"/>
      <c r="C144" s="2"/>
      <c r="E144" s="53"/>
      <c r="F144" s="53"/>
      <c r="G144" s="53"/>
      <c r="H144" s="53"/>
      <c r="I144" s="53"/>
      <c r="J144" s="53"/>
      <c r="K144" s="53"/>
      <c r="L144" s="53"/>
      <c r="M144" s="53"/>
      <c r="N144" s="53"/>
      <c r="O144" s="53"/>
      <c r="P144" s="727"/>
    </row>
    <row r="145" spans="1:16" s="51" customFormat="1" x14ac:dyDescent="0.25">
      <c r="A145" s="378"/>
      <c r="B145" s="125"/>
      <c r="C145" s="2"/>
      <c r="E145" s="53"/>
      <c r="F145" s="53"/>
      <c r="G145" s="53"/>
      <c r="H145" s="53"/>
      <c r="I145" s="53"/>
      <c r="J145" s="53"/>
      <c r="K145" s="53"/>
      <c r="L145" s="53"/>
      <c r="M145" s="53"/>
      <c r="N145" s="53"/>
      <c r="O145" s="53"/>
      <c r="P145" s="727"/>
    </row>
    <row r="146" spans="1:16" s="51" customFormat="1" x14ac:dyDescent="0.25">
      <c r="A146" s="378"/>
      <c r="B146" s="125"/>
      <c r="C146" s="2"/>
      <c r="E146" s="53"/>
      <c r="F146" s="53"/>
      <c r="G146" s="53"/>
      <c r="H146" s="53"/>
      <c r="I146" s="53"/>
      <c r="J146" s="53"/>
      <c r="K146" s="53"/>
      <c r="L146" s="53"/>
      <c r="M146" s="53"/>
      <c r="N146" s="53"/>
      <c r="O146" s="53"/>
      <c r="P146" s="727"/>
    </row>
    <row r="147" spans="1:16" s="51" customFormat="1" x14ac:dyDescent="0.25">
      <c r="A147" s="378"/>
      <c r="B147" s="125"/>
      <c r="C147" s="2"/>
      <c r="E147" s="53"/>
      <c r="F147" s="53"/>
      <c r="G147" s="53"/>
      <c r="H147" s="53"/>
      <c r="I147" s="53"/>
      <c r="J147" s="53"/>
      <c r="K147" s="53"/>
      <c r="L147" s="53"/>
      <c r="M147" s="53"/>
      <c r="N147" s="53"/>
      <c r="O147" s="53"/>
      <c r="P147" s="727"/>
    </row>
    <row r="148" spans="1:16" s="51" customFormat="1" x14ac:dyDescent="0.25">
      <c r="A148" s="378"/>
      <c r="B148" s="125"/>
      <c r="C148" s="2"/>
      <c r="E148" s="53"/>
      <c r="F148" s="53"/>
      <c r="G148" s="53"/>
      <c r="H148" s="53"/>
      <c r="I148" s="53"/>
      <c r="J148" s="53"/>
      <c r="K148" s="53"/>
      <c r="L148" s="53"/>
      <c r="M148" s="53"/>
      <c r="N148" s="53"/>
      <c r="O148" s="53"/>
      <c r="P148" s="727"/>
    </row>
    <row r="149" spans="1:16" s="51" customFormat="1" x14ac:dyDescent="0.25">
      <c r="A149" s="378"/>
      <c r="B149" s="125"/>
      <c r="C149" s="2"/>
      <c r="E149" s="53"/>
      <c r="F149" s="53"/>
      <c r="G149" s="53"/>
      <c r="H149" s="53"/>
      <c r="I149" s="53"/>
      <c r="J149" s="53"/>
      <c r="K149" s="53"/>
      <c r="L149" s="53"/>
      <c r="M149" s="53"/>
      <c r="N149" s="53"/>
      <c r="O149" s="53"/>
      <c r="P149" s="727"/>
    </row>
    <row r="150" spans="1:16" s="51" customFormat="1" x14ac:dyDescent="0.25">
      <c r="A150" s="378"/>
      <c r="B150" s="125"/>
      <c r="C150" s="2"/>
      <c r="E150" s="53"/>
      <c r="F150" s="53"/>
      <c r="G150" s="53"/>
      <c r="H150" s="53"/>
      <c r="I150" s="53"/>
      <c r="J150" s="53"/>
      <c r="K150" s="53"/>
      <c r="L150" s="53"/>
      <c r="M150" s="53"/>
      <c r="N150" s="53"/>
      <c r="O150" s="53"/>
      <c r="P150" s="727"/>
    </row>
    <row r="151" spans="1:16" s="51" customFormat="1" x14ac:dyDescent="0.25">
      <c r="A151" s="378"/>
      <c r="B151" s="125"/>
      <c r="C151" s="2"/>
      <c r="E151" s="53"/>
      <c r="F151" s="53"/>
      <c r="G151" s="53"/>
      <c r="H151" s="53"/>
      <c r="I151" s="53"/>
      <c r="J151" s="53"/>
      <c r="K151" s="53"/>
      <c r="L151" s="53"/>
      <c r="M151" s="53"/>
      <c r="N151" s="53"/>
      <c r="O151" s="53"/>
      <c r="P151" s="727"/>
    </row>
    <row r="152" spans="1:16" s="51" customFormat="1" x14ac:dyDescent="0.25">
      <c r="A152" s="378"/>
      <c r="B152" s="125"/>
      <c r="C152" s="2"/>
      <c r="E152" s="53"/>
      <c r="F152" s="53"/>
      <c r="G152" s="53"/>
      <c r="H152" s="53"/>
      <c r="I152" s="53"/>
      <c r="J152" s="53"/>
      <c r="K152" s="53"/>
      <c r="L152" s="53"/>
      <c r="M152" s="53"/>
      <c r="N152" s="53"/>
      <c r="O152" s="53"/>
      <c r="P152" s="727"/>
    </row>
    <row r="153" spans="1:16" s="51" customFormat="1" x14ac:dyDescent="0.25">
      <c r="A153" s="378"/>
      <c r="B153" s="125"/>
      <c r="C153" s="2"/>
      <c r="E153" s="53"/>
      <c r="F153" s="53"/>
      <c r="G153" s="53"/>
      <c r="H153" s="53"/>
      <c r="I153" s="53"/>
      <c r="J153" s="53"/>
      <c r="K153" s="53"/>
      <c r="L153" s="53"/>
      <c r="M153" s="53"/>
      <c r="N153" s="53"/>
      <c r="O153" s="53"/>
      <c r="P153" s="727"/>
    </row>
    <row r="154" spans="1:16" s="51" customFormat="1" x14ac:dyDescent="0.25">
      <c r="A154" s="378"/>
      <c r="B154" s="125"/>
      <c r="C154" s="2"/>
      <c r="E154" s="53"/>
      <c r="F154" s="53"/>
      <c r="G154" s="53"/>
      <c r="H154" s="53"/>
      <c r="I154" s="53"/>
      <c r="J154" s="53"/>
      <c r="K154" s="53"/>
      <c r="L154" s="53"/>
      <c r="M154" s="53"/>
      <c r="N154" s="53"/>
      <c r="O154" s="53"/>
      <c r="P154" s="727"/>
    </row>
    <row r="155" spans="1:16" s="51" customFormat="1" x14ac:dyDescent="0.25">
      <c r="A155" s="378"/>
      <c r="B155" s="125"/>
      <c r="C155" s="2"/>
      <c r="E155" s="53"/>
      <c r="F155" s="53"/>
      <c r="G155" s="53"/>
      <c r="H155" s="53"/>
      <c r="I155" s="53"/>
      <c r="J155" s="53"/>
      <c r="K155" s="53"/>
      <c r="L155" s="53"/>
      <c r="M155" s="53"/>
      <c r="N155" s="53"/>
      <c r="O155" s="53"/>
      <c r="P155" s="727"/>
    </row>
    <row r="156" spans="1:16" s="51" customFormat="1" x14ac:dyDescent="0.25">
      <c r="A156" s="378"/>
      <c r="B156" s="125"/>
      <c r="C156" s="2"/>
      <c r="E156" s="53"/>
      <c r="F156" s="53"/>
      <c r="G156" s="53"/>
      <c r="H156" s="53"/>
      <c r="I156" s="53"/>
      <c r="J156" s="53"/>
      <c r="K156" s="53"/>
      <c r="L156" s="53"/>
      <c r="M156" s="53"/>
      <c r="N156" s="53"/>
      <c r="O156" s="53"/>
      <c r="P156" s="727"/>
    </row>
    <row r="157" spans="1:16" s="51" customFormat="1" x14ac:dyDescent="0.25">
      <c r="A157" s="378"/>
      <c r="B157" s="125"/>
      <c r="C157" s="2"/>
      <c r="E157" s="53"/>
      <c r="F157" s="53"/>
      <c r="G157" s="53"/>
      <c r="H157" s="53"/>
      <c r="I157" s="53"/>
      <c r="J157" s="53"/>
      <c r="K157" s="53"/>
      <c r="L157" s="53"/>
      <c r="M157" s="53"/>
      <c r="N157" s="53"/>
      <c r="O157" s="53"/>
      <c r="P157" s="727"/>
    </row>
    <row r="158" spans="1:16" s="51" customFormat="1" x14ac:dyDescent="0.25">
      <c r="A158" s="378"/>
      <c r="B158" s="125"/>
      <c r="C158" s="2"/>
      <c r="E158" s="53"/>
      <c r="F158" s="53"/>
      <c r="G158" s="53"/>
      <c r="H158" s="53"/>
      <c r="I158" s="53"/>
      <c r="J158" s="53"/>
      <c r="K158" s="53"/>
      <c r="L158" s="53"/>
      <c r="M158" s="53"/>
      <c r="N158" s="53"/>
      <c r="O158" s="53"/>
      <c r="P158" s="727"/>
    </row>
    <row r="159" spans="1:16" s="51" customFormat="1" x14ac:dyDescent="0.25">
      <c r="A159" s="378"/>
      <c r="B159" s="125"/>
      <c r="C159" s="2"/>
      <c r="E159" s="53"/>
      <c r="F159" s="53"/>
      <c r="G159" s="53"/>
      <c r="H159" s="53"/>
      <c r="I159" s="53"/>
      <c r="J159" s="53"/>
      <c r="K159" s="53"/>
      <c r="L159" s="53"/>
      <c r="M159" s="53"/>
      <c r="N159" s="53"/>
      <c r="O159" s="53"/>
      <c r="P159" s="727"/>
    </row>
    <row r="160" spans="1:16" s="51" customFormat="1" x14ac:dyDescent="0.25">
      <c r="A160" s="378"/>
      <c r="B160" s="125"/>
      <c r="C160" s="2"/>
      <c r="E160" s="53"/>
      <c r="F160" s="53"/>
      <c r="G160" s="53"/>
      <c r="H160" s="53"/>
      <c r="I160" s="53"/>
      <c r="J160" s="53"/>
      <c r="K160" s="53"/>
      <c r="L160" s="53"/>
      <c r="M160" s="53"/>
      <c r="N160" s="53"/>
      <c r="O160" s="53"/>
      <c r="P160" s="727"/>
    </row>
    <row r="161" spans="1:16" s="51" customFormat="1" x14ac:dyDescent="0.25">
      <c r="A161" s="378"/>
      <c r="B161" s="125"/>
      <c r="C161" s="2"/>
      <c r="E161" s="53"/>
      <c r="F161" s="53"/>
      <c r="G161" s="53"/>
      <c r="H161" s="53"/>
      <c r="I161" s="53"/>
      <c r="J161" s="53"/>
      <c r="K161" s="53"/>
      <c r="L161" s="53"/>
      <c r="M161" s="53"/>
      <c r="N161" s="53"/>
      <c r="O161" s="53"/>
      <c r="P161" s="727"/>
    </row>
    <row r="162" spans="1:16" s="51" customFormat="1" x14ac:dyDescent="0.25">
      <c r="A162" s="378"/>
      <c r="B162" s="125"/>
      <c r="C162" s="2"/>
      <c r="E162" s="53"/>
      <c r="F162" s="53"/>
      <c r="G162" s="53"/>
      <c r="H162" s="53"/>
      <c r="I162" s="53"/>
      <c r="J162" s="53"/>
      <c r="K162" s="53"/>
      <c r="L162" s="53"/>
      <c r="M162" s="53"/>
      <c r="N162" s="53"/>
      <c r="O162" s="53"/>
      <c r="P162" s="727"/>
    </row>
    <row r="163" spans="1:16" s="51" customFormat="1" x14ac:dyDescent="0.25">
      <c r="A163" s="378"/>
      <c r="B163" s="125"/>
      <c r="C163" s="2"/>
      <c r="E163" s="53"/>
      <c r="F163" s="53"/>
      <c r="G163" s="53"/>
      <c r="H163" s="53"/>
      <c r="I163" s="53"/>
      <c r="J163" s="53"/>
      <c r="K163" s="53"/>
      <c r="L163" s="53"/>
      <c r="M163" s="53"/>
      <c r="N163" s="53"/>
      <c r="O163" s="53"/>
      <c r="P163" s="727"/>
    </row>
    <row r="164" spans="1:16" s="51" customFormat="1" x14ac:dyDescent="0.25">
      <c r="A164" s="378"/>
      <c r="B164" s="125"/>
      <c r="C164" s="2"/>
      <c r="E164" s="53"/>
      <c r="F164" s="53"/>
      <c r="G164" s="53"/>
      <c r="H164" s="53"/>
      <c r="I164" s="53"/>
      <c r="J164" s="53"/>
      <c r="K164" s="53"/>
      <c r="L164" s="53"/>
      <c r="M164" s="53"/>
      <c r="N164" s="53"/>
      <c r="O164" s="53"/>
      <c r="P164" s="727"/>
    </row>
    <row r="165" spans="1:16" s="51" customFormat="1" x14ac:dyDescent="0.25">
      <c r="A165" s="378"/>
      <c r="B165" s="125"/>
      <c r="C165" s="2"/>
      <c r="E165" s="53"/>
      <c r="F165" s="53"/>
      <c r="G165" s="53"/>
      <c r="H165" s="53"/>
      <c r="I165" s="53"/>
      <c r="J165" s="53"/>
      <c r="K165" s="53"/>
      <c r="L165" s="53"/>
      <c r="M165" s="53"/>
      <c r="N165" s="53"/>
      <c r="O165" s="53"/>
      <c r="P165" s="727"/>
    </row>
    <row r="166" spans="1:16" s="51" customFormat="1" x14ac:dyDescent="0.25">
      <c r="A166" s="378"/>
      <c r="B166" s="125"/>
      <c r="C166" s="2"/>
      <c r="E166" s="53"/>
      <c r="F166" s="53"/>
      <c r="G166" s="53"/>
      <c r="H166" s="53"/>
      <c r="I166" s="53"/>
      <c r="J166" s="53"/>
      <c r="K166" s="53"/>
      <c r="L166" s="53"/>
      <c r="M166" s="53"/>
      <c r="N166" s="53"/>
      <c r="O166" s="53"/>
      <c r="P166" s="727"/>
    </row>
    <row r="167" spans="1:16" s="51" customFormat="1" x14ac:dyDescent="0.25">
      <c r="A167" s="378"/>
      <c r="B167" s="125"/>
      <c r="C167" s="2"/>
      <c r="E167" s="53"/>
      <c r="F167" s="53"/>
      <c r="G167" s="53"/>
      <c r="H167" s="53"/>
      <c r="I167" s="53"/>
      <c r="J167" s="53"/>
      <c r="K167" s="53"/>
      <c r="L167" s="53"/>
      <c r="M167" s="53"/>
      <c r="N167" s="53"/>
      <c r="O167" s="53"/>
      <c r="P167" s="727"/>
    </row>
    <row r="168" spans="1:16" s="51" customFormat="1" x14ac:dyDescent="0.25">
      <c r="A168" s="378"/>
      <c r="B168" s="125"/>
      <c r="C168" s="2"/>
      <c r="E168" s="53"/>
      <c r="F168" s="53"/>
      <c r="G168" s="53"/>
      <c r="H168" s="53"/>
      <c r="I168" s="53"/>
      <c r="J168" s="53"/>
      <c r="K168" s="53"/>
      <c r="L168" s="53"/>
      <c r="M168" s="53"/>
      <c r="N168" s="53"/>
      <c r="O168" s="53"/>
      <c r="P168" s="727"/>
    </row>
    <row r="169" spans="1:16" s="51" customFormat="1" x14ac:dyDescent="0.25">
      <c r="A169" s="378"/>
      <c r="B169" s="125"/>
      <c r="C169" s="2"/>
      <c r="E169" s="53"/>
      <c r="F169" s="53"/>
      <c r="G169" s="53"/>
      <c r="H169" s="53"/>
      <c r="I169" s="53"/>
      <c r="J169" s="53"/>
      <c r="K169" s="53"/>
      <c r="L169" s="53"/>
      <c r="M169" s="53"/>
      <c r="N169" s="53"/>
      <c r="O169" s="53"/>
      <c r="P169" s="727"/>
    </row>
    <row r="170" spans="1:16" s="51" customFormat="1" x14ac:dyDescent="0.25">
      <c r="A170" s="378"/>
      <c r="B170" s="125"/>
      <c r="C170" s="2"/>
      <c r="E170" s="53"/>
      <c r="F170" s="53"/>
      <c r="G170" s="53"/>
      <c r="H170" s="53"/>
      <c r="I170" s="53"/>
      <c r="J170" s="53"/>
      <c r="K170" s="53"/>
      <c r="L170" s="53"/>
      <c r="M170" s="53"/>
      <c r="N170" s="53"/>
      <c r="O170" s="53"/>
      <c r="P170" s="727"/>
    </row>
    <row r="171" spans="1:16" s="51" customFormat="1" x14ac:dyDescent="0.25">
      <c r="A171" s="378"/>
      <c r="B171" s="125"/>
      <c r="C171" s="2"/>
      <c r="E171" s="53"/>
      <c r="F171" s="53"/>
      <c r="G171" s="53"/>
      <c r="H171" s="53"/>
      <c r="I171" s="53"/>
      <c r="J171" s="53"/>
      <c r="K171" s="53"/>
      <c r="L171" s="53"/>
      <c r="M171" s="53"/>
      <c r="N171" s="53"/>
      <c r="O171" s="53"/>
      <c r="P171" s="727"/>
    </row>
    <row r="172" spans="1:16" s="51" customFormat="1" x14ac:dyDescent="0.25">
      <c r="A172" s="378"/>
      <c r="B172" s="125"/>
      <c r="C172" s="2"/>
      <c r="E172" s="53"/>
      <c r="F172" s="53"/>
      <c r="G172" s="53"/>
      <c r="H172" s="53"/>
      <c r="I172" s="53"/>
      <c r="J172" s="53"/>
      <c r="K172" s="53"/>
      <c r="L172" s="53"/>
      <c r="M172" s="53"/>
      <c r="N172" s="53"/>
      <c r="O172" s="53"/>
      <c r="P172" s="727"/>
    </row>
    <row r="173" spans="1:16" s="51" customFormat="1" x14ac:dyDescent="0.25">
      <c r="A173" s="378"/>
      <c r="B173" s="125"/>
      <c r="C173" s="2"/>
      <c r="E173" s="53"/>
      <c r="F173" s="53"/>
      <c r="G173" s="53"/>
      <c r="H173" s="53"/>
      <c r="I173" s="53"/>
      <c r="J173" s="53"/>
      <c r="K173" s="53"/>
      <c r="L173" s="53"/>
      <c r="M173" s="53"/>
      <c r="N173" s="53"/>
      <c r="O173" s="53"/>
      <c r="P173" s="727"/>
    </row>
    <row r="174" spans="1:16" s="51" customFormat="1" x14ac:dyDescent="0.25">
      <c r="A174" s="378"/>
      <c r="B174" s="125"/>
      <c r="C174" s="2"/>
      <c r="E174" s="53"/>
      <c r="F174" s="53"/>
      <c r="G174" s="53"/>
      <c r="H174" s="53"/>
      <c r="I174" s="53"/>
      <c r="J174" s="53"/>
      <c r="K174" s="53"/>
      <c r="L174" s="53"/>
      <c r="M174" s="53"/>
      <c r="N174" s="53"/>
      <c r="O174" s="53"/>
      <c r="P174" s="727"/>
    </row>
    <row r="175" spans="1:16" s="51" customFormat="1" x14ac:dyDescent="0.25">
      <c r="A175" s="378"/>
      <c r="B175" s="125"/>
      <c r="C175" s="2"/>
      <c r="E175" s="53"/>
      <c r="F175" s="53"/>
      <c r="G175" s="53"/>
      <c r="H175" s="53"/>
      <c r="I175" s="53"/>
      <c r="J175" s="53"/>
      <c r="K175" s="53"/>
      <c r="L175" s="53"/>
      <c r="M175" s="53"/>
      <c r="N175" s="53"/>
      <c r="O175" s="53"/>
      <c r="P175" s="727"/>
    </row>
    <row r="176" spans="1:16" s="51" customFormat="1" x14ac:dyDescent="0.25">
      <c r="A176" s="378"/>
      <c r="B176" s="125"/>
      <c r="C176" s="2"/>
      <c r="E176" s="53"/>
      <c r="F176" s="53"/>
      <c r="G176" s="53"/>
      <c r="H176" s="53"/>
      <c r="I176" s="53"/>
      <c r="J176" s="53"/>
      <c r="K176" s="53"/>
      <c r="L176" s="53"/>
      <c r="M176" s="53"/>
      <c r="N176" s="53"/>
      <c r="O176" s="53"/>
      <c r="P176" s="727"/>
    </row>
    <row r="177" spans="1:16" s="51" customFormat="1" x14ac:dyDescent="0.25">
      <c r="A177" s="378"/>
      <c r="B177" s="125"/>
      <c r="C177" s="2"/>
      <c r="E177" s="53"/>
      <c r="F177" s="53"/>
      <c r="G177" s="53"/>
      <c r="H177" s="53"/>
      <c r="I177" s="53"/>
      <c r="J177" s="53"/>
      <c r="K177" s="53"/>
      <c r="L177" s="53"/>
      <c r="M177" s="53"/>
      <c r="N177" s="53"/>
      <c r="O177" s="53"/>
      <c r="P177" s="727"/>
    </row>
    <row r="178" spans="1:16" s="51" customFormat="1" x14ac:dyDescent="0.25">
      <c r="A178" s="378"/>
      <c r="B178" s="125"/>
      <c r="C178" s="2"/>
      <c r="E178" s="53"/>
      <c r="F178" s="53"/>
      <c r="G178" s="53"/>
      <c r="H178" s="53"/>
      <c r="I178" s="53"/>
      <c r="J178" s="53"/>
      <c r="K178" s="53"/>
      <c r="L178" s="53"/>
      <c r="M178" s="53"/>
      <c r="N178" s="53"/>
      <c r="O178" s="53"/>
      <c r="P178" s="727"/>
    </row>
    <row r="179" spans="1:16" s="51" customFormat="1" x14ac:dyDescent="0.25">
      <c r="A179" s="378"/>
      <c r="B179" s="125"/>
      <c r="C179" s="2"/>
      <c r="E179" s="53"/>
      <c r="F179" s="53"/>
      <c r="G179" s="53"/>
      <c r="H179" s="53"/>
      <c r="I179" s="53"/>
      <c r="J179" s="53"/>
      <c r="K179" s="53"/>
      <c r="L179" s="53"/>
      <c r="M179" s="53"/>
      <c r="N179" s="53"/>
      <c r="O179" s="53"/>
      <c r="P179" s="727"/>
    </row>
    <row r="180" spans="1:16" s="51" customFormat="1" x14ac:dyDescent="0.25">
      <c r="A180" s="378"/>
      <c r="B180" s="125"/>
      <c r="C180" s="2"/>
      <c r="E180" s="53"/>
      <c r="F180" s="53"/>
      <c r="G180" s="53"/>
      <c r="H180" s="53"/>
      <c r="I180" s="53"/>
      <c r="J180" s="53"/>
      <c r="K180" s="53"/>
      <c r="L180" s="53"/>
      <c r="M180" s="53"/>
      <c r="N180" s="53"/>
      <c r="O180" s="53"/>
      <c r="P180" s="727"/>
    </row>
    <row r="181" spans="1:16" s="51" customFormat="1" x14ac:dyDescent="0.25">
      <c r="A181" s="378"/>
      <c r="B181" s="125"/>
      <c r="C181" s="2"/>
      <c r="E181" s="53"/>
      <c r="F181" s="53"/>
      <c r="G181" s="53"/>
      <c r="H181" s="53"/>
      <c r="I181" s="53"/>
      <c r="J181" s="53"/>
      <c r="K181" s="53"/>
      <c r="L181" s="53"/>
      <c r="M181" s="53"/>
      <c r="N181" s="53"/>
      <c r="O181" s="53"/>
      <c r="P181" s="727"/>
    </row>
    <row r="182" spans="1:16" s="51" customFormat="1" x14ac:dyDescent="0.25">
      <c r="A182" s="378"/>
      <c r="B182" s="125"/>
      <c r="C182" s="2"/>
      <c r="E182" s="53"/>
      <c r="F182" s="53"/>
      <c r="G182" s="53"/>
      <c r="H182" s="53"/>
      <c r="I182" s="53"/>
      <c r="J182" s="53"/>
      <c r="K182" s="53"/>
      <c r="L182" s="53"/>
      <c r="M182" s="53"/>
      <c r="N182" s="53"/>
      <c r="O182" s="53"/>
      <c r="P182" s="727"/>
    </row>
    <row r="183" spans="1:16" s="51" customFormat="1" x14ac:dyDescent="0.25">
      <c r="A183" s="378"/>
      <c r="B183" s="125"/>
      <c r="C183" s="2"/>
      <c r="E183" s="53"/>
      <c r="F183" s="53"/>
      <c r="G183" s="53"/>
      <c r="H183" s="53"/>
      <c r="I183" s="53"/>
      <c r="J183" s="53"/>
      <c r="K183" s="53"/>
      <c r="L183" s="53"/>
      <c r="M183" s="53"/>
      <c r="N183" s="53"/>
      <c r="O183" s="53"/>
      <c r="P183" s="727"/>
    </row>
    <row r="184" spans="1:16" s="51" customFormat="1" x14ac:dyDescent="0.25">
      <c r="A184" s="378"/>
      <c r="B184" s="125"/>
      <c r="C184" s="2"/>
      <c r="E184" s="53"/>
      <c r="F184" s="53"/>
      <c r="G184" s="53"/>
      <c r="H184" s="53"/>
      <c r="I184" s="53"/>
      <c r="J184" s="53"/>
      <c r="K184" s="53"/>
      <c r="L184" s="53"/>
      <c r="M184" s="53"/>
      <c r="N184" s="53"/>
      <c r="O184" s="53"/>
      <c r="P184" s="727"/>
    </row>
    <row r="185" spans="1:16" s="51" customFormat="1" x14ac:dyDescent="0.25">
      <c r="A185" s="378"/>
      <c r="B185" s="125"/>
      <c r="C185" s="2"/>
      <c r="E185" s="53"/>
      <c r="F185" s="53"/>
      <c r="G185" s="53"/>
      <c r="H185" s="53"/>
      <c r="I185" s="53"/>
      <c r="J185" s="53"/>
      <c r="K185" s="53"/>
      <c r="L185" s="53"/>
      <c r="M185" s="53"/>
      <c r="N185" s="53"/>
      <c r="O185" s="53"/>
      <c r="P185" s="727"/>
    </row>
    <row r="186" spans="1:16" s="51" customFormat="1" x14ac:dyDescent="0.25">
      <c r="A186" s="378"/>
      <c r="B186" s="125"/>
      <c r="C186" s="2"/>
      <c r="E186" s="53"/>
      <c r="F186" s="53"/>
      <c r="G186" s="53"/>
      <c r="H186" s="53"/>
      <c r="I186" s="53"/>
      <c r="J186" s="53"/>
      <c r="K186" s="53"/>
      <c r="L186" s="53"/>
      <c r="M186" s="53"/>
      <c r="N186" s="53"/>
      <c r="O186" s="53"/>
      <c r="P186" s="727"/>
    </row>
    <row r="187" spans="1:16" s="51" customFormat="1" x14ac:dyDescent="0.25">
      <c r="A187" s="378"/>
      <c r="B187" s="125"/>
      <c r="C187" s="2"/>
      <c r="E187" s="53"/>
      <c r="F187" s="53"/>
      <c r="G187" s="53"/>
      <c r="H187" s="53"/>
      <c r="I187" s="53"/>
      <c r="J187" s="53"/>
      <c r="K187" s="53"/>
      <c r="L187" s="53"/>
      <c r="M187" s="53"/>
      <c r="N187" s="53"/>
      <c r="O187" s="53"/>
      <c r="P187" s="727"/>
    </row>
    <row r="188" spans="1:16" s="51" customFormat="1" x14ac:dyDescent="0.25">
      <c r="A188" s="378"/>
      <c r="B188" s="125"/>
      <c r="C188" s="2"/>
      <c r="E188" s="53"/>
      <c r="F188" s="53"/>
      <c r="G188" s="53"/>
      <c r="H188" s="53"/>
      <c r="I188" s="53"/>
      <c r="J188" s="53"/>
      <c r="K188" s="53"/>
      <c r="L188" s="53"/>
      <c r="M188" s="53"/>
      <c r="N188" s="53"/>
      <c r="O188" s="53"/>
      <c r="P188" s="727"/>
    </row>
    <row r="189" spans="1:16" s="51" customFormat="1" x14ac:dyDescent="0.25">
      <c r="A189" s="378"/>
      <c r="B189" s="125"/>
      <c r="C189" s="2"/>
      <c r="E189" s="53"/>
      <c r="F189" s="53"/>
      <c r="G189" s="53"/>
      <c r="H189" s="53"/>
      <c r="I189" s="53"/>
      <c r="J189" s="53"/>
      <c r="K189" s="53"/>
      <c r="L189" s="53"/>
      <c r="M189" s="53"/>
      <c r="N189" s="53"/>
      <c r="O189" s="53"/>
      <c r="P189" s="727"/>
    </row>
    <row r="190" spans="1:16" s="51" customFormat="1" x14ac:dyDescent="0.25">
      <c r="A190" s="378"/>
      <c r="B190" s="125"/>
      <c r="C190" s="2"/>
      <c r="E190" s="53"/>
      <c r="F190" s="53"/>
      <c r="G190" s="53"/>
      <c r="H190" s="53"/>
      <c r="I190" s="53"/>
      <c r="J190" s="53"/>
      <c r="K190" s="53"/>
      <c r="L190" s="53"/>
      <c r="M190" s="53"/>
      <c r="N190" s="53"/>
      <c r="O190" s="53"/>
      <c r="P190" s="727"/>
    </row>
    <row r="191" spans="1:16" s="51" customFormat="1" x14ac:dyDescent="0.25">
      <c r="A191" s="378"/>
      <c r="B191" s="125"/>
      <c r="C191" s="2"/>
      <c r="E191" s="53"/>
      <c r="F191" s="53"/>
      <c r="G191" s="53"/>
      <c r="H191" s="53"/>
      <c r="I191" s="53"/>
      <c r="J191" s="53"/>
      <c r="K191" s="53"/>
      <c r="L191" s="53"/>
      <c r="M191" s="53"/>
      <c r="N191" s="53"/>
      <c r="O191" s="53"/>
      <c r="P191" s="727"/>
    </row>
    <row r="192" spans="1:16" s="51" customFormat="1" x14ac:dyDescent="0.25">
      <c r="A192" s="378"/>
      <c r="B192" s="125"/>
      <c r="C192" s="2"/>
      <c r="E192" s="53"/>
      <c r="F192" s="53"/>
      <c r="G192" s="53"/>
      <c r="H192" s="53"/>
      <c r="I192" s="53"/>
      <c r="J192" s="53"/>
      <c r="K192" s="53"/>
      <c r="L192" s="53"/>
      <c r="M192" s="53"/>
      <c r="N192" s="53"/>
      <c r="O192" s="53"/>
      <c r="P192" s="727"/>
    </row>
    <row r="193" spans="1:16" s="51" customFormat="1" x14ac:dyDescent="0.25">
      <c r="A193" s="378"/>
      <c r="B193" s="125"/>
      <c r="C193" s="2"/>
      <c r="E193" s="53"/>
      <c r="F193" s="53"/>
      <c r="G193" s="53"/>
      <c r="H193" s="53"/>
      <c r="I193" s="53"/>
      <c r="J193" s="53"/>
      <c r="K193" s="53"/>
      <c r="L193" s="53"/>
      <c r="M193" s="53"/>
      <c r="N193" s="53"/>
      <c r="O193" s="53"/>
      <c r="P193" s="727"/>
    </row>
    <row r="194" spans="1:16" s="51" customFormat="1" x14ac:dyDescent="0.25">
      <c r="A194" s="378"/>
      <c r="B194" s="125"/>
      <c r="C194" s="2"/>
      <c r="E194" s="53"/>
      <c r="F194" s="53"/>
      <c r="G194" s="53"/>
      <c r="H194" s="53"/>
      <c r="I194" s="53"/>
      <c r="J194" s="53"/>
      <c r="K194" s="53"/>
      <c r="L194" s="53"/>
      <c r="M194" s="53"/>
      <c r="N194" s="53"/>
      <c r="O194" s="53"/>
      <c r="P194" s="727"/>
    </row>
    <row r="195" spans="1:16" s="51" customFormat="1" x14ac:dyDescent="0.25">
      <c r="A195" s="378"/>
      <c r="B195" s="125"/>
      <c r="C195" s="2"/>
      <c r="E195" s="53"/>
      <c r="F195" s="53"/>
      <c r="G195" s="53"/>
      <c r="H195" s="53"/>
      <c r="I195" s="53"/>
      <c r="J195" s="53"/>
      <c r="K195" s="53"/>
      <c r="L195" s="53"/>
      <c r="M195" s="53"/>
      <c r="N195" s="53"/>
      <c r="O195" s="53"/>
      <c r="P195" s="727"/>
    </row>
    <row r="196" spans="1:16" s="51" customFormat="1" x14ac:dyDescent="0.25">
      <c r="A196" s="378"/>
      <c r="B196" s="125"/>
      <c r="C196" s="2"/>
      <c r="E196" s="53"/>
      <c r="F196" s="53"/>
      <c r="G196" s="53"/>
      <c r="H196" s="53"/>
      <c r="I196" s="53"/>
      <c r="J196" s="53"/>
      <c r="K196" s="53"/>
      <c r="L196" s="53"/>
      <c r="M196" s="53"/>
      <c r="N196" s="53"/>
      <c r="O196" s="53"/>
      <c r="P196" s="727"/>
    </row>
    <row r="197" spans="1:16" s="51" customFormat="1" x14ac:dyDescent="0.25">
      <c r="A197" s="378"/>
      <c r="B197" s="125"/>
      <c r="C197" s="2"/>
      <c r="E197" s="53"/>
      <c r="F197" s="53"/>
      <c r="G197" s="53"/>
      <c r="H197" s="53"/>
      <c r="I197" s="53"/>
      <c r="J197" s="53"/>
      <c r="K197" s="53"/>
      <c r="L197" s="53"/>
      <c r="M197" s="53"/>
      <c r="N197" s="53"/>
      <c r="O197" s="53"/>
      <c r="P197" s="727"/>
    </row>
    <row r="198" spans="1:16" s="51" customFormat="1" x14ac:dyDescent="0.25">
      <c r="A198" s="378"/>
      <c r="B198" s="125"/>
      <c r="C198" s="2"/>
      <c r="E198" s="53"/>
      <c r="F198" s="53"/>
      <c r="G198" s="53"/>
      <c r="H198" s="53"/>
      <c r="I198" s="53"/>
      <c r="J198" s="53"/>
      <c r="K198" s="53"/>
      <c r="L198" s="53"/>
      <c r="M198" s="53"/>
      <c r="N198" s="53"/>
      <c r="O198" s="53"/>
      <c r="P198" s="727"/>
    </row>
    <row r="199" spans="1:16" s="51" customFormat="1" x14ac:dyDescent="0.25">
      <c r="A199" s="378"/>
      <c r="B199" s="125"/>
      <c r="C199" s="2"/>
      <c r="E199" s="53"/>
      <c r="F199" s="53"/>
      <c r="G199" s="53"/>
      <c r="H199" s="53"/>
      <c r="I199" s="53"/>
      <c r="J199" s="53"/>
      <c r="K199" s="53"/>
      <c r="L199" s="53"/>
      <c r="M199" s="53"/>
      <c r="N199" s="53"/>
      <c r="O199" s="53"/>
      <c r="P199" s="727"/>
    </row>
    <row r="200" spans="1:16" s="51" customFormat="1" x14ac:dyDescent="0.25">
      <c r="A200" s="378"/>
      <c r="B200" s="125"/>
      <c r="C200" s="2"/>
      <c r="E200" s="53"/>
      <c r="F200" s="53"/>
      <c r="G200" s="53"/>
      <c r="H200" s="53"/>
      <c r="I200" s="53"/>
      <c r="J200" s="53"/>
      <c r="K200" s="53"/>
      <c r="L200" s="53"/>
      <c r="M200" s="53"/>
      <c r="N200" s="53"/>
      <c r="O200" s="53"/>
      <c r="P200" s="727"/>
    </row>
    <row r="201" spans="1:16" s="51" customFormat="1" x14ac:dyDescent="0.25">
      <c r="A201" s="378"/>
      <c r="B201" s="125"/>
      <c r="C201" s="2"/>
      <c r="E201" s="53"/>
      <c r="F201" s="53"/>
      <c r="G201" s="53"/>
      <c r="H201" s="53"/>
      <c r="I201" s="53"/>
      <c r="J201" s="53"/>
      <c r="K201" s="53"/>
      <c r="L201" s="53"/>
      <c r="M201" s="53"/>
      <c r="N201" s="53"/>
      <c r="O201" s="53"/>
      <c r="P201" s="727"/>
    </row>
    <row r="202" spans="1:16" s="51" customFormat="1" x14ac:dyDescent="0.25">
      <c r="A202" s="378"/>
      <c r="B202" s="125"/>
      <c r="C202" s="2"/>
      <c r="E202" s="53"/>
      <c r="F202" s="53"/>
      <c r="G202" s="53"/>
      <c r="H202" s="53"/>
      <c r="I202" s="53"/>
      <c r="J202" s="53"/>
      <c r="K202" s="53"/>
      <c r="L202" s="53"/>
      <c r="M202" s="53"/>
      <c r="N202" s="53"/>
      <c r="O202" s="53"/>
      <c r="P202" s="727"/>
    </row>
    <row r="203" spans="1:16" s="51" customFormat="1" x14ac:dyDescent="0.25">
      <c r="A203" s="378"/>
      <c r="B203" s="125"/>
      <c r="C203" s="2"/>
      <c r="E203" s="53"/>
      <c r="F203" s="53"/>
      <c r="G203" s="53"/>
      <c r="H203" s="53"/>
      <c r="I203" s="53"/>
      <c r="J203" s="53"/>
      <c r="K203" s="53"/>
      <c r="L203" s="53"/>
      <c r="M203" s="53"/>
      <c r="N203" s="53"/>
      <c r="O203" s="53"/>
      <c r="P203" s="727"/>
    </row>
    <row r="204" spans="1:16" s="51" customFormat="1" x14ac:dyDescent="0.25">
      <c r="A204" s="378"/>
      <c r="B204" s="125"/>
      <c r="C204" s="2"/>
      <c r="E204" s="53"/>
      <c r="F204" s="53"/>
      <c r="G204" s="53"/>
      <c r="H204" s="53"/>
      <c r="I204" s="53"/>
      <c r="J204" s="53"/>
      <c r="K204" s="53"/>
      <c r="L204" s="53"/>
      <c r="M204" s="53"/>
      <c r="N204" s="53"/>
      <c r="O204" s="53"/>
      <c r="P204" s="727"/>
    </row>
    <row r="205" spans="1:16" s="51" customFormat="1" x14ac:dyDescent="0.25">
      <c r="A205" s="378"/>
      <c r="B205" s="125"/>
      <c r="C205" s="2"/>
      <c r="E205" s="53"/>
      <c r="F205" s="53"/>
      <c r="G205" s="53"/>
      <c r="H205" s="53"/>
      <c r="I205" s="53"/>
      <c r="J205" s="53"/>
      <c r="K205" s="53"/>
      <c r="L205" s="53"/>
      <c r="M205" s="53"/>
      <c r="N205" s="53"/>
      <c r="O205" s="53"/>
      <c r="P205" s="727"/>
    </row>
    <row r="206" spans="1:16" s="51" customFormat="1" x14ac:dyDescent="0.25">
      <c r="A206" s="378"/>
      <c r="B206" s="125"/>
      <c r="C206" s="2"/>
      <c r="E206" s="53"/>
      <c r="F206" s="53"/>
      <c r="G206" s="53"/>
      <c r="H206" s="53"/>
      <c r="I206" s="53"/>
      <c r="J206" s="53"/>
      <c r="K206" s="53"/>
      <c r="L206" s="53"/>
      <c r="M206" s="53"/>
      <c r="N206" s="53"/>
      <c r="O206" s="53"/>
      <c r="P206" s="727"/>
    </row>
    <row r="207" spans="1:16" s="51" customFormat="1" x14ac:dyDescent="0.25">
      <c r="A207" s="378"/>
      <c r="B207" s="125"/>
      <c r="C207" s="2"/>
      <c r="E207" s="53"/>
      <c r="F207" s="53"/>
      <c r="G207" s="53"/>
      <c r="H207" s="53"/>
      <c r="I207" s="53"/>
      <c r="J207" s="53"/>
      <c r="K207" s="53"/>
      <c r="L207" s="53"/>
      <c r="M207" s="53"/>
      <c r="N207" s="53"/>
      <c r="O207" s="53"/>
      <c r="P207" s="727"/>
    </row>
    <row r="208" spans="1:16" s="51" customFormat="1" x14ac:dyDescent="0.25">
      <c r="A208" s="378"/>
      <c r="B208" s="125"/>
      <c r="C208" s="2"/>
      <c r="E208" s="53"/>
      <c r="F208" s="53"/>
      <c r="G208" s="53"/>
      <c r="H208" s="53"/>
      <c r="I208" s="53"/>
      <c r="J208" s="53"/>
      <c r="K208" s="53"/>
      <c r="L208" s="53"/>
      <c r="M208" s="53"/>
      <c r="N208" s="53"/>
      <c r="O208" s="53"/>
      <c r="P208" s="727"/>
    </row>
    <row r="209" spans="1:16" s="51" customFormat="1" x14ac:dyDescent="0.25">
      <c r="A209" s="378"/>
      <c r="B209" s="125"/>
      <c r="C209" s="2"/>
      <c r="E209" s="53"/>
      <c r="F209" s="53"/>
      <c r="G209" s="53"/>
      <c r="H209" s="53"/>
      <c r="I209" s="53"/>
      <c r="J209" s="53"/>
      <c r="K209" s="53"/>
      <c r="L209" s="53"/>
      <c r="M209" s="53"/>
      <c r="N209" s="53"/>
      <c r="O209" s="53"/>
      <c r="P209" s="727"/>
    </row>
    <row r="210" spans="1:16" s="51" customFormat="1" x14ac:dyDescent="0.25">
      <c r="A210" s="378"/>
      <c r="B210" s="125"/>
      <c r="C210" s="2"/>
      <c r="E210" s="53"/>
      <c r="F210" s="53"/>
      <c r="G210" s="53"/>
      <c r="H210" s="53"/>
      <c r="I210" s="53"/>
      <c r="J210" s="53"/>
      <c r="K210" s="53"/>
      <c r="L210" s="53"/>
      <c r="M210" s="53"/>
      <c r="N210" s="53"/>
      <c r="O210" s="53"/>
      <c r="P210" s="727"/>
    </row>
    <row r="211" spans="1:16" s="51" customFormat="1" x14ac:dyDescent="0.25">
      <c r="A211" s="378"/>
      <c r="B211" s="125"/>
      <c r="C211" s="2"/>
      <c r="E211" s="53"/>
      <c r="F211" s="53"/>
      <c r="G211" s="53"/>
      <c r="H211" s="53"/>
      <c r="I211" s="53"/>
      <c r="J211" s="53"/>
      <c r="K211" s="53"/>
      <c r="L211" s="53"/>
      <c r="M211" s="53"/>
      <c r="N211" s="53"/>
      <c r="O211" s="53"/>
      <c r="P211" s="727"/>
    </row>
    <row r="212" spans="1:16" s="51" customFormat="1" x14ac:dyDescent="0.25">
      <c r="A212" s="378"/>
      <c r="B212" s="125"/>
      <c r="C212" s="2"/>
      <c r="E212" s="53"/>
      <c r="F212" s="53"/>
      <c r="G212" s="53"/>
      <c r="H212" s="53"/>
      <c r="I212" s="53"/>
      <c r="J212" s="53"/>
      <c r="K212" s="53"/>
      <c r="L212" s="53"/>
      <c r="M212" s="53"/>
      <c r="N212" s="53"/>
      <c r="O212" s="53"/>
      <c r="P212" s="727"/>
    </row>
    <row r="213" spans="1:16" s="51" customFormat="1" x14ac:dyDescent="0.25">
      <c r="A213" s="378"/>
      <c r="B213" s="125"/>
      <c r="C213" s="2"/>
      <c r="E213" s="53"/>
      <c r="F213" s="53"/>
      <c r="G213" s="53"/>
      <c r="H213" s="53"/>
      <c r="I213" s="53"/>
      <c r="J213" s="53"/>
      <c r="K213" s="53"/>
      <c r="L213" s="53"/>
      <c r="M213" s="53"/>
      <c r="N213" s="53"/>
      <c r="O213" s="53"/>
      <c r="P213" s="727"/>
    </row>
    <row r="214" spans="1:16" s="51" customFormat="1" x14ac:dyDescent="0.25">
      <c r="A214" s="378"/>
      <c r="B214" s="125"/>
      <c r="C214" s="2"/>
      <c r="E214" s="53"/>
      <c r="F214" s="53"/>
      <c r="G214" s="53"/>
      <c r="H214" s="53"/>
      <c r="I214" s="53"/>
      <c r="J214" s="53"/>
      <c r="K214" s="53"/>
      <c r="L214" s="53"/>
      <c r="M214" s="53"/>
      <c r="N214" s="53"/>
      <c r="O214" s="53"/>
      <c r="P214" s="727"/>
    </row>
    <row r="215" spans="1:16" s="51" customFormat="1" x14ac:dyDescent="0.25">
      <c r="A215" s="378"/>
      <c r="B215" s="125"/>
      <c r="C215" s="2"/>
      <c r="E215" s="53"/>
      <c r="F215" s="53"/>
      <c r="G215" s="53"/>
      <c r="H215" s="53"/>
      <c r="I215" s="53"/>
      <c r="J215" s="53"/>
      <c r="K215" s="53"/>
      <c r="L215" s="53"/>
      <c r="M215" s="53"/>
      <c r="N215" s="53"/>
      <c r="O215" s="53"/>
      <c r="P215" s="727"/>
    </row>
    <row r="216" spans="1:16" s="51" customFormat="1" x14ac:dyDescent="0.25">
      <c r="A216" s="378"/>
      <c r="B216" s="125"/>
      <c r="C216" s="2"/>
      <c r="E216" s="53"/>
      <c r="F216" s="53"/>
      <c r="G216" s="53"/>
      <c r="H216" s="53"/>
      <c r="I216" s="53"/>
      <c r="J216" s="53"/>
      <c r="K216" s="53"/>
      <c r="L216" s="53"/>
      <c r="M216" s="53"/>
      <c r="N216" s="53"/>
      <c r="O216" s="53"/>
      <c r="P216" s="727"/>
    </row>
    <row r="217" spans="1:16" s="51" customFormat="1" x14ac:dyDescent="0.25">
      <c r="A217" s="378"/>
      <c r="B217" s="125"/>
      <c r="C217" s="2"/>
      <c r="E217" s="53"/>
      <c r="F217" s="53"/>
      <c r="G217" s="53"/>
      <c r="H217" s="53"/>
      <c r="I217" s="53"/>
      <c r="J217" s="53"/>
      <c r="K217" s="53"/>
      <c r="L217" s="53"/>
      <c r="M217" s="53"/>
      <c r="N217" s="53"/>
      <c r="O217" s="53"/>
      <c r="P217" s="727"/>
    </row>
    <row r="218" spans="1:16" s="51" customFormat="1" x14ac:dyDescent="0.25">
      <c r="A218" s="378"/>
      <c r="B218" s="125"/>
      <c r="C218" s="2"/>
      <c r="E218" s="53"/>
      <c r="F218" s="53"/>
      <c r="G218" s="53"/>
      <c r="H218" s="53"/>
      <c r="I218" s="53"/>
      <c r="J218" s="53"/>
      <c r="K218" s="53"/>
      <c r="L218" s="53"/>
      <c r="M218" s="53"/>
      <c r="N218" s="53"/>
      <c r="O218" s="53"/>
      <c r="P218" s="727"/>
    </row>
    <row r="219" spans="1:16" s="51" customFormat="1" x14ac:dyDescent="0.25">
      <c r="A219" s="378"/>
      <c r="B219" s="125"/>
      <c r="C219" s="2"/>
      <c r="E219" s="53"/>
      <c r="F219" s="53"/>
      <c r="G219" s="53"/>
      <c r="H219" s="53"/>
      <c r="I219" s="53"/>
      <c r="J219" s="53"/>
      <c r="K219" s="53"/>
      <c r="L219" s="53"/>
      <c r="M219" s="53"/>
      <c r="N219" s="53"/>
      <c r="O219" s="53"/>
      <c r="P219" s="727"/>
    </row>
    <row r="220" spans="1:16" s="51" customFormat="1" x14ac:dyDescent="0.25">
      <c r="A220" s="378"/>
      <c r="B220" s="125"/>
      <c r="C220" s="2"/>
      <c r="E220" s="53"/>
      <c r="F220" s="53"/>
      <c r="G220" s="53"/>
      <c r="H220" s="53"/>
      <c r="I220" s="53"/>
      <c r="J220" s="53"/>
      <c r="K220" s="53"/>
      <c r="L220" s="53"/>
      <c r="M220" s="53"/>
      <c r="N220" s="53"/>
      <c r="O220" s="53"/>
      <c r="P220" s="727"/>
    </row>
    <row r="221" spans="1:16" s="51" customFormat="1" x14ac:dyDescent="0.25">
      <c r="A221" s="378"/>
      <c r="B221" s="125"/>
      <c r="C221" s="2"/>
      <c r="E221" s="53"/>
      <c r="F221" s="53"/>
      <c r="G221" s="53"/>
      <c r="H221" s="53"/>
      <c r="I221" s="53"/>
      <c r="J221" s="53"/>
      <c r="K221" s="53"/>
      <c r="L221" s="53"/>
      <c r="M221" s="53"/>
      <c r="N221" s="53"/>
      <c r="O221" s="53"/>
      <c r="P221" s="727"/>
    </row>
    <row r="222" spans="1:16" s="51" customFormat="1" x14ac:dyDescent="0.25">
      <c r="A222" s="378"/>
      <c r="B222" s="125"/>
      <c r="C222" s="2"/>
      <c r="E222" s="53"/>
      <c r="F222" s="53"/>
      <c r="G222" s="53"/>
      <c r="H222" s="53"/>
      <c r="I222" s="53"/>
      <c r="J222" s="53"/>
      <c r="K222" s="53"/>
      <c r="L222" s="53"/>
      <c r="M222" s="53"/>
      <c r="N222" s="53"/>
      <c r="O222" s="53"/>
      <c r="P222" s="727"/>
    </row>
    <row r="223" spans="1:16" s="51" customFormat="1" x14ac:dyDescent="0.25">
      <c r="A223" s="378"/>
      <c r="B223" s="125"/>
      <c r="C223" s="2"/>
      <c r="E223" s="53"/>
      <c r="F223" s="53"/>
      <c r="G223" s="53"/>
      <c r="H223" s="53"/>
      <c r="I223" s="53"/>
      <c r="J223" s="53"/>
      <c r="K223" s="53"/>
      <c r="L223" s="53"/>
      <c r="M223" s="53"/>
      <c r="N223" s="53"/>
      <c r="O223" s="53"/>
      <c r="P223" s="727"/>
    </row>
    <row r="224" spans="1:16" s="51" customFormat="1" x14ac:dyDescent="0.25">
      <c r="A224" s="378"/>
      <c r="B224" s="125"/>
      <c r="C224" s="2"/>
      <c r="E224" s="53"/>
      <c r="F224" s="53"/>
      <c r="G224" s="53"/>
      <c r="H224" s="53"/>
      <c r="I224" s="53"/>
      <c r="J224" s="53"/>
      <c r="K224" s="53"/>
      <c r="L224" s="53"/>
      <c r="M224" s="53"/>
      <c r="N224" s="53"/>
      <c r="O224" s="53"/>
      <c r="P224" s="727"/>
    </row>
    <row r="225" spans="1:16" s="51" customFormat="1" x14ac:dyDescent="0.25">
      <c r="A225" s="378"/>
      <c r="B225" s="125"/>
      <c r="C225" s="2"/>
      <c r="E225" s="53"/>
      <c r="F225" s="53"/>
      <c r="G225" s="53"/>
      <c r="H225" s="53"/>
      <c r="I225" s="53"/>
      <c r="J225" s="53"/>
      <c r="K225" s="53"/>
      <c r="L225" s="53"/>
      <c r="M225" s="53"/>
      <c r="N225" s="53"/>
      <c r="O225" s="53"/>
      <c r="P225" s="727"/>
    </row>
    <row r="226" spans="1:16" s="51" customFormat="1" x14ac:dyDescent="0.25">
      <c r="A226" s="378"/>
      <c r="B226" s="125"/>
      <c r="C226" s="2"/>
      <c r="E226" s="53"/>
      <c r="F226" s="53"/>
      <c r="G226" s="53"/>
      <c r="H226" s="53"/>
      <c r="I226" s="53"/>
      <c r="J226" s="53"/>
      <c r="K226" s="53"/>
      <c r="L226" s="53"/>
      <c r="M226" s="53"/>
      <c r="N226" s="53"/>
      <c r="O226" s="53"/>
      <c r="P226" s="727"/>
    </row>
    <row r="227" spans="1:16" s="51" customFormat="1" x14ac:dyDescent="0.25">
      <c r="A227" s="378"/>
      <c r="B227" s="125"/>
      <c r="C227" s="2"/>
      <c r="E227" s="53"/>
      <c r="F227" s="53"/>
      <c r="G227" s="53"/>
      <c r="H227" s="53"/>
      <c r="I227" s="53"/>
      <c r="J227" s="53"/>
      <c r="K227" s="53"/>
      <c r="L227" s="53"/>
      <c r="M227" s="53"/>
      <c r="N227" s="53"/>
      <c r="O227" s="53"/>
      <c r="P227" s="727"/>
    </row>
    <row r="228" spans="1:16" s="51" customFormat="1" x14ac:dyDescent="0.25">
      <c r="A228" s="378"/>
      <c r="B228" s="125"/>
      <c r="C228" s="2"/>
      <c r="E228" s="53"/>
      <c r="F228" s="53"/>
      <c r="G228" s="53"/>
      <c r="H228" s="53"/>
      <c r="I228" s="53"/>
      <c r="J228" s="53"/>
      <c r="K228" s="53"/>
      <c r="L228" s="53"/>
      <c r="M228" s="53"/>
      <c r="N228" s="53"/>
      <c r="O228" s="53"/>
      <c r="P228" s="727"/>
    </row>
    <row r="229" spans="1:16" s="51" customFormat="1" x14ac:dyDescent="0.25">
      <c r="A229" s="378"/>
      <c r="B229" s="125"/>
      <c r="C229" s="2"/>
      <c r="E229" s="53"/>
      <c r="F229" s="53"/>
      <c r="G229" s="53"/>
      <c r="H229" s="53"/>
      <c r="I229" s="53"/>
      <c r="J229" s="53"/>
      <c r="K229" s="53"/>
      <c r="L229" s="53"/>
      <c r="M229" s="53"/>
      <c r="N229" s="53"/>
      <c r="O229" s="53"/>
      <c r="P229" s="727"/>
    </row>
    <row r="230" spans="1:16" s="51" customFormat="1" x14ac:dyDescent="0.25">
      <c r="A230" s="378"/>
      <c r="B230" s="125"/>
      <c r="C230" s="2"/>
      <c r="E230" s="53"/>
      <c r="F230" s="53"/>
      <c r="G230" s="53"/>
      <c r="H230" s="53"/>
      <c r="I230" s="53"/>
      <c r="J230" s="53"/>
      <c r="K230" s="53"/>
      <c r="L230" s="53"/>
      <c r="M230" s="53"/>
      <c r="N230" s="53"/>
      <c r="O230" s="53"/>
      <c r="P230" s="727"/>
    </row>
    <row r="231" spans="1:16" s="51" customFormat="1" x14ac:dyDescent="0.25">
      <c r="A231" s="378"/>
      <c r="B231" s="125"/>
      <c r="C231" s="2"/>
      <c r="E231" s="53"/>
      <c r="F231" s="53"/>
      <c r="G231" s="53"/>
      <c r="H231" s="53"/>
      <c r="I231" s="53"/>
      <c r="J231" s="53"/>
      <c r="K231" s="53"/>
      <c r="L231" s="53"/>
      <c r="M231" s="53"/>
      <c r="N231" s="53"/>
      <c r="O231" s="53"/>
      <c r="P231" s="727"/>
    </row>
    <row r="232" spans="1:16" s="51" customFormat="1" x14ac:dyDescent="0.25">
      <c r="A232" s="378"/>
      <c r="B232" s="125"/>
      <c r="C232" s="2"/>
      <c r="E232" s="53"/>
      <c r="F232" s="53"/>
      <c r="G232" s="53"/>
      <c r="H232" s="53"/>
      <c r="I232" s="53"/>
      <c r="J232" s="53"/>
      <c r="K232" s="53"/>
      <c r="L232" s="53"/>
      <c r="M232" s="53"/>
      <c r="N232" s="53"/>
      <c r="O232" s="53"/>
      <c r="P232" s="727"/>
    </row>
    <row r="233" spans="1:16" s="51" customFormat="1" x14ac:dyDescent="0.25">
      <c r="A233" s="378"/>
      <c r="B233" s="125"/>
      <c r="C233" s="2"/>
      <c r="E233" s="53"/>
      <c r="F233" s="53"/>
      <c r="G233" s="53"/>
      <c r="H233" s="53"/>
      <c r="I233" s="53"/>
      <c r="J233" s="53"/>
      <c r="K233" s="53"/>
      <c r="L233" s="53"/>
      <c r="M233" s="53"/>
      <c r="N233" s="53"/>
      <c r="O233" s="53"/>
      <c r="P233" s="727"/>
    </row>
    <row r="234" spans="1:16" s="51" customFormat="1" x14ac:dyDescent="0.25">
      <c r="A234" s="378"/>
      <c r="B234" s="125"/>
      <c r="C234" s="2"/>
      <c r="E234" s="53"/>
      <c r="F234" s="53"/>
      <c r="G234" s="53"/>
      <c r="H234" s="53"/>
      <c r="I234" s="53"/>
      <c r="J234" s="53"/>
      <c r="K234" s="53"/>
      <c r="L234" s="53"/>
      <c r="M234" s="53"/>
      <c r="N234" s="53"/>
      <c r="O234" s="53"/>
      <c r="P234" s="727"/>
    </row>
    <row r="235" spans="1:16" s="51" customFormat="1" x14ac:dyDescent="0.25">
      <c r="A235" s="378"/>
      <c r="B235" s="125"/>
      <c r="C235" s="2"/>
      <c r="E235" s="53"/>
      <c r="F235" s="53"/>
      <c r="G235" s="53"/>
      <c r="H235" s="53"/>
      <c r="I235" s="53"/>
      <c r="J235" s="53"/>
      <c r="K235" s="53"/>
      <c r="L235" s="53"/>
      <c r="M235" s="53"/>
      <c r="N235" s="53"/>
      <c r="O235" s="53"/>
      <c r="P235" s="727"/>
    </row>
    <row r="236" spans="1:16" s="51" customFormat="1" x14ac:dyDescent="0.25">
      <c r="A236" s="378"/>
      <c r="B236" s="125"/>
      <c r="C236" s="2"/>
      <c r="E236" s="53"/>
      <c r="F236" s="53"/>
      <c r="G236" s="53"/>
      <c r="H236" s="53"/>
      <c r="I236" s="53"/>
      <c r="J236" s="53"/>
      <c r="K236" s="53"/>
      <c r="L236" s="53"/>
      <c r="M236" s="53"/>
      <c r="N236" s="53"/>
      <c r="O236" s="53"/>
      <c r="P236" s="727"/>
    </row>
    <row r="237" spans="1:16" s="51" customFormat="1" x14ac:dyDescent="0.25">
      <c r="A237" s="378"/>
      <c r="B237" s="125"/>
      <c r="C237" s="2"/>
      <c r="E237" s="53"/>
      <c r="F237" s="53"/>
      <c r="G237" s="53"/>
      <c r="H237" s="53"/>
      <c r="I237" s="53"/>
      <c r="J237" s="53"/>
      <c r="K237" s="53"/>
      <c r="L237" s="53"/>
      <c r="M237" s="53"/>
      <c r="N237" s="53"/>
      <c r="O237" s="53"/>
      <c r="P237" s="727"/>
    </row>
    <row r="238" spans="1:16" s="51" customFormat="1" x14ac:dyDescent="0.25">
      <c r="A238" s="378"/>
      <c r="B238" s="125"/>
      <c r="C238" s="2"/>
      <c r="E238" s="53"/>
      <c r="F238" s="53"/>
      <c r="G238" s="53"/>
      <c r="H238" s="53"/>
      <c r="I238" s="53"/>
      <c r="J238" s="53"/>
      <c r="K238" s="53"/>
      <c r="L238" s="53"/>
      <c r="M238" s="53"/>
      <c r="N238" s="53"/>
      <c r="O238" s="53"/>
      <c r="P238" s="727"/>
    </row>
    <row r="239" spans="1:16" s="51" customFormat="1" x14ac:dyDescent="0.25">
      <c r="A239" s="378"/>
      <c r="B239" s="125"/>
      <c r="C239" s="2"/>
      <c r="E239" s="53"/>
      <c r="F239" s="53"/>
      <c r="G239" s="53"/>
      <c r="H239" s="53"/>
      <c r="I239" s="53"/>
      <c r="J239" s="53"/>
      <c r="K239" s="53"/>
      <c r="L239" s="53"/>
      <c r="M239" s="53"/>
      <c r="N239" s="53"/>
      <c r="O239" s="53"/>
      <c r="P239" s="727"/>
    </row>
    <row r="240" spans="1:16" s="51" customFormat="1" x14ac:dyDescent="0.25">
      <c r="A240" s="378"/>
      <c r="B240" s="125"/>
      <c r="C240" s="2"/>
      <c r="E240" s="53"/>
      <c r="F240" s="53"/>
      <c r="G240" s="53"/>
      <c r="H240" s="53"/>
      <c r="I240" s="53"/>
      <c r="J240" s="53"/>
      <c r="K240" s="53"/>
      <c r="L240" s="53"/>
      <c r="M240" s="53"/>
      <c r="N240" s="53"/>
      <c r="O240" s="53"/>
      <c r="P240" s="727"/>
    </row>
    <row r="241" spans="1:16" s="51" customFormat="1" x14ac:dyDescent="0.25">
      <c r="A241" s="378"/>
      <c r="B241" s="125"/>
      <c r="C241" s="2"/>
      <c r="E241" s="53"/>
      <c r="F241" s="53"/>
      <c r="G241" s="53"/>
      <c r="H241" s="53"/>
      <c r="I241" s="53"/>
      <c r="J241" s="53"/>
      <c r="K241" s="53"/>
      <c r="L241" s="53"/>
      <c r="M241" s="53"/>
      <c r="N241" s="53"/>
      <c r="O241" s="53"/>
      <c r="P241" s="727"/>
    </row>
    <row r="242" spans="1:16" s="51" customFormat="1" x14ac:dyDescent="0.25">
      <c r="A242" s="378"/>
      <c r="B242" s="125"/>
      <c r="C242" s="2"/>
      <c r="E242" s="53"/>
      <c r="F242" s="53"/>
      <c r="G242" s="53"/>
      <c r="H242" s="53"/>
      <c r="I242" s="53"/>
      <c r="J242" s="53"/>
      <c r="K242" s="53"/>
      <c r="L242" s="53"/>
      <c r="M242" s="53"/>
      <c r="N242" s="53"/>
      <c r="O242" s="53"/>
      <c r="P242" s="727"/>
    </row>
    <row r="243" spans="1:16" s="51" customFormat="1" x14ac:dyDescent="0.25">
      <c r="A243" s="378"/>
      <c r="B243" s="125"/>
      <c r="C243" s="2"/>
      <c r="E243" s="53"/>
      <c r="F243" s="53"/>
      <c r="G243" s="53"/>
      <c r="H243" s="53"/>
      <c r="I243" s="53"/>
      <c r="J243" s="53"/>
      <c r="K243" s="53"/>
      <c r="L243" s="53"/>
      <c r="M243" s="53"/>
      <c r="N243" s="53"/>
      <c r="O243" s="53"/>
      <c r="P243" s="727"/>
    </row>
    <row r="244" spans="1:16" s="51" customFormat="1" x14ac:dyDescent="0.25">
      <c r="A244" s="378"/>
      <c r="B244" s="125"/>
      <c r="C244" s="2"/>
      <c r="E244" s="53"/>
      <c r="F244" s="53"/>
      <c r="G244" s="53"/>
      <c r="H244" s="53"/>
      <c r="I244" s="53"/>
      <c r="J244" s="53"/>
      <c r="K244" s="53"/>
      <c r="L244" s="53"/>
      <c r="M244" s="53"/>
      <c r="N244" s="53"/>
      <c r="O244" s="53"/>
      <c r="P244" s="727"/>
    </row>
    <row r="245" spans="1:16" s="51" customFormat="1" x14ac:dyDescent="0.25">
      <c r="A245" s="378"/>
      <c r="B245" s="125"/>
      <c r="C245" s="2"/>
      <c r="E245" s="53"/>
      <c r="F245" s="53"/>
      <c r="G245" s="53"/>
      <c r="H245" s="53"/>
      <c r="I245" s="53"/>
      <c r="J245" s="53"/>
      <c r="K245" s="53"/>
      <c r="L245" s="53"/>
      <c r="M245" s="53"/>
      <c r="N245" s="53"/>
      <c r="O245" s="53"/>
      <c r="P245" s="727"/>
    </row>
    <row r="246" spans="1:16" s="51" customFormat="1" x14ac:dyDescent="0.25">
      <c r="A246" s="378"/>
      <c r="B246" s="125"/>
      <c r="C246" s="2"/>
      <c r="E246" s="53"/>
      <c r="F246" s="53"/>
      <c r="G246" s="53"/>
      <c r="H246" s="53"/>
      <c r="I246" s="53"/>
      <c r="J246" s="53"/>
      <c r="K246" s="53"/>
      <c r="L246" s="53"/>
      <c r="M246" s="53"/>
      <c r="N246" s="53"/>
      <c r="O246" s="53"/>
      <c r="P246" s="727"/>
    </row>
    <row r="247" spans="1:16" s="51" customFormat="1" x14ac:dyDescent="0.25">
      <c r="A247" s="378"/>
      <c r="B247" s="125"/>
      <c r="C247" s="2"/>
      <c r="E247" s="53"/>
      <c r="F247" s="53"/>
      <c r="G247" s="53"/>
      <c r="H247" s="53"/>
      <c r="I247" s="53"/>
      <c r="J247" s="53"/>
      <c r="K247" s="53"/>
      <c r="L247" s="53"/>
      <c r="M247" s="53"/>
      <c r="N247" s="53"/>
      <c r="O247" s="53"/>
      <c r="P247" s="727"/>
    </row>
    <row r="248" spans="1:16" s="51" customFormat="1" x14ac:dyDescent="0.25">
      <c r="A248" s="378"/>
      <c r="B248" s="125"/>
      <c r="C248" s="2"/>
      <c r="E248" s="53"/>
      <c r="F248" s="53"/>
      <c r="G248" s="53"/>
      <c r="H248" s="53"/>
      <c r="I248" s="53"/>
      <c r="J248" s="53"/>
      <c r="K248" s="53"/>
      <c r="L248" s="53"/>
      <c r="M248" s="53"/>
      <c r="N248" s="53"/>
      <c r="O248" s="53"/>
      <c r="P248" s="727"/>
    </row>
    <row r="249" spans="1:16" s="51" customFormat="1" x14ac:dyDescent="0.25">
      <c r="A249" s="378"/>
      <c r="B249" s="125"/>
      <c r="C249" s="2"/>
      <c r="E249" s="53"/>
      <c r="F249" s="53"/>
      <c r="G249" s="53"/>
      <c r="H249" s="53"/>
      <c r="I249" s="53"/>
      <c r="J249" s="53"/>
      <c r="K249" s="53"/>
      <c r="L249" s="53"/>
      <c r="M249" s="53"/>
      <c r="N249" s="53"/>
      <c r="O249" s="53"/>
      <c r="P249" s="727"/>
    </row>
    <row r="250" spans="1:16" s="51" customFormat="1" x14ac:dyDescent="0.25">
      <c r="A250" s="378"/>
      <c r="B250" s="125"/>
      <c r="C250" s="2"/>
      <c r="E250" s="53"/>
      <c r="F250" s="53"/>
      <c r="G250" s="53"/>
      <c r="H250" s="53"/>
      <c r="I250" s="53"/>
      <c r="J250" s="53"/>
      <c r="K250" s="53"/>
      <c r="L250" s="53"/>
      <c r="M250" s="53"/>
      <c r="N250" s="53"/>
      <c r="O250" s="53"/>
      <c r="P250" s="727"/>
    </row>
    <row r="251" spans="1:16" s="51" customFormat="1" x14ac:dyDescent="0.25">
      <c r="A251" s="378"/>
      <c r="B251" s="125"/>
      <c r="C251" s="2"/>
      <c r="E251" s="53"/>
      <c r="F251" s="53"/>
      <c r="G251" s="53"/>
      <c r="H251" s="53"/>
      <c r="I251" s="53"/>
      <c r="J251" s="53"/>
      <c r="K251" s="53"/>
      <c r="L251" s="53"/>
      <c r="M251" s="53"/>
      <c r="N251" s="53"/>
      <c r="O251" s="53"/>
      <c r="P251" s="727"/>
    </row>
    <row r="252" spans="1:16" s="51" customFormat="1" x14ac:dyDescent="0.25">
      <c r="A252" s="378"/>
      <c r="B252" s="125"/>
      <c r="C252" s="2"/>
      <c r="E252" s="53"/>
      <c r="F252" s="53"/>
      <c r="G252" s="53"/>
      <c r="H252" s="53"/>
      <c r="I252" s="53"/>
      <c r="J252" s="53"/>
      <c r="K252" s="53"/>
      <c r="L252" s="53"/>
      <c r="M252" s="53"/>
      <c r="N252" s="53"/>
      <c r="O252" s="53"/>
      <c r="P252" s="727"/>
    </row>
    <row r="253" spans="1:16" s="51" customFormat="1" x14ac:dyDescent="0.25">
      <c r="A253" s="378"/>
      <c r="B253" s="125"/>
      <c r="C253" s="2"/>
      <c r="E253" s="53"/>
      <c r="F253" s="53"/>
      <c r="G253" s="53"/>
      <c r="H253" s="53"/>
      <c r="I253" s="53"/>
      <c r="J253" s="53"/>
      <c r="K253" s="53"/>
      <c r="L253" s="53"/>
      <c r="M253" s="53"/>
      <c r="N253" s="53"/>
      <c r="O253" s="53"/>
      <c r="P253" s="727"/>
    </row>
    <row r="254" spans="1:16" s="51" customFormat="1" x14ac:dyDescent="0.25">
      <c r="A254" s="378"/>
      <c r="B254" s="125"/>
      <c r="C254" s="2"/>
      <c r="E254" s="53"/>
      <c r="F254" s="53"/>
      <c r="G254" s="53"/>
      <c r="H254" s="53"/>
      <c r="I254" s="53"/>
      <c r="J254" s="53"/>
      <c r="K254" s="53"/>
      <c r="L254" s="53"/>
      <c r="M254" s="53"/>
      <c r="N254" s="53"/>
      <c r="O254" s="53"/>
      <c r="P254" s="727"/>
    </row>
    <row r="255" spans="1:16" s="51" customFormat="1" x14ac:dyDescent="0.25">
      <c r="A255" s="378"/>
      <c r="B255" s="125"/>
      <c r="C255" s="2"/>
      <c r="E255" s="53"/>
      <c r="F255" s="53"/>
      <c r="G255" s="53"/>
      <c r="H255" s="53"/>
      <c r="I255" s="53"/>
      <c r="J255" s="53"/>
      <c r="K255" s="53"/>
      <c r="L255" s="53"/>
      <c r="M255" s="53"/>
      <c r="N255" s="53"/>
      <c r="O255" s="53"/>
      <c r="P255" s="727"/>
    </row>
    <row r="256" spans="1:16" s="51" customFormat="1" x14ac:dyDescent="0.25">
      <c r="A256" s="378"/>
      <c r="B256" s="125"/>
      <c r="C256" s="2"/>
      <c r="E256" s="53"/>
      <c r="F256" s="53"/>
      <c r="G256" s="53"/>
      <c r="H256" s="53"/>
      <c r="I256" s="53"/>
      <c r="J256" s="53"/>
      <c r="K256" s="53"/>
      <c r="L256" s="53"/>
      <c r="M256" s="53"/>
      <c r="N256" s="53"/>
      <c r="O256" s="53"/>
      <c r="P256" s="727"/>
    </row>
    <row r="257" spans="1:16" s="51" customFormat="1" x14ac:dyDescent="0.25">
      <c r="A257" s="378"/>
      <c r="B257" s="125"/>
      <c r="C257" s="2"/>
      <c r="E257" s="53"/>
      <c r="F257" s="53"/>
      <c r="G257" s="53"/>
      <c r="H257" s="53"/>
      <c r="I257" s="53"/>
      <c r="J257" s="53"/>
      <c r="K257" s="53"/>
      <c r="L257" s="53"/>
      <c r="M257" s="53"/>
      <c r="N257" s="53"/>
      <c r="O257" s="53"/>
      <c r="P257" s="727"/>
    </row>
    <row r="258" spans="1:16" s="51" customFormat="1" x14ac:dyDescent="0.25">
      <c r="A258" s="378"/>
      <c r="B258" s="125"/>
      <c r="C258" s="2"/>
      <c r="E258" s="53"/>
      <c r="F258" s="53"/>
      <c r="G258" s="53"/>
      <c r="H258" s="53"/>
      <c r="I258" s="53"/>
      <c r="J258" s="53"/>
      <c r="K258" s="53"/>
      <c r="L258" s="53"/>
      <c r="M258" s="53"/>
      <c r="N258" s="53"/>
      <c r="O258" s="53"/>
      <c r="P258" s="727"/>
    </row>
    <row r="259" spans="1:16" s="51" customFormat="1" x14ac:dyDescent="0.25">
      <c r="A259" s="378"/>
      <c r="B259" s="125"/>
      <c r="C259" s="2"/>
      <c r="E259" s="53"/>
      <c r="F259" s="53"/>
      <c r="G259" s="53"/>
      <c r="H259" s="53"/>
      <c r="I259" s="53"/>
      <c r="J259" s="53"/>
      <c r="K259" s="53"/>
      <c r="L259" s="53"/>
      <c r="M259" s="53"/>
      <c r="N259" s="53"/>
      <c r="O259" s="53"/>
      <c r="P259" s="727"/>
    </row>
    <row r="260" spans="1:16" s="51" customFormat="1" x14ac:dyDescent="0.25">
      <c r="A260" s="378"/>
      <c r="B260" s="125"/>
      <c r="C260" s="2"/>
      <c r="E260" s="53"/>
      <c r="F260" s="53"/>
      <c r="G260" s="53"/>
      <c r="H260" s="53"/>
      <c r="I260" s="53"/>
      <c r="J260" s="53"/>
      <c r="K260" s="53"/>
      <c r="L260" s="53"/>
      <c r="M260" s="53"/>
      <c r="N260" s="53"/>
      <c r="O260" s="53"/>
      <c r="P260" s="727"/>
    </row>
    <row r="261" spans="1:16" s="51" customFormat="1" x14ac:dyDescent="0.25">
      <c r="A261" s="378"/>
      <c r="B261" s="125"/>
      <c r="C261" s="2"/>
      <c r="E261" s="53"/>
      <c r="F261" s="53"/>
      <c r="G261" s="53"/>
      <c r="H261" s="53"/>
      <c r="I261" s="53"/>
      <c r="J261" s="53"/>
      <c r="K261" s="53"/>
      <c r="L261" s="53"/>
      <c r="M261" s="53"/>
      <c r="N261" s="53"/>
      <c r="O261" s="53"/>
      <c r="P261" s="727"/>
    </row>
    <row r="262" spans="1:16" s="51" customFormat="1" x14ac:dyDescent="0.25">
      <c r="A262" s="378"/>
      <c r="B262" s="125"/>
      <c r="C262" s="2"/>
      <c r="E262" s="53"/>
      <c r="F262" s="53"/>
      <c r="G262" s="53"/>
      <c r="H262" s="53"/>
      <c r="I262" s="53"/>
      <c r="J262" s="53"/>
      <c r="K262" s="53"/>
      <c r="L262" s="53"/>
      <c r="M262" s="53"/>
      <c r="N262" s="53"/>
      <c r="O262" s="53"/>
      <c r="P262" s="727"/>
    </row>
    <row r="263" spans="1:16" s="51" customFormat="1" x14ac:dyDescent="0.25">
      <c r="A263" s="378"/>
      <c r="B263" s="125"/>
      <c r="C263" s="2"/>
      <c r="E263" s="53"/>
      <c r="F263" s="53"/>
      <c r="G263" s="53"/>
      <c r="H263" s="53"/>
      <c r="I263" s="53"/>
      <c r="J263" s="53"/>
      <c r="K263" s="53"/>
      <c r="L263" s="53"/>
      <c r="M263" s="53"/>
      <c r="N263" s="53"/>
      <c r="O263" s="53"/>
      <c r="P263" s="727"/>
    </row>
    <row r="264" spans="1:16" s="51" customFormat="1" x14ac:dyDescent="0.25">
      <c r="A264" s="378"/>
      <c r="B264" s="125"/>
      <c r="C264" s="2"/>
      <c r="E264" s="53"/>
      <c r="F264" s="53"/>
      <c r="G264" s="53"/>
      <c r="H264" s="53"/>
      <c r="I264" s="53"/>
      <c r="J264" s="53"/>
      <c r="K264" s="53"/>
      <c r="L264" s="53"/>
      <c r="M264" s="53"/>
      <c r="N264" s="53"/>
      <c r="O264" s="53"/>
      <c r="P264" s="727"/>
    </row>
    <row r="265" spans="1:16" s="51" customFormat="1" x14ac:dyDescent="0.25">
      <c r="A265" s="378"/>
      <c r="B265" s="125"/>
      <c r="C265" s="2"/>
      <c r="E265" s="53"/>
      <c r="F265" s="53"/>
      <c r="G265" s="53"/>
      <c r="H265" s="53"/>
      <c r="I265" s="53"/>
      <c r="J265" s="53"/>
      <c r="K265" s="53"/>
      <c r="L265" s="53"/>
      <c r="M265" s="53"/>
      <c r="N265" s="53"/>
      <c r="O265" s="53"/>
      <c r="P265" s="727"/>
    </row>
    <row r="266" spans="1:16" s="51" customFormat="1" x14ac:dyDescent="0.25">
      <c r="A266" s="378"/>
      <c r="B266" s="125"/>
      <c r="C266" s="2"/>
      <c r="E266" s="53"/>
      <c r="F266" s="53"/>
      <c r="G266" s="53"/>
      <c r="H266" s="53"/>
      <c r="I266" s="53"/>
      <c r="J266" s="53"/>
      <c r="K266" s="53"/>
      <c r="L266" s="53"/>
      <c r="M266" s="53"/>
      <c r="N266" s="53"/>
      <c r="O266" s="53"/>
      <c r="P266" s="727"/>
    </row>
    <row r="267" spans="1:16" s="51" customFormat="1" x14ac:dyDescent="0.25">
      <c r="A267" s="378"/>
      <c r="B267" s="125"/>
      <c r="C267" s="2"/>
      <c r="E267" s="53"/>
      <c r="F267" s="53"/>
      <c r="G267" s="53"/>
      <c r="H267" s="53"/>
      <c r="I267" s="53"/>
      <c r="J267" s="53"/>
      <c r="K267" s="53"/>
      <c r="L267" s="53"/>
      <c r="M267" s="53"/>
      <c r="N267" s="53"/>
      <c r="O267" s="53"/>
      <c r="P267" s="727"/>
    </row>
    <row r="268" spans="1:16" s="51" customFormat="1" x14ac:dyDescent="0.25">
      <c r="A268" s="378"/>
      <c r="B268" s="125"/>
      <c r="C268" s="2"/>
      <c r="E268" s="53"/>
      <c r="F268" s="53"/>
      <c r="G268" s="53"/>
      <c r="H268" s="53"/>
      <c r="I268" s="53"/>
      <c r="J268" s="53"/>
      <c r="K268" s="53"/>
      <c r="L268" s="53"/>
      <c r="M268" s="53"/>
      <c r="N268" s="53"/>
      <c r="O268" s="53"/>
      <c r="P268" s="727"/>
    </row>
    <row r="269" spans="1:16" s="51" customFormat="1" x14ac:dyDescent="0.25">
      <c r="A269" s="378"/>
      <c r="B269" s="125"/>
      <c r="C269" s="2"/>
      <c r="E269" s="53"/>
      <c r="F269" s="53"/>
      <c r="G269" s="53"/>
      <c r="H269" s="53"/>
      <c r="I269" s="53"/>
      <c r="J269" s="53"/>
      <c r="K269" s="53"/>
      <c r="L269" s="53"/>
      <c r="M269" s="53"/>
      <c r="N269" s="53"/>
      <c r="O269" s="53"/>
      <c r="P269" s="727"/>
    </row>
    <row r="270" spans="1:16" s="51" customFormat="1" x14ac:dyDescent="0.25">
      <c r="A270" s="378"/>
      <c r="B270" s="125"/>
      <c r="C270" s="2"/>
      <c r="E270" s="53"/>
      <c r="F270" s="53"/>
      <c r="G270" s="53"/>
      <c r="H270" s="53"/>
      <c r="I270" s="53"/>
      <c r="J270" s="53"/>
      <c r="K270" s="53"/>
      <c r="L270" s="53"/>
      <c r="M270" s="53"/>
      <c r="N270" s="53"/>
      <c r="O270" s="53"/>
      <c r="P270" s="727"/>
    </row>
    <row r="271" spans="1:16" s="51" customFormat="1" x14ac:dyDescent="0.25">
      <c r="A271" s="378"/>
      <c r="B271" s="125"/>
      <c r="C271" s="2"/>
      <c r="E271" s="53"/>
      <c r="F271" s="53"/>
      <c r="G271" s="53"/>
      <c r="H271" s="53"/>
      <c r="I271" s="53"/>
      <c r="J271" s="53"/>
      <c r="K271" s="53"/>
      <c r="L271" s="53"/>
      <c r="M271" s="53"/>
      <c r="N271" s="53"/>
      <c r="O271" s="53"/>
      <c r="P271" s="727"/>
    </row>
    <row r="272" spans="1:16" s="51" customFormat="1" x14ac:dyDescent="0.25">
      <c r="A272" s="378"/>
      <c r="B272" s="125"/>
      <c r="C272" s="2"/>
      <c r="E272" s="53"/>
      <c r="F272" s="53"/>
      <c r="G272" s="53"/>
      <c r="H272" s="53"/>
      <c r="I272" s="53"/>
      <c r="J272" s="53"/>
      <c r="K272" s="53"/>
      <c r="L272" s="53"/>
      <c r="M272" s="53"/>
      <c r="N272" s="53"/>
      <c r="O272" s="53"/>
      <c r="P272" s="727"/>
    </row>
    <row r="273" spans="1:16" s="51" customFormat="1" x14ac:dyDescent="0.25">
      <c r="A273" s="378"/>
      <c r="B273" s="125"/>
      <c r="C273" s="2"/>
      <c r="E273" s="53"/>
      <c r="F273" s="53"/>
      <c r="G273" s="53"/>
      <c r="H273" s="53"/>
      <c r="I273" s="53"/>
      <c r="J273" s="53"/>
      <c r="K273" s="53"/>
      <c r="L273" s="53"/>
      <c r="M273" s="53"/>
      <c r="N273" s="53"/>
      <c r="O273" s="53"/>
      <c r="P273" s="727"/>
    </row>
    <row r="274" spans="1:16" s="51" customFormat="1" x14ac:dyDescent="0.25">
      <c r="A274" s="378"/>
      <c r="B274" s="125"/>
      <c r="C274" s="2"/>
      <c r="E274" s="53"/>
      <c r="F274" s="53"/>
      <c r="G274" s="53"/>
      <c r="H274" s="53"/>
      <c r="I274" s="53"/>
      <c r="J274" s="53"/>
      <c r="K274" s="53"/>
      <c r="L274" s="53"/>
      <c r="M274" s="53"/>
      <c r="N274" s="53"/>
      <c r="O274" s="53"/>
      <c r="P274" s="727"/>
    </row>
    <row r="275" spans="1:16" s="51" customFormat="1" x14ac:dyDescent="0.25">
      <c r="A275" s="378"/>
      <c r="B275" s="125"/>
      <c r="C275" s="2"/>
      <c r="E275" s="53"/>
      <c r="F275" s="53"/>
      <c r="G275" s="53"/>
      <c r="H275" s="53"/>
      <c r="I275" s="53"/>
      <c r="J275" s="53"/>
      <c r="K275" s="53"/>
      <c r="L275" s="53"/>
      <c r="M275" s="53"/>
      <c r="N275" s="53"/>
      <c r="O275" s="53"/>
      <c r="P275" s="727"/>
    </row>
    <row r="276" spans="1:16" s="51" customFormat="1" x14ac:dyDescent="0.25">
      <c r="A276" s="378"/>
      <c r="B276" s="125"/>
      <c r="C276" s="2"/>
      <c r="E276" s="53"/>
      <c r="F276" s="53"/>
      <c r="G276" s="53"/>
      <c r="H276" s="53"/>
      <c r="I276" s="53"/>
      <c r="J276" s="53"/>
      <c r="K276" s="53"/>
      <c r="L276" s="53"/>
      <c r="M276" s="53"/>
      <c r="N276" s="53"/>
      <c r="O276" s="53"/>
      <c r="P276" s="727"/>
    </row>
    <row r="277" spans="1:16" s="51" customFormat="1" x14ac:dyDescent="0.25">
      <c r="A277" s="378"/>
      <c r="B277" s="125"/>
      <c r="C277" s="2"/>
      <c r="E277" s="53"/>
      <c r="F277" s="53"/>
      <c r="G277" s="53"/>
      <c r="H277" s="53"/>
      <c r="I277" s="53"/>
      <c r="J277" s="53"/>
      <c r="K277" s="53"/>
      <c r="L277" s="53"/>
      <c r="M277" s="53"/>
      <c r="N277" s="53"/>
      <c r="O277" s="53"/>
      <c r="P277" s="727"/>
    </row>
    <row r="278" spans="1:16" s="51" customFormat="1" x14ac:dyDescent="0.25">
      <c r="A278" s="378"/>
      <c r="B278" s="125"/>
      <c r="C278" s="2"/>
      <c r="E278" s="53"/>
      <c r="F278" s="53"/>
      <c r="G278" s="53"/>
      <c r="H278" s="53"/>
      <c r="I278" s="53"/>
      <c r="J278" s="53"/>
      <c r="K278" s="53"/>
      <c r="L278" s="53"/>
      <c r="M278" s="53"/>
      <c r="N278" s="53"/>
      <c r="O278" s="53"/>
      <c r="P278" s="727"/>
    </row>
    <row r="279" spans="1:16" s="51" customFormat="1" x14ac:dyDescent="0.25">
      <c r="A279" s="378"/>
      <c r="B279" s="125"/>
      <c r="C279" s="2"/>
      <c r="E279" s="53"/>
      <c r="F279" s="53"/>
      <c r="G279" s="53"/>
      <c r="H279" s="53"/>
      <c r="I279" s="53"/>
      <c r="J279" s="53"/>
      <c r="K279" s="53"/>
      <c r="L279" s="53"/>
      <c r="M279" s="53"/>
      <c r="N279" s="53"/>
      <c r="O279" s="53"/>
      <c r="P279" s="727"/>
    </row>
    <row r="280" spans="1:16" s="51" customFormat="1" x14ac:dyDescent="0.25">
      <c r="A280" s="378"/>
      <c r="B280" s="125"/>
      <c r="C280" s="2"/>
      <c r="E280" s="53"/>
      <c r="F280" s="53"/>
      <c r="G280" s="53"/>
      <c r="H280" s="53"/>
      <c r="I280" s="53"/>
      <c r="J280" s="53"/>
      <c r="K280" s="53"/>
      <c r="L280" s="53"/>
      <c r="M280" s="53"/>
      <c r="N280" s="53"/>
      <c r="O280" s="53"/>
      <c r="P280" s="727"/>
    </row>
    <row r="281" spans="1:16" s="51" customFormat="1" x14ac:dyDescent="0.25">
      <c r="A281" s="378"/>
      <c r="B281" s="125"/>
      <c r="C281" s="2"/>
      <c r="E281" s="53"/>
      <c r="F281" s="53"/>
      <c r="G281" s="53"/>
      <c r="H281" s="53"/>
      <c r="I281" s="53"/>
      <c r="J281" s="53"/>
      <c r="K281" s="53"/>
      <c r="L281" s="53"/>
      <c r="M281" s="53"/>
      <c r="N281" s="53"/>
      <c r="O281" s="53"/>
      <c r="P281" s="727"/>
    </row>
    <row r="282" spans="1:16" s="51" customFormat="1" x14ac:dyDescent="0.25">
      <c r="A282" s="378"/>
      <c r="B282" s="125"/>
      <c r="C282" s="2"/>
      <c r="E282" s="53"/>
      <c r="F282" s="53"/>
      <c r="G282" s="53"/>
      <c r="H282" s="53"/>
      <c r="I282" s="53"/>
      <c r="J282" s="53"/>
      <c r="K282" s="53"/>
      <c r="L282" s="53"/>
      <c r="M282" s="53"/>
      <c r="N282" s="53"/>
      <c r="O282" s="53"/>
      <c r="P282" s="727"/>
    </row>
    <row r="283" spans="1:16" s="51" customFormat="1" x14ac:dyDescent="0.25">
      <c r="A283" s="378"/>
      <c r="B283" s="125"/>
      <c r="C283" s="2"/>
      <c r="E283" s="53"/>
      <c r="F283" s="53"/>
      <c r="G283" s="53"/>
      <c r="H283" s="53"/>
      <c r="I283" s="53"/>
      <c r="J283" s="53"/>
      <c r="K283" s="53"/>
      <c r="L283" s="53"/>
      <c r="M283" s="53"/>
      <c r="N283" s="53"/>
      <c r="O283" s="53"/>
      <c r="P283" s="727"/>
    </row>
    <row r="284" spans="1:16" s="51" customFormat="1" x14ac:dyDescent="0.25">
      <c r="A284" s="378"/>
      <c r="B284" s="125"/>
      <c r="C284" s="2"/>
      <c r="E284" s="53"/>
      <c r="F284" s="53"/>
      <c r="G284" s="53"/>
      <c r="H284" s="53"/>
      <c r="I284" s="53"/>
      <c r="J284" s="53"/>
      <c r="K284" s="53"/>
      <c r="L284" s="53"/>
      <c r="M284" s="53"/>
      <c r="N284" s="53"/>
      <c r="O284" s="53"/>
      <c r="P284" s="727"/>
    </row>
    <row r="285" spans="1:16" s="51" customFormat="1" x14ac:dyDescent="0.25">
      <c r="A285" s="378"/>
      <c r="B285" s="125"/>
      <c r="C285" s="2"/>
      <c r="E285" s="53"/>
      <c r="F285" s="53"/>
      <c r="G285" s="53"/>
      <c r="H285" s="53"/>
      <c r="I285" s="53"/>
      <c r="J285" s="53"/>
      <c r="K285" s="53"/>
      <c r="L285" s="53"/>
      <c r="M285" s="53"/>
      <c r="N285" s="53"/>
      <c r="O285" s="53"/>
      <c r="P285" s="727"/>
    </row>
    <row r="286" spans="1:16" s="51" customFormat="1" x14ac:dyDescent="0.25">
      <c r="A286" s="378"/>
      <c r="B286" s="125"/>
      <c r="C286" s="2"/>
      <c r="E286" s="53"/>
      <c r="F286" s="53"/>
      <c r="G286" s="53"/>
      <c r="H286" s="53"/>
      <c r="I286" s="53"/>
      <c r="J286" s="53"/>
      <c r="K286" s="53"/>
      <c r="L286" s="53"/>
      <c r="M286" s="53"/>
      <c r="N286" s="53"/>
      <c r="O286" s="53"/>
      <c r="P286" s="727"/>
    </row>
    <row r="287" spans="1:16" s="51" customFormat="1" x14ac:dyDescent="0.25">
      <c r="A287" s="378"/>
      <c r="B287" s="125"/>
      <c r="C287" s="2"/>
      <c r="E287" s="53"/>
      <c r="F287" s="53"/>
      <c r="G287" s="53"/>
      <c r="H287" s="53"/>
      <c r="I287" s="53"/>
      <c r="J287" s="53"/>
      <c r="K287" s="53"/>
      <c r="L287" s="53"/>
      <c r="M287" s="53"/>
      <c r="N287" s="53"/>
      <c r="O287" s="53"/>
      <c r="P287" s="727"/>
    </row>
    <row r="288" spans="1:16" s="51" customFormat="1" x14ac:dyDescent="0.25">
      <c r="A288" s="378"/>
      <c r="B288" s="125"/>
      <c r="C288" s="2"/>
      <c r="E288" s="53"/>
      <c r="F288" s="53"/>
      <c r="G288" s="53"/>
      <c r="H288" s="53"/>
      <c r="I288" s="53"/>
      <c r="J288" s="53"/>
      <c r="K288" s="53"/>
      <c r="L288" s="53"/>
      <c r="M288" s="53"/>
      <c r="N288" s="53"/>
      <c r="O288" s="53"/>
      <c r="P288" s="727"/>
    </row>
    <row r="289" spans="1:16" s="51" customFormat="1" x14ac:dyDescent="0.25">
      <c r="A289" s="378"/>
      <c r="B289" s="125"/>
      <c r="C289" s="2"/>
      <c r="E289" s="53"/>
      <c r="F289" s="53"/>
      <c r="G289" s="53"/>
      <c r="H289" s="53"/>
      <c r="I289" s="53"/>
      <c r="J289" s="53"/>
      <c r="K289" s="53"/>
      <c r="L289" s="53"/>
      <c r="M289" s="53"/>
      <c r="N289" s="53"/>
      <c r="O289" s="53"/>
      <c r="P289" s="727"/>
    </row>
    <row r="290" spans="1:16" s="51" customFormat="1" x14ac:dyDescent="0.25">
      <c r="A290" s="378"/>
      <c r="B290" s="125"/>
      <c r="C290" s="2"/>
      <c r="E290" s="53"/>
      <c r="F290" s="53"/>
      <c r="G290" s="53"/>
      <c r="H290" s="53"/>
      <c r="I290" s="53"/>
      <c r="J290" s="53"/>
      <c r="K290" s="53"/>
      <c r="L290" s="53"/>
      <c r="M290" s="53"/>
      <c r="N290" s="53"/>
      <c r="O290" s="53"/>
      <c r="P290" s="727"/>
    </row>
    <row r="291" spans="1:16" s="51" customFormat="1" x14ac:dyDescent="0.25">
      <c r="A291" s="378"/>
      <c r="B291" s="125"/>
      <c r="C291" s="2"/>
      <c r="E291" s="53"/>
      <c r="F291" s="53"/>
      <c r="G291" s="53"/>
      <c r="H291" s="53"/>
      <c r="I291" s="53"/>
      <c r="J291" s="53"/>
      <c r="K291" s="53"/>
      <c r="L291" s="53"/>
      <c r="M291" s="53"/>
      <c r="N291" s="53"/>
      <c r="O291" s="53"/>
      <c r="P291" s="727"/>
    </row>
    <row r="292" spans="1:16" s="51" customFormat="1" x14ac:dyDescent="0.25">
      <c r="A292" s="378"/>
      <c r="B292" s="125"/>
      <c r="C292" s="2"/>
      <c r="E292" s="53"/>
      <c r="F292" s="53"/>
      <c r="G292" s="53"/>
      <c r="H292" s="53"/>
      <c r="I292" s="53"/>
      <c r="J292" s="53"/>
      <c r="K292" s="53"/>
      <c r="L292" s="53"/>
      <c r="M292" s="53"/>
      <c r="N292" s="53"/>
      <c r="O292" s="53"/>
      <c r="P292" s="727"/>
    </row>
    <row r="293" spans="1:16" s="51" customFormat="1" x14ac:dyDescent="0.25">
      <c r="A293" s="378"/>
      <c r="B293" s="125"/>
      <c r="C293" s="2"/>
      <c r="E293" s="53"/>
      <c r="F293" s="53"/>
      <c r="G293" s="53"/>
      <c r="H293" s="53"/>
      <c r="I293" s="53"/>
      <c r="J293" s="53"/>
      <c r="K293" s="53"/>
      <c r="L293" s="53"/>
      <c r="M293" s="53"/>
      <c r="N293" s="53"/>
      <c r="O293" s="53"/>
      <c r="P293" s="727"/>
    </row>
    <row r="294" spans="1:16" s="51" customFormat="1" x14ac:dyDescent="0.25">
      <c r="A294" s="378"/>
      <c r="B294" s="125"/>
      <c r="C294" s="2"/>
      <c r="E294" s="53"/>
      <c r="F294" s="53"/>
      <c r="G294" s="53"/>
      <c r="H294" s="53"/>
      <c r="I294" s="53"/>
      <c r="J294" s="53"/>
      <c r="K294" s="53"/>
      <c r="L294" s="53"/>
      <c r="M294" s="53"/>
      <c r="N294" s="53"/>
      <c r="O294" s="53"/>
      <c r="P294" s="727"/>
    </row>
    <row r="295" spans="1:16" s="51" customFormat="1" x14ac:dyDescent="0.25">
      <c r="A295" s="378"/>
      <c r="B295" s="125"/>
      <c r="C295" s="2"/>
      <c r="E295" s="53"/>
      <c r="F295" s="53"/>
      <c r="G295" s="53"/>
      <c r="H295" s="53"/>
      <c r="I295" s="53"/>
      <c r="J295" s="53"/>
      <c r="K295" s="53"/>
      <c r="L295" s="53"/>
      <c r="M295" s="53"/>
      <c r="N295" s="53"/>
      <c r="O295" s="53"/>
      <c r="P295" s="727"/>
    </row>
    <row r="296" spans="1:16" s="51" customFormat="1" x14ac:dyDescent="0.25">
      <c r="A296" s="378"/>
      <c r="B296" s="125"/>
      <c r="C296" s="2"/>
      <c r="E296" s="53"/>
      <c r="F296" s="53"/>
      <c r="G296" s="53"/>
      <c r="H296" s="53"/>
      <c r="I296" s="53"/>
      <c r="J296" s="53"/>
      <c r="K296" s="53"/>
      <c r="L296" s="53"/>
      <c r="M296" s="53"/>
      <c r="N296" s="53"/>
      <c r="O296" s="53"/>
      <c r="P296" s="727"/>
    </row>
    <row r="297" spans="1:16" s="51" customFormat="1" x14ac:dyDescent="0.25">
      <c r="A297" s="378"/>
      <c r="B297" s="125"/>
      <c r="C297" s="2"/>
      <c r="E297" s="53"/>
      <c r="F297" s="53"/>
      <c r="G297" s="53"/>
      <c r="H297" s="53"/>
      <c r="I297" s="53"/>
      <c r="J297" s="53"/>
      <c r="K297" s="53"/>
      <c r="L297" s="53"/>
      <c r="M297" s="53"/>
      <c r="N297" s="53"/>
      <c r="O297" s="53"/>
      <c r="P297" s="727"/>
    </row>
    <row r="298" spans="1:16" s="51" customFormat="1" x14ac:dyDescent="0.25">
      <c r="A298" s="378"/>
      <c r="B298" s="125"/>
      <c r="C298" s="2"/>
      <c r="E298" s="53"/>
      <c r="F298" s="53"/>
      <c r="G298" s="53"/>
      <c r="H298" s="53"/>
      <c r="I298" s="53"/>
      <c r="J298" s="53"/>
      <c r="K298" s="53"/>
      <c r="L298" s="53"/>
      <c r="M298" s="53"/>
      <c r="N298" s="53"/>
      <c r="O298" s="53"/>
      <c r="P298" s="727"/>
    </row>
    <row r="299" spans="1:16" s="51" customFormat="1" x14ac:dyDescent="0.25">
      <c r="A299" s="378"/>
      <c r="B299" s="125"/>
      <c r="C299" s="2"/>
      <c r="E299" s="53"/>
      <c r="F299" s="53"/>
      <c r="G299" s="53"/>
      <c r="H299" s="53"/>
      <c r="I299" s="53"/>
      <c r="J299" s="53"/>
      <c r="K299" s="53"/>
      <c r="L299" s="53"/>
      <c r="M299" s="53"/>
      <c r="N299" s="53"/>
      <c r="O299" s="53"/>
      <c r="P299" s="727"/>
    </row>
    <row r="300" spans="1:16" s="51" customFormat="1" x14ac:dyDescent="0.25">
      <c r="A300" s="378"/>
      <c r="B300" s="125"/>
      <c r="C300" s="2"/>
      <c r="E300" s="53"/>
      <c r="F300" s="53"/>
      <c r="G300" s="53"/>
      <c r="H300" s="53"/>
      <c r="I300" s="53"/>
      <c r="J300" s="53"/>
      <c r="K300" s="53"/>
      <c r="L300" s="53"/>
      <c r="M300" s="53"/>
      <c r="N300" s="53"/>
      <c r="O300" s="53"/>
      <c r="P300" s="727"/>
    </row>
    <row r="301" spans="1:16" s="51" customFormat="1" x14ac:dyDescent="0.25">
      <c r="A301" s="378"/>
      <c r="B301" s="125"/>
      <c r="C301" s="2"/>
      <c r="E301" s="53"/>
      <c r="F301" s="53"/>
      <c r="G301" s="53"/>
      <c r="H301" s="53"/>
      <c r="I301" s="53"/>
      <c r="J301" s="53"/>
      <c r="K301" s="53"/>
      <c r="L301" s="53"/>
      <c r="M301" s="53"/>
      <c r="N301" s="53"/>
      <c r="O301" s="53"/>
      <c r="P301" s="727"/>
    </row>
    <row r="302" spans="1:16" s="51" customFormat="1" x14ac:dyDescent="0.25">
      <c r="A302" s="378"/>
      <c r="B302" s="125"/>
      <c r="C302" s="2"/>
      <c r="E302" s="53"/>
      <c r="F302" s="53"/>
      <c r="G302" s="53"/>
      <c r="H302" s="53"/>
      <c r="I302" s="53"/>
      <c r="J302" s="53"/>
      <c r="K302" s="53"/>
      <c r="L302" s="53"/>
      <c r="M302" s="53"/>
      <c r="N302" s="53"/>
      <c r="O302" s="53"/>
      <c r="P302" s="727"/>
    </row>
    <row r="303" spans="1:16" s="51" customFormat="1" x14ac:dyDescent="0.25">
      <c r="A303" s="378"/>
      <c r="B303" s="125"/>
      <c r="C303" s="2"/>
      <c r="E303" s="53"/>
      <c r="F303" s="53"/>
      <c r="G303" s="53"/>
      <c r="H303" s="53"/>
      <c r="I303" s="53"/>
      <c r="J303" s="53"/>
      <c r="K303" s="53"/>
      <c r="L303" s="53"/>
      <c r="M303" s="53"/>
      <c r="N303" s="53"/>
      <c r="O303" s="53"/>
      <c r="P303" s="727"/>
    </row>
    <row r="304" spans="1:16" s="51" customFormat="1" x14ac:dyDescent="0.25">
      <c r="A304" s="378"/>
      <c r="B304" s="125"/>
      <c r="C304" s="2"/>
      <c r="E304" s="53"/>
      <c r="F304" s="53"/>
      <c r="G304" s="53"/>
      <c r="H304" s="53"/>
      <c r="I304" s="53"/>
      <c r="J304" s="53"/>
      <c r="K304" s="53"/>
      <c r="L304" s="53"/>
      <c r="M304" s="53"/>
      <c r="N304" s="53"/>
      <c r="O304" s="53"/>
      <c r="P304" s="727"/>
    </row>
    <row r="305" spans="1:16" s="51" customFormat="1" x14ac:dyDescent="0.25">
      <c r="A305" s="378"/>
      <c r="B305" s="125"/>
      <c r="C305" s="2"/>
      <c r="E305" s="53"/>
      <c r="F305" s="53"/>
      <c r="G305" s="53"/>
      <c r="H305" s="53"/>
      <c r="I305" s="53"/>
      <c r="J305" s="53"/>
      <c r="K305" s="53"/>
      <c r="L305" s="53"/>
      <c r="M305" s="53"/>
      <c r="N305" s="53"/>
      <c r="O305" s="53"/>
      <c r="P305" s="727"/>
    </row>
    <row r="306" spans="1:16" s="51" customFormat="1" x14ac:dyDescent="0.25">
      <c r="A306" s="378"/>
      <c r="B306" s="125"/>
      <c r="C306" s="2"/>
      <c r="E306" s="53"/>
      <c r="F306" s="53"/>
      <c r="G306" s="53"/>
      <c r="H306" s="53"/>
      <c r="I306" s="53"/>
      <c r="J306" s="53"/>
      <c r="K306" s="53"/>
      <c r="L306" s="53"/>
      <c r="M306" s="53"/>
      <c r="N306" s="53"/>
      <c r="O306" s="53"/>
      <c r="P306" s="727"/>
    </row>
    <row r="307" spans="1:16" s="51" customFormat="1" x14ac:dyDescent="0.25">
      <c r="A307" s="378"/>
      <c r="B307" s="125"/>
      <c r="C307" s="2"/>
      <c r="E307" s="53"/>
      <c r="F307" s="53"/>
      <c r="G307" s="53"/>
      <c r="H307" s="53"/>
      <c r="I307" s="53"/>
      <c r="J307" s="53"/>
      <c r="K307" s="53"/>
      <c r="L307" s="53"/>
      <c r="M307" s="53"/>
      <c r="N307" s="53"/>
      <c r="O307" s="53"/>
      <c r="P307" s="727"/>
    </row>
    <row r="308" spans="1:16" s="51" customFormat="1" x14ac:dyDescent="0.25">
      <c r="A308" s="378"/>
      <c r="B308" s="125"/>
      <c r="C308" s="2"/>
      <c r="E308" s="53"/>
      <c r="F308" s="53"/>
      <c r="G308" s="53"/>
      <c r="H308" s="53"/>
      <c r="I308" s="53"/>
      <c r="J308" s="53"/>
      <c r="K308" s="53"/>
      <c r="L308" s="53"/>
      <c r="M308" s="53"/>
      <c r="N308" s="53"/>
      <c r="O308" s="53"/>
      <c r="P308" s="727"/>
    </row>
    <row r="309" spans="1:16" s="51" customFormat="1" x14ac:dyDescent="0.25">
      <c r="A309" s="378"/>
      <c r="B309" s="125"/>
      <c r="C309" s="2"/>
      <c r="E309" s="53"/>
      <c r="F309" s="53"/>
      <c r="G309" s="53"/>
      <c r="H309" s="53"/>
      <c r="I309" s="53"/>
      <c r="J309" s="53"/>
      <c r="K309" s="53"/>
      <c r="L309" s="53"/>
      <c r="M309" s="53"/>
      <c r="N309" s="53"/>
      <c r="O309" s="53"/>
      <c r="P309" s="727"/>
    </row>
    <row r="310" spans="1:16" s="51" customFormat="1" x14ac:dyDescent="0.25">
      <c r="A310" s="378"/>
      <c r="B310" s="125"/>
      <c r="C310" s="2"/>
      <c r="E310" s="53"/>
      <c r="F310" s="53"/>
      <c r="G310" s="53"/>
      <c r="H310" s="53"/>
      <c r="I310" s="53"/>
      <c r="J310" s="53"/>
      <c r="K310" s="53"/>
      <c r="L310" s="53"/>
      <c r="M310" s="53"/>
      <c r="N310" s="53"/>
      <c r="O310" s="53"/>
      <c r="P310" s="727"/>
    </row>
    <row r="311" spans="1:16" s="51" customFormat="1" x14ac:dyDescent="0.25">
      <c r="A311" s="378"/>
      <c r="B311" s="125"/>
      <c r="C311" s="2"/>
      <c r="E311" s="53"/>
      <c r="F311" s="53"/>
      <c r="G311" s="53"/>
      <c r="H311" s="53"/>
      <c r="I311" s="53"/>
      <c r="J311" s="53"/>
      <c r="K311" s="53"/>
      <c r="L311" s="53"/>
      <c r="M311" s="53"/>
      <c r="N311" s="53"/>
      <c r="O311" s="53"/>
      <c r="P311" s="727"/>
    </row>
    <row r="312" spans="1:16" s="51" customFormat="1" x14ac:dyDescent="0.25">
      <c r="A312" s="378"/>
      <c r="B312" s="125"/>
      <c r="C312" s="2"/>
      <c r="E312" s="53"/>
      <c r="F312" s="53"/>
      <c r="G312" s="53"/>
      <c r="H312" s="53"/>
      <c r="I312" s="53"/>
      <c r="J312" s="53"/>
      <c r="K312" s="53"/>
      <c r="L312" s="53"/>
      <c r="M312" s="53"/>
      <c r="N312" s="53"/>
      <c r="O312" s="53"/>
      <c r="P312" s="727"/>
    </row>
    <row r="313" spans="1:16" s="51" customFormat="1" x14ac:dyDescent="0.25">
      <c r="A313" s="378"/>
      <c r="B313" s="125"/>
      <c r="C313" s="2"/>
      <c r="E313" s="53"/>
      <c r="F313" s="53"/>
      <c r="G313" s="53"/>
      <c r="H313" s="53"/>
      <c r="I313" s="53"/>
      <c r="J313" s="53"/>
      <c r="K313" s="53"/>
      <c r="L313" s="53"/>
      <c r="M313" s="53"/>
      <c r="N313" s="53"/>
      <c r="O313" s="53"/>
      <c r="P313" s="727"/>
    </row>
    <row r="314" spans="1:16" s="51" customFormat="1" x14ac:dyDescent="0.25">
      <c r="A314" s="378"/>
      <c r="B314" s="125"/>
      <c r="C314" s="2"/>
      <c r="E314" s="53"/>
      <c r="F314" s="53"/>
      <c r="G314" s="53"/>
      <c r="H314" s="53"/>
      <c r="I314" s="53"/>
      <c r="J314" s="53"/>
      <c r="K314" s="53"/>
      <c r="L314" s="53"/>
      <c r="M314" s="53"/>
      <c r="N314" s="53"/>
      <c r="O314" s="53"/>
      <c r="P314" s="727"/>
    </row>
    <row r="315" spans="1:16" s="51" customFormat="1" x14ac:dyDescent="0.25">
      <c r="A315" s="378"/>
      <c r="B315" s="125"/>
      <c r="C315" s="2"/>
      <c r="E315" s="53"/>
      <c r="F315" s="53"/>
      <c r="G315" s="53"/>
      <c r="H315" s="53"/>
      <c r="I315" s="53"/>
      <c r="J315" s="53"/>
      <c r="K315" s="53"/>
      <c r="L315" s="53"/>
      <c r="M315" s="53"/>
      <c r="N315" s="53"/>
      <c r="O315" s="53"/>
      <c r="P315" s="727"/>
    </row>
    <row r="316" spans="1:16" s="51" customFormat="1" x14ac:dyDescent="0.25">
      <c r="A316" s="378"/>
      <c r="B316" s="125"/>
      <c r="C316" s="2"/>
      <c r="E316" s="53"/>
      <c r="F316" s="53"/>
      <c r="G316" s="53"/>
      <c r="H316" s="53"/>
      <c r="I316" s="53"/>
      <c r="J316" s="53"/>
      <c r="K316" s="53"/>
      <c r="L316" s="53"/>
      <c r="M316" s="53"/>
      <c r="N316" s="53"/>
      <c r="O316" s="53"/>
      <c r="P316" s="727"/>
    </row>
    <row r="317" spans="1:16" s="51" customFormat="1" x14ac:dyDescent="0.25">
      <c r="A317" s="378"/>
      <c r="B317" s="125"/>
      <c r="C317" s="2"/>
      <c r="E317" s="53"/>
      <c r="F317" s="53"/>
      <c r="G317" s="53"/>
      <c r="H317" s="53"/>
      <c r="I317" s="53"/>
      <c r="J317" s="53"/>
      <c r="K317" s="53"/>
      <c r="L317" s="53"/>
      <c r="M317" s="53"/>
      <c r="N317" s="53"/>
      <c r="O317" s="53"/>
      <c r="P317" s="727"/>
    </row>
    <row r="318" spans="1:16" s="51" customFormat="1" x14ac:dyDescent="0.25">
      <c r="A318" s="378"/>
      <c r="B318" s="125"/>
      <c r="C318" s="2"/>
      <c r="E318" s="53"/>
      <c r="F318" s="53"/>
      <c r="G318" s="53"/>
      <c r="H318" s="53"/>
      <c r="I318" s="53"/>
      <c r="J318" s="53"/>
      <c r="K318" s="53"/>
      <c r="L318" s="53"/>
      <c r="M318" s="53"/>
      <c r="N318" s="53"/>
      <c r="O318" s="53"/>
      <c r="P318" s="727"/>
    </row>
    <row r="319" spans="1:16" s="51" customFormat="1" x14ac:dyDescent="0.25">
      <c r="A319" s="378"/>
      <c r="B319" s="125"/>
      <c r="C319" s="2"/>
      <c r="E319" s="53"/>
      <c r="F319" s="53"/>
      <c r="G319" s="53"/>
      <c r="H319" s="53"/>
      <c r="I319" s="53"/>
      <c r="J319" s="53"/>
      <c r="K319" s="53"/>
      <c r="L319" s="53"/>
      <c r="M319" s="53"/>
      <c r="N319" s="53"/>
      <c r="O319" s="53"/>
      <c r="P319" s="727"/>
    </row>
    <row r="320" spans="1:16" s="51" customFormat="1" x14ac:dyDescent="0.25">
      <c r="A320" s="378"/>
      <c r="B320" s="125"/>
      <c r="C320" s="2"/>
      <c r="E320" s="53"/>
      <c r="F320" s="53"/>
      <c r="G320" s="53"/>
      <c r="H320" s="53"/>
      <c r="I320" s="53"/>
      <c r="J320" s="53"/>
      <c r="K320" s="53"/>
      <c r="L320" s="53"/>
      <c r="M320" s="53"/>
      <c r="N320" s="53"/>
      <c r="O320" s="53"/>
      <c r="P320" s="727"/>
    </row>
    <row r="321" spans="1:16" s="51" customFormat="1" x14ac:dyDescent="0.25">
      <c r="A321" s="378"/>
      <c r="B321" s="125"/>
      <c r="C321" s="2"/>
      <c r="E321" s="53"/>
      <c r="F321" s="53"/>
      <c r="G321" s="53"/>
      <c r="H321" s="53"/>
      <c r="I321" s="53"/>
      <c r="J321" s="53"/>
      <c r="K321" s="53"/>
      <c r="L321" s="53"/>
      <c r="M321" s="53"/>
      <c r="N321" s="53"/>
      <c r="O321" s="53"/>
      <c r="P321" s="727"/>
    </row>
    <row r="322" spans="1:16" s="51" customFormat="1" x14ac:dyDescent="0.25">
      <c r="A322" s="378"/>
      <c r="B322" s="125"/>
      <c r="C322" s="2"/>
      <c r="E322" s="53"/>
      <c r="F322" s="53"/>
      <c r="G322" s="53"/>
      <c r="H322" s="53"/>
      <c r="I322" s="53"/>
      <c r="J322" s="53"/>
      <c r="K322" s="53"/>
      <c r="L322" s="53"/>
      <c r="M322" s="53"/>
      <c r="N322" s="53"/>
      <c r="O322" s="53"/>
      <c r="P322" s="727"/>
    </row>
    <row r="323" spans="1:16" s="51" customFormat="1" x14ac:dyDescent="0.25">
      <c r="A323" s="378"/>
      <c r="B323" s="125"/>
      <c r="C323" s="2"/>
      <c r="E323" s="53"/>
      <c r="F323" s="53"/>
      <c r="G323" s="53"/>
      <c r="H323" s="53"/>
      <c r="I323" s="53"/>
      <c r="J323" s="53"/>
      <c r="K323" s="53"/>
      <c r="L323" s="53"/>
      <c r="M323" s="53"/>
      <c r="N323" s="53"/>
      <c r="O323" s="53"/>
      <c r="P323" s="727"/>
    </row>
    <row r="324" spans="1:16" s="51" customFormat="1" x14ac:dyDescent="0.25">
      <c r="A324" s="378"/>
      <c r="B324" s="125"/>
      <c r="C324" s="2"/>
      <c r="E324" s="53"/>
      <c r="F324" s="53"/>
      <c r="G324" s="53"/>
      <c r="H324" s="53"/>
      <c r="I324" s="53"/>
      <c r="J324" s="53"/>
      <c r="K324" s="53"/>
      <c r="L324" s="53"/>
      <c r="M324" s="53"/>
      <c r="N324" s="53"/>
      <c r="O324" s="53"/>
      <c r="P324" s="727"/>
    </row>
    <row r="325" spans="1:16" s="51" customFormat="1" x14ac:dyDescent="0.25">
      <c r="A325" s="378"/>
      <c r="B325" s="125"/>
      <c r="C325" s="2"/>
      <c r="E325" s="53"/>
      <c r="F325" s="53"/>
      <c r="G325" s="53"/>
      <c r="H325" s="53"/>
      <c r="I325" s="53"/>
      <c r="J325" s="53"/>
      <c r="K325" s="53"/>
      <c r="L325" s="53"/>
      <c r="M325" s="53"/>
      <c r="N325" s="53"/>
      <c r="O325" s="53"/>
      <c r="P325" s="727"/>
    </row>
    <row r="326" spans="1:16" s="51" customFormat="1" x14ac:dyDescent="0.25">
      <c r="A326" s="378"/>
      <c r="B326" s="125"/>
      <c r="C326" s="2"/>
      <c r="E326" s="53"/>
      <c r="F326" s="53"/>
      <c r="G326" s="53"/>
      <c r="H326" s="53"/>
      <c r="I326" s="53"/>
      <c r="J326" s="53"/>
      <c r="K326" s="53"/>
      <c r="L326" s="53"/>
      <c r="M326" s="53"/>
      <c r="N326" s="53"/>
      <c r="O326" s="53"/>
      <c r="P326" s="727"/>
    </row>
    <row r="327" spans="1:16" s="51" customFormat="1" x14ac:dyDescent="0.25">
      <c r="A327" s="378"/>
      <c r="B327" s="125"/>
      <c r="C327" s="2"/>
      <c r="E327" s="53"/>
      <c r="F327" s="53"/>
      <c r="G327" s="53"/>
      <c r="H327" s="53"/>
      <c r="I327" s="53"/>
      <c r="J327" s="53"/>
      <c r="K327" s="53"/>
      <c r="L327" s="53"/>
      <c r="M327" s="53"/>
      <c r="N327" s="53"/>
      <c r="O327" s="53"/>
      <c r="P327" s="727"/>
    </row>
    <row r="328" spans="1:16" s="51" customFormat="1" x14ac:dyDescent="0.25">
      <c r="A328" s="378"/>
      <c r="B328" s="125"/>
      <c r="C328" s="2"/>
      <c r="E328" s="53"/>
      <c r="F328" s="53"/>
      <c r="G328" s="53"/>
      <c r="H328" s="53"/>
      <c r="I328" s="53"/>
      <c r="J328" s="53"/>
      <c r="K328" s="53"/>
      <c r="L328" s="53"/>
      <c r="M328" s="53"/>
      <c r="N328" s="53"/>
      <c r="O328" s="53"/>
      <c r="P328" s="727"/>
    </row>
    <row r="329" spans="1:16" s="51" customFormat="1" x14ac:dyDescent="0.25">
      <c r="A329" s="378"/>
      <c r="B329" s="125"/>
      <c r="C329" s="2"/>
      <c r="E329" s="53"/>
      <c r="F329" s="53"/>
      <c r="G329" s="53"/>
      <c r="H329" s="53"/>
      <c r="I329" s="53"/>
      <c r="J329" s="53"/>
      <c r="K329" s="53"/>
      <c r="L329" s="53"/>
      <c r="M329" s="53"/>
      <c r="N329" s="53"/>
      <c r="O329" s="53"/>
      <c r="P329" s="727"/>
    </row>
    <row r="330" spans="1:16" s="51" customFormat="1" x14ac:dyDescent="0.25">
      <c r="A330" s="378"/>
      <c r="B330" s="125"/>
      <c r="C330" s="2"/>
      <c r="E330" s="53"/>
      <c r="F330" s="53"/>
      <c r="G330" s="53"/>
      <c r="H330" s="53"/>
      <c r="I330" s="53"/>
      <c r="J330" s="53"/>
      <c r="K330" s="53"/>
      <c r="L330" s="53"/>
      <c r="M330" s="53"/>
      <c r="N330" s="53"/>
      <c r="O330" s="53"/>
      <c r="P330" s="727"/>
    </row>
    <row r="331" spans="1:16" s="51" customFormat="1" x14ac:dyDescent="0.25">
      <c r="A331" s="378"/>
      <c r="B331" s="125"/>
      <c r="C331" s="2"/>
      <c r="E331" s="53"/>
      <c r="F331" s="53"/>
      <c r="G331" s="53"/>
      <c r="H331" s="53"/>
      <c r="I331" s="53"/>
      <c r="J331" s="53"/>
      <c r="K331" s="53"/>
      <c r="L331" s="53"/>
      <c r="M331" s="53"/>
      <c r="N331" s="53"/>
      <c r="O331" s="53"/>
      <c r="P331" s="727"/>
    </row>
    <row r="332" spans="1:16" s="51" customFormat="1" x14ac:dyDescent="0.25">
      <c r="A332" s="378"/>
      <c r="B332" s="125"/>
      <c r="C332" s="2"/>
      <c r="E332" s="53"/>
      <c r="F332" s="53"/>
      <c r="G332" s="53"/>
      <c r="H332" s="53"/>
      <c r="I332" s="53"/>
      <c r="J332" s="53"/>
      <c r="K332" s="53"/>
      <c r="L332" s="53"/>
      <c r="M332" s="53"/>
      <c r="N332" s="53"/>
      <c r="O332" s="53"/>
      <c r="P332" s="727"/>
    </row>
    <row r="333" spans="1:16" s="51" customFormat="1" x14ac:dyDescent="0.25">
      <c r="A333" s="378"/>
      <c r="B333" s="125"/>
      <c r="C333" s="2"/>
      <c r="E333" s="53"/>
      <c r="F333" s="53"/>
      <c r="G333" s="53"/>
      <c r="H333" s="53"/>
      <c r="I333" s="53"/>
      <c r="J333" s="53"/>
      <c r="K333" s="53"/>
      <c r="L333" s="53"/>
      <c r="M333" s="53"/>
      <c r="N333" s="53"/>
      <c r="O333" s="53"/>
      <c r="P333" s="727"/>
    </row>
    <row r="334" spans="1:16" s="51" customFormat="1" x14ac:dyDescent="0.25">
      <c r="A334" s="378"/>
      <c r="B334" s="125"/>
      <c r="C334" s="2"/>
      <c r="E334" s="53"/>
      <c r="F334" s="53"/>
      <c r="G334" s="53"/>
      <c r="H334" s="53"/>
      <c r="I334" s="53"/>
      <c r="J334" s="53"/>
      <c r="K334" s="53"/>
      <c r="L334" s="53"/>
      <c r="M334" s="53"/>
      <c r="N334" s="53"/>
      <c r="O334" s="53"/>
      <c r="P334" s="727"/>
    </row>
    <row r="335" spans="1:16" s="51" customFormat="1" x14ac:dyDescent="0.25">
      <c r="A335" s="378"/>
      <c r="B335" s="125"/>
      <c r="C335" s="2"/>
      <c r="E335" s="53"/>
      <c r="F335" s="53"/>
      <c r="G335" s="53"/>
      <c r="H335" s="53"/>
      <c r="I335" s="53"/>
      <c r="J335" s="53"/>
      <c r="K335" s="53"/>
      <c r="L335" s="53"/>
      <c r="M335" s="53"/>
      <c r="N335" s="53"/>
      <c r="O335" s="53"/>
      <c r="P335" s="727"/>
    </row>
    <row r="336" spans="1:16" s="51" customFormat="1" x14ac:dyDescent="0.25">
      <c r="A336" s="378"/>
      <c r="B336" s="125"/>
      <c r="C336" s="2"/>
      <c r="E336" s="53"/>
      <c r="F336" s="53"/>
      <c r="G336" s="53"/>
      <c r="H336" s="53"/>
      <c r="I336" s="53"/>
      <c r="J336" s="53"/>
      <c r="K336" s="53"/>
      <c r="L336" s="53"/>
      <c r="M336" s="53"/>
      <c r="N336" s="53"/>
      <c r="O336" s="53"/>
      <c r="P336" s="727"/>
    </row>
    <row r="337" spans="1:16" s="51" customFormat="1" x14ac:dyDescent="0.25">
      <c r="A337" s="378"/>
      <c r="B337" s="125"/>
      <c r="C337" s="2"/>
      <c r="E337" s="53"/>
      <c r="F337" s="53"/>
      <c r="G337" s="53"/>
      <c r="H337" s="53"/>
      <c r="I337" s="53"/>
      <c r="J337" s="53"/>
      <c r="K337" s="53"/>
      <c r="L337" s="53"/>
      <c r="M337" s="53"/>
      <c r="N337" s="53"/>
      <c r="O337" s="53"/>
      <c r="P337" s="727"/>
    </row>
    <row r="338" spans="1:16" s="51" customFormat="1" x14ac:dyDescent="0.25">
      <c r="A338" s="378"/>
      <c r="B338" s="125"/>
      <c r="C338" s="2"/>
      <c r="E338" s="53"/>
      <c r="F338" s="53"/>
      <c r="G338" s="53"/>
      <c r="H338" s="53"/>
      <c r="I338" s="53"/>
      <c r="J338" s="53"/>
      <c r="K338" s="53"/>
      <c r="L338" s="53"/>
      <c r="M338" s="53"/>
      <c r="N338" s="53"/>
      <c r="O338" s="53"/>
      <c r="P338" s="727"/>
    </row>
    <row r="339" spans="1:16" s="51" customFormat="1" x14ac:dyDescent="0.25">
      <c r="A339" s="378"/>
      <c r="B339" s="125"/>
      <c r="C339" s="2"/>
      <c r="E339" s="53"/>
      <c r="F339" s="53"/>
      <c r="G339" s="53"/>
      <c r="H339" s="53"/>
      <c r="I339" s="53"/>
      <c r="J339" s="53"/>
      <c r="K339" s="53"/>
      <c r="L339" s="53"/>
      <c r="M339" s="53"/>
      <c r="N339" s="53"/>
      <c r="O339" s="53"/>
      <c r="P339" s="727"/>
    </row>
    <row r="340" spans="1:16" s="51" customFormat="1" x14ac:dyDescent="0.25">
      <c r="A340" s="378"/>
      <c r="B340" s="125"/>
      <c r="C340" s="2"/>
      <c r="E340" s="53"/>
      <c r="F340" s="53"/>
      <c r="G340" s="53"/>
      <c r="H340" s="53"/>
      <c r="I340" s="53"/>
      <c r="J340" s="53"/>
      <c r="K340" s="53"/>
      <c r="L340" s="53"/>
      <c r="M340" s="53"/>
      <c r="N340" s="53"/>
      <c r="O340" s="53"/>
      <c r="P340" s="727"/>
    </row>
    <row r="341" spans="1:16" s="51" customFormat="1" x14ac:dyDescent="0.25">
      <c r="A341" s="378"/>
      <c r="B341" s="125"/>
      <c r="C341" s="2"/>
      <c r="E341" s="53"/>
      <c r="F341" s="53"/>
      <c r="G341" s="53"/>
      <c r="H341" s="53"/>
      <c r="I341" s="53"/>
      <c r="J341" s="53"/>
      <c r="K341" s="53"/>
      <c r="L341" s="53"/>
      <c r="M341" s="53"/>
      <c r="N341" s="53"/>
      <c r="O341" s="53"/>
      <c r="P341" s="727"/>
    </row>
    <row r="342" spans="1:16" s="51" customFormat="1" x14ac:dyDescent="0.25">
      <c r="A342" s="378"/>
      <c r="B342" s="125"/>
      <c r="C342" s="2"/>
      <c r="E342" s="53"/>
      <c r="F342" s="53"/>
      <c r="G342" s="53"/>
      <c r="H342" s="53"/>
      <c r="I342" s="53"/>
      <c r="J342" s="53"/>
      <c r="K342" s="53"/>
      <c r="L342" s="53"/>
      <c r="M342" s="53"/>
      <c r="N342" s="53"/>
      <c r="O342" s="53"/>
      <c r="P342" s="727"/>
    </row>
    <row r="343" spans="1:16" s="51" customFormat="1" x14ac:dyDescent="0.25">
      <c r="A343" s="378"/>
      <c r="B343" s="125"/>
      <c r="C343" s="2"/>
      <c r="E343" s="53"/>
      <c r="F343" s="53"/>
      <c r="G343" s="53"/>
      <c r="H343" s="53"/>
      <c r="I343" s="53"/>
      <c r="J343" s="53"/>
      <c r="K343" s="53"/>
      <c r="L343" s="53"/>
      <c r="M343" s="53"/>
      <c r="N343" s="53"/>
      <c r="O343" s="53"/>
      <c r="P343" s="727"/>
    </row>
    <row r="344" spans="1:16" s="51" customFormat="1" x14ac:dyDescent="0.25">
      <c r="A344" s="378"/>
      <c r="B344" s="125"/>
      <c r="C344" s="2"/>
      <c r="E344" s="53"/>
      <c r="F344" s="53"/>
      <c r="G344" s="53"/>
      <c r="H344" s="53"/>
      <c r="I344" s="53"/>
      <c r="J344" s="53"/>
      <c r="K344" s="53"/>
      <c r="L344" s="53"/>
      <c r="M344" s="53"/>
      <c r="N344" s="53"/>
      <c r="O344" s="53"/>
      <c r="P344" s="727"/>
    </row>
    <row r="345" spans="1:16" s="51" customFormat="1" x14ac:dyDescent="0.25">
      <c r="A345" s="378"/>
      <c r="B345" s="125"/>
      <c r="C345" s="2"/>
      <c r="E345" s="53"/>
      <c r="F345" s="53"/>
      <c r="G345" s="53"/>
      <c r="H345" s="53"/>
      <c r="I345" s="53"/>
      <c r="J345" s="53"/>
      <c r="K345" s="53"/>
      <c r="L345" s="53"/>
      <c r="M345" s="53"/>
      <c r="N345" s="53"/>
      <c r="O345" s="53"/>
      <c r="P345" s="727"/>
    </row>
    <row r="346" spans="1:16" s="51" customFormat="1" x14ac:dyDescent="0.25">
      <c r="A346" s="378"/>
      <c r="B346" s="125"/>
      <c r="C346" s="2"/>
      <c r="E346" s="53"/>
      <c r="F346" s="53"/>
      <c r="G346" s="53"/>
      <c r="H346" s="53"/>
      <c r="I346" s="53"/>
      <c r="J346" s="53"/>
      <c r="K346" s="53"/>
      <c r="L346" s="53"/>
      <c r="M346" s="53"/>
      <c r="N346" s="53"/>
      <c r="O346" s="53"/>
      <c r="P346" s="727"/>
    </row>
    <row r="347" spans="1:16" s="51" customFormat="1" x14ac:dyDescent="0.25">
      <c r="A347" s="378"/>
      <c r="B347" s="125"/>
      <c r="C347" s="2"/>
      <c r="E347" s="53"/>
      <c r="F347" s="53"/>
      <c r="G347" s="53"/>
      <c r="H347" s="53"/>
      <c r="I347" s="53"/>
      <c r="J347" s="53"/>
      <c r="K347" s="53"/>
      <c r="L347" s="53"/>
      <c r="M347" s="53"/>
      <c r="N347" s="53"/>
      <c r="O347" s="53"/>
      <c r="P347" s="727"/>
    </row>
    <row r="348" spans="1:16" s="51" customFormat="1" x14ac:dyDescent="0.25">
      <c r="A348" s="378"/>
      <c r="B348" s="125"/>
      <c r="C348" s="2"/>
      <c r="E348" s="53"/>
      <c r="F348" s="53"/>
      <c r="G348" s="53"/>
      <c r="H348" s="53"/>
      <c r="I348" s="53"/>
      <c r="J348" s="53"/>
      <c r="K348" s="53"/>
      <c r="L348" s="53"/>
      <c r="M348" s="53"/>
      <c r="N348" s="53"/>
      <c r="O348" s="53"/>
      <c r="P348" s="727"/>
    </row>
    <row r="349" spans="1:16" s="51" customFormat="1" x14ac:dyDescent="0.25">
      <c r="A349" s="378"/>
      <c r="B349" s="125"/>
      <c r="C349" s="2"/>
      <c r="E349" s="53"/>
      <c r="F349" s="53"/>
      <c r="G349" s="53"/>
      <c r="H349" s="53"/>
      <c r="I349" s="53"/>
      <c r="J349" s="53"/>
      <c r="K349" s="53"/>
      <c r="L349" s="53"/>
      <c r="M349" s="53"/>
      <c r="N349" s="53"/>
      <c r="O349" s="53"/>
      <c r="P349" s="727"/>
    </row>
    <row r="350" spans="1:16" s="51" customFormat="1" x14ac:dyDescent="0.25">
      <c r="A350" s="378"/>
      <c r="B350" s="125"/>
      <c r="C350" s="2"/>
      <c r="E350" s="53"/>
      <c r="F350" s="53"/>
      <c r="G350" s="53"/>
      <c r="H350" s="53"/>
      <c r="I350" s="53"/>
      <c r="J350" s="53"/>
      <c r="K350" s="53"/>
      <c r="L350" s="53"/>
      <c r="M350" s="53"/>
      <c r="N350" s="53"/>
      <c r="O350" s="53"/>
      <c r="P350" s="727"/>
    </row>
    <row r="351" spans="1:16" s="51" customFormat="1" x14ac:dyDescent="0.25">
      <c r="A351" s="378"/>
      <c r="B351" s="125"/>
      <c r="C351" s="2"/>
      <c r="E351" s="53"/>
      <c r="F351" s="53"/>
      <c r="G351" s="53"/>
      <c r="H351" s="53"/>
      <c r="I351" s="53"/>
      <c r="J351" s="53"/>
      <c r="K351" s="53"/>
      <c r="L351" s="53"/>
      <c r="M351" s="53"/>
      <c r="N351" s="53"/>
      <c r="O351" s="53"/>
      <c r="P351" s="727"/>
    </row>
    <row r="352" spans="1:16" s="51" customFormat="1" x14ac:dyDescent="0.25">
      <c r="A352" s="378"/>
      <c r="B352" s="125"/>
      <c r="C352" s="2"/>
      <c r="E352" s="53"/>
      <c r="F352" s="53"/>
      <c r="G352" s="53"/>
      <c r="H352" s="53"/>
      <c r="I352" s="53"/>
      <c r="J352" s="53"/>
      <c r="K352" s="53"/>
      <c r="L352" s="53"/>
      <c r="M352" s="53"/>
      <c r="N352" s="53"/>
      <c r="O352" s="53"/>
      <c r="P352" s="727"/>
    </row>
    <row r="353" spans="1:16" s="51" customFormat="1" x14ac:dyDescent="0.25">
      <c r="A353" s="378"/>
      <c r="B353" s="125"/>
      <c r="C353" s="2"/>
      <c r="E353" s="53"/>
      <c r="F353" s="53"/>
      <c r="G353" s="53"/>
      <c r="H353" s="53"/>
      <c r="I353" s="53"/>
      <c r="J353" s="53"/>
      <c r="K353" s="53"/>
      <c r="L353" s="53"/>
      <c r="M353" s="53"/>
      <c r="N353" s="53"/>
      <c r="O353" s="53"/>
      <c r="P353" s="727"/>
    </row>
    <row r="354" spans="1:16" s="51" customFormat="1" x14ac:dyDescent="0.25">
      <c r="A354" s="378"/>
      <c r="B354" s="125"/>
      <c r="C354" s="2"/>
      <c r="E354" s="53"/>
      <c r="F354" s="53"/>
      <c r="G354" s="53"/>
      <c r="H354" s="53"/>
      <c r="I354" s="53"/>
      <c r="J354" s="53"/>
      <c r="K354" s="53"/>
      <c r="L354" s="53"/>
      <c r="M354" s="53"/>
      <c r="N354" s="53"/>
      <c r="O354" s="53"/>
      <c r="P354" s="727"/>
    </row>
    <row r="355" spans="1:16" s="51" customFormat="1" x14ac:dyDescent="0.25">
      <c r="A355" s="378"/>
      <c r="B355" s="125"/>
      <c r="C355" s="2"/>
      <c r="E355" s="53"/>
      <c r="F355" s="53"/>
      <c r="G355" s="53"/>
      <c r="H355" s="53"/>
      <c r="I355" s="53"/>
      <c r="J355" s="53"/>
      <c r="K355" s="53"/>
      <c r="L355" s="53"/>
      <c r="M355" s="53"/>
      <c r="N355" s="53"/>
      <c r="O355" s="53"/>
      <c r="P355" s="727"/>
    </row>
    <row r="356" spans="1:16" s="51" customFormat="1" x14ac:dyDescent="0.25">
      <c r="A356" s="378"/>
      <c r="B356" s="125"/>
      <c r="C356" s="2"/>
      <c r="E356" s="53"/>
      <c r="F356" s="53"/>
      <c r="G356" s="53"/>
      <c r="H356" s="53"/>
      <c r="I356" s="53"/>
      <c r="J356" s="53"/>
      <c r="K356" s="53"/>
      <c r="L356" s="53"/>
      <c r="M356" s="53"/>
      <c r="N356" s="53"/>
      <c r="O356" s="53"/>
      <c r="P356" s="727"/>
    </row>
    <row r="357" spans="1:16" s="51" customFormat="1" x14ac:dyDescent="0.25">
      <c r="A357" s="378"/>
      <c r="B357" s="125"/>
      <c r="C357" s="2"/>
      <c r="E357" s="53"/>
      <c r="F357" s="53"/>
      <c r="G357" s="53"/>
      <c r="H357" s="53"/>
      <c r="I357" s="53"/>
      <c r="J357" s="53"/>
      <c r="K357" s="53"/>
      <c r="L357" s="53"/>
      <c r="M357" s="53"/>
      <c r="N357" s="53"/>
      <c r="O357" s="53"/>
      <c r="P357" s="727"/>
    </row>
    <row r="358" spans="1:16" s="51" customFormat="1" x14ac:dyDescent="0.25">
      <c r="A358" s="378"/>
      <c r="B358" s="125"/>
      <c r="C358" s="2"/>
      <c r="E358" s="53"/>
      <c r="F358" s="53"/>
      <c r="G358" s="53"/>
      <c r="H358" s="53"/>
      <c r="I358" s="53"/>
      <c r="J358" s="53"/>
      <c r="K358" s="53"/>
      <c r="L358" s="53"/>
      <c r="M358" s="53"/>
      <c r="N358" s="53"/>
      <c r="O358" s="53"/>
      <c r="P358" s="727"/>
    </row>
    <row r="359" spans="1:16" s="51" customFormat="1" x14ac:dyDescent="0.25">
      <c r="A359" s="378"/>
      <c r="B359" s="125"/>
      <c r="C359" s="2"/>
      <c r="E359" s="53"/>
      <c r="F359" s="53"/>
      <c r="G359" s="53"/>
      <c r="H359" s="53"/>
      <c r="I359" s="53"/>
      <c r="J359" s="53"/>
      <c r="K359" s="53"/>
      <c r="L359" s="53"/>
      <c r="M359" s="53"/>
      <c r="N359" s="53"/>
      <c r="O359" s="53"/>
      <c r="P359" s="727"/>
    </row>
    <row r="360" spans="1:16" s="51" customFormat="1" x14ac:dyDescent="0.25">
      <c r="A360" s="378"/>
      <c r="B360" s="125"/>
      <c r="C360" s="2"/>
      <c r="E360" s="53"/>
      <c r="F360" s="53"/>
      <c r="G360" s="53"/>
      <c r="H360" s="53"/>
      <c r="I360" s="53"/>
      <c r="J360" s="53"/>
      <c r="K360" s="53"/>
      <c r="L360" s="53"/>
      <c r="M360" s="53"/>
      <c r="N360" s="53"/>
      <c r="O360" s="53"/>
      <c r="P360" s="727"/>
    </row>
    <row r="361" spans="1:16" s="51" customFormat="1" x14ac:dyDescent="0.25">
      <c r="A361" s="378"/>
      <c r="B361" s="125"/>
      <c r="C361" s="2"/>
      <c r="E361" s="53"/>
      <c r="F361" s="53"/>
      <c r="G361" s="53"/>
      <c r="H361" s="53"/>
      <c r="I361" s="53"/>
      <c r="J361" s="53"/>
      <c r="K361" s="53"/>
      <c r="L361" s="53"/>
      <c r="M361" s="53"/>
      <c r="N361" s="53"/>
      <c r="O361" s="53"/>
      <c r="P361" s="727"/>
    </row>
    <row r="362" spans="1:16" s="51" customFormat="1" x14ac:dyDescent="0.25">
      <c r="A362" s="378"/>
      <c r="B362" s="125"/>
      <c r="C362" s="2"/>
      <c r="E362" s="53"/>
      <c r="F362" s="53"/>
      <c r="G362" s="53"/>
      <c r="H362" s="53"/>
      <c r="I362" s="53"/>
      <c r="J362" s="53"/>
      <c r="K362" s="53"/>
      <c r="L362" s="53"/>
      <c r="M362" s="53"/>
      <c r="N362" s="53"/>
      <c r="O362" s="53"/>
      <c r="P362" s="727"/>
    </row>
    <row r="363" spans="1:16" s="51" customFormat="1" x14ac:dyDescent="0.25">
      <c r="A363" s="378"/>
      <c r="B363" s="125"/>
      <c r="C363" s="2"/>
      <c r="E363" s="53"/>
      <c r="F363" s="53"/>
      <c r="G363" s="53"/>
      <c r="H363" s="53"/>
      <c r="I363" s="53"/>
      <c r="J363" s="53"/>
      <c r="K363" s="53"/>
      <c r="L363" s="53"/>
      <c r="M363" s="53"/>
      <c r="N363" s="53"/>
      <c r="O363" s="53"/>
      <c r="P363" s="727"/>
    </row>
    <row r="364" spans="1:16" s="51" customFormat="1" x14ac:dyDescent="0.25">
      <c r="A364" s="378"/>
      <c r="B364" s="125"/>
      <c r="C364" s="2"/>
      <c r="E364" s="53"/>
      <c r="F364" s="53"/>
      <c r="G364" s="53"/>
      <c r="H364" s="53"/>
      <c r="I364" s="53"/>
      <c r="J364" s="53"/>
      <c r="K364" s="53"/>
      <c r="L364" s="53"/>
      <c r="M364" s="53"/>
      <c r="N364" s="53"/>
      <c r="O364" s="53"/>
      <c r="P364" s="727"/>
    </row>
    <row r="365" spans="1:16" s="51" customFormat="1" x14ac:dyDescent="0.25">
      <c r="A365" s="378"/>
      <c r="B365" s="125"/>
      <c r="C365" s="2"/>
      <c r="E365" s="53"/>
      <c r="F365" s="53"/>
      <c r="G365" s="53"/>
      <c r="H365" s="53"/>
      <c r="I365" s="53"/>
      <c r="J365" s="53"/>
      <c r="K365" s="53"/>
      <c r="L365" s="53"/>
      <c r="M365" s="53"/>
      <c r="N365" s="53"/>
      <c r="O365" s="53"/>
      <c r="P365" s="727"/>
    </row>
    <row r="366" spans="1:16" s="51" customFormat="1" x14ac:dyDescent="0.25">
      <c r="A366" s="378"/>
      <c r="B366" s="125"/>
      <c r="C366" s="2"/>
      <c r="E366" s="53"/>
      <c r="F366" s="53"/>
      <c r="G366" s="53"/>
      <c r="H366" s="53"/>
      <c r="I366" s="53"/>
      <c r="J366" s="53"/>
      <c r="K366" s="53"/>
      <c r="L366" s="53"/>
      <c r="M366" s="53"/>
      <c r="N366" s="53"/>
      <c r="O366" s="53"/>
      <c r="P366" s="727"/>
    </row>
    <row r="367" spans="1:16" s="51" customFormat="1" x14ac:dyDescent="0.25">
      <c r="A367" s="378"/>
      <c r="B367" s="125"/>
      <c r="C367" s="2"/>
      <c r="E367" s="53"/>
      <c r="F367" s="53"/>
      <c r="G367" s="53"/>
      <c r="H367" s="53"/>
      <c r="I367" s="53"/>
      <c r="J367" s="53"/>
      <c r="K367" s="53"/>
      <c r="L367" s="53"/>
      <c r="M367" s="53"/>
      <c r="N367" s="53"/>
      <c r="O367" s="53"/>
      <c r="P367" s="727"/>
    </row>
    <row r="368" spans="1:16" s="51" customFormat="1" x14ac:dyDescent="0.25">
      <c r="A368" s="378"/>
      <c r="B368" s="125"/>
      <c r="C368" s="2"/>
      <c r="E368" s="53"/>
      <c r="F368" s="53"/>
      <c r="G368" s="53"/>
      <c r="H368" s="53"/>
      <c r="I368" s="53"/>
      <c r="J368" s="53"/>
      <c r="K368" s="53"/>
      <c r="L368" s="53"/>
      <c r="M368" s="53"/>
      <c r="N368" s="53"/>
      <c r="O368" s="53"/>
      <c r="P368" s="727"/>
    </row>
    <row r="369" spans="1:16" s="51" customFormat="1" x14ac:dyDescent="0.25">
      <c r="A369" s="378"/>
      <c r="B369" s="125"/>
      <c r="C369" s="2"/>
      <c r="E369" s="53"/>
      <c r="F369" s="53"/>
      <c r="G369" s="53"/>
      <c r="H369" s="53"/>
      <c r="I369" s="53"/>
      <c r="J369" s="53"/>
      <c r="K369" s="53"/>
      <c r="L369" s="53"/>
      <c r="M369" s="53"/>
      <c r="N369" s="53"/>
      <c r="O369" s="53"/>
      <c r="P369" s="727"/>
    </row>
    <row r="370" spans="1:16" s="51" customFormat="1" x14ac:dyDescent="0.25">
      <c r="A370" s="378"/>
      <c r="B370" s="125"/>
      <c r="C370" s="2"/>
      <c r="E370" s="53"/>
      <c r="F370" s="53"/>
      <c r="G370" s="53"/>
      <c r="H370" s="53"/>
      <c r="I370" s="53"/>
      <c r="J370" s="53"/>
      <c r="K370" s="53"/>
      <c r="L370" s="53"/>
      <c r="M370" s="53"/>
      <c r="N370" s="53"/>
      <c r="O370" s="53"/>
      <c r="P370" s="727"/>
    </row>
    <row r="371" spans="1:16" s="51" customFormat="1" x14ac:dyDescent="0.25">
      <c r="A371" s="378"/>
      <c r="B371" s="125"/>
      <c r="C371" s="2"/>
      <c r="E371" s="53"/>
      <c r="F371" s="53"/>
      <c r="G371" s="53"/>
      <c r="H371" s="53"/>
      <c r="I371" s="53"/>
      <c r="J371" s="53"/>
      <c r="K371" s="53"/>
      <c r="L371" s="53"/>
      <c r="M371" s="53"/>
      <c r="N371" s="53"/>
      <c r="O371" s="53"/>
      <c r="P371" s="727"/>
    </row>
    <row r="372" spans="1:16" s="51" customFormat="1" x14ac:dyDescent="0.25">
      <c r="A372" s="378"/>
      <c r="B372" s="125"/>
      <c r="C372" s="2"/>
      <c r="E372" s="53"/>
      <c r="F372" s="53"/>
      <c r="G372" s="53"/>
      <c r="H372" s="53"/>
      <c r="I372" s="53"/>
      <c r="J372" s="53"/>
      <c r="K372" s="53"/>
      <c r="L372" s="53"/>
      <c r="M372" s="53"/>
      <c r="N372" s="53"/>
      <c r="O372" s="53"/>
      <c r="P372" s="727"/>
    </row>
    <row r="373" spans="1:16" s="51" customFormat="1" x14ac:dyDescent="0.25">
      <c r="A373" s="378"/>
      <c r="B373" s="125"/>
      <c r="C373" s="2"/>
      <c r="E373" s="53"/>
      <c r="F373" s="53"/>
      <c r="G373" s="53"/>
      <c r="H373" s="53"/>
      <c r="I373" s="53"/>
      <c r="J373" s="53"/>
      <c r="K373" s="53"/>
      <c r="L373" s="53"/>
      <c r="M373" s="53"/>
      <c r="N373" s="53"/>
      <c r="O373" s="53"/>
      <c r="P373" s="727"/>
    </row>
    <row r="374" spans="1:16" s="51" customFormat="1" x14ac:dyDescent="0.25">
      <c r="A374" s="378"/>
      <c r="B374" s="125"/>
      <c r="C374" s="2"/>
      <c r="E374" s="53"/>
      <c r="F374" s="53"/>
      <c r="G374" s="53"/>
      <c r="H374" s="53"/>
      <c r="I374" s="53"/>
      <c r="J374" s="53"/>
      <c r="K374" s="53"/>
      <c r="L374" s="53"/>
      <c r="M374" s="53"/>
      <c r="N374" s="53"/>
      <c r="O374" s="53"/>
      <c r="P374" s="727"/>
    </row>
    <row r="375" spans="1:16" s="51" customFormat="1" x14ac:dyDescent="0.25">
      <c r="A375" s="378"/>
      <c r="B375" s="125"/>
      <c r="C375" s="2"/>
      <c r="E375" s="53"/>
      <c r="F375" s="53"/>
      <c r="G375" s="53"/>
      <c r="H375" s="53"/>
      <c r="I375" s="53"/>
      <c r="J375" s="53"/>
      <c r="K375" s="53"/>
      <c r="L375" s="53"/>
      <c r="M375" s="53"/>
      <c r="N375" s="53"/>
      <c r="O375" s="53"/>
      <c r="P375" s="727"/>
    </row>
    <row r="376" spans="1:16" s="51" customFormat="1" x14ac:dyDescent="0.25">
      <c r="A376" s="378"/>
      <c r="B376" s="125"/>
      <c r="C376" s="2"/>
      <c r="E376" s="53"/>
      <c r="F376" s="53"/>
      <c r="G376" s="53"/>
      <c r="H376" s="53"/>
      <c r="I376" s="53"/>
      <c r="J376" s="53"/>
      <c r="K376" s="53"/>
      <c r="L376" s="53"/>
      <c r="M376" s="53"/>
      <c r="N376" s="53"/>
      <c r="O376" s="53"/>
      <c r="P376" s="727"/>
    </row>
    <row r="377" spans="1:16" s="51" customFormat="1" x14ac:dyDescent="0.25">
      <c r="A377" s="378"/>
      <c r="B377" s="125"/>
      <c r="C377" s="2"/>
      <c r="E377" s="53"/>
      <c r="F377" s="53"/>
      <c r="G377" s="53"/>
      <c r="H377" s="53"/>
      <c r="I377" s="53"/>
      <c r="J377" s="53"/>
      <c r="K377" s="53"/>
      <c r="L377" s="53"/>
      <c r="M377" s="53"/>
      <c r="N377" s="53"/>
      <c r="O377" s="53"/>
      <c r="P377" s="727"/>
    </row>
    <row r="378" spans="1:16" s="51" customFormat="1" x14ac:dyDescent="0.25">
      <c r="A378" s="378"/>
      <c r="B378" s="125"/>
      <c r="C378" s="2"/>
      <c r="E378" s="53"/>
      <c r="F378" s="53"/>
      <c r="G378" s="53"/>
      <c r="H378" s="53"/>
      <c r="I378" s="53"/>
      <c r="J378" s="53"/>
      <c r="K378" s="53"/>
      <c r="L378" s="53"/>
      <c r="M378" s="53"/>
      <c r="N378" s="53"/>
      <c r="O378" s="53"/>
      <c r="P378" s="727"/>
    </row>
    <row r="379" spans="1:16" s="51" customFormat="1" x14ac:dyDescent="0.25">
      <c r="A379" s="378"/>
      <c r="B379" s="125"/>
      <c r="C379" s="2"/>
      <c r="E379" s="53"/>
      <c r="F379" s="53"/>
      <c r="G379" s="53"/>
      <c r="H379" s="53"/>
      <c r="I379" s="53"/>
      <c r="J379" s="53"/>
      <c r="K379" s="53"/>
      <c r="L379" s="53"/>
      <c r="M379" s="53"/>
      <c r="N379" s="53"/>
      <c r="O379" s="53"/>
      <c r="P379" s="727"/>
    </row>
    <row r="380" spans="1:16" s="51" customFormat="1" x14ac:dyDescent="0.25">
      <c r="A380" s="378"/>
      <c r="B380" s="125"/>
      <c r="C380" s="2"/>
      <c r="E380" s="53"/>
      <c r="F380" s="53"/>
      <c r="G380" s="53"/>
      <c r="H380" s="53"/>
      <c r="I380" s="53"/>
      <c r="J380" s="53"/>
      <c r="K380" s="53"/>
      <c r="L380" s="53"/>
      <c r="M380" s="53"/>
      <c r="N380" s="53"/>
      <c r="O380" s="53"/>
      <c r="P380" s="727"/>
    </row>
    <row r="381" spans="1:16" s="51" customFormat="1" x14ac:dyDescent="0.25">
      <c r="A381" s="378"/>
      <c r="B381" s="125"/>
      <c r="C381" s="2"/>
      <c r="E381" s="53"/>
      <c r="F381" s="53"/>
      <c r="G381" s="53"/>
      <c r="H381" s="53"/>
      <c r="I381" s="53"/>
      <c r="J381" s="53"/>
      <c r="K381" s="53"/>
      <c r="L381" s="53"/>
      <c r="M381" s="53"/>
      <c r="N381" s="53"/>
      <c r="O381" s="53"/>
      <c r="P381" s="727"/>
    </row>
    <row r="382" spans="1:16" s="51" customFormat="1" x14ac:dyDescent="0.25">
      <c r="A382" s="378"/>
      <c r="B382" s="125"/>
      <c r="C382" s="2"/>
      <c r="E382" s="53"/>
      <c r="F382" s="53"/>
      <c r="G382" s="53"/>
      <c r="H382" s="53"/>
      <c r="I382" s="53"/>
      <c r="J382" s="53"/>
      <c r="K382" s="53"/>
      <c r="L382" s="53"/>
      <c r="M382" s="53"/>
      <c r="N382" s="53"/>
      <c r="O382" s="53"/>
      <c r="P382" s="727"/>
    </row>
    <row r="383" spans="1:16" s="51" customFormat="1" x14ac:dyDescent="0.25">
      <c r="A383" s="378"/>
      <c r="B383" s="125"/>
      <c r="C383" s="2"/>
      <c r="E383" s="53"/>
      <c r="F383" s="53"/>
      <c r="G383" s="53"/>
      <c r="H383" s="53"/>
      <c r="I383" s="53"/>
      <c r="J383" s="53"/>
      <c r="K383" s="53"/>
      <c r="L383" s="53"/>
      <c r="M383" s="53"/>
      <c r="N383" s="53"/>
      <c r="O383" s="53"/>
      <c r="P383" s="727"/>
    </row>
    <row r="384" spans="1:16" s="51" customFormat="1" x14ac:dyDescent="0.25">
      <c r="A384" s="378"/>
      <c r="B384" s="125"/>
      <c r="C384" s="2"/>
      <c r="E384" s="53"/>
      <c r="F384" s="53"/>
      <c r="G384" s="53"/>
      <c r="H384" s="53"/>
      <c r="I384" s="53"/>
      <c r="J384" s="53"/>
      <c r="K384" s="53"/>
      <c r="L384" s="53"/>
      <c r="M384" s="53"/>
      <c r="N384" s="53"/>
      <c r="O384" s="53"/>
      <c r="P384" s="727"/>
    </row>
    <row r="385" spans="1:16" s="51" customFormat="1" x14ac:dyDescent="0.25">
      <c r="A385" s="378"/>
      <c r="B385" s="125"/>
      <c r="C385" s="2"/>
      <c r="E385" s="53"/>
      <c r="F385" s="53"/>
      <c r="G385" s="53"/>
      <c r="H385" s="53"/>
      <c r="I385" s="53"/>
      <c r="J385" s="53"/>
      <c r="K385" s="53"/>
      <c r="L385" s="53"/>
      <c r="M385" s="53"/>
      <c r="N385" s="53"/>
      <c r="O385" s="53"/>
      <c r="P385" s="727"/>
    </row>
    <row r="386" spans="1:16" s="51" customFormat="1" x14ac:dyDescent="0.25">
      <c r="A386" s="378"/>
      <c r="B386" s="125"/>
      <c r="C386" s="2"/>
      <c r="E386" s="53"/>
      <c r="F386" s="53"/>
      <c r="G386" s="53"/>
      <c r="H386" s="53"/>
      <c r="I386" s="53"/>
      <c r="J386" s="53"/>
      <c r="K386" s="53"/>
      <c r="L386" s="53"/>
      <c r="M386" s="53"/>
      <c r="N386" s="53"/>
      <c r="O386" s="53"/>
      <c r="P386" s="727"/>
    </row>
    <row r="387" spans="1:16" s="51" customFormat="1" x14ac:dyDescent="0.25">
      <c r="A387" s="378"/>
      <c r="B387" s="125"/>
      <c r="C387" s="2"/>
      <c r="E387" s="53"/>
      <c r="F387" s="53"/>
      <c r="G387" s="53"/>
      <c r="H387" s="53"/>
      <c r="I387" s="53"/>
      <c r="J387" s="53"/>
      <c r="K387" s="53"/>
      <c r="L387" s="53"/>
      <c r="M387" s="53"/>
      <c r="N387" s="53"/>
      <c r="O387" s="53"/>
      <c r="P387" s="727"/>
    </row>
    <row r="388" spans="1:16" s="51" customFormat="1" x14ac:dyDescent="0.25">
      <c r="A388" s="378"/>
      <c r="B388" s="125"/>
      <c r="C388" s="2"/>
      <c r="E388" s="53"/>
      <c r="F388" s="53"/>
      <c r="G388" s="53"/>
      <c r="H388" s="53"/>
      <c r="I388" s="53"/>
      <c r="J388" s="53"/>
      <c r="K388" s="53"/>
      <c r="L388" s="53"/>
      <c r="M388" s="53"/>
      <c r="N388" s="53"/>
      <c r="O388" s="53"/>
      <c r="P388" s="727"/>
    </row>
    <row r="389" spans="1:16" s="51" customFormat="1" x14ac:dyDescent="0.25">
      <c r="A389" s="378"/>
      <c r="B389" s="125"/>
      <c r="C389" s="2"/>
      <c r="E389" s="53"/>
      <c r="F389" s="53"/>
      <c r="G389" s="53"/>
      <c r="H389" s="53"/>
      <c r="I389" s="53"/>
      <c r="J389" s="53"/>
      <c r="K389" s="53"/>
      <c r="L389" s="53"/>
      <c r="M389" s="53"/>
      <c r="N389" s="53"/>
      <c r="O389" s="53"/>
      <c r="P389" s="727"/>
    </row>
    <row r="390" spans="1:16" s="51" customFormat="1" x14ac:dyDescent="0.25">
      <c r="A390" s="378"/>
      <c r="B390" s="125"/>
      <c r="C390" s="2"/>
      <c r="E390" s="53"/>
      <c r="F390" s="53"/>
      <c r="G390" s="53"/>
      <c r="H390" s="53"/>
      <c r="I390" s="53"/>
      <c r="J390" s="53"/>
      <c r="K390" s="53"/>
      <c r="L390" s="53"/>
      <c r="M390" s="53"/>
      <c r="N390" s="53"/>
      <c r="O390" s="53"/>
      <c r="P390" s="727"/>
    </row>
    <row r="391" spans="1:16" s="51" customFormat="1" x14ac:dyDescent="0.25">
      <c r="A391" s="378"/>
      <c r="B391" s="125"/>
      <c r="C391" s="2"/>
      <c r="E391" s="53"/>
      <c r="F391" s="53"/>
      <c r="G391" s="53"/>
      <c r="H391" s="53"/>
      <c r="I391" s="53"/>
      <c r="J391" s="53"/>
      <c r="K391" s="53"/>
      <c r="L391" s="53"/>
      <c r="M391" s="53"/>
      <c r="N391" s="53"/>
      <c r="O391" s="53"/>
      <c r="P391" s="727"/>
    </row>
    <row r="392" spans="1:16" s="51" customFormat="1" x14ac:dyDescent="0.25">
      <c r="A392" s="378"/>
      <c r="B392" s="125"/>
      <c r="C392" s="2"/>
      <c r="E392" s="53"/>
      <c r="F392" s="53"/>
      <c r="G392" s="53"/>
      <c r="H392" s="53"/>
      <c r="I392" s="53"/>
      <c r="J392" s="53"/>
      <c r="K392" s="53"/>
      <c r="L392" s="53"/>
      <c r="M392" s="53"/>
      <c r="N392" s="53"/>
      <c r="O392" s="53"/>
      <c r="P392" s="727"/>
    </row>
    <row r="393" spans="1:16" s="51" customFormat="1" x14ac:dyDescent="0.25">
      <c r="A393" s="378"/>
      <c r="B393" s="125"/>
      <c r="C393" s="2"/>
      <c r="E393" s="53"/>
      <c r="F393" s="53"/>
      <c r="G393" s="53"/>
      <c r="H393" s="53"/>
      <c r="I393" s="53"/>
      <c r="J393" s="53"/>
      <c r="K393" s="53"/>
      <c r="L393" s="53"/>
      <c r="M393" s="53"/>
      <c r="N393" s="53"/>
      <c r="O393" s="53"/>
      <c r="P393" s="727"/>
    </row>
    <row r="394" spans="1:16" s="51" customFormat="1" x14ac:dyDescent="0.25">
      <c r="A394" s="378"/>
      <c r="B394" s="125"/>
      <c r="C394" s="2"/>
      <c r="E394" s="53"/>
      <c r="F394" s="53"/>
      <c r="G394" s="53"/>
      <c r="H394" s="53"/>
      <c r="I394" s="53"/>
      <c r="J394" s="53"/>
      <c r="K394" s="53"/>
      <c r="L394" s="53"/>
      <c r="M394" s="53"/>
      <c r="N394" s="53"/>
      <c r="O394" s="53"/>
      <c r="P394" s="727"/>
    </row>
    <row r="395" spans="1:16" s="51" customFormat="1" x14ac:dyDescent="0.25">
      <c r="A395" s="378"/>
      <c r="B395" s="125"/>
      <c r="C395" s="2"/>
      <c r="E395" s="53"/>
      <c r="F395" s="53"/>
      <c r="G395" s="53"/>
      <c r="H395" s="53"/>
      <c r="I395" s="53"/>
      <c r="J395" s="53"/>
      <c r="K395" s="53"/>
      <c r="L395" s="53"/>
      <c r="M395" s="53"/>
      <c r="N395" s="53"/>
      <c r="O395" s="53"/>
      <c r="P395" s="727"/>
    </row>
    <row r="396" spans="1:16" s="51" customFormat="1" x14ac:dyDescent="0.25">
      <c r="A396" s="378"/>
      <c r="B396" s="125"/>
      <c r="C396" s="2"/>
      <c r="E396" s="53"/>
      <c r="F396" s="53"/>
      <c r="G396" s="53"/>
      <c r="H396" s="53"/>
      <c r="I396" s="53"/>
      <c r="J396" s="53"/>
      <c r="K396" s="53"/>
      <c r="L396" s="53"/>
      <c r="M396" s="53"/>
      <c r="N396" s="53"/>
      <c r="O396" s="53"/>
      <c r="P396" s="727"/>
    </row>
    <row r="397" spans="1:16" s="51" customFormat="1" x14ac:dyDescent="0.25">
      <c r="A397" s="378"/>
      <c r="B397" s="125"/>
      <c r="C397" s="2"/>
      <c r="E397" s="53"/>
      <c r="F397" s="53"/>
      <c r="G397" s="53"/>
      <c r="H397" s="53"/>
      <c r="I397" s="53"/>
      <c r="J397" s="53"/>
      <c r="K397" s="53"/>
      <c r="L397" s="53"/>
      <c r="M397" s="53"/>
      <c r="N397" s="53"/>
      <c r="O397" s="53"/>
      <c r="P397" s="727"/>
    </row>
    <row r="398" spans="1:16" s="51" customFormat="1" x14ac:dyDescent="0.25">
      <c r="A398" s="378"/>
      <c r="B398" s="125"/>
      <c r="C398" s="2"/>
      <c r="E398" s="53"/>
      <c r="F398" s="53"/>
      <c r="G398" s="53"/>
      <c r="H398" s="53"/>
      <c r="I398" s="53"/>
      <c r="J398" s="53"/>
      <c r="K398" s="53"/>
      <c r="L398" s="53"/>
      <c r="M398" s="53"/>
      <c r="N398" s="53"/>
      <c r="O398" s="53"/>
      <c r="P398" s="727"/>
    </row>
    <row r="399" spans="1:16" s="51" customFormat="1" x14ac:dyDescent="0.25">
      <c r="A399" s="378"/>
      <c r="B399" s="125"/>
      <c r="C399" s="2"/>
      <c r="E399" s="53"/>
      <c r="F399" s="53"/>
      <c r="G399" s="53"/>
      <c r="H399" s="53"/>
      <c r="I399" s="53"/>
      <c r="J399" s="53"/>
      <c r="K399" s="53"/>
      <c r="L399" s="53"/>
      <c r="M399" s="53"/>
      <c r="N399" s="53"/>
      <c r="O399" s="53"/>
      <c r="P399" s="727"/>
    </row>
    <row r="400" spans="1:16" s="51" customFormat="1" x14ac:dyDescent="0.25">
      <c r="A400" s="378"/>
      <c r="B400" s="125"/>
      <c r="C400" s="2"/>
      <c r="E400" s="53"/>
      <c r="F400" s="53"/>
      <c r="G400" s="53"/>
      <c r="H400" s="53"/>
      <c r="I400" s="53"/>
      <c r="J400" s="53"/>
      <c r="K400" s="53"/>
      <c r="L400" s="53"/>
      <c r="M400" s="53"/>
      <c r="N400" s="53"/>
      <c r="O400" s="53"/>
      <c r="P400" s="727"/>
    </row>
    <row r="401" spans="1:16" s="51" customFormat="1" x14ac:dyDescent="0.25">
      <c r="A401" s="378"/>
      <c r="B401" s="125"/>
      <c r="C401" s="2"/>
      <c r="E401" s="53"/>
      <c r="F401" s="53"/>
      <c r="G401" s="53"/>
      <c r="H401" s="53"/>
      <c r="I401" s="53"/>
      <c r="J401" s="53"/>
      <c r="K401" s="53"/>
      <c r="L401" s="53"/>
      <c r="M401" s="53"/>
      <c r="N401" s="53"/>
      <c r="O401" s="53"/>
      <c r="P401" s="727"/>
    </row>
    <row r="402" spans="1:16" s="51" customFormat="1" x14ac:dyDescent="0.25">
      <c r="A402" s="378"/>
      <c r="B402" s="125"/>
      <c r="C402" s="2"/>
      <c r="E402" s="53"/>
      <c r="F402" s="53"/>
      <c r="G402" s="53"/>
      <c r="H402" s="53"/>
      <c r="I402" s="53"/>
      <c r="J402" s="53"/>
      <c r="K402" s="53"/>
      <c r="L402" s="53"/>
      <c r="M402" s="53"/>
      <c r="N402" s="53"/>
      <c r="O402" s="53"/>
      <c r="P402" s="727"/>
    </row>
    <row r="403" spans="1:16" s="51" customFormat="1" x14ac:dyDescent="0.25">
      <c r="A403" s="378"/>
      <c r="B403" s="125"/>
      <c r="C403" s="2"/>
      <c r="E403" s="53"/>
      <c r="F403" s="53"/>
      <c r="G403" s="53"/>
      <c r="H403" s="53"/>
      <c r="I403" s="53"/>
      <c r="J403" s="53"/>
      <c r="K403" s="53"/>
      <c r="L403" s="53"/>
      <c r="M403" s="53"/>
      <c r="N403" s="53"/>
      <c r="O403" s="53"/>
      <c r="P403" s="727"/>
    </row>
    <row r="404" spans="1:16" s="51" customFormat="1" x14ac:dyDescent="0.25">
      <c r="A404" s="378"/>
      <c r="B404" s="125"/>
      <c r="C404" s="2"/>
      <c r="E404" s="53"/>
      <c r="F404" s="53"/>
      <c r="G404" s="53"/>
      <c r="H404" s="53"/>
      <c r="I404" s="53"/>
      <c r="J404" s="53"/>
      <c r="K404" s="53"/>
      <c r="L404" s="53"/>
      <c r="M404" s="53"/>
      <c r="N404" s="53"/>
      <c r="O404" s="53"/>
      <c r="P404" s="727"/>
    </row>
    <row r="405" spans="1:16" s="51" customFormat="1" x14ac:dyDescent="0.25">
      <c r="A405" s="378"/>
      <c r="B405" s="125"/>
      <c r="C405" s="2"/>
      <c r="E405" s="53"/>
      <c r="F405" s="53"/>
      <c r="G405" s="53"/>
      <c r="H405" s="53"/>
      <c r="I405" s="53"/>
      <c r="J405" s="53"/>
      <c r="K405" s="53"/>
      <c r="L405" s="53"/>
      <c r="M405" s="53"/>
      <c r="N405" s="53"/>
      <c r="O405" s="53"/>
      <c r="P405" s="727"/>
    </row>
    <row r="406" spans="1:16" s="51" customFormat="1" x14ac:dyDescent="0.25">
      <c r="A406" s="378"/>
      <c r="B406" s="125"/>
      <c r="C406" s="2"/>
      <c r="E406" s="53"/>
      <c r="F406" s="53"/>
      <c r="G406" s="53"/>
      <c r="H406" s="53"/>
      <c r="I406" s="53"/>
      <c r="J406" s="53"/>
      <c r="K406" s="53"/>
      <c r="L406" s="53"/>
      <c r="M406" s="53"/>
      <c r="N406" s="53"/>
      <c r="O406" s="53"/>
      <c r="P406" s="727"/>
    </row>
    <row r="407" spans="1:16" s="51" customFormat="1" x14ac:dyDescent="0.25">
      <c r="A407" s="378"/>
      <c r="B407" s="125"/>
      <c r="C407" s="2"/>
      <c r="E407" s="53"/>
      <c r="F407" s="53"/>
      <c r="G407" s="53"/>
      <c r="H407" s="53"/>
      <c r="I407" s="53"/>
      <c r="J407" s="53"/>
      <c r="K407" s="53"/>
      <c r="L407" s="53"/>
      <c r="M407" s="53"/>
      <c r="N407" s="53"/>
      <c r="O407" s="53"/>
      <c r="P407" s="727"/>
    </row>
    <row r="408" spans="1:16" s="51" customFormat="1" x14ac:dyDescent="0.25">
      <c r="A408" s="378"/>
      <c r="B408" s="125"/>
      <c r="C408" s="2"/>
      <c r="E408" s="53"/>
      <c r="F408" s="53"/>
      <c r="G408" s="53"/>
      <c r="H408" s="53"/>
      <c r="I408" s="53"/>
      <c r="J408" s="53"/>
      <c r="K408" s="53"/>
      <c r="L408" s="53"/>
      <c r="M408" s="53"/>
      <c r="N408" s="53"/>
      <c r="O408" s="53"/>
      <c r="P408" s="727"/>
    </row>
    <row r="409" spans="1:16" s="51" customFormat="1" x14ac:dyDescent="0.25">
      <c r="A409" s="378"/>
      <c r="B409" s="125"/>
      <c r="C409" s="2"/>
      <c r="E409" s="53"/>
      <c r="F409" s="53"/>
      <c r="G409" s="53"/>
      <c r="H409" s="53"/>
      <c r="I409" s="53"/>
      <c r="J409" s="53"/>
      <c r="K409" s="53"/>
      <c r="L409" s="53"/>
      <c r="M409" s="53"/>
      <c r="N409" s="53"/>
      <c r="O409" s="53"/>
      <c r="P409" s="727"/>
    </row>
    <row r="410" spans="1:16" s="51" customFormat="1" x14ac:dyDescent="0.25">
      <c r="A410" s="378"/>
      <c r="B410" s="125"/>
      <c r="C410" s="2"/>
      <c r="E410" s="53"/>
      <c r="F410" s="53"/>
      <c r="G410" s="53"/>
      <c r="H410" s="53"/>
      <c r="I410" s="53"/>
      <c r="J410" s="53"/>
      <c r="K410" s="53"/>
      <c r="L410" s="53"/>
      <c r="M410" s="53"/>
      <c r="N410" s="53"/>
      <c r="O410" s="53"/>
      <c r="P410" s="727"/>
    </row>
    <row r="411" spans="1:16" s="51" customFormat="1" x14ac:dyDescent="0.25">
      <c r="A411" s="378"/>
      <c r="B411" s="125"/>
      <c r="C411" s="2"/>
      <c r="E411" s="53"/>
      <c r="F411" s="53"/>
      <c r="G411" s="53"/>
      <c r="H411" s="53"/>
      <c r="I411" s="53"/>
      <c r="J411" s="53"/>
      <c r="K411" s="53"/>
      <c r="L411" s="53"/>
      <c r="M411" s="53"/>
      <c r="N411" s="53"/>
      <c r="O411" s="53"/>
      <c r="P411" s="727"/>
    </row>
    <row r="412" spans="1:16" s="51" customFormat="1" x14ac:dyDescent="0.25">
      <c r="A412" s="378"/>
      <c r="B412" s="125"/>
      <c r="C412" s="2"/>
      <c r="E412" s="53"/>
      <c r="F412" s="53"/>
      <c r="G412" s="53"/>
      <c r="H412" s="53"/>
      <c r="I412" s="53"/>
      <c r="J412" s="53"/>
      <c r="K412" s="53"/>
      <c r="L412" s="53"/>
      <c r="M412" s="53"/>
      <c r="N412" s="53"/>
      <c r="O412" s="53"/>
      <c r="P412" s="727"/>
    </row>
    <row r="413" spans="1:16" s="51" customFormat="1" x14ac:dyDescent="0.25">
      <c r="A413" s="378"/>
      <c r="B413" s="125"/>
      <c r="C413" s="2"/>
      <c r="E413" s="53"/>
      <c r="F413" s="53"/>
      <c r="G413" s="53"/>
      <c r="H413" s="53"/>
      <c r="I413" s="53"/>
      <c r="J413" s="53"/>
      <c r="K413" s="53"/>
      <c r="L413" s="53"/>
      <c r="M413" s="53"/>
      <c r="N413" s="53"/>
      <c r="O413" s="53"/>
      <c r="P413" s="727"/>
    </row>
    <row r="414" spans="1:16" s="51" customFormat="1" x14ac:dyDescent="0.25">
      <c r="A414" s="378"/>
      <c r="B414" s="125"/>
      <c r="C414" s="2"/>
      <c r="E414" s="53"/>
      <c r="F414" s="53"/>
      <c r="G414" s="53"/>
      <c r="H414" s="53"/>
      <c r="I414" s="53"/>
      <c r="J414" s="53"/>
      <c r="K414" s="53"/>
      <c r="L414" s="53"/>
      <c r="M414" s="53"/>
      <c r="N414" s="53"/>
      <c r="O414" s="53"/>
      <c r="P414" s="727"/>
    </row>
    <row r="415" spans="1:16" s="51" customFormat="1" x14ac:dyDescent="0.25">
      <c r="A415" s="378"/>
      <c r="B415" s="125"/>
      <c r="C415" s="2"/>
      <c r="E415" s="53"/>
      <c r="F415" s="53"/>
      <c r="G415" s="53"/>
      <c r="H415" s="53"/>
      <c r="I415" s="53"/>
      <c r="J415" s="53"/>
      <c r="K415" s="53"/>
      <c r="L415" s="53"/>
      <c r="M415" s="53"/>
      <c r="N415" s="53"/>
      <c r="O415" s="53"/>
      <c r="P415" s="727"/>
    </row>
    <row r="416" spans="1:16" s="51" customFormat="1" x14ac:dyDescent="0.25">
      <c r="A416" s="378"/>
      <c r="B416" s="125"/>
      <c r="C416" s="2"/>
      <c r="E416" s="53"/>
      <c r="F416" s="53"/>
      <c r="G416" s="53"/>
      <c r="H416" s="53"/>
      <c r="I416" s="53"/>
      <c r="J416" s="53"/>
      <c r="K416" s="53"/>
      <c r="L416" s="53"/>
      <c r="M416" s="53"/>
      <c r="N416" s="53"/>
      <c r="O416" s="53"/>
      <c r="P416" s="727"/>
    </row>
    <row r="417" spans="1:16" s="51" customFormat="1" x14ac:dyDescent="0.25">
      <c r="A417" s="378"/>
      <c r="B417" s="125"/>
      <c r="C417" s="2"/>
      <c r="E417" s="53"/>
      <c r="F417" s="53"/>
      <c r="G417" s="53"/>
      <c r="H417" s="53"/>
      <c r="I417" s="53"/>
      <c r="J417" s="53"/>
      <c r="K417" s="53"/>
      <c r="L417" s="53"/>
      <c r="M417" s="53"/>
      <c r="N417" s="53"/>
      <c r="O417" s="53"/>
      <c r="P417" s="727"/>
    </row>
    <row r="418" spans="1:16" s="51" customFormat="1" x14ac:dyDescent="0.25">
      <c r="A418" s="378"/>
      <c r="B418" s="125"/>
      <c r="C418" s="2"/>
      <c r="E418" s="53"/>
      <c r="F418" s="53"/>
      <c r="G418" s="53"/>
      <c r="H418" s="53"/>
      <c r="I418" s="53"/>
      <c r="J418" s="53"/>
      <c r="K418" s="53"/>
      <c r="L418" s="53"/>
      <c r="M418" s="53"/>
      <c r="N418" s="53"/>
      <c r="O418" s="53"/>
      <c r="P418" s="727"/>
    </row>
    <row r="419" spans="1:16" s="51" customFormat="1" x14ac:dyDescent="0.25">
      <c r="A419" s="378"/>
      <c r="B419" s="125"/>
      <c r="C419" s="2"/>
      <c r="E419" s="53"/>
      <c r="F419" s="53"/>
      <c r="G419" s="53"/>
      <c r="H419" s="53"/>
      <c r="I419" s="53"/>
      <c r="J419" s="53"/>
      <c r="K419" s="53"/>
      <c r="L419" s="53"/>
      <c r="M419" s="53"/>
      <c r="N419" s="53"/>
      <c r="O419" s="53"/>
      <c r="P419" s="727"/>
    </row>
    <row r="420" spans="1:16" s="51" customFormat="1" x14ac:dyDescent="0.25">
      <c r="A420" s="378"/>
      <c r="B420" s="125"/>
      <c r="C420" s="2"/>
      <c r="E420" s="53"/>
      <c r="F420" s="53"/>
      <c r="G420" s="53"/>
      <c r="H420" s="53"/>
      <c r="I420" s="53"/>
      <c r="J420" s="53"/>
      <c r="K420" s="53"/>
      <c r="L420" s="53"/>
      <c r="M420" s="53"/>
      <c r="N420" s="53"/>
      <c r="O420" s="53"/>
      <c r="P420" s="727"/>
    </row>
    <row r="421" spans="1:16" s="51" customFormat="1" x14ac:dyDescent="0.25">
      <c r="A421" s="378"/>
      <c r="B421" s="125"/>
      <c r="C421" s="2"/>
      <c r="E421" s="53"/>
      <c r="F421" s="53"/>
      <c r="G421" s="53"/>
      <c r="H421" s="53"/>
      <c r="I421" s="53"/>
      <c r="J421" s="53"/>
      <c r="K421" s="53"/>
      <c r="L421" s="53"/>
      <c r="M421" s="53"/>
      <c r="N421" s="53"/>
      <c r="O421" s="53"/>
      <c r="P421" s="727"/>
    </row>
    <row r="422" spans="1:16" s="51" customFormat="1" x14ac:dyDescent="0.25">
      <c r="A422" s="378"/>
      <c r="B422" s="125"/>
      <c r="C422" s="2"/>
      <c r="E422" s="53"/>
      <c r="F422" s="53"/>
      <c r="G422" s="53"/>
      <c r="H422" s="53"/>
      <c r="I422" s="53"/>
      <c r="J422" s="53"/>
      <c r="K422" s="53"/>
      <c r="L422" s="53"/>
      <c r="M422" s="53"/>
      <c r="N422" s="53"/>
      <c r="O422" s="53"/>
      <c r="P422" s="727"/>
    </row>
    <row r="423" spans="1:16" s="51" customFormat="1" x14ac:dyDescent="0.25">
      <c r="A423" s="378"/>
      <c r="B423" s="125"/>
      <c r="C423" s="2"/>
      <c r="E423" s="53"/>
      <c r="F423" s="53"/>
      <c r="G423" s="53"/>
      <c r="H423" s="53"/>
      <c r="I423" s="53"/>
      <c r="J423" s="53"/>
      <c r="K423" s="53"/>
      <c r="L423" s="53"/>
      <c r="M423" s="53"/>
      <c r="N423" s="53"/>
      <c r="O423" s="53"/>
      <c r="P423" s="727"/>
    </row>
    <row r="424" spans="1:16" s="51" customFormat="1" x14ac:dyDescent="0.25">
      <c r="A424" s="378"/>
      <c r="B424" s="125"/>
      <c r="C424" s="2"/>
      <c r="E424" s="53"/>
      <c r="F424" s="53"/>
      <c r="G424" s="53"/>
      <c r="H424" s="53"/>
      <c r="I424" s="53"/>
      <c r="J424" s="53"/>
      <c r="K424" s="53"/>
      <c r="L424" s="53"/>
      <c r="M424" s="53"/>
      <c r="N424" s="53"/>
      <c r="O424" s="53"/>
      <c r="P424" s="727"/>
    </row>
    <row r="425" spans="1:16" s="51" customFormat="1" x14ac:dyDescent="0.25">
      <c r="A425" s="378"/>
      <c r="B425" s="125"/>
      <c r="C425" s="2"/>
      <c r="E425" s="53"/>
      <c r="F425" s="53"/>
      <c r="G425" s="53"/>
      <c r="H425" s="53"/>
      <c r="I425" s="53"/>
      <c r="J425" s="53"/>
      <c r="K425" s="53"/>
      <c r="L425" s="53"/>
      <c r="M425" s="53"/>
      <c r="N425" s="53"/>
      <c r="O425" s="53"/>
      <c r="P425" s="727"/>
    </row>
    <row r="426" spans="1:16" s="51" customFormat="1" x14ac:dyDescent="0.25">
      <c r="A426" s="378"/>
      <c r="B426" s="125"/>
      <c r="C426" s="2"/>
      <c r="E426" s="53"/>
      <c r="F426" s="53"/>
      <c r="G426" s="53"/>
      <c r="H426" s="53"/>
      <c r="I426" s="53"/>
      <c r="J426" s="53"/>
      <c r="K426" s="53"/>
      <c r="L426" s="53"/>
      <c r="M426" s="53"/>
      <c r="N426" s="53"/>
      <c r="O426" s="53"/>
      <c r="P426" s="727"/>
    </row>
    <row r="427" spans="1:16" s="51" customFormat="1" x14ac:dyDescent="0.25">
      <c r="A427" s="378"/>
      <c r="B427" s="125"/>
      <c r="C427" s="2"/>
      <c r="E427" s="53"/>
      <c r="F427" s="53"/>
      <c r="G427" s="53"/>
      <c r="H427" s="53"/>
      <c r="I427" s="53"/>
      <c r="J427" s="53"/>
      <c r="K427" s="53"/>
      <c r="L427" s="53"/>
      <c r="M427" s="53"/>
      <c r="N427" s="53"/>
      <c r="O427" s="53"/>
      <c r="P427" s="727"/>
    </row>
    <row r="428" spans="1:16" s="51" customFormat="1" x14ac:dyDescent="0.25">
      <c r="A428" s="378"/>
      <c r="B428" s="125"/>
      <c r="C428" s="2"/>
      <c r="E428" s="53"/>
      <c r="F428" s="53"/>
      <c r="G428" s="53"/>
      <c r="H428" s="53"/>
      <c r="I428" s="53"/>
      <c r="J428" s="53"/>
      <c r="K428" s="53"/>
      <c r="L428" s="53"/>
      <c r="M428" s="53"/>
      <c r="N428" s="53"/>
      <c r="O428" s="53"/>
      <c r="P428" s="727"/>
    </row>
    <row r="429" spans="1:16" s="51" customFormat="1" x14ac:dyDescent="0.25">
      <c r="A429" s="378"/>
      <c r="B429" s="125"/>
      <c r="C429" s="2"/>
      <c r="E429" s="53"/>
      <c r="F429" s="53"/>
      <c r="G429" s="53"/>
      <c r="H429" s="53"/>
      <c r="I429" s="53"/>
      <c r="J429" s="53"/>
      <c r="K429" s="53"/>
      <c r="L429" s="53"/>
      <c r="M429" s="53"/>
      <c r="N429" s="53"/>
      <c r="O429" s="53"/>
      <c r="P429" s="727"/>
    </row>
    <row r="430" spans="1:16" s="51" customFormat="1" x14ac:dyDescent="0.25">
      <c r="A430" s="378"/>
      <c r="B430" s="125"/>
      <c r="C430" s="2"/>
      <c r="E430" s="53"/>
      <c r="F430" s="53"/>
      <c r="G430" s="53"/>
      <c r="H430" s="53"/>
      <c r="I430" s="53"/>
      <c r="J430" s="53"/>
      <c r="K430" s="53"/>
      <c r="L430" s="53"/>
      <c r="M430" s="53"/>
      <c r="N430" s="53"/>
      <c r="O430" s="53"/>
      <c r="P430" s="727"/>
    </row>
    <row r="431" spans="1:16" s="51" customFormat="1" x14ac:dyDescent="0.25">
      <c r="A431" s="378"/>
      <c r="B431" s="125"/>
      <c r="C431" s="2"/>
      <c r="E431" s="53"/>
      <c r="F431" s="53"/>
      <c r="G431" s="53"/>
      <c r="H431" s="53"/>
      <c r="I431" s="53"/>
      <c r="J431" s="53"/>
      <c r="K431" s="53"/>
      <c r="L431" s="53"/>
      <c r="M431" s="53"/>
      <c r="N431" s="53"/>
      <c r="O431" s="53"/>
      <c r="P431" s="727"/>
    </row>
    <row r="432" spans="1:16" s="51" customFormat="1" x14ac:dyDescent="0.25">
      <c r="A432" s="378"/>
      <c r="B432" s="125"/>
      <c r="C432" s="2"/>
      <c r="E432" s="53"/>
      <c r="F432" s="53"/>
      <c r="G432" s="53"/>
      <c r="H432" s="53"/>
      <c r="I432" s="53"/>
      <c r="J432" s="53"/>
      <c r="K432" s="53"/>
      <c r="L432" s="53"/>
      <c r="M432" s="53"/>
      <c r="N432" s="53"/>
      <c r="O432" s="53"/>
      <c r="P432" s="727"/>
    </row>
    <row r="433" spans="1:16" s="51" customFormat="1" x14ac:dyDescent="0.25">
      <c r="A433" s="378"/>
      <c r="B433" s="125"/>
      <c r="C433" s="2"/>
      <c r="E433" s="53"/>
      <c r="F433" s="53"/>
      <c r="G433" s="53"/>
      <c r="H433" s="53"/>
      <c r="I433" s="53"/>
      <c r="J433" s="53"/>
      <c r="K433" s="53"/>
      <c r="L433" s="53"/>
      <c r="M433" s="53"/>
      <c r="N433" s="53"/>
      <c r="O433" s="53"/>
      <c r="P433" s="727"/>
    </row>
    <row r="434" spans="1:16" s="51" customFormat="1" x14ac:dyDescent="0.25">
      <c r="A434" s="378"/>
      <c r="B434" s="125"/>
      <c r="C434" s="2"/>
      <c r="E434" s="53"/>
      <c r="F434" s="53"/>
      <c r="G434" s="53"/>
      <c r="H434" s="53"/>
      <c r="I434" s="53"/>
      <c r="J434" s="53"/>
      <c r="K434" s="53"/>
      <c r="L434" s="53"/>
      <c r="M434" s="53"/>
      <c r="N434" s="53"/>
      <c r="O434" s="53"/>
      <c r="P434" s="727"/>
    </row>
    <row r="435" spans="1:16" s="51" customFormat="1" x14ac:dyDescent="0.25">
      <c r="A435" s="378"/>
      <c r="B435" s="125"/>
      <c r="C435" s="2"/>
      <c r="E435" s="53"/>
      <c r="F435" s="53"/>
      <c r="G435" s="53"/>
      <c r="H435" s="53"/>
      <c r="I435" s="53"/>
      <c r="J435" s="53"/>
      <c r="K435" s="53"/>
      <c r="L435" s="53"/>
      <c r="M435" s="53"/>
      <c r="N435" s="53"/>
      <c r="O435" s="53"/>
      <c r="P435" s="727"/>
    </row>
    <row r="436" spans="1:16" s="51" customFormat="1" x14ac:dyDescent="0.25">
      <c r="A436" s="378"/>
      <c r="B436" s="125"/>
      <c r="C436" s="2"/>
      <c r="E436" s="53"/>
      <c r="F436" s="53"/>
      <c r="G436" s="53"/>
      <c r="H436" s="53"/>
      <c r="I436" s="53"/>
      <c r="J436" s="53"/>
      <c r="K436" s="53"/>
      <c r="L436" s="53"/>
      <c r="M436" s="53"/>
      <c r="N436" s="53"/>
      <c r="O436" s="53"/>
      <c r="P436" s="727"/>
    </row>
    <row r="437" spans="1:16" s="51" customFormat="1" x14ac:dyDescent="0.25">
      <c r="A437" s="378"/>
      <c r="B437" s="125"/>
      <c r="C437" s="2"/>
      <c r="E437" s="53"/>
      <c r="F437" s="53"/>
      <c r="G437" s="53"/>
      <c r="H437" s="53"/>
      <c r="I437" s="53"/>
      <c r="J437" s="53"/>
      <c r="K437" s="53"/>
      <c r="L437" s="53"/>
      <c r="M437" s="53"/>
      <c r="N437" s="53"/>
      <c r="O437" s="53"/>
      <c r="P437" s="727"/>
    </row>
    <row r="438" spans="1:16" s="51" customFormat="1" x14ac:dyDescent="0.25">
      <c r="A438" s="378"/>
      <c r="B438" s="125"/>
      <c r="C438" s="2"/>
      <c r="E438" s="53"/>
      <c r="F438" s="53"/>
      <c r="G438" s="53"/>
      <c r="H438" s="53"/>
      <c r="I438" s="53"/>
      <c r="J438" s="53"/>
      <c r="K438" s="53"/>
      <c r="L438" s="53"/>
      <c r="M438" s="53"/>
      <c r="N438" s="53"/>
      <c r="O438" s="53"/>
      <c r="P438" s="727"/>
    </row>
    <row r="439" spans="1:16" s="51" customFormat="1" x14ac:dyDescent="0.25">
      <c r="A439" s="378"/>
      <c r="B439" s="125"/>
      <c r="C439" s="2"/>
      <c r="E439" s="53"/>
      <c r="F439" s="53"/>
      <c r="G439" s="53"/>
      <c r="H439" s="53"/>
      <c r="I439" s="53"/>
      <c r="J439" s="53"/>
      <c r="K439" s="53"/>
      <c r="L439" s="53"/>
      <c r="M439" s="53"/>
      <c r="N439" s="53"/>
      <c r="O439" s="53"/>
      <c r="P439" s="727"/>
    </row>
    <row r="440" spans="1:16" s="51" customFormat="1" x14ac:dyDescent="0.25">
      <c r="A440" s="378"/>
      <c r="B440" s="125"/>
      <c r="C440" s="2"/>
      <c r="E440" s="53"/>
      <c r="F440" s="53"/>
      <c r="G440" s="53"/>
      <c r="H440" s="53"/>
      <c r="I440" s="53"/>
      <c r="J440" s="53"/>
      <c r="K440" s="53"/>
      <c r="L440" s="53"/>
      <c r="M440" s="53"/>
      <c r="N440" s="53"/>
      <c r="O440" s="53"/>
      <c r="P440" s="727"/>
    </row>
    <row r="441" spans="1:16" s="51" customFormat="1" x14ac:dyDescent="0.25">
      <c r="A441" s="378"/>
      <c r="B441" s="125"/>
      <c r="C441" s="2"/>
      <c r="E441" s="53"/>
      <c r="F441" s="53"/>
      <c r="G441" s="53"/>
      <c r="H441" s="53"/>
      <c r="I441" s="53"/>
      <c r="J441" s="53"/>
      <c r="K441" s="53"/>
      <c r="L441" s="53"/>
      <c r="M441" s="53"/>
      <c r="N441" s="53"/>
      <c r="O441" s="53"/>
      <c r="P441" s="727"/>
    </row>
    <row r="442" spans="1:16" s="51" customFormat="1" x14ac:dyDescent="0.25">
      <c r="A442" s="378"/>
      <c r="B442" s="125"/>
      <c r="C442" s="2"/>
      <c r="E442" s="53"/>
      <c r="F442" s="53"/>
      <c r="G442" s="53"/>
      <c r="H442" s="53"/>
      <c r="I442" s="53"/>
      <c r="J442" s="53"/>
      <c r="K442" s="53"/>
      <c r="L442" s="53"/>
      <c r="M442" s="53"/>
      <c r="N442" s="53"/>
      <c r="O442" s="53"/>
      <c r="P442" s="727"/>
    </row>
    <row r="443" spans="1:16" s="51" customFormat="1" x14ac:dyDescent="0.25">
      <c r="A443" s="378"/>
      <c r="B443" s="125"/>
      <c r="C443" s="2"/>
      <c r="E443" s="53"/>
      <c r="F443" s="53"/>
      <c r="G443" s="53"/>
      <c r="H443" s="53"/>
      <c r="I443" s="53"/>
      <c r="J443" s="53"/>
      <c r="K443" s="53"/>
      <c r="L443" s="53"/>
      <c r="M443" s="53"/>
      <c r="N443" s="53"/>
      <c r="O443" s="53"/>
      <c r="P443" s="727"/>
    </row>
    <row r="444" spans="1:16" s="51" customFormat="1" x14ac:dyDescent="0.25">
      <c r="A444" s="378"/>
      <c r="B444" s="125"/>
      <c r="C444" s="2"/>
      <c r="E444" s="53"/>
      <c r="F444" s="53"/>
      <c r="G444" s="53"/>
      <c r="H444" s="53"/>
      <c r="I444" s="53"/>
      <c r="J444" s="53"/>
      <c r="K444" s="53"/>
      <c r="L444" s="53"/>
      <c r="M444" s="53"/>
      <c r="N444" s="53"/>
      <c r="O444" s="53"/>
      <c r="P444" s="727"/>
    </row>
    <row r="445" spans="1:16" s="51" customFormat="1" x14ac:dyDescent="0.25">
      <c r="A445" s="378"/>
      <c r="B445" s="125"/>
      <c r="C445" s="2"/>
      <c r="E445" s="53"/>
      <c r="F445" s="53"/>
      <c r="G445" s="53"/>
      <c r="H445" s="53"/>
      <c r="I445" s="53"/>
      <c r="J445" s="53"/>
      <c r="K445" s="53"/>
      <c r="L445" s="53"/>
      <c r="M445" s="53"/>
      <c r="N445" s="53"/>
      <c r="O445" s="53"/>
      <c r="P445" s="727"/>
    </row>
    <row r="446" spans="1:16" s="51" customFormat="1" x14ac:dyDescent="0.25">
      <c r="A446" s="378"/>
      <c r="B446" s="125"/>
      <c r="C446" s="2"/>
      <c r="E446" s="53"/>
      <c r="F446" s="53"/>
      <c r="G446" s="53"/>
      <c r="H446" s="53"/>
      <c r="I446" s="53"/>
      <c r="J446" s="53"/>
      <c r="K446" s="53"/>
      <c r="L446" s="53"/>
      <c r="M446" s="53"/>
      <c r="N446" s="53"/>
      <c r="O446" s="53"/>
      <c r="P446" s="727"/>
    </row>
    <row r="447" spans="1:16" s="51" customFormat="1" x14ac:dyDescent="0.25">
      <c r="A447" s="378"/>
      <c r="B447" s="125"/>
      <c r="C447" s="2"/>
      <c r="E447" s="53"/>
      <c r="F447" s="53"/>
      <c r="G447" s="53"/>
      <c r="H447" s="53"/>
      <c r="I447" s="53"/>
      <c r="J447" s="53"/>
      <c r="K447" s="53"/>
      <c r="L447" s="53"/>
      <c r="M447" s="53"/>
      <c r="N447" s="53"/>
      <c r="O447" s="53"/>
      <c r="P447" s="727"/>
    </row>
    <row r="448" spans="1:16" s="51" customFormat="1" x14ac:dyDescent="0.25">
      <c r="A448" s="378"/>
      <c r="B448" s="125"/>
      <c r="C448" s="2"/>
      <c r="E448" s="53"/>
      <c r="F448" s="53"/>
      <c r="G448" s="53"/>
      <c r="H448" s="53"/>
      <c r="I448" s="53"/>
      <c r="J448" s="53"/>
      <c r="K448" s="53"/>
      <c r="L448" s="53"/>
      <c r="M448" s="53"/>
      <c r="N448" s="53"/>
      <c r="O448" s="53"/>
      <c r="P448" s="727"/>
    </row>
    <row r="449" spans="1:16" s="51" customFormat="1" x14ac:dyDescent="0.25">
      <c r="A449" s="378"/>
      <c r="B449" s="125"/>
      <c r="C449" s="2"/>
      <c r="E449" s="53"/>
      <c r="F449" s="53"/>
      <c r="G449" s="53"/>
      <c r="H449" s="53"/>
      <c r="I449" s="53"/>
      <c r="J449" s="53"/>
      <c r="K449" s="53"/>
      <c r="L449" s="53"/>
      <c r="M449" s="53"/>
      <c r="N449" s="53"/>
      <c r="O449" s="53"/>
      <c r="P449" s="727"/>
    </row>
    <row r="450" spans="1:16" s="51" customFormat="1" x14ac:dyDescent="0.25">
      <c r="A450" s="378"/>
      <c r="B450" s="125"/>
      <c r="C450" s="2"/>
      <c r="E450" s="53"/>
      <c r="F450" s="53"/>
      <c r="G450" s="53"/>
      <c r="H450" s="53"/>
      <c r="I450" s="53"/>
      <c r="J450" s="53"/>
      <c r="K450" s="53"/>
      <c r="L450" s="53"/>
      <c r="M450" s="53"/>
      <c r="N450" s="53"/>
      <c r="O450" s="53"/>
      <c r="P450" s="727"/>
    </row>
    <row r="451" spans="1:16" s="51" customFormat="1" x14ac:dyDescent="0.25">
      <c r="A451" s="378"/>
      <c r="B451" s="125"/>
      <c r="C451" s="2"/>
      <c r="E451" s="53"/>
      <c r="F451" s="53"/>
      <c r="G451" s="53"/>
      <c r="H451" s="53"/>
      <c r="I451" s="53"/>
      <c r="J451" s="53"/>
      <c r="K451" s="53"/>
      <c r="L451" s="53"/>
      <c r="M451" s="53"/>
      <c r="N451" s="53"/>
      <c r="O451" s="53"/>
      <c r="P451" s="727"/>
    </row>
    <row r="452" spans="1:16" s="51" customFormat="1" x14ac:dyDescent="0.25">
      <c r="A452" s="378"/>
      <c r="B452" s="125"/>
      <c r="C452" s="2"/>
      <c r="E452" s="53"/>
      <c r="F452" s="53"/>
      <c r="G452" s="53"/>
      <c r="H452" s="53"/>
      <c r="I452" s="53"/>
      <c r="J452" s="53"/>
      <c r="K452" s="53"/>
      <c r="L452" s="53"/>
      <c r="M452" s="53"/>
      <c r="N452" s="53"/>
      <c r="O452" s="53"/>
      <c r="P452" s="727"/>
    </row>
    <row r="453" spans="1:16" s="51" customFormat="1" x14ac:dyDescent="0.25">
      <c r="A453" s="378"/>
      <c r="B453" s="125"/>
      <c r="C453" s="2"/>
      <c r="E453" s="53"/>
      <c r="F453" s="53"/>
      <c r="G453" s="53"/>
      <c r="H453" s="53"/>
      <c r="I453" s="53"/>
      <c r="J453" s="53"/>
      <c r="K453" s="53"/>
      <c r="L453" s="53"/>
      <c r="M453" s="53"/>
      <c r="N453" s="53"/>
      <c r="O453" s="53"/>
      <c r="P453" s="727"/>
    </row>
    <row r="454" spans="1:16" s="51" customFormat="1" x14ac:dyDescent="0.25">
      <c r="A454" s="378"/>
      <c r="B454" s="125"/>
      <c r="C454" s="2"/>
      <c r="E454" s="53"/>
      <c r="F454" s="53"/>
      <c r="G454" s="53"/>
      <c r="H454" s="53"/>
      <c r="I454" s="53"/>
      <c r="J454" s="53"/>
      <c r="K454" s="53"/>
      <c r="L454" s="53"/>
      <c r="M454" s="53"/>
      <c r="N454" s="53"/>
      <c r="O454" s="53"/>
      <c r="P454" s="727"/>
    </row>
    <row r="455" spans="1:16" s="51" customFormat="1" x14ac:dyDescent="0.25">
      <c r="A455" s="378"/>
      <c r="B455" s="125"/>
      <c r="C455" s="2"/>
      <c r="E455" s="53"/>
      <c r="F455" s="53"/>
      <c r="G455" s="53"/>
      <c r="H455" s="53"/>
      <c r="I455" s="53"/>
      <c r="J455" s="53"/>
      <c r="K455" s="53"/>
      <c r="L455" s="53"/>
      <c r="M455" s="53"/>
      <c r="N455" s="53"/>
      <c r="O455" s="53"/>
      <c r="P455" s="727"/>
    </row>
    <row r="456" spans="1:16" s="51" customFormat="1" x14ac:dyDescent="0.25">
      <c r="A456" s="378"/>
      <c r="B456" s="125"/>
      <c r="C456" s="2"/>
      <c r="E456" s="53"/>
      <c r="F456" s="53"/>
      <c r="G456" s="53"/>
      <c r="H456" s="53"/>
      <c r="I456" s="53"/>
      <c r="J456" s="53"/>
      <c r="K456" s="53"/>
      <c r="L456" s="53"/>
      <c r="M456" s="53"/>
      <c r="N456" s="53"/>
      <c r="O456" s="53"/>
      <c r="P456" s="727"/>
    </row>
    <row r="457" spans="1:16" s="51" customFormat="1" x14ac:dyDescent="0.25">
      <c r="A457" s="378"/>
      <c r="B457" s="125"/>
      <c r="C457" s="2"/>
      <c r="E457" s="53"/>
      <c r="F457" s="53"/>
      <c r="G457" s="53"/>
      <c r="H457" s="53"/>
      <c r="I457" s="53"/>
      <c r="J457" s="53"/>
      <c r="K457" s="53"/>
      <c r="L457" s="53"/>
      <c r="M457" s="53"/>
      <c r="N457" s="53"/>
      <c r="O457" s="53"/>
      <c r="P457" s="727"/>
    </row>
    <row r="458" spans="1:16" s="51" customFormat="1" x14ac:dyDescent="0.25">
      <c r="A458" s="378"/>
      <c r="B458" s="125"/>
      <c r="C458" s="2"/>
      <c r="E458" s="53"/>
      <c r="F458" s="53"/>
      <c r="G458" s="53"/>
      <c r="H458" s="53"/>
      <c r="I458" s="53"/>
      <c r="J458" s="53"/>
      <c r="K458" s="53"/>
      <c r="L458" s="53"/>
      <c r="M458" s="53"/>
      <c r="N458" s="53"/>
      <c r="O458" s="53"/>
      <c r="P458" s="727"/>
    </row>
    <row r="459" spans="1:16" s="51" customFormat="1" x14ac:dyDescent="0.25">
      <c r="A459" s="378"/>
      <c r="B459" s="125"/>
      <c r="C459" s="2"/>
      <c r="E459" s="53"/>
      <c r="F459" s="53"/>
      <c r="G459" s="53"/>
      <c r="H459" s="53"/>
      <c r="I459" s="53"/>
      <c r="J459" s="53"/>
      <c r="K459" s="53"/>
      <c r="L459" s="53"/>
      <c r="M459" s="53"/>
      <c r="N459" s="53"/>
      <c r="O459" s="53"/>
      <c r="P459" s="727"/>
    </row>
    <row r="460" spans="1:16" s="51" customFormat="1" x14ac:dyDescent="0.25">
      <c r="A460" s="378"/>
      <c r="B460" s="125"/>
      <c r="C460" s="2"/>
      <c r="E460" s="53"/>
      <c r="F460" s="53"/>
      <c r="G460" s="53"/>
      <c r="H460" s="53"/>
      <c r="I460" s="53"/>
      <c r="J460" s="53"/>
      <c r="K460" s="53"/>
      <c r="L460" s="53"/>
      <c r="M460" s="53"/>
      <c r="N460" s="53"/>
      <c r="O460" s="53"/>
      <c r="P460" s="727"/>
    </row>
    <row r="461" spans="1:16" s="51" customFormat="1" x14ac:dyDescent="0.25">
      <c r="A461" s="378"/>
      <c r="B461" s="125"/>
      <c r="C461" s="2"/>
      <c r="E461" s="53"/>
      <c r="F461" s="53"/>
      <c r="G461" s="53"/>
      <c r="H461" s="53"/>
      <c r="I461" s="53"/>
      <c r="J461" s="53"/>
      <c r="K461" s="53"/>
      <c r="L461" s="53"/>
      <c r="M461" s="53"/>
      <c r="N461" s="53"/>
      <c r="O461" s="53"/>
      <c r="P461" s="727"/>
    </row>
    <row r="462" spans="1:16" s="51" customFormat="1" x14ac:dyDescent="0.25">
      <c r="A462" s="378"/>
      <c r="B462" s="125"/>
      <c r="C462" s="2"/>
      <c r="E462" s="53"/>
      <c r="F462" s="53"/>
      <c r="G462" s="53"/>
      <c r="H462" s="53"/>
      <c r="I462" s="53"/>
      <c r="J462" s="53"/>
      <c r="K462" s="53"/>
      <c r="L462" s="53"/>
      <c r="M462" s="53"/>
      <c r="N462" s="53"/>
      <c r="O462" s="53"/>
      <c r="P462" s="727"/>
    </row>
    <row r="463" spans="1:16" s="51" customFormat="1" x14ac:dyDescent="0.25">
      <c r="A463" s="378"/>
      <c r="B463" s="125"/>
      <c r="C463" s="2"/>
      <c r="E463" s="53"/>
      <c r="F463" s="53"/>
      <c r="G463" s="53"/>
      <c r="H463" s="53"/>
      <c r="I463" s="53"/>
      <c r="J463" s="53"/>
      <c r="K463" s="53"/>
      <c r="L463" s="53"/>
      <c r="M463" s="53"/>
      <c r="N463" s="53"/>
      <c r="O463" s="53"/>
      <c r="P463" s="727"/>
    </row>
    <row r="464" spans="1:16" s="51" customFormat="1" x14ac:dyDescent="0.25">
      <c r="A464" s="378"/>
      <c r="B464" s="125"/>
      <c r="C464" s="2"/>
      <c r="E464" s="53"/>
      <c r="F464" s="53"/>
      <c r="G464" s="53"/>
      <c r="H464" s="53"/>
      <c r="I464" s="53"/>
      <c r="J464" s="53"/>
      <c r="K464" s="53"/>
      <c r="L464" s="53"/>
      <c r="M464" s="53"/>
      <c r="N464" s="53"/>
      <c r="O464" s="53"/>
      <c r="P464" s="727"/>
    </row>
    <row r="465" spans="1:16" s="51" customFormat="1" x14ac:dyDescent="0.25">
      <c r="A465" s="378"/>
      <c r="B465" s="125"/>
      <c r="C465" s="2"/>
      <c r="E465" s="53"/>
      <c r="F465" s="53"/>
      <c r="G465" s="53"/>
      <c r="H465" s="53"/>
      <c r="I465" s="53"/>
      <c r="J465" s="53"/>
      <c r="K465" s="53"/>
      <c r="L465" s="53"/>
      <c r="M465" s="53"/>
      <c r="N465" s="53"/>
      <c r="O465" s="53"/>
      <c r="P465" s="727"/>
    </row>
    <row r="466" spans="1:16" s="51" customFormat="1" x14ac:dyDescent="0.25">
      <c r="A466" s="378"/>
      <c r="B466" s="125"/>
      <c r="C466" s="2"/>
      <c r="E466" s="53"/>
      <c r="F466" s="53"/>
      <c r="G466" s="53"/>
      <c r="H466" s="53"/>
      <c r="I466" s="53"/>
      <c r="J466" s="53"/>
      <c r="K466" s="53"/>
      <c r="L466" s="53"/>
      <c r="M466" s="53"/>
      <c r="N466" s="53"/>
      <c r="O466" s="53"/>
      <c r="P466" s="727"/>
    </row>
    <row r="467" spans="1:16" s="51" customFormat="1" x14ac:dyDescent="0.25">
      <c r="A467" s="378"/>
      <c r="B467" s="125"/>
      <c r="C467" s="2"/>
      <c r="E467" s="53"/>
      <c r="F467" s="53"/>
      <c r="G467" s="53"/>
      <c r="H467" s="53"/>
      <c r="I467" s="53"/>
      <c r="J467" s="53"/>
      <c r="K467" s="53"/>
      <c r="L467" s="53"/>
      <c r="M467" s="53"/>
      <c r="N467" s="53"/>
      <c r="O467" s="53"/>
      <c r="P467" s="727"/>
    </row>
    <row r="468" spans="1:16" s="51" customFormat="1" x14ac:dyDescent="0.25">
      <c r="A468" s="378"/>
      <c r="B468" s="125"/>
      <c r="C468" s="2"/>
      <c r="E468" s="53"/>
      <c r="F468" s="53"/>
      <c r="G468" s="53"/>
      <c r="H468" s="53"/>
      <c r="I468" s="53"/>
      <c r="J468" s="53"/>
      <c r="K468" s="53"/>
      <c r="L468" s="53"/>
      <c r="M468" s="53"/>
      <c r="N468" s="53"/>
      <c r="O468" s="53"/>
      <c r="P468" s="727"/>
    </row>
    <row r="469" spans="1:16" s="51" customFormat="1" x14ac:dyDescent="0.25">
      <c r="A469" s="378"/>
      <c r="B469" s="125"/>
      <c r="C469" s="2"/>
      <c r="E469" s="53"/>
      <c r="F469" s="53"/>
      <c r="G469" s="53"/>
      <c r="H469" s="53"/>
      <c r="I469" s="53"/>
      <c r="J469" s="53"/>
      <c r="K469" s="53"/>
      <c r="L469" s="53"/>
      <c r="M469" s="53"/>
      <c r="N469" s="53"/>
      <c r="O469" s="53"/>
      <c r="P469" s="727"/>
    </row>
    <row r="470" spans="1:16" s="51" customFormat="1" x14ac:dyDescent="0.25">
      <c r="A470" s="378"/>
      <c r="B470" s="125"/>
      <c r="C470" s="2"/>
      <c r="E470" s="53"/>
      <c r="F470" s="53"/>
      <c r="G470" s="53"/>
      <c r="H470" s="53"/>
      <c r="I470" s="53"/>
      <c r="J470" s="53"/>
      <c r="K470" s="53"/>
      <c r="L470" s="53"/>
      <c r="M470" s="53"/>
      <c r="N470" s="53"/>
      <c r="O470" s="53"/>
      <c r="P470" s="727"/>
    </row>
    <row r="471" spans="1:16" s="51" customFormat="1" x14ac:dyDescent="0.25">
      <c r="A471" s="378"/>
      <c r="B471" s="125"/>
      <c r="C471" s="2"/>
      <c r="E471" s="53"/>
      <c r="F471" s="53"/>
      <c r="G471" s="53"/>
      <c r="H471" s="53"/>
      <c r="I471" s="53"/>
      <c r="J471" s="53"/>
      <c r="K471" s="53"/>
      <c r="L471" s="53"/>
      <c r="M471" s="53"/>
      <c r="N471" s="53"/>
      <c r="O471" s="53"/>
      <c r="P471" s="727"/>
    </row>
    <row r="472" spans="1:16" s="51" customFormat="1" x14ac:dyDescent="0.25">
      <c r="A472" s="378"/>
      <c r="B472" s="125"/>
      <c r="C472" s="2"/>
      <c r="E472" s="53"/>
      <c r="F472" s="53"/>
      <c r="G472" s="53"/>
      <c r="H472" s="53"/>
      <c r="I472" s="53"/>
      <c r="J472" s="53"/>
      <c r="K472" s="53"/>
      <c r="L472" s="53"/>
      <c r="M472" s="53"/>
      <c r="N472" s="53"/>
      <c r="O472" s="53"/>
      <c r="P472" s="727"/>
    </row>
    <row r="473" spans="1:16" s="51" customFormat="1" x14ac:dyDescent="0.25">
      <c r="A473" s="378"/>
      <c r="B473" s="125"/>
      <c r="C473" s="2"/>
      <c r="E473" s="53"/>
      <c r="F473" s="53"/>
      <c r="G473" s="53"/>
      <c r="H473" s="53"/>
      <c r="I473" s="53"/>
      <c r="J473" s="53"/>
      <c r="K473" s="53"/>
      <c r="L473" s="53"/>
      <c r="M473" s="53"/>
      <c r="N473" s="53"/>
      <c r="O473" s="53"/>
      <c r="P473" s="727"/>
    </row>
    <row r="474" spans="1:16" s="51" customFormat="1" x14ac:dyDescent="0.25">
      <c r="A474" s="378"/>
      <c r="B474" s="125"/>
      <c r="C474" s="2"/>
      <c r="E474" s="53"/>
      <c r="F474" s="53"/>
      <c r="G474" s="53"/>
      <c r="H474" s="53"/>
      <c r="I474" s="53"/>
      <c r="J474" s="53"/>
      <c r="K474" s="53"/>
      <c r="L474" s="53"/>
      <c r="M474" s="53"/>
      <c r="N474" s="53"/>
      <c r="O474" s="53"/>
      <c r="P474" s="727"/>
    </row>
    <row r="475" spans="1:16" s="51" customFormat="1" x14ac:dyDescent="0.25">
      <c r="A475" s="378"/>
      <c r="B475" s="125"/>
      <c r="C475" s="2"/>
      <c r="E475" s="53"/>
      <c r="F475" s="53"/>
      <c r="G475" s="53"/>
      <c r="H475" s="53"/>
      <c r="I475" s="53"/>
      <c r="J475" s="53"/>
      <c r="K475" s="53"/>
      <c r="L475" s="53"/>
      <c r="M475" s="53"/>
      <c r="N475" s="53"/>
      <c r="O475" s="53"/>
      <c r="P475" s="727"/>
    </row>
    <row r="476" spans="1:16" s="51" customFormat="1" x14ac:dyDescent="0.25">
      <c r="A476" s="378"/>
      <c r="B476" s="125"/>
      <c r="C476" s="2"/>
      <c r="E476" s="53"/>
      <c r="F476" s="53"/>
      <c r="G476" s="53"/>
      <c r="H476" s="53"/>
      <c r="I476" s="53"/>
      <c r="J476" s="53"/>
      <c r="K476" s="53"/>
      <c r="L476" s="53"/>
      <c r="M476" s="53"/>
      <c r="N476" s="53"/>
      <c r="O476" s="53"/>
      <c r="P476" s="727"/>
    </row>
    <row r="477" spans="1:16" s="51" customFormat="1" x14ac:dyDescent="0.25">
      <c r="A477" s="378"/>
      <c r="B477" s="125"/>
      <c r="C477" s="2"/>
      <c r="E477" s="53"/>
      <c r="F477" s="53"/>
      <c r="G477" s="53"/>
      <c r="H477" s="53"/>
      <c r="I477" s="53"/>
      <c r="J477" s="53"/>
      <c r="K477" s="53"/>
      <c r="L477" s="53"/>
      <c r="M477" s="53"/>
      <c r="N477" s="53"/>
      <c r="O477" s="53"/>
      <c r="P477" s="727"/>
    </row>
    <row r="478" spans="1:16" s="51" customFormat="1" x14ac:dyDescent="0.25">
      <c r="A478" s="378"/>
      <c r="B478" s="125"/>
      <c r="C478" s="2"/>
      <c r="E478" s="53"/>
      <c r="F478" s="53"/>
      <c r="G478" s="53"/>
      <c r="H478" s="53"/>
      <c r="I478" s="53"/>
      <c r="J478" s="53"/>
      <c r="K478" s="53"/>
      <c r="L478" s="53"/>
      <c r="M478" s="53"/>
      <c r="N478" s="53"/>
      <c r="O478" s="53"/>
      <c r="P478" s="727"/>
    </row>
    <row r="479" spans="1:16" s="51" customFormat="1" x14ac:dyDescent="0.25">
      <c r="A479" s="378"/>
      <c r="B479" s="125"/>
      <c r="C479" s="2"/>
      <c r="E479" s="53"/>
      <c r="F479" s="53"/>
      <c r="G479" s="53"/>
      <c r="H479" s="53"/>
      <c r="I479" s="53"/>
      <c r="J479" s="53"/>
      <c r="K479" s="53"/>
      <c r="L479" s="53"/>
      <c r="M479" s="53"/>
      <c r="N479" s="53"/>
      <c r="O479" s="53"/>
      <c r="P479" s="727"/>
    </row>
    <row r="480" spans="1:16" s="51" customFormat="1" x14ac:dyDescent="0.25">
      <c r="A480" s="378"/>
      <c r="B480" s="125"/>
      <c r="C480" s="2"/>
      <c r="E480" s="53"/>
      <c r="F480" s="53"/>
      <c r="G480" s="53"/>
      <c r="H480" s="53"/>
      <c r="I480" s="53"/>
      <c r="J480" s="53"/>
      <c r="K480" s="53"/>
      <c r="L480" s="53"/>
      <c r="M480" s="53"/>
      <c r="N480" s="53"/>
      <c r="O480" s="53"/>
      <c r="P480" s="727"/>
    </row>
    <row r="481" spans="1:16" s="51" customFormat="1" x14ac:dyDescent="0.25">
      <c r="A481" s="378"/>
      <c r="B481" s="125"/>
      <c r="C481" s="2"/>
      <c r="E481" s="53"/>
      <c r="F481" s="53"/>
      <c r="G481" s="53"/>
      <c r="H481" s="53"/>
      <c r="I481" s="53"/>
      <c r="J481" s="53"/>
      <c r="K481" s="53"/>
      <c r="L481" s="53"/>
      <c r="M481" s="53"/>
      <c r="N481" s="53"/>
      <c r="O481" s="53"/>
      <c r="P481" s="727"/>
    </row>
    <row r="482" spans="1:16" s="51" customFormat="1" x14ac:dyDescent="0.25">
      <c r="A482" s="378"/>
      <c r="B482" s="125"/>
      <c r="C482" s="2"/>
      <c r="E482" s="53"/>
      <c r="F482" s="53"/>
      <c r="G482" s="53"/>
      <c r="H482" s="53"/>
      <c r="I482" s="53"/>
      <c r="J482" s="53"/>
      <c r="K482" s="53"/>
      <c r="L482" s="53"/>
      <c r="M482" s="53"/>
      <c r="N482" s="53"/>
      <c r="O482" s="53"/>
      <c r="P482" s="727"/>
    </row>
    <row r="483" spans="1:16" s="51" customFormat="1" x14ac:dyDescent="0.25">
      <c r="A483" s="378"/>
      <c r="B483" s="125"/>
      <c r="C483" s="2"/>
      <c r="E483" s="53"/>
      <c r="F483" s="53"/>
      <c r="G483" s="53"/>
      <c r="H483" s="53"/>
      <c r="I483" s="53"/>
      <c r="J483" s="53"/>
      <c r="K483" s="53"/>
      <c r="L483" s="53"/>
      <c r="M483" s="53"/>
      <c r="N483" s="53"/>
      <c r="O483" s="53"/>
      <c r="P483" s="727"/>
    </row>
    <row r="484" spans="1:16" s="51" customFormat="1" x14ac:dyDescent="0.25">
      <c r="A484" s="378"/>
      <c r="B484" s="125"/>
      <c r="C484" s="2"/>
      <c r="E484" s="53"/>
      <c r="F484" s="53"/>
      <c r="G484" s="53"/>
      <c r="H484" s="53"/>
      <c r="I484" s="53"/>
      <c r="J484" s="53"/>
      <c r="K484" s="53"/>
      <c r="L484" s="53"/>
      <c r="M484" s="53"/>
      <c r="N484" s="53"/>
      <c r="O484" s="53"/>
      <c r="P484" s="727"/>
    </row>
    <row r="485" spans="1:16" s="51" customFormat="1" x14ac:dyDescent="0.25">
      <c r="A485" s="378"/>
      <c r="B485" s="125"/>
      <c r="C485" s="2"/>
      <c r="E485" s="53"/>
      <c r="F485" s="53"/>
      <c r="G485" s="53"/>
      <c r="H485" s="53"/>
      <c r="I485" s="53"/>
      <c r="J485" s="53"/>
      <c r="K485" s="53"/>
      <c r="L485" s="53"/>
      <c r="M485" s="53"/>
      <c r="N485" s="53"/>
      <c r="O485" s="53"/>
      <c r="P485" s="727"/>
    </row>
    <row r="486" spans="1:16" s="51" customFormat="1" x14ac:dyDescent="0.25">
      <c r="A486" s="378"/>
      <c r="B486" s="125"/>
      <c r="C486" s="2"/>
      <c r="E486" s="53"/>
      <c r="F486" s="53"/>
      <c r="G486" s="53"/>
      <c r="H486" s="53"/>
      <c r="I486" s="53"/>
      <c r="J486" s="53"/>
      <c r="K486" s="53"/>
      <c r="L486" s="53"/>
      <c r="M486" s="53"/>
      <c r="N486" s="53"/>
      <c r="O486" s="53"/>
      <c r="P486" s="727"/>
    </row>
    <row r="487" spans="1:16" s="51" customFormat="1" x14ac:dyDescent="0.25">
      <c r="A487" s="378"/>
      <c r="B487" s="125"/>
      <c r="C487" s="2"/>
      <c r="E487" s="53"/>
      <c r="F487" s="53"/>
      <c r="G487" s="53"/>
      <c r="H487" s="53"/>
      <c r="I487" s="53"/>
      <c r="J487" s="53"/>
      <c r="K487" s="53"/>
      <c r="L487" s="53"/>
      <c r="M487" s="53"/>
      <c r="N487" s="53"/>
      <c r="O487" s="53"/>
      <c r="P487" s="727"/>
    </row>
    <row r="488" spans="1:16" s="51" customFormat="1" x14ac:dyDescent="0.25">
      <c r="A488" s="378"/>
      <c r="B488" s="125"/>
      <c r="C488" s="2"/>
      <c r="E488" s="53"/>
      <c r="F488" s="53"/>
      <c r="G488" s="53"/>
      <c r="H488" s="53"/>
      <c r="I488" s="53"/>
      <c r="J488" s="53"/>
      <c r="K488" s="53"/>
      <c r="L488" s="53"/>
      <c r="M488" s="53"/>
      <c r="N488" s="53"/>
      <c r="O488" s="53"/>
      <c r="P488" s="727"/>
    </row>
    <row r="489" spans="1:16" s="51" customFormat="1" x14ac:dyDescent="0.25">
      <c r="A489" s="378"/>
      <c r="B489" s="125"/>
      <c r="C489" s="2"/>
      <c r="E489" s="53"/>
      <c r="F489" s="53"/>
      <c r="G489" s="53"/>
      <c r="H489" s="53"/>
      <c r="I489" s="53"/>
      <c r="J489" s="53"/>
      <c r="K489" s="53"/>
      <c r="L489" s="53"/>
      <c r="M489" s="53"/>
      <c r="N489" s="53"/>
      <c r="O489" s="53"/>
      <c r="P489" s="727"/>
    </row>
    <row r="490" spans="1:16" s="51" customFormat="1" x14ac:dyDescent="0.25">
      <c r="A490" s="378"/>
      <c r="B490" s="125"/>
      <c r="C490" s="2"/>
      <c r="E490" s="53"/>
      <c r="F490" s="53"/>
      <c r="G490" s="53"/>
      <c r="H490" s="53"/>
      <c r="I490" s="53"/>
      <c r="J490" s="53"/>
      <c r="K490" s="53"/>
      <c r="L490" s="53"/>
      <c r="M490" s="53"/>
      <c r="N490" s="53"/>
      <c r="O490" s="53"/>
      <c r="P490" s="727"/>
    </row>
    <row r="491" spans="1:16" s="51" customFormat="1" x14ac:dyDescent="0.25">
      <c r="A491" s="378"/>
      <c r="B491" s="125"/>
      <c r="C491" s="2"/>
      <c r="E491" s="53"/>
      <c r="F491" s="53"/>
      <c r="G491" s="53"/>
      <c r="H491" s="53"/>
      <c r="I491" s="53"/>
      <c r="J491" s="53"/>
      <c r="K491" s="53"/>
      <c r="L491" s="53"/>
      <c r="M491" s="53"/>
      <c r="N491" s="53"/>
      <c r="O491" s="53"/>
      <c r="P491" s="727"/>
    </row>
    <row r="492" spans="1:16" s="51" customFormat="1" x14ac:dyDescent="0.25">
      <c r="A492" s="378"/>
      <c r="B492" s="125"/>
      <c r="C492" s="2"/>
      <c r="E492" s="53"/>
      <c r="F492" s="53"/>
      <c r="G492" s="53"/>
      <c r="H492" s="53"/>
      <c r="I492" s="53"/>
      <c r="J492" s="53"/>
      <c r="K492" s="53"/>
      <c r="L492" s="53"/>
      <c r="M492" s="53"/>
      <c r="N492" s="53"/>
      <c r="O492" s="53"/>
      <c r="P492" s="727"/>
    </row>
    <row r="493" spans="1:16" s="51" customFormat="1" x14ac:dyDescent="0.25">
      <c r="A493" s="378"/>
      <c r="B493" s="125"/>
      <c r="C493" s="2"/>
      <c r="E493" s="53"/>
      <c r="F493" s="53"/>
      <c r="G493" s="53"/>
      <c r="H493" s="53"/>
      <c r="I493" s="53"/>
      <c r="J493" s="53"/>
      <c r="K493" s="53"/>
      <c r="L493" s="53"/>
      <c r="M493" s="53"/>
      <c r="N493" s="53"/>
      <c r="O493" s="53"/>
      <c r="P493" s="727"/>
    </row>
    <row r="494" spans="1:16" s="51" customFormat="1" x14ac:dyDescent="0.25">
      <c r="A494" s="378"/>
      <c r="B494" s="125"/>
      <c r="C494" s="2"/>
      <c r="E494" s="53"/>
      <c r="F494" s="53"/>
      <c r="G494" s="53"/>
      <c r="H494" s="53"/>
      <c r="I494" s="53"/>
      <c r="J494" s="53"/>
      <c r="K494" s="53"/>
      <c r="L494" s="53"/>
      <c r="M494" s="53"/>
      <c r="N494" s="53"/>
      <c r="O494" s="53"/>
      <c r="P494" s="727"/>
    </row>
    <row r="495" spans="1:16" s="51" customFormat="1" x14ac:dyDescent="0.25">
      <c r="A495" s="378"/>
      <c r="B495" s="125"/>
      <c r="C495" s="2"/>
      <c r="E495" s="53"/>
      <c r="F495" s="53"/>
      <c r="G495" s="53"/>
      <c r="H495" s="53"/>
      <c r="I495" s="53"/>
      <c r="J495" s="53"/>
      <c r="K495" s="53"/>
      <c r="L495" s="53"/>
      <c r="M495" s="53"/>
      <c r="N495" s="53"/>
      <c r="O495" s="53"/>
      <c r="P495" s="727"/>
    </row>
    <row r="496" spans="1:16" s="51" customFormat="1" x14ac:dyDescent="0.25">
      <c r="A496" s="378"/>
      <c r="B496" s="125"/>
      <c r="C496" s="2"/>
      <c r="E496" s="53"/>
      <c r="F496" s="53"/>
      <c r="G496" s="53"/>
      <c r="H496" s="53"/>
      <c r="I496" s="53"/>
      <c r="J496" s="53"/>
      <c r="K496" s="53"/>
      <c r="L496" s="53"/>
      <c r="M496" s="53"/>
      <c r="N496" s="53"/>
      <c r="O496" s="53"/>
      <c r="P496" s="727"/>
    </row>
    <row r="497" spans="1:16" s="51" customFormat="1" x14ac:dyDescent="0.25">
      <c r="A497" s="378"/>
      <c r="B497" s="125"/>
      <c r="C497" s="2"/>
      <c r="E497" s="53"/>
      <c r="F497" s="53"/>
      <c r="G497" s="53"/>
      <c r="H497" s="53"/>
      <c r="I497" s="53"/>
      <c r="J497" s="53"/>
      <c r="K497" s="53"/>
      <c r="L497" s="53"/>
      <c r="M497" s="53"/>
      <c r="N497" s="53"/>
      <c r="O497" s="53"/>
      <c r="P497" s="727"/>
    </row>
    <row r="498" spans="1:16" s="51" customFormat="1" x14ac:dyDescent="0.25">
      <c r="A498" s="378"/>
      <c r="B498" s="125"/>
      <c r="C498" s="2"/>
      <c r="E498" s="53"/>
      <c r="F498" s="53"/>
      <c r="G498" s="53"/>
      <c r="H498" s="53"/>
      <c r="I498" s="53"/>
      <c r="J498" s="53"/>
      <c r="K498" s="53"/>
      <c r="L498" s="53"/>
      <c r="M498" s="53"/>
      <c r="N498" s="53"/>
      <c r="O498" s="53"/>
      <c r="P498" s="727"/>
    </row>
    <row r="499" spans="1:16" s="51" customFormat="1" x14ac:dyDescent="0.25">
      <c r="A499" s="378"/>
      <c r="B499" s="125"/>
      <c r="C499" s="2"/>
      <c r="E499" s="53"/>
      <c r="F499" s="53"/>
      <c r="G499" s="53"/>
      <c r="H499" s="53"/>
      <c r="I499" s="53"/>
      <c r="J499" s="53"/>
      <c r="K499" s="53"/>
      <c r="L499" s="53"/>
      <c r="M499" s="53"/>
      <c r="N499" s="53"/>
      <c r="O499" s="53"/>
      <c r="P499" s="727"/>
    </row>
    <row r="500" spans="1:16" s="51" customFormat="1" x14ac:dyDescent="0.25">
      <c r="A500" s="378"/>
      <c r="B500" s="125"/>
      <c r="C500" s="2"/>
      <c r="E500" s="53"/>
      <c r="F500" s="53"/>
      <c r="G500" s="53"/>
      <c r="H500" s="53"/>
      <c r="I500" s="53"/>
      <c r="J500" s="53"/>
      <c r="K500" s="53"/>
      <c r="L500" s="53"/>
      <c r="M500" s="53"/>
      <c r="N500" s="53"/>
      <c r="O500" s="53"/>
      <c r="P500" s="727"/>
    </row>
    <row r="501" spans="1:16" s="51" customFormat="1" x14ac:dyDescent="0.25">
      <c r="A501" s="378"/>
      <c r="B501" s="125"/>
      <c r="C501" s="2"/>
      <c r="E501" s="53"/>
      <c r="F501" s="53"/>
      <c r="G501" s="53"/>
      <c r="H501" s="53"/>
      <c r="I501" s="53"/>
      <c r="J501" s="53"/>
      <c r="K501" s="53"/>
      <c r="L501" s="53"/>
      <c r="M501" s="53"/>
      <c r="N501" s="53"/>
      <c r="O501" s="53"/>
      <c r="P501" s="727"/>
    </row>
    <row r="502" spans="1:16" s="51" customFormat="1" x14ac:dyDescent="0.25">
      <c r="A502" s="378"/>
      <c r="B502" s="125"/>
      <c r="C502" s="2"/>
      <c r="E502" s="53"/>
      <c r="F502" s="53"/>
      <c r="G502" s="53"/>
      <c r="H502" s="53"/>
      <c r="I502" s="53"/>
      <c r="J502" s="53"/>
      <c r="K502" s="53"/>
      <c r="L502" s="53"/>
      <c r="M502" s="53"/>
      <c r="N502" s="53"/>
      <c r="O502" s="53"/>
      <c r="P502" s="727"/>
    </row>
    <row r="503" spans="1:16" s="51" customFormat="1" x14ac:dyDescent="0.25">
      <c r="A503" s="378"/>
      <c r="B503" s="125"/>
      <c r="C503" s="2"/>
      <c r="E503" s="53"/>
      <c r="F503" s="53"/>
      <c r="G503" s="53"/>
      <c r="H503" s="53"/>
      <c r="I503" s="53"/>
      <c r="J503" s="53"/>
      <c r="K503" s="53"/>
      <c r="L503" s="53"/>
      <c r="M503" s="53"/>
      <c r="N503" s="53"/>
      <c r="O503" s="53"/>
      <c r="P503" s="727"/>
    </row>
    <row r="504" spans="1:16" s="51" customFormat="1" x14ac:dyDescent="0.25">
      <c r="A504" s="378"/>
      <c r="B504" s="125"/>
      <c r="C504" s="2"/>
      <c r="E504" s="53"/>
      <c r="F504" s="53"/>
      <c r="G504" s="53"/>
      <c r="H504" s="53"/>
      <c r="I504" s="53"/>
      <c r="J504" s="53"/>
      <c r="K504" s="53"/>
      <c r="L504" s="53"/>
      <c r="M504" s="53"/>
      <c r="N504" s="53"/>
      <c r="O504" s="53"/>
      <c r="P504" s="727"/>
    </row>
    <row r="505" spans="1:16" s="51" customFormat="1" x14ac:dyDescent="0.25">
      <c r="A505" s="378"/>
      <c r="B505" s="125"/>
      <c r="C505" s="2"/>
      <c r="E505" s="53"/>
      <c r="F505" s="53"/>
      <c r="G505" s="53"/>
      <c r="H505" s="53"/>
      <c r="I505" s="53"/>
      <c r="J505" s="53"/>
      <c r="K505" s="53"/>
      <c r="L505" s="53"/>
      <c r="M505" s="53"/>
      <c r="N505" s="53"/>
      <c r="O505" s="53"/>
      <c r="P505" s="727"/>
    </row>
    <row r="506" spans="1:16" s="51" customFormat="1" x14ac:dyDescent="0.25">
      <c r="A506" s="378"/>
      <c r="B506" s="125"/>
      <c r="C506" s="2"/>
      <c r="E506" s="53"/>
      <c r="F506" s="53"/>
      <c r="G506" s="53"/>
      <c r="H506" s="53"/>
      <c r="I506" s="53"/>
      <c r="J506" s="53"/>
      <c r="K506" s="53"/>
      <c r="L506" s="53"/>
      <c r="M506" s="53"/>
      <c r="N506" s="53"/>
      <c r="O506" s="53"/>
      <c r="P506" s="727"/>
    </row>
    <row r="507" spans="1:16" s="51" customFormat="1" x14ac:dyDescent="0.25">
      <c r="A507" s="378"/>
      <c r="B507" s="125"/>
      <c r="C507" s="2"/>
      <c r="E507" s="53"/>
      <c r="F507" s="53"/>
      <c r="G507" s="53"/>
      <c r="H507" s="53"/>
      <c r="I507" s="53"/>
      <c r="J507" s="53"/>
      <c r="K507" s="53"/>
      <c r="L507" s="53"/>
      <c r="M507" s="53"/>
      <c r="N507" s="53"/>
      <c r="O507" s="53"/>
      <c r="P507" s="727"/>
    </row>
    <row r="508" spans="1:16" s="51" customFormat="1" x14ac:dyDescent="0.25">
      <c r="A508" s="378"/>
      <c r="B508" s="125"/>
      <c r="C508" s="2"/>
      <c r="E508" s="53"/>
      <c r="F508" s="53"/>
      <c r="G508" s="53"/>
      <c r="H508" s="53"/>
      <c r="I508" s="53"/>
      <c r="J508" s="53"/>
      <c r="K508" s="53"/>
      <c r="L508" s="53"/>
      <c r="M508" s="53"/>
      <c r="N508" s="53"/>
      <c r="O508" s="53"/>
      <c r="P508" s="727"/>
    </row>
    <row r="509" spans="1:16" s="51" customFormat="1" x14ac:dyDescent="0.25">
      <c r="A509" s="378"/>
      <c r="B509" s="125"/>
      <c r="C509" s="2"/>
      <c r="E509" s="53"/>
      <c r="F509" s="53"/>
      <c r="G509" s="53"/>
      <c r="H509" s="53"/>
      <c r="I509" s="53"/>
      <c r="J509" s="53"/>
      <c r="K509" s="53"/>
      <c r="L509" s="53"/>
      <c r="M509" s="53"/>
      <c r="N509" s="53"/>
      <c r="O509" s="53"/>
      <c r="P509" s="727"/>
    </row>
    <row r="510" spans="1:16" s="51" customFormat="1" x14ac:dyDescent="0.25">
      <c r="A510" s="378"/>
      <c r="B510" s="125"/>
      <c r="C510" s="2"/>
      <c r="E510" s="53"/>
      <c r="F510" s="53"/>
      <c r="G510" s="53"/>
      <c r="H510" s="53"/>
      <c r="I510" s="53"/>
      <c r="J510" s="53"/>
      <c r="K510" s="53"/>
      <c r="L510" s="53"/>
      <c r="M510" s="53"/>
      <c r="N510" s="53"/>
      <c r="O510" s="53"/>
      <c r="P510" s="727"/>
    </row>
    <row r="511" spans="1:16" s="51" customFormat="1" x14ac:dyDescent="0.25">
      <c r="A511" s="378"/>
      <c r="B511" s="125"/>
      <c r="C511" s="2"/>
      <c r="E511" s="53"/>
      <c r="F511" s="53"/>
      <c r="G511" s="53"/>
      <c r="H511" s="53"/>
      <c r="I511" s="53"/>
      <c r="J511" s="53"/>
      <c r="K511" s="53"/>
      <c r="L511" s="53"/>
      <c r="M511" s="53"/>
      <c r="N511" s="53"/>
      <c r="O511" s="53"/>
      <c r="P511" s="727"/>
    </row>
    <row r="512" spans="1:16" s="51" customFormat="1" x14ac:dyDescent="0.25">
      <c r="A512" s="378"/>
      <c r="B512" s="125"/>
      <c r="C512" s="2"/>
      <c r="E512" s="53"/>
      <c r="F512" s="53"/>
      <c r="G512" s="53"/>
      <c r="H512" s="53"/>
      <c r="I512" s="53"/>
      <c r="J512" s="53"/>
      <c r="K512" s="53"/>
      <c r="L512" s="53"/>
      <c r="M512" s="53"/>
      <c r="N512" s="53"/>
      <c r="O512" s="53"/>
      <c r="P512" s="727"/>
    </row>
    <row r="513" spans="1:16" s="51" customFormat="1" x14ac:dyDescent="0.25">
      <c r="A513" s="378"/>
      <c r="B513" s="125"/>
      <c r="C513" s="2"/>
      <c r="E513" s="53"/>
      <c r="F513" s="53"/>
      <c r="G513" s="53"/>
      <c r="H513" s="53"/>
      <c r="I513" s="53"/>
      <c r="J513" s="53"/>
      <c r="K513" s="53"/>
      <c r="L513" s="53"/>
      <c r="M513" s="53"/>
      <c r="N513" s="53"/>
      <c r="O513" s="53"/>
      <c r="P513" s="727"/>
    </row>
    <row r="514" spans="1:16" s="51" customFormat="1" x14ac:dyDescent="0.25">
      <c r="A514" s="378"/>
      <c r="B514" s="125"/>
      <c r="C514" s="2"/>
      <c r="E514" s="53"/>
      <c r="F514" s="53"/>
      <c r="G514" s="53"/>
      <c r="H514" s="53"/>
      <c r="I514" s="53"/>
      <c r="J514" s="53"/>
      <c r="K514" s="53"/>
      <c r="L514" s="53"/>
      <c r="M514" s="53"/>
      <c r="N514" s="53"/>
      <c r="O514" s="53"/>
      <c r="P514" s="727"/>
    </row>
    <row r="515" spans="1:16" s="51" customFormat="1" x14ac:dyDescent="0.25">
      <c r="A515" s="378"/>
      <c r="B515" s="125"/>
      <c r="C515" s="2"/>
      <c r="E515" s="53"/>
      <c r="F515" s="53"/>
      <c r="G515" s="53"/>
      <c r="H515" s="53"/>
      <c r="I515" s="53"/>
      <c r="J515" s="53"/>
      <c r="K515" s="53"/>
      <c r="L515" s="53"/>
      <c r="M515" s="53"/>
      <c r="N515" s="53"/>
      <c r="O515" s="53"/>
      <c r="P515" s="727"/>
    </row>
    <row r="516" spans="1:16" s="51" customFormat="1" x14ac:dyDescent="0.25">
      <c r="A516" s="378"/>
      <c r="B516" s="125"/>
      <c r="C516" s="2"/>
      <c r="E516" s="53"/>
      <c r="F516" s="53"/>
      <c r="G516" s="53"/>
      <c r="H516" s="53"/>
      <c r="I516" s="53"/>
      <c r="J516" s="53"/>
      <c r="K516" s="53"/>
      <c r="L516" s="53"/>
      <c r="M516" s="53"/>
      <c r="N516" s="53"/>
      <c r="O516" s="53"/>
      <c r="P516" s="727"/>
    </row>
    <row r="517" spans="1:16" s="51" customFormat="1" x14ac:dyDescent="0.25">
      <c r="A517" s="378"/>
      <c r="B517" s="125"/>
      <c r="C517" s="2"/>
      <c r="E517" s="53"/>
      <c r="F517" s="53"/>
      <c r="G517" s="53"/>
      <c r="H517" s="53"/>
      <c r="I517" s="53"/>
      <c r="J517" s="53"/>
      <c r="K517" s="53"/>
      <c r="L517" s="53"/>
      <c r="M517" s="53"/>
      <c r="N517" s="53"/>
      <c r="O517" s="53"/>
      <c r="P517" s="727"/>
    </row>
    <row r="518" spans="1:16" s="51" customFormat="1" x14ac:dyDescent="0.25">
      <c r="A518" s="378"/>
      <c r="B518" s="125"/>
      <c r="C518" s="2"/>
      <c r="E518" s="53"/>
      <c r="F518" s="53"/>
      <c r="G518" s="53"/>
      <c r="H518" s="53"/>
      <c r="I518" s="53"/>
      <c r="J518" s="53"/>
      <c r="K518" s="53"/>
      <c r="L518" s="53"/>
      <c r="M518" s="53"/>
      <c r="N518" s="53"/>
      <c r="O518" s="53"/>
      <c r="P518" s="727"/>
    </row>
    <row r="519" spans="1:16" s="51" customFormat="1" x14ac:dyDescent="0.25">
      <c r="A519" s="378"/>
      <c r="B519" s="125"/>
      <c r="C519" s="2"/>
      <c r="E519" s="53"/>
      <c r="F519" s="53"/>
      <c r="G519" s="53"/>
      <c r="H519" s="53"/>
      <c r="I519" s="53"/>
      <c r="J519" s="53"/>
      <c r="K519" s="53"/>
      <c r="L519" s="53"/>
      <c r="M519" s="53"/>
      <c r="N519" s="53"/>
      <c r="O519" s="53"/>
      <c r="P519" s="727"/>
    </row>
    <row r="520" spans="1:16" s="51" customFormat="1" x14ac:dyDescent="0.25">
      <c r="A520" s="378"/>
      <c r="B520" s="125"/>
      <c r="C520" s="2"/>
      <c r="E520" s="53"/>
      <c r="F520" s="53"/>
      <c r="G520" s="53"/>
      <c r="H520" s="53"/>
      <c r="I520" s="53"/>
      <c r="J520" s="53"/>
      <c r="K520" s="53"/>
      <c r="L520" s="53"/>
      <c r="M520" s="53"/>
      <c r="N520" s="53"/>
      <c r="O520" s="53"/>
      <c r="P520" s="727"/>
    </row>
    <row r="521" spans="1:16" s="51" customFormat="1" x14ac:dyDescent="0.25">
      <c r="A521" s="378"/>
      <c r="B521" s="125"/>
      <c r="C521" s="2"/>
      <c r="E521" s="53"/>
      <c r="F521" s="53"/>
      <c r="G521" s="53"/>
      <c r="H521" s="53"/>
      <c r="I521" s="53"/>
      <c r="J521" s="53"/>
      <c r="K521" s="53"/>
      <c r="L521" s="53"/>
      <c r="M521" s="53"/>
      <c r="N521" s="53"/>
      <c r="O521" s="53"/>
      <c r="P521" s="727"/>
    </row>
    <row r="522" spans="1:16" s="51" customFormat="1" x14ac:dyDescent="0.25">
      <c r="A522" s="378"/>
      <c r="B522" s="125"/>
      <c r="C522" s="2"/>
      <c r="E522" s="53"/>
      <c r="F522" s="53"/>
      <c r="G522" s="53"/>
      <c r="H522" s="53"/>
      <c r="I522" s="53"/>
      <c r="J522" s="53"/>
      <c r="K522" s="53"/>
      <c r="L522" s="53"/>
      <c r="M522" s="53"/>
      <c r="N522" s="53"/>
      <c r="O522" s="53"/>
      <c r="P522" s="727"/>
    </row>
    <row r="523" spans="1:16" s="51" customFormat="1" x14ac:dyDescent="0.25">
      <c r="A523" s="378"/>
      <c r="B523" s="125"/>
      <c r="C523" s="2"/>
      <c r="E523" s="53"/>
      <c r="F523" s="53"/>
      <c r="G523" s="53"/>
      <c r="H523" s="53"/>
      <c r="I523" s="53"/>
      <c r="J523" s="53"/>
      <c r="K523" s="53"/>
      <c r="L523" s="53"/>
      <c r="M523" s="53"/>
      <c r="N523" s="53"/>
      <c r="O523" s="53"/>
      <c r="P523" s="727"/>
    </row>
    <row r="524" spans="1:16" s="51" customFormat="1" x14ac:dyDescent="0.25">
      <c r="A524" s="378"/>
      <c r="B524" s="125"/>
      <c r="C524" s="2"/>
      <c r="E524" s="53"/>
      <c r="F524" s="53"/>
      <c r="G524" s="53"/>
      <c r="H524" s="53"/>
      <c r="I524" s="53"/>
      <c r="J524" s="53"/>
      <c r="K524" s="53"/>
      <c r="L524" s="53"/>
      <c r="M524" s="53"/>
      <c r="N524" s="53"/>
      <c r="O524" s="53"/>
      <c r="P524" s="727"/>
    </row>
    <row r="525" spans="1:16" s="51" customFormat="1" x14ac:dyDescent="0.25">
      <c r="A525" s="378"/>
      <c r="B525" s="125"/>
      <c r="C525" s="2"/>
      <c r="E525" s="53"/>
      <c r="F525" s="53"/>
      <c r="G525" s="53"/>
      <c r="H525" s="53"/>
      <c r="I525" s="53"/>
      <c r="J525" s="53"/>
      <c r="K525" s="53"/>
      <c r="L525" s="53"/>
      <c r="M525" s="53"/>
      <c r="N525" s="53"/>
      <c r="O525" s="53"/>
      <c r="P525" s="727"/>
    </row>
    <row r="526" spans="1:16" s="51" customFormat="1" x14ac:dyDescent="0.25">
      <c r="A526" s="378"/>
      <c r="B526" s="125"/>
      <c r="C526" s="2"/>
      <c r="E526" s="53"/>
      <c r="F526" s="53"/>
      <c r="G526" s="53"/>
      <c r="H526" s="53"/>
      <c r="I526" s="53"/>
      <c r="J526" s="53"/>
      <c r="K526" s="53"/>
      <c r="L526" s="53"/>
      <c r="M526" s="53"/>
      <c r="N526" s="53"/>
      <c r="O526" s="53"/>
      <c r="P526" s="727"/>
    </row>
    <row r="527" spans="1:16" s="51" customFormat="1" x14ac:dyDescent="0.25">
      <c r="A527" s="378"/>
      <c r="B527" s="125"/>
      <c r="C527" s="2"/>
      <c r="E527" s="53"/>
      <c r="F527" s="53"/>
      <c r="G527" s="53"/>
      <c r="H527" s="53"/>
      <c r="I527" s="53"/>
      <c r="J527" s="53"/>
      <c r="K527" s="53"/>
      <c r="L527" s="53"/>
      <c r="M527" s="53"/>
      <c r="N527" s="53"/>
      <c r="O527" s="53"/>
      <c r="P527" s="727"/>
    </row>
    <row r="528" spans="1:16" s="51" customFormat="1" x14ac:dyDescent="0.25">
      <c r="A528" s="378"/>
      <c r="B528" s="125"/>
      <c r="C528" s="2"/>
      <c r="E528" s="53"/>
      <c r="F528" s="53"/>
      <c r="G528" s="53"/>
      <c r="H528" s="53"/>
      <c r="I528" s="53"/>
      <c r="J528" s="53"/>
      <c r="K528" s="53"/>
      <c r="L528" s="53"/>
      <c r="M528" s="53"/>
      <c r="N528" s="53"/>
      <c r="O528" s="53"/>
      <c r="P528" s="727"/>
    </row>
    <row r="529" spans="1:16" s="51" customFormat="1" x14ac:dyDescent="0.25">
      <c r="A529" s="378"/>
      <c r="B529" s="125"/>
      <c r="C529" s="2"/>
      <c r="E529" s="53"/>
      <c r="F529" s="53"/>
      <c r="G529" s="53"/>
      <c r="H529" s="53"/>
      <c r="I529" s="53"/>
      <c r="J529" s="53"/>
      <c r="K529" s="53"/>
      <c r="L529" s="53"/>
      <c r="M529" s="53"/>
      <c r="N529" s="53"/>
      <c r="O529" s="53"/>
      <c r="P529" s="727"/>
    </row>
    <row r="530" spans="1:16" s="51" customFormat="1" x14ac:dyDescent="0.25">
      <c r="A530" s="378"/>
      <c r="B530" s="125"/>
      <c r="C530" s="2"/>
      <c r="E530" s="53"/>
      <c r="F530" s="53"/>
      <c r="G530" s="53"/>
      <c r="H530" s="53"/>
      <c r="I530" s="53"/>
      <c r="J530" s="53"/>
      <c r="K530" s="53"/>
      <c r="L530" s="53"/>
      <c r="M530" s="53"/>
      <c r="N530" s="53"/>
      <c r="O530" s="53"/>
      <c r="P530" s="727"/>
    </row>
    <row r="531" spans="1:16" s="51" customFormat="1" x14ac:dyDescent="0.25">
      <c r="A531" s="378"/>
      <c r="B531" s="125"/>
      <c r="C531" s="2"/>
      <c r="E531" s="53"/>
      <c r="F531" s="53"/>
      <c r="G531" s="53"/>
      <c r="H531" s="53"/>
      <c r="I531" s="53"/>
      <c r="J531" s="53"/>
      <c r="K531" s="53"/>
      <c r="L531" s="53"/>
      <c r="M531" s="53"/>
      <c r="N531" s="53"/>
      <c r="O531" s="53"/>
      <c r="P531" s="727"/>
    </row>
    <row r="532" spans="1:16" s="51" customFormat="1" x14ac:dyDescent="0.25">
      <c r="A532" s="378"/>
      <c r="B532" s="125"/>
      <c r="C532" s="2"/>
      <c r="E532" s="53"/>
      <c r="F532" s="53"/>
      <c r="G532" s="53"/>
      <c r="H532" s="53"/>
      <c r="I532" s="53"/>
      <c r="J532" s="53"/>
      <c r="K532" s="53"/>
      <c r="L532" s="53"/>
      <c r="M532" s="53"/>
      <c r="N532" s="53"/>
      <c r="O532" s="53"/>
      <c r="P532" s="727"/>
    </row>
    <row r="533" spans="1:16" s="51" customFormat="1" x14ac:dyDescent="0.25">
      <c r="A533" s="378"/>
      <c r="B533" s="125"/>
      <c r="C533" s="2"/>
      <c r="E533" s="53"/>
      <c r="F533" s="53"/>
      <c r="G533" s="53"/>
      <c r="H533" s="53"/>
      <c r="I533" s="53"/>
      <c r="J533" s="53"/>
      <c r="K533" s="53"/>
      <c r="L533" s="53"/>
      <c r="M533" s="53"/>
      <c r="N533" s="53"/>
      <c r="O533" s="53"/>
      <c r="P533" s="727"/>
    </row>
    <row r="534" spans="1:16" s="51" customFormat="1" x14ac:dyDescent="0.25">
      <c r="A534" s="378"/>
      <c r="B534" s="125"/>
      <c r="C534" s="2"/>
      <c r="E534" s="53"/>
      <c r="F534" s="53"/>
      <c r="G534" s="53"/>
      <c r="H534" s="53"/>
      <c r="I534" s="53"/>
      <c r="J534" s="53"/>
      <c r="K534" s="53"/>
      <c r="L534" s="53"/>
      <c r="M534" s="53"/>
      <c r="N534" s="53"/>
      <c r="O534" s="53"/>
      <c r="P534" s="727"/>
    </row>
    <row r="535" spans="1:16" s="51" customFormat="1" x14ac:dyDescent="0.25">
      <c r="A535" s="378"/>
      <c r="B535" s="125"/>
      <c r="C535" s="2"/>
      <c r="E535" s="53"/>
      <c r="F535" s="53"/>
      <c r="G535" s="53"/>
      <c r="H535" s="53"/>
      <c r="I535" s="53"/>
      <c r="J535" s="53"/>
      <c r="K535" s="53"/>
      <c r="L535" s="53"/>
      <c r="M535" s="53"/>
      <c r="N535" s="53"/>
      <c r="O535" s="53"/>
      <c r="P535" s="727"/>
    </row>
    <row r="536" spans="1:16" s="51" customFormat="1" x14ac:dyDescent="0.25">
      <c r="A536" s="378"/>
      <c r="B536" s="125"/>
      <c r="C536" s="2"/>
      <c r="E536" s="53"/>
      <c r="F536" s="53"/>
      <c r="G536" s="53"/>
      <c r="H536" s="53"/>
      <c r="I536" s="53"/>
      <c r="J536" s="53"/>
      <c r="K536" s="53"/>
      <c r="L536" s="53"/>
      <c r="M536" s="53"/>
      <c r="N536" s="53"/>
      <c r="O536" s="53"/>
      <c r="P536" s="727"/>
    </row>
    <row r="537" spans="1:16" s="51" customFormat="1" x14ac:dyDescent="0.25">
      <c r="A537" s="378"/>
      <c r="B537" s="125"/>
      <c r="C537" s="2"/>
      <c r="E537" s="53"/>
      <c r="F537" s="53"/>
      <c r="G537" s="53"/>
      <c r="H537" s="53"/>
      <c r="I537" s="53"/>
      <c r="J537" s="53"/>
      <c r="K537" s="53"/>
      <c r="L537" s="53"/>
      <c r="M537" s="53"/>
      <c r="N537" s="53"/>
      <c r="O537" s="53"/>
      <c r="P537" s="727"/>
    </row>
    <row r="538" spans="1:16" s="51" customFormat="1" x14ac:dyDescent="0.25">
      <c r="A538" s="378"/>
      <c r="B538" s="125"/>
      <c r="C538" s="2"/>
      <c r="E538" s="53"/>
      <c r="F538" s="53"/>
      <c r="G538" s="53"/>
      <c r="H538" s="53"/>
      <c r="I538" s="53"/>
      <c r="J538" s="53"/>
      <c r="K538" s="53"/>
      <c r="L538" s="53"/>
      <c r="M538" s="53"/>
      <c r="N538" s="53"/>
      <c r="O538" s="53"/>
      <c r="P538" s="727"/>
    </row>
    <row r="539" spans="1:16" s="51" customFormat="1" x14ac:dyDescent="0.25">
      <c r="A539" s="378"/>
      <c r="B539" s="125"/>
      <c r="C539" s="2"/>
      <c r="E539" s="53"/>
      <c r="F539" s="53"/>
      <c r="G539" s="53"/>
      <c r="H539" s="53"/>
      <c r="I539" s="53"/>
      <c r="J539" s="53"/>
      <c r="K539" s="53"/>
      <c r="L539" s="53"/>
      <c r="M539" s="53"/>
      <c r="N539" s="53"/>
      <c r="O539" s="53"/>
      <c r="P539" s="727"/>
    </row>
    <row r="540" spans="1:16" s="51" customFormat="1" x14ac:dyDescent="0.25">
      <c r="A540" s="378"/>
      <c r="B540" s="125"/>
      <c r="C540" s="2"/>
      <c r="E540" s="53"/>
      <c r="F540" s="53"/>
      <c r="G540" s="53"/>
      <c r="H540" s="53"/>
      <c r="I540" s="53"/>
      <c r="J540" s="53"/>
      <c r="K540" s="53"/>
      <c r="L540" s="53"/>
      <c r="M540" s="53"/>
      <c r="N540" s="53"/>
      <c r="O540" s="53"/>
      <c r="P540" s="727"/>
    </row>
    <row r="541" spans="1:16" s="51" customFormat="1" x14ac:dyDescent="0.25">
      <c r="A541" s="378"/>
      <c r="B541" s="125"/>
      <c r="C541" s="2"/>
      <c r="E541" s="53"/>
      <c r="F541" s="53"/>
      <c r="G541" s="53"/>
      <c r="H541" s="53"/>
      <c r="I541" s="53"/>
      <c r="J541" s="53"/>
      <c r="K541" s="53"/>
      <c r="L541" s="53"/>
      <c r="M541" s="53"/>
      <c r="N541" s="53"/>
      <c r="O541" s="53"/>
      <c r="P541" s="727"/>
    </row>
    <row r="542" spans="1:16" s="51" customFormat="1" x14ac:dyDescent="0.25">
      <c r="A542" s="378"/>
      <c r="B542" s="125"/>
      <c r="C542" s="2"/>
      <c r="E542" s="53"/>
      <c r="F542" s="53"/>
      <c r="G542" s="53"/>
      <c r="H542" s="53"/>
      <c r="I542" s="53"/>
      <c r="J542" s="53"/>
      <c r="K542" s="53"/>
      <c r="L542" s="53"/>
      <c r="M542" s="53"/>
      <c r="N542" s="53"/>
      <c r="O542" s="53"/>
      <c r="P542" s="727"/>
    </row>
    <row r="543" spans="1:16" s="51" customFormat="1" x14ac:dyDescent="0.25">
      <c r="A543" s="378"/>
      <c r="B543" s="125"/>
      <c r="C543" s="2"/>
      <c r="E543" s="53"/>
      <c r="F543" s="53"/>
      <c r="G543" s="53"/>
      <c r="H543" s="53"/>
      <c r="I543" s="53"/>
      <c r="J543" s="53"/>
      <c r="K543" s="53"/>
      <c r="L543" s="53"/>
      <c r="M543" s="53"/>
      <c r="N543" s="53"/>
      <c r="O543" s="53"/>
      <c r="P543" s="727"/>
    </row>
    <row r="544" spans="1:16" s="51" customFormat="1" x14ac:dyDescent="0.25">
      <c r="A544" s="378"/>
      <c r="B544" s="125"/>
      <c r="C544" s="2"/>
      <c r="E544" s="53"/>
      <c r="F544" s="53"/>
      <c r="G544" s="53"/>
      <c r="H544" s="53"/>
      <c r="I544" s="53"/>
      <c r="J544" s="53"/>
      <c r="K544" s="53"/>
      <c r="L544" s="53"/>
      <c r="M544" s="53"/>
      <c r="N544" s="53"/>
      <c r="O544" s="53"/>
      <c r="P544" s="727"/>
    </row>
    <row r="545" spans="1:16" s="51" customFormat="1" x14ac:dyDescent="0.25">
      <c r="A545" s="378"/>
      <c r="B545" s="125"/>
      <c r="C545" s="2"/>
      <c r="E545" s="53"/>
      <c r="F545" s="53"/>
      <c r="G545" s="53"/>
      <c r="H545" s="53"/>
      <c r="I545" s="53"/>
      <c r="J545" s="53"/>
      <c r="K545" s="53"/>
      <c r="L545" s="53"/>
      <c r="M545" s="53"/>
      <c r="N545" s="53"/>
      <c r="O545" s="53"/>
      <c r="P545" s="727"/>
    </row>
    <row r="546" spans="1:16" s="51" customFormat="1" x14ac:dyDescent="0.25">
      <c r="A546" s="378"/>
      <c r="B546" s="125"/>
      <c r="C546" s="2"/>
      <c r="E546" s="53"/>
      <c r="F546" s="53"/>
      <c r="G546" s="53"/>
      <c r="H546" s="53"/>
      <c r="I546" s="53"/>
      <c r="J546" s="53"/>
      <c r="K546" s="53"/>
      <c r="L546" s="53"/>
      <c r="M546" s="53"/>
      <c r="N546" s="53"/>
      <c r="O546" s="53"/>
      <c r="P546" s="727"/>
    </row>
    <row r="547" spans="1:16" s="51" customFormat="1" x14ac:dyDescent="0.25">
      <c r="A547" s="378"/>
      <c r="B547" s="125"/>
      <c r="C547" s="2"/>
      <c r="E547" s="53"/>
      <c r="F547" s="53"/>
      <c r="G547" s="53"/>
      <c r="H547" s="53"/>
      <c r="I547" s="53"/>
      <c r="J547" s="53"/>
      <c r="K547" s="53"/>
      <c r="L547" s="53"/>
      <c r="M547" s="53"/>
      <c r="N547" s="53"/>
      <c r="O547" s="53"/>
      <c r="P547" s="727"/>
    </row>
    <row r="548" spans="1:16" s="51" customFormat="1" x14ac:dyDescent="0.25">
      <c r="A548" s="378"/>
      <c r="B548" s="125"/>
      <c r="C548" s="2"/>
      <c r="E548" s="53"/>
      <c r="F548" s="53"/>
      <c r="G548" s="53"/>
      <c r="H548" s="53"/>
      <c r="I548" s="53"/>
      <c r="J548" s="53"/>
      <c r="K548" s="53"/>
      <c r="L548" s="53"/>
      <c r="M548" s="53"/>
      <c r="N548" s="53"/>
      <c r="O548" s="53"/>
      <c r="P548" s="727"/>
    </row>
    <row r="549" spans="1:16" s="51" customFormat="1" x14ac:dyDescent="0.25">
      <c r="A549" s="378"/>
      <c r="B549" s="125"/>
      <c r="C549" s="2"/>
      <c r="E549" s="53"/>
      <c r="F549" s="53"/>
      <c r="G549" s="53"/>
      <c r="H549" s="53"/>
      <c r="I549" s="53"/>
      <c r="J549" s="53"/>
      <c r="K549" s="53"/>
      <c r="L549" s="53"/>
      <c r="M549" s="53"/>
      <c r="N549" s="53"/>
      <c r="O549" s="53"/>
      <c r="P549" s="727"/>
    </row>
    <row r="550" spans="1:16" s="51" customFormat="1" x14ac:dyDescent="0.25">
      <c r="A550" s="378"/>
      <c r="B550" s="125"/>
      <c r="C550" s="2"/>
      <c r="E550" s="53"/>
      <c r="F550" s="53"/>
      <c r="G550" s="53"/>
      <c r="H550" s="53"/>
      <c r="I550" s="53"/>
      <c r="J550" s="53"/>
      <c r="K550" s="53"/>
      <c r="L550" s="53"/>
      <c r="M550" s="53"/>
      <c r="N550" s="53"/>
      <c r="O550" s="53"/>
      <c r="P550" s="727"/>
    </row>
    <row r="551" spans="1:16" s="51" customFormat="1" x14ac:dyDescent="0.25">
      <c r="A551" s="378"/>
      <c r="B551" s="125"/>
      <c r="C551" s="2"/>
      <c r="E551" s="53"/>
      <c r="F551" s="53"/>
      <c r="G551" s="53"/>
      <c r="H551" s="53"/>
      <c r="I551" s="53"/>
      <c r="J551" s="53"/>
      <c r="K551" s="53"/>
      <c r="L551" s="53"/>
      <c r="M551" s="53"/>
      <c r="N551" s="53"/>
      <c r="O551" s="53"/>
      <c r="P551" s="727"/>
    </row>
    <row r="552" spans="1:16" s="51" customFormat="1" x14ac:dyDescent="0.25">
      <c r="A552" s="378"/>
      <c r="B552" s="125"/>
      <c r="C552" s="2"/>
      <c r="E552" s="53"/>
      <c r="F552" s="53"/>
      <c r="G552" s="53"/>
      <c r="H552" s="53"/>
      <c r="I552" s="53"/>
      <c r="J552" s="53"/>
      <c r="K552" s="53"/>
      <c r="L552" s="53"/>
      <c r="M552" s="53"/>
      <c r="N552" s="53"/>
      <c r="O552" s="53"/>
      <c r="P552" s="727"/>
    </row>
    <row r="553" spans="1:16" s="51" customFormat="1" x14ac:dyDescent="0.25">
      <c r="A553" s="378"/>
      <c r="B553" s="125"/>
      <c r="C553" s="2"/>
      <c r="E553" s="53"/>
      <c r="F553" s="53"/>
      <c r="G553" s="53"/>
      <c r="H553" s="53"/>
      <c r="I553" s="53"/>
      <c r="J553" s="53"/>
      <c r="K553" s="53"/>
      <c r="L553" s="53"/>
      <c r="M553" s="53"/>
      <c r="N553" s="53"/>
      <c r="O553" s="53"/>
      <c r="P553" s="727"/>
    </row>
    <row r="554" spans="1:16" s="51" customFormat="1" x14ac:dyDescent="0.25">
      <c r="A554" s="378"/>
      <c r="B554" s="125"/>
      <c r="C554" s="2"/>
      <c r="E554" s="53"/>
      <c r="F554" s="53"/>
      <c r="G554" s="53"/>
      <c r="H554" s="53"/>
      <c r="I554" s="53"/>
      <c r="J554" s="53"/>
      <c r="K554" s="53"/>
      <c r="L554" s="53"/>
      <c r="M554" s="53"/>
      <c r="N554" s="53"/>
      <c r="O554" s="53"/>
      <c r="P554" s="727"/>
    </row>
    <row r="555" spans="1:16" s="51" customFormat="1" x14ac:dyDescent="0.25">
      <c r="A555" s="378"/>
      <c r="B555" s="125"/>
      <c r="C555" s="2"/>
      <c r="E555" s="53"/>
      <c r="F555" s="53"/>
      <c r="G555" s="53"/>
      <c r="H555" s="53"/>
      <c r="I555" s="53"/>
      <c r="J555" s="53"/>
      <c r="K555" s="53"/>
      <c r="L555" s="53"/>
      <c r="M555" s="53"/>
      <c r="N555" s="53"/>
      <c r="O555" s="53"/>
      <c r="P555" s="727"/>
    </row>
    <row r="556" spans="1:16" s="51" customFormat="1" x14ac:dyDescent="0.25">
      <c r="A556" s="378"/>
      <c r="B556" s="125"/>
      <c r="C556" s="2"/>
      <c r="E556" s="53"/>
      <c r="F556" s="53"/>
      <c r="G556" s="53"/>
      <c r="H556" s="53"/>
      <c r="I556" s="53"/>
      <c r="J556" s="53"/>
      <c r="K556" s="53"/>
      <c r="L556" s="53"/>
      <c r="M556" s="53"/>
      <c r="N556" s="53"/>
      <c r="O556" s="53"/>
      <c r="P556" s="727"/>
    </row>
    <row r="557" spans="1:16" s="51" customFormat="1" x14ac:dyDescent="0.25">
      <c r="A557" s="378"/>
      <c r="B557" s="125"/>
      <c r="C557" s="2"/>
      <c r="E557" s="53"/>
      <c r="F557" s="53"/>
      <c r="G557" s="53"/>
      <c r="H557" s="53"/>
      <c r="I557" s="53"/>
      <c r="J557" s="53"/>
      <c r="K557" s="53"/>
      <c r="L557" s="53"/>
      <c r="M557" s="53"/>
      <c r="N557" s="53"/>
      <c r="O557" s="53"/>
      <c r="P557" s="727"/>
    </row>
    <row r="558" spans="1:16" s="51" customFormat="1" x14ac:dyDescent="0.25">
      <c r="A558" s="378"/>
      <c r="B558" s="125"/>
      <c r="C558" s="2"/>
      <c r="E558" s="53"/>
      <c r="F558" s="53"/>
      <c r="G558" s="53"/>
      <c r="H558" s="53"/>
      <c r="I558" s="53"/>
      <c r="J558" s="53"/>
      <c r="K558" s="53"/>
      <c r="L558" s="53"/>
      <c r="M558" s="53"/>
      <c r="N558" s="53"/>
      <c r="O558" s="53"/>
      <c r="P558" s="727"/>
    </row>
    <row r="559" spans="1:16" s="51" customFormat="1" x14ac:dyDescent="0.25">
      <c r="A559" s="378"/>
      <c r="B559" s="125"/>
      <c r="C559" s="2"/>
      <c r="E559" s="53"/>
      <c r="F559" s="53"/>
      <c r="G559" s="53"/>
      <c r="H559" s="53"/>
      <c r="I559" s="53"/>
      <c r="J559" s="53"/>
      <c r="K559" s="53"/>
      <c r="L559" s="53"/>
      <c r="M559" s="53"/>
      <c r="N559" s="53"/>
      <c r="O559" s="53"/>
      <c r="P559" s="727"/>
    </row>
    <row r="560" spans="1:16" s="51" customFormat="1" x14ac:dyDescent="0.25">
      <c r="A560" s="378"/>
      <c r="B560" s="125"/>
      <c r="C560" s="2"/>
      <c r="E560" s="53"/>
      <c r="F560" s="53"/>
      <c r="G560" s="53"/>
      <c r="H560" s="53"/>
      <c r="I560" s="53"/>
      <c r="J560" s="53"/>
      <c r="K560" s="53"/>
      <c r="L560" s="53"/>
      <c r="M560" s="53"/>
      <c r="N560" s="53"/>
      <c r="O560" s="53"/>
      <c r="P560" s="727"/>
    </row>
    <row r="561" spans="1:16" s="51" customFormat="1" x14ac:dyDescent="0.25">
      <c r="A561" s="378"/>
      <c r="B561" s="125"/>
      <c r="C561" s="2"/>
      <c r="E561" s="53"/>
      <c r="F561" s="53"/>
      <c r="G561" s="53"/>
      <c r="H561" s="53"/>
      <c r="I561" s="53"/>
      <c r="J561" s="53"/>
      <c r="K561" s="53"/>
      <c r="L561" s="53"/>
      <c r="M561" s="53"/>
      <c r="N561" s="53"/>
      <c r="O561" s="53"/>
      <c r="P561" s="727"/>
    </row>
    <row r="562" spans="1:16" s="51" customFormat="1" x14ac:dyDescent="0.25">
      <c r="A562" s="378"/>
      <c r="B562" s="125"/>
      <c r="C562" s="2"/>
      <c r="E562" s="53"/>
      <c r="F562" s="53"/>
      <c r="G562" s="53"/>
      <c r="H562" s="53"/>
      <c r="I562" s="53"/>
      <c r="J562" s="53"/>
      <c r="K562" s="53"/>
      <c r="L562" s="53"/>
      <c r="M562" s="53"/>
      <c r="N562" s="53"/>
      <c r="O562" s="53"/>
      <c r="P562" s="727"/>
    </row>
    <row r="563" spans="1:16" s="51" customFormat="1" x14ac:dyDescent="0.25">
      <c r="A563" s="378"/>
      <c r="B563" s="125"/>
      <c r="C563" s="2"/>
      <c r="E563" s="53"/>
      <c r="F563" s="53"/>
      <c r="G563" s="53"/>
      <c r="H563" s="53"/>
      <c r="I563" s="53"/>
      <c r="J563" s="53"/>
      <c r="K563" s="53"/>
      <c r="L563" s="53"/>
      <c r="M563" s="53"/>
      <c r="N563" s="53"/>
      <c r="O563" s="53"/>
      <c r="P563" s="727"/>
    </row>
    <row r="564" spans="1:16" s="51" customFormat="1" x14ac:dyDescent="0.25">
      <c r="A564" s="378"/>
      <c r="B564" s="125"/>
      <c r="C564" s="2"/>
      <c r="E564" s="53"/>
      <c r="F564" s="53"/>
      <c r="G564" s="53"/>
      <c r="H564" s="53"/>
      <c r="I564" s="53"/>
      <c r="J564" s="53"/>
      <c r="K564" s="53"/>
      <c r="L564" s="53"/>
      <c r="M564" s="53"/>
      <c r="N564" s="53"/>
      <c r="O564" s="53"/>
      <c r="P564" s="727"/>
    </row>
    <row r="565" spans="1:16" s="51" customFormat="1" x14ac:dyDescent="0.25">
      <c r="A565" s="378"/>
      <c r="B565" s="125"/>
      <c r="C565" s="2"/>
      <c r="E565" s="53"/>
      <c r="F565" s="53"/>
      <c r="G565" s="53"/>
      <c r="H565" s="53"/>
      <c r="I565" s="53"/>
      <c r="J565" s="53"/>
      <c r="K565" s="53"/>
      <c r="L565" s="53"/>
      <c r="M565" s="53"/>
      <c r="N565" s="53"/>
      <c r="O565" s="53"/>
      <c r="P565" s="727"/>
    </row>
    <row r="566" spans="1:16" s="51" customFormat="1" x14ac:dyDescent="0.25">
      <c r="A566" s="378"/>
      <c r="B566" s="125"/>
      <c r="C566" s="2"/>
      <c r="E566" s="53"/>
      <c r="F566" s="53"/>
      <c r="G566" s="53"/>
      <c r="H566" s="53"/>
      <c r="I566" s="53"/>
      <c r="J566" s="53"/>
      <c r="K566" s="53"/>
      <c r="L566" s="53"/>
      <c r="M566" s="53"/>
      <c r="N566" s="53"/>
      <c r="O566" s="53"/>
      <c r="P566" s="727"/>
    </row>
    <row r="567" spans="1:16" s="51" customFormat="1" x14ac:dyDescent="0.25">
      <c r="A567" s="378"/>
      <c r="B567" s="125"/>
      <c r="C567" s="2"/>
      <c r="E567" s="53"/>
      <c r="F567" s="53"/>
      <c r="G567" s="53"/>
      <c r="H567" s="53"/>
      <c r="I567" s="53"/>
      <c r="J567" s="53"/>
      <c r="K567" s="53"/>
      <c r="L567" s="53"/>
      <c r="M567" s="53"/>
      <c r="N567" s="53"/>
      <c r="O567" s="53"/>
      <c r="P567" s="727"/>
    </row>
    <row r="568" spans="1:16" s="51" customFormat="1" x14ac:dyDescent="0.25">
      <c r="A568" s="378"/>
      <c r="B568" s="125"/>
      <c r="C568" s="2"/>
      <c r="E568" s="53"/>
      <c r="F568" s="53"/>
      <c r="G568" s="53"/>
      <c r="H568" s="53"/>
      <c r="I568" s="53"/>
      <c r="J568" s="53"/>
      <c r="K568" s="53"/>
      <c r="L568" s="53"/>
      <c r="M568" s="53"/>
      <c r="N568" s="53"/>
      <c r="O568" s="53"/>
      <c r="P568" s="727"/>
    </row>
    <row r="569" spans="1:16" s="51" customFormat="1" x14ac:dyDescent="0.25">
      <c r="A569" s="378"/>
      <c r="B569" s="125"/>
      <c r="C569" s="2"/>
      <c r="E569" s="53"/>
      <c r="F569" s="53"/>
      <c r="G569" s="53"/>
      <c r="H569" s="53"/>
      <c r="I569" s="53"/>
      <c r="J569" s="53"/>
      <c r="K569" s="53"/>
      <c r="L569" s="53"/>
      <c r="M569" s="53"/>
      <c r="N569" s="53"/>
      <c r="O569" s="53"/>
      <c r="P569" s="727"/>
    </row>
    <row r="570" spans="1:16" s="51" customFormat="1" x14ac:dyDescent="0.25">
      <c r="A570" s="378"/>
      <c r="B570" s="125"/>
      <c r="C570" s="2"/>
      <c r="E570" s="53"/>
      <c r="F570" s="53"/>
      <c r="G570" s="53"/>
      <c r="H570" s="53"/>
      <c r="I570" s="53"/>
      <c r="J570" s="53"/>
      <c r="K570" s="53"/>
      <c r="L570" s="53"/>
      <c r="M570" s="53"/>
      <c r="N570" s="53"/>
      <c r="O570" s="53"/>
      <c r="P570" s="727"/>
    </row>
    <row r="571" spans="1:16" s="51" customFormat="1" x14ac:dyDescent="0.25">
      <c r="A571" s="378"/>
      <c r="B571" s="125"/>
      <c r="C571" s="2"/>
      <c r="E571" s="53"/>
      <c r="F571" s="53"/>
      <c r="G571" s="53"/>
      <c r="H571" s="53"/>
      <c r="I571" s="53"/>
      <c r="J571" s="53"/>
      <c r="K571" s="53"/>
      <c r="L571" s="53"/>
      <c r="M571" s="53"/>
      <c r="N571" s="53"/>
      <c r="O571" s="53"/>
      <c r="P571" s="727"/>
    </row>
    <row r="572" spans="1:16" s="51" customFormat="1" x14ac:dyDescent="0.25">
      <c r="A572" s="378"/>
      <c r="B572" s="125"/>
      <c r="C572" s="2"/>
      <c r="E572" s="53"/>
      <c r="F572" s="53"/>
      <c r="G572" s="53"/>
      <c r="H572" s="53"/>
      <c r="I572" s="53"/>
      <c r="J572" s="53"/>
      <c r="K572" s="53"/>
      <c r="L572" s="53"/>
      <c r="M572" s="53"/>
      <c r="N572" s="53"/>
      <c r="O572" s="53"/>
      <c r="P572" s="727"/>
    </row>
    <row r="573" spans="1:16" s="51" customFormat="1" x14ac:dyDescent="0.25">
      <c r="A573" s="378"/>
      <c r="B573" s="125"/>
      <c r="C573" s="2"/>
      <c r="E573" s="53"/>
      <c r="F573" s="53"/>
      <c r="G573" s="53"/>
      <c r="H573" s="53"/>
      <c r="I573" s="53"/>
      <c r="J573" s="53"/>
      <c r="K573" s="53"/>
      <c r="L573" s="53"/>
      <c r="M573" s="53"/>
      <c r="N573" s="53"/>
      <c r="O573" s="53"/>
      <c r="P573" s="727"/>
    </row>
    <row r="574" spans="1:16" s="51" customFormat="1" x14ac:dyDescent="0.25">
      <c r="A574" s="378"/>
      <c r="B574" s="125"/>
      <c r="C574" s="2"/>
      <c r="E574" s="53"/>
      <c r="F574" s="53"/>
      <c r="G574" s="53"/>
      <c r="H574" s="53"/>
      <c r="I574" s="53"/>
      <c r="J574" s="53"/>
      <c r="K574" s="53"/>
      <c r="L574" s="53"/>
      <c r="M574" s="53"/>
      <c r="N574" s="53"/>
      <c r="O574" s="53"/>
      <c r="P574" s="727"/>
    </row>
    <row r="575" spans="1:16" s="51" customFormat="1" x14ac:dyDescent="0.25">
      <c r="A575" s="378"/>
      <c r="B575" s="125"/>
      <c r="C575" s="2"/>
      <c r="E575" s="53"/>
      <c r="F575" s="53"/>
      <c r="G575" s="53"/>
      <c r="H575" s="53"/>
      <c r="I575" s="53"/>
      <c r="J575" s="53"/>
      <c r="K575" s="53"/>
      <c r="L575" s="53"/>
      <c r="M575" s="53"/>
      <c r="N575" s="53"/>
      <c r="O575" s="53"/>
      <c r="P575" s="727"/>
    </row>
    <row r="576" spans="1:16" s="51" customFormat="1" x14ac:dyDescent="0.25">
      <c r="A576" s="378"/>
      <c r="B576" s="125"/>
      <c r="C576" s="2"/>
      <c r="E576" s="53"/>
      <c r="F576" s="53"/>
      <c r="G576" s="53"/>
      <c r="H576" s="53"/>
      <c r="I576" s="53"/>
      <c r="J576" s="53"/>
      <c r="K576" s="53"/>
      <c r="L576" s="53"/>
      <c r="M576" s="53"/>
      <c r="N576" s="53"/>
      <c r="O576" s="53"/>
      <c r="P576" s="727"/>
    </row>
    <row r="577" spans="1:16" s="51" customFormat="1" x14ac:dyDescent="0.25">
      <c r="A577" s="378"/>
      <c r="B577" s="125"/>
      <c r="C577" s="2"/>
      <c r="E577" s="53"/>
      <c r="F577" s="53"/>
      <c r="G577" s="53"/>
      <c r="H577" s="53"/>
      <c r="I577" s="53"/>
      <c r="J577" s="53"/>
      <c r="K577" s="53"/>
      <c r="L577" s="53"/>
      <c r="M577" s="53"/>
      <c r="N577" s="53"/>
      <c r="O577" s="53"/>
      <c r="P577" s="727"/>
    </row>
    <row r="578" spans="1:16" s="51" customFormat="1" x14ac:dyDescent="0.25">
      <c r="A578" s="378"/>
      <c r="B578" s="125"/>
      <c r="C578" s="2"/>
      <c r="E578" s="53"/>
      <c r="F578" s="53"/>
      <c r="G578" s="53"/>
      <c r="H578" s="53"/>
      <c r="I578" s="53"/>
      <c r="J578" s="53"/>
      <c r="K578" s="53"/>
      <c r="L578" s="53"/>
      <c r="M578" s="53"/>
      <c r="N578" s="53"/>
      <c r="O578" s="53"/>
      <c r="P578" s="727"/>
    </row>
    <row r="579" spans="1:16" s="51" customFormat="1" x14ac:dyDescent="0.25">
      <c r="A579" s="378"/>
      <c r="B579" s="125"/>
      <c r="C579" s="2"/>
      <c r="E579" s="53"/>
      <c r="F579" s="53"/>
      <c r="G579" s="53"/>
      <c r="H579" s="53"/>
      <c r="I579" s="53"/>
      <c r="J579" s="53"/>
      <c r="K579" s="53"/>
      <c r="L579" s="53"/>
      <c r="M579" s="53"/>
      <c r="N579" s="53"/>
      <c r="O579" s="53"/>
      <c r="P579" s="727"/>
    </row>
    <row r="580" spans="1:16" s="51" customFormat="1" x14ac:dyDescent="0.25">
      <c r="A580" s="378"/>
      <c r="B580" s="125"/>
      <c r="C580" s="2"/>
      <c r="E580" s="53"/>
      <c r="F580" s="53"/>
      <c r="G580" s="53"/>
      <c r="H580" s="53"/>
      <c r="I580" s="53"/>
      <c r="J580" s="53"/>
      <c r="K580" s="53"/>
      <c r="L580" s="53"/>
      <c r="M580" s="53"/>
      <c r="N580" s="53"/>
      <c r="O580" s="53"/>
      <c r="P580" s="727"/>
    </row>
    <row r="581" spans="1:16" s="51" customFormat="1" x14ac:dyDescent="0.25">
      <c r="A581" s="378"/>
      <c r="B581" s="125"/>
      <c r="C581" s="2"/>
      <c r="E581" s="53"/>
      <c r="F581" s="53"/>
      <c r="G581" s="53"/>
      <c r="H581" s="53"/>
      <c r="I581" s="53"/>
      <c r="J581" s="53"/>
      <c r="K581" s="53"/>
      <c r="L581" s="53"/>
      <c r="M581" s="53"/>
      <c r="N581" s="53"/>
      <c r="O581" s="53"/>
      <c r="P581" s="727"/>
    </row>
    <row r="582" spans="1:16" s="51" customFormat="1" x14ac:dyDescent="0.25">
      <c r="A582" s="378"/>
      <c r="B582" s="125"/>
      <c r="C582" s="2"/>
      <c r="E582" s="53"/>
      <c r="F582" s="53"/>
      <c r="G582" s="53"/>
      <c r="H582" s="53"/>
      <c r="I582" s="53"/>
      <c r="J582" s="53"/>
      <c r="K582" s="53"/>
      <c r="L582" s="53"/>
      <c r="M582" s="53"/>
      <c r="N582" s="53"/>
      <c r="O582" s="53"/>
      <c r="P582" s="727"/>
    </row>
    <row r="583" spans="1:16" s="51" customFormat="1" x14ac:dyDescent="0.25">
      <c r="A583" s="378"/>
      <c r="B583" s="125"/>
      <c r="C583" s="2"/>
      <c r="E583" s="53"/>
      <c r="F583" s="53"/>
      <c r="G583" s="53"/>
      <c r="H583" s="53"/>
      <c r="I583" s="53"/>
      <c r="J583" s="53"/>
      <c r="K583" s="53"/>
      <c r="L583" s="53"/>
      <c r="M583" s="53"/>
      <c r="N583" s="53"/>
      <c r="O583" s="53"/>
      <c r="P583" s="727"/>
    </row>
    <row r="584" spans="1:16" s="51" customFormat="1" x14ac:dyDescent="0.25">
      <c r="A584" s="378"/>
      <c r="B584" s="125"/>
      <c r="C584" s="2"/>
      <c r="E584" s="53"/>
      <c r="F584" s="53"/>
      <c r="G584" s="53"/>
      <c r="H584" s="53"/>
      <c r="I584" s="53"/>
      <c r="J584" s="53"/>
      <c r="K584" s="53"/>
      <c r="L584" s="53"/>
      <c r="M584" s="53"/>
      <c r="N584" s="53"/>
      <c r="O584" s="53"/>
      <c r="P584" s="727"/>
    </row>
    <row r="585" spans="1:16" s="51" customFormat="1" x14ac:dyDescent="0.25">
      <c r="A585" s="378"/>
      <c r="B585" s="125"/>
      <c r="C585" s="2"/>
      <c r="E585" s="53"/>
      <c r="F585" s="53"/>
      <c r="G585" s="53"/>
      <c r="H585" s="53"/>
      <c r="I585" s="53"/>
      <c r="J585" s="53"/>
      <c r="K585" s="53"/>
      <c r="L585" s="53"/>
      <c r="M585" s="53"/>
      <c r="N585" s="53"/>
      <c r="O585" s="53"/>
      <c r="P585" s="727"/>
    </row>
    <row r="586" spans="1:16" s="51" customFormat="1" x14ac:dyDescent="0.25">
      <c r="A586" s="378"/>
      <c r="B586" s="125"/>
      <c r="C586" s="2"/>
      <c r="E586" s="53"/>
      <c r="F586" s="53"/>
      <c r="G586" s="53"/>
      <c r="H586" s="53"/>
      <c r="I586" s="53"/>
      <c r="J586" s="53"/>
      <c r="K586" s="53"/>
      <c r="L586" s="53"/>
      <c r="M586" s="53"/>
      <c r="N586" s="53"/>
      <c r="O586" s="53"/>
      <c r="P586" s="727"/>
    </row>
    <row r="587" spans="1:16" s="51" customFormat="1" x14ac:dyDescent="0.25">
      <c r="A587" s="378"/>
      <c r="B587" s="125"/>
      <c r="C587" s="2"/>
      <c r="E587" s="53"/>
      <c r="F587" s="53"/>
      <c r="G587" s="53"/>
      <c r="H587" s="53"/>
      <c r="I587" s="53"/>
      <c r="J587" s="53"/>
      <c r="K587" s="53"/>
      <c r="L587" s="53"/>
      <c r="M587" s="53"/>
      <c r="N587" s="53"/>
      <c r="O587" s="53"/>
      <c r="P587" s="727"/>
    </row>
    <row r="588" spans="1:16" s="51" customFormat="1" x14ac:dyDescent="0.25">
      <c r="A588" s="378"/>
      <c r="B588" s="125"/>
      <c r="C588" s="2"/>
      <c r="E588" s="53"/>
      <c r="F588" s="53"/>
      <c r="G588" s="53"/>
      <c r="H588" s="53"/>
      <c r="I588" s="53"/>
      <c r="J588" s="53"/>
      <c r="K588" s="53"/>
      <c r="L588" s="53"/>
      <c r="M588" s="53"/>
      <c r="N588" s="53"/>
      <c r="O588" s="53"/>
      <c r="P588" s="727"/>
    </row>
    <row r="589" spans="1:16" s="51" customFormat="1" x14ac:dyDescent="0.25">
      <c r="A589" s="378"/>
      <c r="B589" s="125"/>
      <c r="C589" s="2"/>
      <c r="E589" s="53"/>
      <c r="F589" s="53"/>
      <c r="G589" s="53"/>
      <c r="H589" s="53"/>
      <c r="I589" s="53"/>
      <c r="J589" s="53"/>
      <c r="K589" s="53"/>
      <c r="L589" s="53"/>
      <c r="M589" s="53"/>
      <c r="N589" s="53"/>
      <c r="O589" s="53"/>
      <c r="P589" s="727"/>
    </row>
    <row r="590" spans="1:16" s="51" customFormat="1" x14ac:dyDescent="0.25">
      <c r="A590" s="378"/>
      <c r="B590" s="125"/>
      <c r="C590" s="2"/>
      <c r="E590" s="53"/>
      <c r="F590" s="53"/>
      <c r="G590" s="53"/>
      <c r="H590" s="53"/>
      <c r="I590" s="53"/>
      <c r="J590" s="53"/>
      <c r="K590" s="53"/>
      <c r="L590" s="53"/>
      <c r="M590" s="53"/>
      <c r="N590" s="53"/>
      <c r="O590" s="53"/>
      <c r="P590" s="727"/>
    </row>
    <row r="591" spans="1:16" s="51" customFormat="1" x14ac:dyDescent="0.25">
      <c r="A591" s="378"/>
      <c r="B591" s="125"/>
      <c r="C591" s="2"/>
      <c r="E591" s="53"/>
      <c r="F591" s="53"/>
      <c r="G591" s="53"/>
      <c r="H591" s="53"/>
      <c r="I591" s="53"/>
      <c r="J591" s="53"/>
      <c r="K591" s="53"/>
      <c r="L591" s="53"/>
      <c r="M591" s="53"/>
      <c r="N591" s="53"/>
      <c r="O591" s="53"/>
      <c r="P591" s="727"/>
    </row>
    <row r="592" spans="1:16" s="51" customFormat="1" x14ac:dyDescent="0.25">
      <c r="A592" s="378"/>
      <c r="B592" s="125"/>
      <c r="C592" s="2"/>
      <c r="E592" s="53"/>
      <c r="F592" s="53"/>
      <c r="G592" s="53"/>
      <c r="H592" s="53"/>
      <c r="I592" s="53"/>
      <c r="J592" s="53"/>
      <c r="K592" s="53"/>
      <c r="L592" s="53"/>
      <c r="M592" s="53"/>
      <c r="N592" s="53"/>
      <c r="O592" s="53"/>
      <c r="P592" s="727"/>
    </row>
    <row r="593" spans="1:16" s="51" customFormat="1" x14ac:dyDescent="0.25">
      <c r="A593" s="378"/>
      <c r="B593" s="125"/>
      <c r="C593" s="2"/>
      <c r="E593" s="53"/>
      <c r="F593" s="53"/>
      <c r="G593" s="53"/>
      <c r="H593" s="53"/>
      <c r="I593" s="53"/>
      <c r="J593" s="53"/>
      <c r="K593" s="53"/>
      <c r="L593" s="53"/>
      <c r="M593" s="53"/>
      <c r="N593" s="53"/>
      <c r="O593" s="53"/>
      <c r="P593" s="727"/>
    </row>
    <row r="594" spans="1:16" s="51" customFormat="1" x14ac:dyDescent="0.25">
      <c r="A594" s="378"/>
      <c r="B594" s="125"/>
      <c r="C594" s="2"/>
      <c r="E594" s="53"/>
      <c r="F594" s="53"/>
      <c r="G594" s="53"/>
      <c r="H594" s="53"/>
      <c r="I594" s="53"/>
      <c r="J594" s="53"/>
      <c r="K594" s="53"/>
      <c r="L594" s="53"/>
      <c r="M594" s="53"/>
      <c r="N594" s="53"/>
      <c r="O594" s="53"/>
      <c r="P594" s="727"/>
    </row>
    <row r="595" spans="1:16" s="51" customFormat="1" x14ac:dyDescent="0.25">
      <c r="A595" s="378"/>
      <c r="B595" s="125"/>
      <c r="C595" s="2"/>
      <c r="E595" s="53"/>
      <c r="F595" s="53"/>
      <c r="G595" s="53"/>
      <c r="H595" s="53"/>
      <c r="I595" s="53"/>
      <c r="J595" s="53"/>
      <c r="K595" s="53"/>
      <c r="L595" s="53"/>
      <c r="M595" s="53"/>
      <c r="N595" s="53"/>
      <c r="O595" s="53"/>
      <c r="P595" s="727"/>
    </row>
    <row r="596" spans="1:16" s="51" customFormat="1" x14ac:dyDescent="0.25">
      <c r="A596" s="378"/>
      <c r="B596" s="125"/>
      <c r="C596" s="2"/>
      <c r="E596" s="53"/>
      <c r="F596" s="53"/>
      <c r="G596" s="53"/>
      <c r="H596" s="53"/>
      <c r="I596" s="53"/>
      <c r="J596" s="53"/>
      <c r="K596" s="53"/>
      <c r="L596" s="53"/>
      <c r="M596" s="53"/>
      <c r="N596" s="53"/>
      <c r="O596" s="53"/>
      <c r="P596" s="727"/>
    </row>
    <row r="597" spans="1:16" s="51" customFormat="1" x14ac:dyDescent="0.25">
      <c r="A597" s="378"/>
      <c r="B597" s="125"/>
      <c r="C597" s="2"/>
      <c r="E597" s="53"/>
      <c r="F597" s="53"/>
      <c r="G597" s="53"/>
      <c r="H597" s="53"/>
      <c r="I597" s="53"/>
      <c r="J597" s="53"/>
      <c r="K597" s="53"/>
      <c r="L597" s="53"/>
      <c r="M597" s="53"/>
      <c r="N597" s="53"/>
      <c r="O597" s="53"/>
      <c r="P597" s="727"/>
    </row>
    <row r="598" spans="1:16" s="51" customFormat="1" x14ac:dyDescent="0.25">
      <c r="A598" s="378"/>
      <c r="B598" s="125"/>
      <c r="C598" s="2"/>
      <c r="E598" s="53"/>
      <c r="F598" s="53"/>
      <c r="G598" s="53"/>
      <c r="H598" s="53"/>
      <c r="I598" s="53"/>
      <c r="J598" s="53"/>
      <c r="K598" s="53"/>
      <c r="L598" s="53"/>
      <c r="M598" s="53"/>
      <c r="N598" s="53"/>
      <c r="O598" s="53"/>
      <c r="P598" s="727"/>
    </row>
    <row r="599" spans="1:16" s="51" customFormat="1" x14ac:dyDescent="0.25">
      <c r="A599" s="378"/>
      <c r="B599" s="125"/>
      <c r="C599" s="2"/>
      <c r="E599" s="53"/>
      <c r="F599" s="53"/>
      <c r="G599" s="53"/>
      <c r="H599" s="53"/>
      <c r="I599" s="53"/>
      <c r="J599" s="53"/>
      <c r="K599" s="53"/>
      <c r="L599" s="53"/>
      <c r="M599" s="53"/>
      <c r="N599" s="53"/>
      <c r="O599" s="53"/>
      <c r="P599" s="727"/>
    </row>
    <row r="600" spans="1:16" s="51" customFormat="1" x14ac:dyDescent="0.25">
      <c r="A600" s="378"/>
      <c r="B600" s="125"/>
      <c r="C600" s="2"/>
      <c r="E600" s="53"/>
      <c r="F600" s="53"/>
      <c r="G600" s="53"/>
      <c r="H600" s="53"/>
      <c r="I600" s="53"/>
      <c r="J600" s="53"/>
      <c r="K600" s="53"/>
      <c r="L600" s="53"/>
      <c r="M600" s="53"/>
      <c r="N600" s="53"/>
      <c r="O600" s="53"/>
      <c r="P600" s="727"/>
    </row>
    <row r="601" spans="1:16" s="51" customFormat="1" x14ac:dyDescent="0.25">
      <c r="A601" s="378"/>
      <c r="B601" s="125"/>
      <c r="C601" s="2"/>
      <c r="E601" s="53"/>
      <c r="F601" s="53"/>
      <c r="G601" s="53"/>
      <c r="H601" s="53"/>
      <c r="I601" s="53"/>
      <c r="J601" s="53"/>
      <c r="K601" s="53"/>
      <c r="L601" s="53"/>
      <c r="M601" s="53"/>
      <c r="N601" s="53"/>
      <c r="O601" s="53"/>
      <c r="P601" s="727"/>
    </row>
    <row r="602" spans="1:16" s="51" customFormat="1" x14ac:dyDescent="0.25">
      <c r="A602" s="378"/>
      <c r="B602" s="125"/>
      <c r="C602" s="2"/>
      <c r="E602" s="53"/>
      <c r="F602" s="53"/>
      <c r="G602" s="53"/>
      <c r="H602" s="53"/>
      <c r="I602" s="53"/>
      <c r="J602" s="53"/>
      <c r="K602" s="53"/>
      <c r="L602" s="53"/>
      <c r="M602" s="53"/>
      <c r="N602" s="53"/>
      <c r="O602" s="53"/>
      <c r="P602" s="727"/>
    </row>
    <row r="603" spans="1:16" s="51" customFormat="1" x14ac:dyDescent="0.25">
      <c r="A603" s="378"/>
      <c r="B603" s="125"/>
      <c r="C603" s="2"/>
      <c r="E603" s="53"/>
      <c r="F603" s="53"/>
      <c r="G603" s="53"/>
      <c r="H603" s="53"/>
      <c r="I603" s="53"/>
      <c r="J603" s="53"/>
      <c r="K603" s="53"/>
      <c r="L603" s="53"/>
      <c r="M603" s="53"/>
      <c r="N603" s="53"/>
      <c r="O603" s="53"/>
      <c r="P603" s="727"/>
    </row>
    <row r="604" spans="1:16" s="51" customFormat="1" x14ac:dyDescent="0.25">
      <c r="A604" s="378"/>
      <c r="B604" s="125"/>
      <c r="C604" s="2"/>
      <c r="E604" s="53"/>
      <c r="F604" s="53"/>
      <c r="G604" s="53"/>
      <c r="H604" s="53"/>
      <c r="I604" s="53"/>
      <c r="J604" s="53"/>
      <c r="K604" s="53"/>
      <c r="L604" s="53"/>
      <c r="M604" s="53"/>
      <c r="N604" s="53"/>
      <c r="O604" s="53"/>
      <c r="P604" s="727"/>
    </row>
    <row r="605" spans="1:16" s="51" customFormat="1" x14ac:dyDescent="0.25">
      <c r="A605" s="378"/>
      <c r="B605" s="125"/>
      <c r="C605" s="2"/>
      <c r="E605" s="53"/>
      <c r="F605" s="53"/>
      <c r="G605" s="53"/>
      <c r="H605" s="53"/>
      <c r="I605" s="53"/>
      <c r="J605" s="53"/>
      <c r="K605" s="53"/>
      <c r="L605" s="53"/>
      <c r="M605" s="53"/>
      <c r="N605" s="53"/>
      <c r="O605" s="53"/>
      <c r="P605" s="727"/>
    </row>
    <row r="606" spans="1:16" s="51" customFormat="1" x14ac:dyDescent="0.25">
      <c r="A606" s="378"/>
      <c r="B606" s="125"/>
      <c r="C606" s="2"/>
      <c r="E606" s="53"/>
      <c r="F606" s="53"/>
      <c r="G606" s="53"/>
      <c r="H606" s="53"/>
      <c r="I606" s="53"/>
      <c r="J606" s="53"/>
      <c r="K606" s="53"/>
      <c r="L606" s="53"/>
      <c r="M606" s="53"/>
      <c r="N606" s="53"/>
      <c r="O606" s="53"/>
      <c r="P606" s="727"/>
    </row>
    <row r="607" spans="1:16" s="51" customFormat="1" x14ac:dyDescent="0.25">
      <c r="A607" s="378"/>
      <c r="B607" s="125"/>
      <c r="C607" s="2"/>
      <c r="E607" s="53"/>
      <c r="F607" s="53"/>
      <c r="G607" s="53"/>
      <c r="H607" s="53"/>
      <c r="I607" s="53"/>
      <c r="J607" s="53"/>
      <c r="K607" s="53"/>
      <c r="L607" s="53"/>
      <c r="M607" s="53"/>
      <c r="N607" s="53"/>
      <c r="O607" s="53"/>
      <c r="P607" s="727"/>
    </row>
    <row r="608" spans="1:16" s="51" customFormat="1" x14ac:dyDescent="0.25">
      <c r="A608" s="378"/>
      <c r="B608" s="125"/>
      <c r="C608" s="2"/>
      <c r="E608" s="53"/>
      <c r="F608" s="53"/>
      <c r="G608" s="53"/>
      <c r="H608" s="53"/>
      <c r="I608" s="53"/>
      <c r="J608" s="53"/>
      <c r="K608" s="53"/>
      <c r="L608" s="53"/>
      <c r="M608" s="53"/>
      <c r="N608" s="53"/>
      <c r="O608" s="53"/>
      <c r="P608" s="727"/>
    </row>
    <row r="609" spans="1:16" s="51" customFormat="1" x14ac:dyDescent="0.25">
      <c r="A609" s="378"/>
      <c r="B609" s="125"/>
      <c r="C609" s="2"/>
      <c r="E609" s="53"/>
      <c r="F609" s="53"/>
      <c r="G609" s="53"/>
      <c r="H609" s="53"/>
      <c r="I609" s="53"/>
      <c r="J609" s="53"/>
      <c r="K609" s="53"/>
      <c r="L609" s="53"/>
      <c r="M609" s="53"/>
      <c r="N609" s="53"/>
      <c r="O609" s="53"/>
      <c r="P609" s="727"/>
    </row>
    <row r="610" spans="1:16" s="51" customFormat="1" x14ac:dyDescent="0.25">
      <c r="A610" s="378"/>
      <c r="B610" s="125"/>
      <c r="C610" s="2"/>
      <c r="E610" s="53"/>
      <c r="F610" s="53"/>
      <c r="G610" s="53"/>
      <c r="H610" s="53"/>
      <c r="I610" s="53"/>
      <c r="J610" s="53"/>
      <c r="K610" s="53"/>
      <c r="L610" s="53"/>
      <c r="M610" s="53"/>
      <c r="N610" s="53"/>
      <c r="O610" s="53"/>
      <c r="P610" s="727"/>
    </row>
    <row r="611" spans="1:16" s="51" customFormat="1" x14ac:dyDescent="0.25">
      <c r="A611" s="378"/>
      <c r="B611" s="125"/>
      <c r="C611" s="2"/>
      <c r="E611" s="53"/>
      <c r="F611" s="53"/>
      <c r="G611" s="53"/>
      <c r="H611" s="53"/>
      <c r="I611" s="53"/>
      <c r="J611" s="53"/>
      <c r="K611" s="53"/>
      <c r="L611" s="53"/>
      <c r="M611" s="53"/>
      <c r="N611" s="53"/>
      <c r="O611" s="53"/>
      <c r="P611" s="727"/>
    </row>
    <row r="612" spans="1:16" s="51" customFormat="1" x14ac:dyDescent="0.25">
      <c r="A612" s="378"/>
      <c r="B612" s="125"/>
      <c r="C612" s="2"/>
      <c r="E612" s="53"/>
      <c r="F612" s="53"/>
      <c r="G612" s="53"/>
      <c r="H612" s="53"/>
      <c r="I612" s="53"/>
      <c r="J612" s="53"/>
      <c r="K612" s="53"/>
      <c r="L612" s="53"/>
      <c r="M612" s="53"/>
      <c r="N612" s="53"/>
      <c r="O612" s="53"/>
      <c r="P612" s="727"/>
    </row>
    <row r="613" spans="1:16" s="51" customFormat="1" x14ac:dyDescent="0.25">
      <c r="A613" s="378"/>
      <c r="B613" s="125"/>
      <c r="C613" s="2"/>
      <c r="E613" s="53"/>
      <c r="F613" s="53"/>
      <c r="G613" s="53"/>
      <c r="H613" s="53"/>
      <c r="I613" s="53"/>
      <c r="J613" s="53"/>
      <c r="K613" s="53"/>
      <c r="L613" s="53"/>
      <c r="M613" s="53"/>
      <c r="N613" s="53"/>
      <c r="O613" s="53"/>
      <c r="P613" s="727"/>
    </row>
    <row r="614" spans="1:16" s="51" customFormat="1" x14ac:dyDescent="0.25">
      <c r="A614" s="378"/>
      <c r="B614" s="125"/>
      <c r="C614" s="2"/>
      <c r="E614" s="53"/>
      <c r="F614" s="53"/>
      <c r="G614" s="53"/>
      <c r="H614" s="53"/>
      <c r="I614" s="53"/>
      <c r="J614" s="53"/>
      <c r="K614" s="53"/>
      <c r="L614" s="53"/>
      <c r="M614" s="53"/>
      <c r="N614" s="53"/>
      <c r="O614" s="53"/>
      <c r="P614" s="727"/>
    </row>
    <row r="615" spans="1:16" s="51" customFormat="1" x14ac:dyDescent="0.25">
      <c r="A615" s="378"/>
      <c r="B615" s="125"/>
      <c r="C615" s="2"/>
      <c r="E615" s="53"/>
      <c r="F615" s="53"/>
      <c r="G615" s="53"/>
      <c r="H615" s="53"/>
      <c r="I615" s="53"/>
      <c r="J615" s="53"/>
      <c r="K615" s="53"/>
      <c r="L615" s="53"/>
      <c r="M615" s="53"/>
      <c r="N615" s="53"/>
      <c r="O615" s="53"/>
      <c r="P615" s="727"/>
    </row>
    <row r="616" spans="1:16" s="51" customFormat="1" x14ac:dyDescent="0.25">
      <c r="A616" s="378"/>
      <c r="B616" s="125"/>
      <c r="C616" s="2"/>
      <c r="E616" s="53"/>
      <c r="F616" s="53"/>
      <c r="G616" s="53"/>
      <c r="H616" s="53"/>
      <c r="I616" s="53"/>
      <c r="J616" s="53"/>
      <c r="K616" s="53"/>
      <c r="L616" s="53"/>
      <c r="M616" s="53"/>
      <c r="N616" s="53"/>
      <c r="O616" s="53"/>
      <c r="P616" s="727"/>
    </row>
    <row r="617" spans="1:16" s="51" customFormat="1" x14ac:dyDescent="0.25">
      <c r="A617" s="378"/>
      <c r="B617" s="125"/>
      <c r="C617" s="2"/>
      <c r="E617" s="53"/>
      <c r="F617" s="53"/>
      <c r="G617" s="53"/>
      <c r="H617" s="53"/>
      <c r="I617" s="53"/>
      <c r="J617" s="53"/>
      <c r="K617" s="53"/>
      <c r="L617" s="53"/>
      <c r="M617" s="53"/>
      <c r="N617" s="53"/>
      <c r="O617" s="53"/>
      <c r="P617" s="727"/>
    </row>
    <row r="618" spans="1:16" s="51" customFormat="1" x14ac:dyDescent="0.25">
      <c r="A618" s="378"/>
      <c r="B618" s="125"/>
      <c r="C618" s="2"/>
      <c r="E618" s="53"/>
      <c r="F618" s="53"/>
      <c r="G618" s="53"/>
      <c r="H618" s="53"/>
      <c r="I618" s="53"/>
      <c r="J618" s="53"/>
      <c r="K618" s="53"/>
      <c r="L618" s="53"/>
      <c r="M618" s="53"/>
      <c r="N618" s="53"/>
      <c r="O618" s="53"/>
      <c r="P618" s="727"/>
    </row>
    <row r="619" spans="1:16" s="51" customFormat="1" x14ac:dyDescent="0.25">
      <c r="A619" s="378"/>
      <c r="B619" s="125"/>
      <c r="C619" s="2"/>
      <c r="E619" s="53"/>
      <c r="F619" s="53"/>
      <c r="G619" s="53"/>
      <c r="H619" s="53"/>
      <c r="I619" s="53"/>
      <c r="J619" s="53"/>
      <c r="K619" s="53"/>
      <c r="L619" s="53"/>
      <c r="M619" s="53"/>
      <c r="N619" s="53"/>
      <c r="O619" s="53"/>
      <c r="P619" s="727"/>
    </row>
    <row r="620" spans="1:16" s="51" customFormat="1" x14ac:dyDescent="0.25">
      <c r="A620" s="378"/>
      <c r="B620" s="125"/>
      <c r="C620" s="2"/>
      <c r="E620" s="53"/>
      <c r="F620" s="53"/>
      <c r="G620" s="53"/>
      <c r="H620" s="53"/>
      <c r="I620" s="53"/>
      <c r="J620" s="53"/>
      <c r="K620" s="53"/>
      <c r="L620" s="53"/>
      <c r="M620" s="53"/>
      <c r="N620" s="53"/>
      <c r="O620" s="53"/>
      <c r="P620" s="727"/>
    </row>
    <row r="621" spans="1:16" s="51" customFormat="1" x14ac:dyDescent="0.25">
      <c r="A621" s="378"/>
      <c r="B621" s="125"/>
      <c r="C621" s="2"/>
      <c r="E621" s="53"/>
      <c r="F621" s="53"/>
      <c r="G621" s="53"/>
      <c r="H621" s="53"/>
      <c r="I621" s="53"/>
      <c r="J621" s="53"/>
      <c r="K621" s="53"/>
      <c r="L621" s="53"/>
      <c r="M621" s="53"/>
      <c r="N621" s="53"/>
      <c r="O621" s="53"/>
      <c r="P621" s="727"/>
    </row>
    <row r="622" spans="1:16" s="51" customFormat="1" x14ac:dyDescent="0.25">
      <c r="A622" s="378"/>
      <c r="B622" s="125"/>
      <c r="C622" s="2"/>
      <c r="E622" s="53"/>
      <c r="F622" s="53"/>
      <c r="G622" s="53"/>
      <c r="H622" s="53"/>
      <c r="I622" s="53"/>
      <c r="J622" s="53"/>
      <c r="K622" s="53"/>
      <c r="L622" s="53"/>
      <c r="M622" s="53"/>
      <c r="N622" s="53"/>
      <c r="O622" s="53"/>
      <c r="P622" s="727"/>
    </row>
    <row r="623" spans="1:16" s="51" customFormat="1" x14ac:dyDescent="0.25">
      <c r="A623" s="378"/>
      <c r="B623" s="125"/>
      <c r="C623" s="2"/>
      <c r="E623" s="53"/>
      <c r="F623" s="53"/>
      <c r="G623" s="53"/>
      <c r="H623" s="53"/>
      <c r="I623" s="53"/>
      <c r="J623" s="53"/>
      <c r="K623" s="53"/>
      <c r="L623" s="53"/>
      <c r="M623" s="53"/>
      <c r="N623" s="53"/>
      <c r="O623" s="53"/>
      <c r="P623" s="727"/>
    </row>
    <row r="624" spans="1:16" s="51" customFormat="1" x14ac:dyDescent="0.25">
      <c r="A624" s="378"/>
      <c r="B624" s="125"/>
      <c r="C624" s="2"/>
      <c r="E624" s="53"/>
      <c r="F624" s="53"/>
      <c r="G624" s="53"/>
      <c r="H624" s="53"/>
      <c r="I624" s="53"/>
      <c r="J624" s="53"/>
      <c r="K624" s="53"/>
      <c r="L624" s="53"/>
      <c r="M624" s="53"/>
      <c r="N624" s="53"/>
      <c r="O624" s="53"/>
      <c r="P624" s="727"/>
    </row>
    <row r="625" spans="1:16" s="51" customFormat="1" x14ac:dyDescent="0.25">
      <c r="A625" s="378"/>
      <c r="B625" s="125"/>
      <c r="C625" s="2"/>
      <c r="E625" s="53"/>
      <c r="F625" s="53"/>
      <c r="G625" s="53"/>
      <c r="H625" s="53"/>
      <c r="I625" s="53"/>
      <c r="J625" s="53"/>
      <c r="K625" s="53"/>
      <c r="L625" s="53"/>
      <c r="M625" s="53"/>
      <c r="N625" s="53"/>
      <c r="O625" s="53"/>
      <c r="P625" s="727"/>
    </row>
    <row r="626" spans="1:16" s="51" customFormat="1" x14ac:dyDescent="0.25">
      <c r="A626" s="378"/>
      <c r="B626" s="125"/>
      <c r="C626" s="2"/>
      <c r="E626" s="53"/>
      <c r="F626" s="53"/>
      <c r="G626" s="53"/>
      <c r="H626" s="53"/>
      <c r="I626" s="53"/>
      <c r="J626" s="53"/>
      <c r="K626" s="53"/>
      <c r="L626" s="53"/>
      <c r="M626" s="53"/>
      <c r="N626" s="53"/>
      <c r="O626" s="53"/>
      <c r="P626" s="727"/>
    </row>
    <row r="627" spans="1:16" s="51" customFormat="1" x14ac:dyDescent="0.25">
      <c r="A627" s="378"/>
      <c r="B627" s="125"/>
      <c r="C627" s="2"/>
      <c r="E627" s="53"/>
      <c r="F627" s="53"/>
      <c r="G627" s="53"/>
      <c r="H627" s="53"/>
      <c r="I627" s="53"/>
      <c r="J627" s="53"/>
      <c r="K627" s="53"/>
      <c r="L627" s="53"/>
      <c r="M627" s="53"/>
      <c r="N627" s="53"/>
      <c r="O627" s="53"/>
      <c r="P627" s="727"/>
    </row>
    <row r="628" spans="1:16" s="51" customFormat="1" x14ac:dyDescent="0.25">
      <c r="A628" s="378"/>
      <c r="B628" s="125"/>
      <c r="C628" s="2"/>
      <c r="E628" s="53"/>
      <c r="F628" s="53"/>
      <c r="G628" s="53"/>
      <c r="H628" s="53"/>
      <c r="I628" s="53"/>
      <c r="J628" s="53"/>
      <c r="K628" s="53"/>
      <c r="L628" s="53"/>
      <c r="M628" s="53"/>
      <c r="N628" s="53"/>
      <c r="O628" s="53"/>
      <c r="P628" s="727"/>
    </row>
    <row r="629" spans="1:16" s="51" customFormat="1" x14ac:dyDescent="0.25">
      <c r="A629" s="378"/>
      <c r="B629" s="125"/>
      <c r="C629" s="2"/>
      <c r="E629" s="53"/>
      <c r="F629" s="53"/>
      <c r="G629" s="53"/>
      <c r="H629" s="53"/>
      <c r="I629" s="53"/>
      <c r="J629" s="53"/>
      <c r="K629" s="53"/>
      <c r="L629" s="53"/>
      <c r="M629" s="53"/>
      <c r="N629" s="53"/>
      <c r="O629" s="53"/>
      <c r="P629" s="727"/>
    </row>
    <row r="630" spans="1:16" s="51" customFormat="1" x14ac:dyDescent="0.25">
      <c r="A630" s="378"/>
      <c r="B630" s="125"/>
      <c r="C630" s="2"/>
      <c r="E630" s="53"/>
      <c r="F630" s="53"/>
      <c r="G630" s="53"/>
      <c r="H630" s="53"/>
      <c r="I630" s="53"/>
      <c r="J630" s="53"/>
      <c r="K630" s="53"/>
      <c r="L630" s="53"/>
      <c r="M630" s="53"/>
      <c r="N630" s="53"/>
      <c r="O630" s="53"/>
      <c r="P630" s="727"/>
    </row>
    <row r="631" spans="1:16" s="51" customFormat="1" x14ac:dyDescent="0.25">
      <c r="A631" s="378"/>
      <c r="B631" s="125"/>
      <c r="C631" s="2"/>
      <c r="E631" s="53"/>
      <c r="F631" s="53"/>
      <c r="G631" s="53"/>
      <c r="H631" s="53"/>
      <c r="I631" s="53"/>
      <c r="J631" s="53"/>
      <c r="K631" s="53"/>
      <c r="L631" s="53"/>
      <c r="M631" s="53"/>
      <c r="N631" s="53"/>
      <c r="O631" s="53"/>
      <c r="P631" s="727"/>
    </row>
    <row r="632" spans="1:16" s="51" customFormat="1" x14ac:dyDescent="0.25">
      <c r="A632" s="378"/>
      <c r="B632" s="125"/>
      <c r="C632" s="2"/>
      <c r="E632" s="53"/>
      <c r="F632" s="53"/>
      <c r="G632" s="53"/>
      <c r="H632" s="53"/>
      <c r="I632" s="53"/>
      <c r="J632" s="53"/>
      <c r="K632" s="53"/>
      <c r="L632" s="53"/>
      <c r="M632" s="53"/>
      <c r="N632" s="53"/>
      <c r="O632" s="53"/>
      <c r="P632" s="727"/>
    </row>
    <row r="633" spans="1:16" s="51" customFormat="1" x14ac:dyDescent="0.25">
      <c r="A633" s="378"/>
      <c r="B633" s="125"/>
      <c r="C633" s="2"/>
      <c r="E633" s="53"/>
      <c r="F633" s="53"/>
      <c r="G633" s="53"/>
      <c r="H633" s="53"/>
      <c r="I633" s="53"/>
      <c r="J633" s="53"/>
      <c r="K633" s="53"/>
      <c r="L633" s="53"/>
      <c r="M633" s="53"/>
      <c r="N633" s="53"/>
      <c r="O633" s="53"/>
      <c r="P633" s="727"/>
    </row>
    <row r="634" spans="1:16" s="51" customFormat="1" x14ac:dyDescent="0.25">
      <c r="A634" s="378"/>
      <c r="B634" s="125"/>
      <c r="C634" s="2"/>
      <c r="E634" s="53"/>
      <c r="F634" s="53"/>
      <c r="G634" s="53"/>
      <c r="H634" s="53"/>
      <c r="I634" s="53"/>
      <c r="J634" s="53"/>
      <c r="K634" s="53"/>
      <c r="L634" s="53"/>
      <c r="M634" s="53"/>
      <c r="N634" s="53"/>
      <c r="O634" s="53"/>
      <c r="P634" s="727"/>
    </row>
    <row r="635" spans="1:16" s="51" customFormat="1" x14ac:dyDescent="0.25">
      <c r="A635" s="378"/>
      <c r="B635" s="125"/>
      <c r="C635" s="2"/>
      <c r="E635" s="53"/>
      <c r="F635" s="53"/>
      <c r="G635" s="53"/>
      <c r="H635" s="53"/>
      <c r="I635" s="53"/>
      <c r="J635" s="53"/>
      <c r="K635" s="53"/>
      <c r="L635" s="53"/>
      <c r="M635" s="53"/>
      <c r="N635" s="53"/>
      <c r="O635" s="53"/>
      <c r="P635" s="727"/>
    </row>
    <row r="636" spans="1:16" s="51" customFormat="1" x14ac:dyDescent="0.25">
      <c r="A636" s="378"/>
      <c r="B636" s="125"/>
      <c r="C636" s="2"/>
      <c r="E636" s="53"/>
      <c r="F636" s="53"/>
      <c r="G636" s="53"/>
      <c r="H636" s="53"/>
      <c r="I636" s="53"/>
      <c r="J636" s="53"/>
      <c r="K636" s="53"/>
      <c r="L636" s="53"/>
      <c r="M636" s="53"/>
      <c r="N636" s="53"/>
      <c r="O636" s="53"/>
      <c r="P636" s="727"/>
    </row>
    <row r="637" spans="1:16" s="51" customFormat="1" x14ac:dyDescent="0.25">
      <c r="A637" s="378"/>
      <c r="B637" s="125"/>
      <c r="C637" s="2"/>
      <c r="E637" s="53"/>
      <c r="F637" s="53"/>
      <c r="G637" s="53"/>
      <c r="H637" s="53"/>
      <c r="I637" s="53"/>
      <c r="J637" s="53"/>
      <c r="K637" s="53"/>
      <c r="L637" s="53"/>
      <c r="M637" s="53"/>
      <c r="N637" s="53"/>
      <c r="O637" s="53"/>
      <c r="P637" s="727"/>
    </row>
    <row r="638" spans="1:16" s="51" customFormat="1" x14ac:dyDescent="0.25">
      <c r="A638" s="378"/>
      <c r="B638" s="125"/>
      <c r="C638" s="2"/>
      <c r="E638" s="53"/>
      <c r="F638" s="53"/>
      <c r="G638" s="53"/>
      <c r="H638" s="53"/>
      <c r="I638" s="53"/>
      <c r="J638" s="53"/>
      <c r="K638" s="53"/>
      <c r="L638" s="53"/>
      <c r="M638" s="53"/>
      <c r="N638" s="53"/>
      <c r="O638" s="53"/>
      <c r="P638" s="727"/>
    </row>
    <row r="639" spans="1:16" s="51" customFormat="1" x14ac:dyDescent="0.25">
      <c r="A639" s="378"/>
      <c r="B639" s="125"/>
      <c r="C639" s="2"/>
      <c r="E639" s="53"/>
      <c r="F639" s="53"/>
      <c r="G639" s="53"/>
      <c r="H639" s="53"/>
      <c r="I639" s="53"/>
      <c r="J639" s="53"/>
      <c r="K639" s="53"/>
      <c r="L639" s="53"/>
      <c r="M639" s="53"/>
      <c r="N639" s="53"/>
      <c r="O639" s="53"/>
      <c r="P639" s="727"/>
    </row>
    <row r="640" spans="1:16" s="51" customFormat="1" x14ac:dyDescent="0.25">
      <c r="A640" s="378"/>
      <c r="B640" s="125"/>
      <c r="C640" s="2"/>
      <c r="E640" s="53"/>
      <c r="F640" s="53"/>
      <c r="G640" s="53"/>
      <c r="H640" s="53"/>
      <c r="I640" s="53"/>
      <c r="J640" s="53"/>
      <c r="K640" s="53"/>
      <c r="L640" s="53"/>
      <c r="M640" s="53"/>
      <c r="N640" s="53"/>
      <c r="O640" s="53"/>
      <c r="P640" s="727"/>
    </row>
    <row r="641" spans="1:16" s="51" customFormat="1" x14ac:dyDescent="0.25">
      <c r="A641" s="378"/>
      <c r="B641" s="125"/>
      <c r="C641" s="2"/>
      <c r="E641" s="53"/>
      <c r="F641" s="53"/>
      <c r="G641" s="53"/>
      <c r="H641" s="53"/>
      <c r="I641" s="53"/>
      <c r="J641" s="53"/>
      <c r="K641" s="53"/>
      <c r="L641" s="53"/>
      <c r="M641" s="53"/>
      <c r="N641" s="53"/>
      <c r="O641" s="53"/>
      <c r="P641" s="727"/>
    </row>
    <row r="642" spans="1:16" s="51" customFormat="1" x14ac:dyDescent="0.25">
      <c r="A642" s="378"/>
      <c r="B642" s="125"/>
      <c r="C642" s="2"/>
      <c r="E642" s="53"/>
      <c r="F642" s="53"/>
      <c r="G642" s="53"/>
      <c r="H642" s="53"/>
      <c r="I642" s="53"/>
      <c r="J642" s="53"/>
      <c r="K642" s="53"/>
      <c r="L642" s="53"/>
      <c r="M642" s="53"/>
      <c r="N642" s="53"/>
      <c r="O642" s="53"/>
      <c r="P642" s="727"/>
    </row>
    <row r="643" spans="1:16" s="51" customFormat="1" x14ac:dyDescent="0.25">
      <c r="A643" s="378"/>
      <c r="B643" s="125"/>
      <c r="C643" s="2"/>
      <c r="E643" s="53"/>
      <c r="F643" s="53"/>
      <c r="G643" s="53"/>
      <c r="H643" s="53"/>
      <c r="I643" s="53"/>
      <c r="J643" s="53"/>
      <c r="K643" s="53"/>
      <c r="L643" s="53"/>
      <c r="M643" s="53"/>
      <c r="N643" s="53"/>
      <c r="O643" s="53"/>
      <c r="P643" s="727"/>
    </row>
    <row r="644" spans="1:16" s="51" customFormat="1" x14ac:dyDescent="0.25">
      <c r="A644" s="378"/>
      <c r="B644" s="125"/>
      <c r="C644" s="2"/>
      <c r="E644" s="53"/>
      <c r="F644" s="53"/>
      <c r="G644" s="53"/>
      <c r="H644" s="53"/>
      <c r="I644" s="53"/>
      <c r="J644" s="53"/>
      <c r="K644" s="53"/>
      <c r="L644" s="53"/>
      <c r="M644" s="53"/>
      <c r="N644" s="53"/>
      <c r="O644" s="53"/>
      <c r="P644" s="727"/>
    </row>
    <row r="645" spans="1:16" s="51" customFormat="1" x14ac:dyDescent="0.25">
      <c r="A645" s="378"/>
      <c r="B645" s="125"/>
      <c r="C645" s="2"/>
      <c r="E645" s="53"/>
      <c r="F645" s="53"/>
      <c r="G645" s="53"/>
      <c r="H645" s="53"/>
      <c r="I645" s="53"/>
      <c r="J645" s="53"/>
      <c r="K645" s="53"/>
      <c r="L645" s="53"/>
      <c r="M645" s="53"/>
      <c r="N645" s="53"/>
      <c r="O645" s="53"/>
      <c r="P645" s="727"/>
    </row>
    <row r="646" spans="1:16" s="51" customFormat="1" x14ac:dyDescent="0.25">
      <c r="A646" s="378"/>
      <c r="B646" s="125"/>
      <c r="C646" s="2"/>
      <c r="E646" s="53"/>
      <c r="F646" s="53"/>
      <c r="G646" s="53"/>
      <c r="H646" s="53"/>
      <c r="I646" s="53"/>
      <c r="J646" s="53"/>
      <c r="K646" s="53"/>
      <c r="L646" s="53"/>
      <c r="M646" s="53"/>
      <c r="N646" s="53"/>
      <c r="O646" s="53"/>
      <c r="P646" s="727"/>
    </row>
    <row r="647" spans="1:16" s="51" customFormat="1" x14ac:dyDescent="0.25">
      <c r="A647" s="378"/>
      <c r="B647" s="125"/>
      <c r="C647" s="2"/>
      <c r="E647" s="53"/>
      <c r="F647" s="53"/>
      <c r="G647" s="53"/>
      <c r="H647" s="53"/>
      <c r="I647" s="53"/>
      <c r="J647" s="53"/>
      <c r="K647" s="53"/>
      <c r="L647" s="53"/>
      <c r="M647" s="53"/>
      <c r="N647" s="53"/>
      <c r="O647" s="53"/>
      <c r="P647" s="727"/>
    </row>
    <row r="648" spans="1:16" s="51" customFormat="1" x14ac:dyDescent="0.25">
      <c r="A648" s="378"/>
      <c r="B648" s="125"/>
      <c r="C648" s="2"/>
      <c r="E648" s="53"/>
      <c r="F648" s="53"/>
      <c r="G648" s="53"/>
      <c r="H648" s="53"/>
      <c r="I648" s="53"/>
      <c r="J648" s="53"/>
      <c r="K648" s="53"/>
      <c r="L648" s="53"/>
      <c r="M648" s="53"/>
      <c r="N648" s="53"/>
      <c r="O648" s="53"/>
      <c r="P648" s="727"/>
    </row>
    <row r="649" spans="1:16" s="51" customFormat="1" x14ac:dyDescent="0.25">
      <c r="A649" s="378"/>
      <c r="B649" s="125"/>
      <c r="C649" s="2"/>
      <c r="E649" s="53"/>
      <c r="F649" s="53"/>
      <c r="G649" s="53"/>
      <c r="H649" s="53"/>
      <c r="I649" s="53"/>
      <c r="J649" s="53"/>
      <c r="K649" s="53"/>
      <c r="L649" s="53"/>
      <c r="M649" s="53"/>
      <c r="N649" s="53"/>
      <c r="O649" s="53"/>
      <c r="P649" s="727"/>
    </row>
    <row r="650" spans="1:16" s="51" customFormat="1" x14ac:dyDescent="0.25">
      <c r="A650" s="378"/>
      <c r="B650" s="125"/>
      <c r="C650" s="2"/>
      <c r="E650" s="53"/>
      <c r="F650" s="53"/>
      <c r="G650" s="53"/>
      <c r="H650" s="53"/>
      <c r="I650" s="53"/>
      <c r="J650" s="53"/>
      <c r="K650" s="53"/>
      <c r="L650" s="53"/>
      <c r="M650" s="53"/>
      <c r="N650" s="53"/>
      <c r="O650" s="53"/>
      <c r="P650" s="727"/>
    </row>
    <row r="651" spans="1:16" s="51" customFormat="1" x14ac:dyDescent="0.25">
      <c r="A651" s="378"/>
      <c r="B651" s="125"/>
      <c r="C651" s="2"/>
      <c r="E651" s="53"/>
      <c r="F651" s="53"/>
      <c r="G651" s="53"/>
      <c r="H651" s="53"/>
      <c r="I651" s="53"/>
      <c r="J651" s="53"/>
      <c r="K651" s="53"/>
      <c r="L651" s="53"/>
      <c r="M651" s="53"/>
      <c r="N651" s="53"/>
      <c r="O651" s="53"/>
      <c r="P651" s="727"/>
    </row>
    <row r="652" spans="1:16" s="51" customFormat="1" x14ac:dyDescent="0.25">
      <c r="A652" s="378"/>
      <c r="B652" s="125"/>
      <c r="C652" s="2"/>
      <c r="E652" s="53"/>
      <c r="F652" s="53"/>
      <c r="G652" s="53"/>
      <c r="H652" s="53"/>
      <c r="I652" s="53"/>
      <c r="J652" s="53"/>
      <c r="K652" s="53"/>
      <c r="L652" s="53"/>
      <c r="M652" s="53"/>
      <c r="N652" s="53"/>
      <c r="O652" s="53"/>
      <c r="P652" s="727"/>
    </row>
    <row r="653" spans="1:16" s="51" customFormat="1" x14ac:dyDescent="0.25">
      <c r="A653" s="378"/>
      <c r="B653" s="125"/>
      <c r="C653" s="2"/>
      <c r="E653" s="53"/>
      <c r="F653" s="53"/>
      <c r="G653" s="53"/>
      <c r="H653" s="53"/>
      <c r="I653" s="53"/>
      <c r="J653" s="53"/>
      <c r="K653" s="53"/>
      <c r="L653" s="53"/>
      <c r="M653" s="53"/>
      <c r="N653" s="53"/>
      <c r="O653" s="53"/>
      <c r="P653" s="727"/>
    </row>
    <row r="654" spans="1:16" s="51" customFormat="1" x14ac:dyDescent="0.25">
      <c r="A654" s="378"/>
      <c r="B654" s="125"/>
      <c r="C654" s="2"/>
      <c r="E654" s="53"/>
      <c r="F654" s="53"/>
      <c r="G654" s="53"/>
      <c r="H654" s="53"/>
      <c r="I654" s="53"/>
      <c r="J654" s="53"/>
      <c r="K654" s="53"/>
      <c r="L654" s="53"/>
      <c r="M654" s="53"/>
      <c r="N654" s="53"/>
      <c r="O654" s="53"/>
      <c r="P654" s="727"/>
    </row>
    <row r="655" spans="1:16" s="51" customFormat="1" x14ac:dyDescent="0.25">
      <c r="A655" s="378"/>
      <c r="B655" s="125"/>
      <c r="C655" s="2"/>
      <c r="E655" s="53"/>
      <c r="F655" s="53"/>
      <c r="G655" s="53"/>
      <c r="H655" s="53"/>
      <c r="I655" s="53"/>
      <c r="J655" s="53"/>
      <c r="K655" s="53"/>
      <c r="L655" s="53"/>
      <c r="M655" s="53"/>
      <c r="N655" s="53"/>
      <c r="O655" s="53"/>
      <c r="P655" s="727"/>
    </row>
    <row r="656" spans="1:16" s="51" customFormat="1" x14ac:dyDescent="0.25">
      <c r="A656" s="378"/>
      <c r="B656" s="125"/>
      <c r="C656" s="2"/>
      <c r="E656" s="53"/>
      <c r="F656" s="53"/>
      <c r="G656" s="53"/>
      <c r="H656" s="53"/>
      <c r="I656" s="53"/>
      <c r="J656" s="53"/>
      <c r="K656" s="53"/>
      <c r="L656" s="53"/>
      <c r="M656" s="53"/>
      <c r="N656" s="53"/>
      <c r="O656" s="53"/>
      <c r="P656" s="727"/>
    </row>
    <row r="657" spans="1:16" s="51" customFormat="1" x14ac:dyDescent="0.25">
      <c r="A657" s="378"/>
      <c r="B657" s="125"/>
      <c r="C657" s="2"/>
      <c r="E657" s="53"/>
      <c r="F657" s="53"/>
      <c r="G657" s="53"/>
      <c r="H657" s="53"/>
      <c r="I657" s="53"/>
      <c r="J657" s="53"/>
      <c r="K657" s="53"/>
      <c r="L657" s="53"/>
      <c r="M657" s="53"/>
      <c r="N657" s="53"/>
      <c r="O657" s="53"/>
      <c r="P657" s="727"/>
    </row>
    <row r="658" spans="1:16" s="51" customFormat="1" x14ac:dyDescent="0.25">
      <c r="A658" s="378"/>
      <c r="B658" s="125"/>
      <c r="C658" s="2"/>
      <c r="E658" s="53"/>
      <c r="F658" s="53"/>
      <c r="G658" s="53"/>
      <c r="H658" s="53"/>
      <c r="I658" s="53"/>
      <c r="J658" s="53"/>
      <c r="K658" s="53"/>
      <c r="L658" s="53"/>
      <c r="M658" s="53"/>
      <c r="N658" s="53"/>
      <c r="O658" s="53"/>
      <c r="P658" s="727"/>
    </row>
    <row r="659" spans="1:16" s="51" customFormat="1" x14ac:dyDescent="0.25">
      <c r="A659" s="378"/>
      <c r="B659" s="125"/>
      <c r="C659" s="2"/>
      <c r="E659" s="53"/>
      <c r="F659" s="53"/>
      <c r="G659" s="53"/>
      <c r="H659" s="53"/>
      <c r="I659" s="53"/>
      <c r="J659" s="53"/>
      <c r="K659" s="53"/>
      <c r="L659" s="53"/>
      <c r="M659" s="53"/>
      <c r="N659" s="53"/>
      <c r="O659" s="53"/>
      <c r="P659" s="727"/>
    </row>
    <row r="660" spans="1:16" s="51" customFormat="1" x14ac:dyDescent="0.25">
      <c r="A660" s="378"/>
      <c r="B660" s="125"/>
      <c r="C660" s="2"/>
      <c r="E660" s="53"/>
      <c r="F660" s="53"/>
      <c r="G660" s="53"/>
      <c r="H660" s="53"/>
      <c r="I660" s="53"/>
      <c r="J660" s="53"/>
      <c r="K660" s="53"/>
      <c r="L660" s="53"/>
      <c r="M660" s="53"/>
      <c r="N660" s="53"/>
      <c r="O660" s="53"/>
      <c r="P660" s="727"/>
    </row>
    <row r="661" spans="1:16" s="51" customFormat="1" x14ac:dyDescent="0.25">
      <c r="A661" s="378"/>
      <c r="B661" s="125"/>
      <c r="C661" s="2"/>
      <c r="E661" s="53"/>
      <c r="F661" s="53"/>
      <c r="G661" s="53"/>
      <c r="H661" s="53"/>
      <c r="I661" s="53"/>
      <c r="J661" s="53"/>
      <c r="K661" s="53"/>
      <c r="L661" s="53"/>
      <c r="M661" s="53"/>
      <c r="N661" s="53"/>
      <c r="O661" s="53"/>
      <c r="P661" s="727"/>
    </row>
    <row r="662" spans="1:16" s="51" customFormat="1" x14ac:dyDescent="0.25">
      <c r="A662" s="378"/>
      <c r="B662" s="125"/>
      <c r="C662" s="2"/>
      <c r="E662" s="53"/>
      <c r="F662" s="53"/>
      <c r="G662" s="53"/>
      <c r="H662" s="53"/>
      <c r="I662" s="53"/>
      <c r="J662" s="53"/>
      <c r="K662" s="53"/>
      <c r="L662" s="53"/>
      <c r="M662" s="53"/>
      <c r="N662" s="53"/>
      <c r="O662" s="53"/>
      <c r="P662" s="727"/>
    </row>
    <row r="663" spans="1:16" s="51" customFormat="1" x14ac:dyDescent="0.25">
      <c r="A663" s="378"/>
      <c r="B663" s="125"/>
      <c r="C663" s="2"/>
      <c r="E663" s="53"/>
      <c r="F663" s="53"/>
      <c r="G663" s="53"/>
      <c r="H663" s="53"/>
      <c r="I663" s="53"/>
      <c r="J663" s="53"/>
      <c r="K663" s="53"/>
      <c r="L663" s="53"/>
      <c r="M663" s="53"/>
      <c r="N663" s="53"/>
      <c r="O663" s="53"/>
      <c r="P663" s="727"/>
    </row>
    <row r="664" spans="1:16" s="51" customFormat="1" x14ac:dyDescent="0.25">
      <c r="A664" s="378"/>
      <c r="B664" s="125"/>
      <c r="C664" s="2"/>
      <c r="E664" s="53"/>
      <c r="F664" s="53"/>
      <c r="G664" s="53"/>
      <c r="H664" s="53"/>
      <c r="I664" s="53"/>
      <c r="J664" s="53"/>
      <c r="K664" s="53"/>
      <c r="L664" s="53"/>
      <c r="M664" s="53"/>
      <c r="N664" s="53"/>
      <c r="O664" s="53"/>
      <c r="P664" s="727"/>
    </row>
    <row r="665" spans="1:16" s="51" customFormat="1" x14ac:dyDescent="0.25">
      <c r="A665" s="378"/>
      <c r="B665" s="125"/>
      <c r="C665" s="2"/>
      <c r="E665" s="53"/>
      <c r="F665" s="53"/>
      <c r="G665" s="53"/>
      <c r="H665" s="53"/>
      <c r="I665" s="53"/>
      <c r="J665" s="53"/>
      <c r="K665" s="53"/>
      <c r="L665" s="53"/>
      <c r="M665" s="53"/>
      <c r="N665" s="53"/>
      <c r="O665" s="53"/>
      <c r="P665" s="727"/>
    </row>
    <row r="666" spans="1:16" s="51" customFormat="1" x14ac:dyDescent="0.25">
      <c r="A666" s="378"/>
      <c r="B666" s="125"/>
      <c r="C666" s="2"/>
      <c r="E666" s="53"/>
      <c r="F666" s="53"/>
      <c r="G666" s="53"/>
      <c r="H666" s="53"/>
      <c r="I666" s="53"/>
      <c r="J666" s="53"/>
      <c r="K666" s="53"/>
      <c r="L666" s="53"/>
      <c r="M666" s="53"/>
      <c r="N666" s="53"/>
      <c r="O666" s="53"/>
      <c r="P666" s="727"/>
    </row>
    <row r="667" spans="1:16" s="51" customFormat="1" x14ac:dyDescent="0.25">
      <c r="A667" s="378"/>
      <c r="B667" s="125"/>
      <c r="C667" s="2"/>
      <c r="E667" s="53"/>
      <c r="F667" s="53"/>
      <c r="G667" s="53"/>
      <c r="H667" s="53"/>
      <c r="I667" s="53"/>
      <c r="J667" s="53"/>
      <c r="K667" s="53"/>
      <c r="L667" s="53"/>
      <c r="M667" s="53"/>
      <c r="N667" s="53"/>
      <c r="O667" s="53"/>
      <c r="P667" s="727"/>
    </row>
    <row r="668" spans="1:16" s="51" customFormat="1" x14ac:dyDescent="0.25">
      <c r="A668" s="378"/>
      <c r="B668" s="125"/>
      <c r="C668" s="2"/>
      <c r="E668" s="53"/>
      <c r="F668" s="53"/>
      <c r="G668" s="53"/>
      <c r="H668" s="53"/>
      <c r="I668" s="53"/>
      <c r="J668" s="53"/>
      <c r="K668" s="53"/>
      <c r="L668" s="53"/>
      <c r="M668" s="53"/>
      <c r="N668" s="53"/>
      <c r="O668" s="53"/>
      <c r="P668" s="727"/>
    </row>
    <row r="669" spans="1:16" s="51" customFormat="1" x14ac:dyDescent="0.25">
      <c r="A669" s="378"/>
      <c r="B669" s="125"/>
      <c r="C669" s="2"/>
      <c r="E669" s="53"/>
      <c r="F669" s="53"/>
      <c r="G669" s="53"/>
      <c r="H669" s="53"/>
      <c r="I669" s="53"/>
      <c r="J669" s="53"/>
      <c r="K669" s="53"/>
      <c r="L669" s="53"/>
      <c r="M669" s="53"/>
      <c r="N669" s="53"/>
      <c r="O669" s="53"/>
      <c r="P669" s="727"/>
    </row>
    <row r="670" spans="1:16" s="51" customFormat="1" x14ac:dyDescent="0.25">
      <c r="A670" s="378"/>
      <c r="B670" s="125"/>
      <c r="C670" s="2"/>
      <c r="E670" s="53"/>
      <c r="F670" s="53"/>
      <c r="G670" s="53"/>
      <c r="H670" s="53"/>
      <c r="I670" s="53"/>
      <c r="J670" s="53"/>
      <c r="K670" s="53"/>
      <c r="L670" s="53"/>
      <c r="M670" s="53"/>
      <c r="N670" s="53"/>
      <c r="O670" s="53"/>
      <c r="P670" s="727"/>
    </row>
    <row r="671" spans="1:16" s="51" customFormat="1" x14ac:dyDescent="0.25">
      <c r="A671" s="378"/>
      <c r="B671" s="125"/>
      <c r="C671" s="2"/>
      <c r="E671" s="53"/>
      <c r="F671" s="53"/>
      <c r="G671" s="53"/>
      <c r="H671" s="53"/>
      <c r="I671" s="53"/>
      <c r="J671" s="53"/>
      <c r="K671" s="53"/>
      <c r="L671" s="53"/>
      <c r="M671" s="53"/>
      <c r="N671" s="53"/>
      <c r="O671" s="53"/>
      <c r="P671" s="727"/>
    </row>
    <row r="672" spans="1:16" s="51" customFormat="1" x14ac:dyDescent="0.25">
      <c r="A672" s="378"/>
      <c r="B672" s="125"/>
      <c r="C672" s="2"/>
      <c r="E672" s="53"/>
      <c r="F672" s="53"/>
      <c r="G672" s="53"/>
      <c r="H672" s="53"/>
      <c r="I672" s="53"/>
      <c r="J672" s="53"/>
      <c r="K672" s="53"/>
      <c r="L672" s="53"/>
      <c r="M672" s="53"/>
      <c r="N672" s="53"/>
      <c r="O672" s="53"/>
      <c r="P672" s="727"/>
    </row>
    <row r="673" spans="1:16" s="51" customFormat="1" x14ac:dyDescent="0.25">
      <c r="A673" s="378"/>
      <c r="B673" s="125"/>
      <c r="C673" s="2"/>
      <c r="E673" s="53"/>
      <c r="F673" s="53"/>
      <c r="G673" s="53"/>
      <c r="H673" s="53"/>
      <c r="I673" s="53"/>
      <c r="J673" s="53"/>
      <c r="K673" s="53"/>
      <c r="L673" s="53"/>
      <c r="M673" s="53"/>
      <c r="N673" s="53"/>
      <c r="O673" s="53"/>
      <c r="P673" s="727"/>
    </row>
    <row r="674" spans="1:16" s="51" customFormat="1" x14ac:dyDescent="0.25">
      <c r="A674" s="378"/>
      <c r="B674" s="125"/>
      <c r="C674" s="2"/>
      <c r="E674" s="53"/>
      <c r="F674" s="53"/>
      <c r="G674" s="53"/>
      <c r="H674" s="53"/>
      <c r="I674" s="53"/>
      <c r="J674" s="53"/>
      <c r="K674" s="53"/>
      <c r="L674" s="53"/>
      <c r="M674" s="53"/>
      <c r="N674" s="53"/>
      <c r="O674" s="53"/>
      <c r="P674" s="727"/>
    </row>
    <row r="675" spans="1:16" s="51" customFormat="1" x14ac:dyDescent="0.25">
      <c r="A675" s="378"/>
      <c r="B675" s="125"/>
      <c r="C675" s="2"/>
      <c r="E675" s="53"/>
      <c r="F675" s="53"/>
      <c r="G675" s="53"/>
      <c r="H675" s="53"/>
      <c r="I675" s="53"/>
      <c r="J675" s="53"/>
      <c r="K675" s="53"/>
      <c r="L675" s="53"/>
      <c r="M675" s="53"/>
      <c r="N675" s="53"/>
      <c r="O675" s="53"/>
      <c r="P675" s="727"/>
    </row>
    <row r="676" spans="1:16" s="51" customFormat="1" x14ac:dyDescent="0.25">
      <c r="A676" s="378"/>
      <c r="B676" s="125"/>
      <c r="C676" s="2"/>
      <c r="E676" s="53"/>
      <c r="F676" s="53"/>
      <c r="G676" s="53"/>
      <c r="H676" s="53"/>
      <c r="I676" s="53"/>
      <c r="J676" s="53"/>
      <c r="K676" s="53"/>
      <c r="L676" s="53"/>
      <c r="M676" s="53"/>
      <c r="N676" s="53"/>
      <c r="O676" s="53"/>
      <c r="P676" s="727"/>
    </row>
    <row r="677" spans="1:16" s="51" customFormat="1" x14ac:dyDescent="0.25">
      <c r="A677" s="378"/>
      <c r="B677" s="125"/>
      <c r="C677" s="2"/>
      <c r="E677" s="53"/>
      <c r="F677" s="53"/>
      <c r="G677" s="53"/>
      <c r="H677" s="53"/>
      <c r="I677" s="53"/>
      <c r="J677" s="53"/>
      <c r="K677" s="53"/>
      <c r="L677" s="53"/>
      <c r="M677" s="53"/>
      <c r="N677" s="53"/>
      <c r="O677" s="53"/>
      <c r="P677" s="727"/>
    </row>
    <row r="678" spans="1:16" s="51" customFormat="1" x14ac:dyDescent="0.25">
      <c r="A678" s="378"/>
      <c r="B678" s="125"/>
      <c r="C678" s="2"/>
      <c r="E678" s="53"/>
      <c r="F678" s="53"/>
      <c r="G678" s="53"/>
      <c r="H678" s="53"/>
      <c r="I678" s="53"/>
      <c r="J678" s="53"/>
      <c r="K678" s="53"/>
      <c r="L678" s="53"/>
      <c r="M678" s="53"/>
      <c r="N678" s="53"/>
      <c r="O678" s="53"/>
      <c r="P678" s="727"/>
    </row>
    <row r="679" spans="1:16" s="51" customFormat="1" x14ac:dyDescent="0.25">
      <c r="A679" s="378"/>
      <c r="B679" s="125"/>
      <c r="C679" s="2"/>
      <c r="E679" s="53"/>
      <c r="F679" s="53"/>
      <c r="G679" s="53"/>
      <c r="H679" s="53"/>
      <c r="I679" s="53"/>
      <c r="J679" s="53"/>
      <c r="K679" s="53"/>
      <c r="L679" s="53"/>
      <c r="M679" s="53"/>
      <c r="N679" s="53"/>
      <c r="O679" s="53"/>
      <c r="P679" s="727"/>
    </row>
    <row r="680" spans="1:16" s="51" customFormat="1" x14ac:dyDescent="0.25">
      <c r="A680" s="378"/>
      <c r="B680" s="125"/>
      <c r="C680" s="2"/>
      <c r="E680" s="53"/>
      <c r="F680" s="53"/>
      <c r="G680" s="53"/>
      <c r="H680" s="53"/>
      <c r="I680" s="53"/>
      <c r="J680" s="53"/>
      <c r="K680" s="53"/>
      <c r="L680" s="53"/>
      <c r="M680" s="53"/>
      <c r="N680" s="53"/>
      <c r="O680" s="53"/>
      <c r="P680" s="727"/>
    </row>
    <row r="681" spans="1:16" s="51" customFormat="1" x14ac:dyDescent="0.25">
      <c r="A681" s="378"/>
      <c r="B681" s="125"/>
      <c r="C681" s="2"/>
      <c r="E681" s="53"/>
      <c r="F681" s="53"/>
      <c r="G681" s="53"/>
      <c r="H681" s="53"/>
      <c r="I681" s="53"/>
      <c r="J681" s="53"/>
      <c r="K681" s="53"/>
      <c r="L681" s="53"/>
      <c r="M681" s="53"/>
      <c r="N681" s="53"/>
      <c r="O681" s="53"/>
      <c r="P681" s="727"/>
    </row>
    <row r="682" spans="1:16" s="51" customFormat="1" x14ac:dyDescent="0.25">
      <c r="A682" s="378"/>
      <c r="B682" s="125"/>
      <c r="C682" s="2"/>
      <c r="E682" s="53"/>
      <c r="F682" s="53"/>
      <c r="G682" s="53"/>
      <c r="H682" s="53"/>
      <c r="I682" s="53"/>
      <c r="J682" s="53"/>
      <c r="K682" s="53"/>
      <c r="L682" s="53"/>
      <c r="M682" s="53"/>
      <c r="N682" s="53"/>
      <c r="O682" s="53"/>
      <c r="P682" s="727"/>
    </row>
    <row r="683" spans="1:16" s="51" customFormat="1" x14ac:dyDescent="0.25">
      <c r="A683" s="378"/>
      <c r="B683" s="125"/>
      <c r="C683" s="2"/>
      <c r="E683" s="53"/>
      <c r="F683" s="53"/>
      <c r="G683" s="53"/>
      <c r="H683" s="53"/>
      <c r="I683" s="53"/>
      <c r="J683" s="53"/>
      <c r="K683" s="53"/>
      <c r="L683" s="53"/>
      <c r="M683" s="53"/>
      <c r="N683" s="53"/>
      <c r="O683" s="53"/>
      <c r="P683" s="727"/>
    </row>
    <row r="684" spans="1:16" s="51" customFormat="1" x14ac:dyDescent="0.25">
      <c r="A684" s="378"/>
      <c r="B684" s="125"/>
      <c r="C684" s="2"/>
      <c r="E684" s="53"/>
      <c r="F684" s="53"/>
      <c r="G684" s="53"/>
      <c r="H684" s="53"/>
      <c r="I684" s="53"/>
      <c r="J684" s="53"/>
      <c r="K684" s="53"/>
      <c r="L684" s="53"/>
      <c r="M684" s="53"/>
      <c r="N684" s="53"/>
      <c r="O684" s="53"/>
      <c r="P684" s="727"/>
    </row>
    <row r="685" spans="1:16" s="51" customFormat="1" x14ac:dyDescent="0.25">
      <c r="A685" s="378"/>
      <c r="B685" s="125"/>
      <c r="C685" s="2"/>
      <c r="E685" s="53"/>
      <c r="F685" s="53"/>
      <c r="G685" s="53"/>
      <c r="H685" s="53"/>
      <c r="I685" s="53"/>
      <c r="J685" s="53"/>
      <c r="K685" s="53"/>
      <c r="L685" s="53"/>
      <c r="M685" s="53"/>
      <c r="N685" s="53"/>
      <c r="O685" s="53"/>
      <c r="P685" s="727"/>
    </row>
    <row r="686" spans="1:16" s="51" customFormat="1" x14ac:dyDescent="0.25">
      <c r="A686" s="378"/>
      <c r="B686" s="125"/>
      <c r="C686" s="2"/>
      <c r="E686" s="53"/>
      <c r="F686" s="53"/>
      <c r="G686" s="53"/>
      <c r="H686" s="53"/>
      <c r="I686" s="53"/>
      <c r="J686" s="53"/>
      <c r="K686" s="53"/>
      <c r="L686" s="53"/>
      <c r="M686" s="53"/>
      <c r="N686" s="53"/>
      <c r="O686" s="53"/>
      <c r="P686" s="727"/>
    </row>
    <row r="687" spans="1:16" s="51" customFormat="1" x14ac:dyDescent="0.25">
      <c r="A687" s="378"/>
      <c r="B687" s="125"/>
      <c r="C687" s="2"/>
      <c r="E687" s="53"/>
      <c r="F687" s="53"/>
      <c r="G687" s="53"/>
      <c r="H687" s="53"/>
      <c r="I687" s="53"/>
      <c r="J687" s="53"/>
      <c r="K687" s="53"/>
      <c r="L687" s="53"/>
      <c r="M687" s="53"/>
      <c r="N687" s="53"/>
      <c r="O687" s="53"/>
      <c r="P687" s="727"/>
    </row>
    <row r="688" spans="1:16" s="51" customFormat="1" x14ac:dyDescent="0.25">
      <c r="A688" s="378"/>
      <c r="B688" s="125"/>
      <c r="C688" s="2"/>
      <c r="E688" s="53"/>
      <c r="F688" s="53"/>
      <c r="G688" s="53"/>
      <c r="H688" s="53"/>
      <c r="I688" s="53"/>
      <c r="J688" s="53"/>
      <c r="K688" s="53"/>
      <c r="L688" s="53"/>
      <c r="M688" s="53"/>
      <c r="N688" s="53"/>
      <c r="O688" s="53"/>
      <c r="P688" s="727"/>
    </row>
    <row r="689" spans="1:16" s="51" customFormat="1" x14ac:dyDescent="0.25">
      <c r="A689" s="378"/>
      <c r="B689" s="125"/>
      <c r="C689" s="2"/>
      <c r="E689" s="53"/>
      <c r="F689" s="53"/>
      <c r="G689" s="53"/>
      <c r="H689" s="53"/>
      <c r="I689" s="53"/>
      <c r="J689" s="53"/>
      <c r="K689" s="53"/>
      <c r="L689" s="53"/>
      <c r="M689" s="53"/>
      <c r="N689" s="53"/>
      <c r="O689" s="53"/>
      <c r="P689" s="727"/>
    </row>
    <row r="690" spans="1:16" s="51" customFormat="1" x14ac:dyDescent="0.25">
      <c r="A690" s="378"/>
      <c r="B690" s="125"/>
      <c r="C690" s="2"/>
      <c r="E690" s="53"/>
      <c r="F690" s="53"/>
      <c r="G690" s="53"/>
      <c r="H690" s="53"/>
      <c r="I690" s="53"/>
      <c r="J690" s="53"/>
      <c r="K690" s="53"/>
      <c r="L690" s="53"/>
      <c r="M690" s="53"/>
      <c r="N690" s="53"/>
      <c r="O690" s="53"/>
      <c r="P690" s="727"/>
    </row>
    <row r="691" spans="1:16" s="51" customFormat="1" x14ac:dyDescent="0.25">
      <c r="A691" s="378"/>
      <c r="B691" s="125"/>
      <c r="C691" s="2"/>
      <c r="E691" s="53"/>
      <c r="F691" s="53"/>
      <c r="G691" s="53"/>
      <c r="H691" s="53"/>
      <c r="I691" s="53"/>
      <c r="J691" s="53"/>
      <c r="K691" s="53"/>
      <c r="L691" s="53"/>
      <c r="M691" s="53"/>
      <c r="N691" s="53"/>
      <c r="O691" s="53"/>
      <c r="P691" s="727"/>
    </row>
    <row r="692" spans="1:16" s="51" customFormat="1" x14ac:dyDescent="0.25">
      <c r="A692" s="378"/>
      <c r="B692" s="125"/>
      <c r="C692" s="2"/>
      <c r="E692" s="53"/>
      <c r="F692" s="53"/>
      <c r="G692" s="53"/>
      <c r="H692" s="53"/>
      <c r="I692" s="53"/>
      <c r="J692" s="53"/>
      <c r="K692" s="53"/>
      <c r="L692" s="53"/>
      <c r="M692" s="53"/>
      <c r="N692" s="53"/>
      <c r="O692" s="53"/>
      <c r="P692" s="727"/>
    </row>
    <row r="693" spans="1:16" s="51" customFormat="1" x14ac:dyDescent="0.25">
      <c r="A693" s="378"/>
      <c r="B693" s="125"/>
      <c r="C693" s="2"/>
      <c r="E693" s="53"/>
      <c r="F693" s="53"/>
      <c r="G693" s="53"/>
      <c r="H693" s="53"/>
      <c r="I693" s="53"/>
      <c r="J693" s="53"/>
      <c r="K693" s="53"/>
      <c r="L693" s="53"/>
      <c r="M693" s="53"/>
      <c r="N693" s="53"/>
      <c r="O693" s="53"/>
      <c r="P693" s="727"/>
    </row>
    <row r="694" spans="1:16" s="51" customFormat="1" x14ac:dyDescent="0.25">
      <c r="A694" s="378"/>
      <c r="B694" s="125"/>
      <c r="C694" s="2"/>
      <c r="E694" s="53"/>
      <c r="F694" s="53"/>
      <c r="G694" s="53"/>
      <c r="H694" s="53"/>
      <c r="I694" s="53"/>
      <c r="J694" s="53"/>
      <c r="K694" s="53"/>
      <c r="L694" s="53"/>
      <c r="M694" s="53"/>
      <c r="N694" s="53"/>
      <c r="O694" s="53"/>
      <c r="P694" s="727"/>
    </row>
    <row r="695" spans="1:16" s="51" customFormat="1" x14ac:dyDescent="0.25">
      <c r="A695" s="378"/>
      <c r="B695" s="125"/>
      <c r="C695" s="2"/>
      <c r="E695" s="53"/>
      <c r="F695" s="53"/>
      <c r="G695" s="53"/>
      <c r="H695" s="53"/>
      <c r="I695" s="53"/>
      <c r="J695" s="53"/>
      <c r="K695" s="53"/>
      <c r="L695" s="53"/>
      <c r="M695" s="53"/>
      <c r="N695" s="53"/>
      <c r="O695" s="53"/>
      <c r="P695" s="727"/>
    </row>
    <row r="696" spans="1:16" s="51" customFormat="1" x14ac:dyDescent="0.25">
      <c r="A696" s="378"/>
      <c r="B696" s="125"/>
      <c r="C696" s="2"/>
      <c r="E696" s="53"/>
      <c r="F696" s="53"/>
      <c r="G696" s="53"/>
      <c r="H696" s="53"/>
      <c r="I696" s="53"/>
      <c r="J696" s="53"/>
      <c r="K696" s="53"/>
      <c r="L696" s="53"/>
      <c r="M696" s="53"/>
      <c r="N696" s="53"/>
      <c r="O696" s="53"/>
      <c r="P696" s="727"/>
    </row>
    <row r="697" spans="1:16" s="51" customFormat="1" x14ac:dyDescent="0.25">
      <c r="A697" s="378"/>
      <c r="B697" s="125"/>
      <c r="C697" s="2"/>
      <c r="E697" s="53"/>
      <c r="F697" s="53"/>
      <c r="G697" s="53"/>
      <c r="H697" s="53"/>
      <c r="I697" s="53"/>
      <c r="J697" s="53"/>
      <c r="K697" s="53"/>
      <c r="L697" s="53"/>
      <c r="M697" s="53"/>
      <c r="N697" s="53"/>
      <c r="O697" s="53"/>
      <c r="P697" s="727"/>
    </row>
    <row r="698" spans="1:16" s="51" customFormat="1" x14ac:dyDescent="0.25">
      <c r="A698" s="378"/>
      <c r="B698" s="125"/>
      <c r="C698" s="2"/>
      <c r="E698" s="53"/>
      <c r="F698" s="53"/>
      <c r="G698" s="53"/>
      <c r="H698" s="53"/>
      <c r="I698" s="53"/>
      <c r="J698" s="53"/>
      <c r="K698" s="53"/>
      <c r="L698" s="53"/>
      <c r="M698" s="53"/>
      <c r="N698" s="53"/>
      <c r="O698" s="53"/>
      <c r="P698" s="727"/>
    </row>
    <row r="699" spans="1:16" s="51" customFormat="1" x14ac:dyDescent="0.25">
      <c r="A699" s="378"/>
      <c r="B699" s="125"/>
      <c r="C699" s="2"/>
      <c r="E699" s="53"/>
      <c r="F699" s="53"/>
      <c r="G699" s="53"/>
      <c r="H699" s="53"/>
      <c r="I699" s="53"/>
      <c r="J699" s="53"/>
      <c r="K699" s="53"/>
      <c r="L699" s="53"/>
      <c r="M699" s="53"/>
      <c r="N699" s="53"/>
      <c r="O699" s="53"/>
      <c r="P699" s="727"/>
    </row>
    <row r="700" spans="1:16" s="51" customFormat="1" x14ac:dyDescent="0.25">
      <c r="A700" s="378"/>
      <c r="B700" s="125"/>
      <c r="C700" s="2"/>
      <c r="E700" s="53"/>
      <c r="F700" s="53"/>
      <c r="G700" s="53"/>
      <c r="H700" s="53"/>
      <c r="I700" s="53"/>
      <c r="J700" s="53"/>
      <c r="K700" s="53"/>
      <c r="L700" s="53"/>
      <c r="M700" s="53"/>
      <c r="N700" s="53"/>
      <c r="O700" s="53"/>
      <c r="P700" s="727"/>
    </row>
    <row r="701" spans="1:16" s="51" customFormat="1" x14ac:dyDescent="0.25">
      <c r="A701" s="378"/>
      <c r="B701" s="125"/>
      <c r="C701" s="2"/>
      <c r="E701" s="53"/>
      <c r="F701" s="53"/>
      <c r="G701" s="53"/>
      <c r="H701" s="53"/>
      <c r="I701" s="53"/>
      <c r="J701" s="53"/>
      <c r="K701" s="53"/>
      <c r="L701" s="53"/>
      <c r="M701" s="53"/>
      <c r="N701" s="53"/>
      <c r="O701" s="53"/>
      <c r="P701" s="727"/>
    </row>
    <row r="702" spans="1:16" s="51" customFormat="1" x14ac:dyDescent="0.25">
      <c r="A702" s="378"/>
      <c r="B702" s="125"/>
      <c r="C702" s="2"/>
      <c r="E702" s="53"/>
      <c r="F702" s="53"/>
      <c r="G702" s="53"/>
      <c r="H702" s="53"/>
      <c r="I702" s="53"/>
      <c r="J702" s="53"/>
      <c r="K702" s="53"/>
      <c r="L702" s="53"/>
      <c r="M702" s="53"/>
      <c r="N702" s="53"/>
      <c r="O702" s="53"/>
      <c r="P702" s="727"/>
    </row>
    <row r="703" spans="1:16" s="51" customFormat="1" x14ac:dyDescent="0.25">
      <c r="A703" s="378"/>
      <c r="B703" s="125"/>
      <c r="C703" s="2"/>
      <c r="E703" s="53"/>
      <c r="F703" s="53"/>
      <c r="G703" s="53"/>
      <c r="H703" s="53"/>
      <c r="I703" s="53"/>
      <c r="J703" s="53"/>
      <c r="K703" s="53"/>
      <c r="L703" s="53"/>
      <c r="M703" s="53"/>
      <c r="N703" s="53"/>
      <c r="O703" s="53"/>
      <c r="P703" s="727"/>
    </row>
    <row r="704" spans="1:16" s="51" customFormat="1" x14ac:dyDescent="0.25">
      <c r="A704" s="378"/>
      <c r="B704" s="125"/>
      <c r="C704" s="2"/>
      <c r="E704" s="53"/>
      <c r="F704" s="53"/>
      <c r="G704" s="53"/>
      <c r="H704" s="53"/>
      <c r="I704" s="53"/>
      <c r="J704" s="53"/>
      <c r="K704" s="53"/>
      <c r="L704" s="53"/>
      <c r="M704" s="53"/>
      <c r="N704" s="53"/>
      <c r="O704" s="53"/>
      <c r="P704" s="727"/>
    </row>
    <row r="705" spans="1:16" s="51" customFormat="1" x14ac:dyDescent="0.25">
      <c r="A705" s="378"/>
      <c r="B705" s="125"/>
      <c r="C705" s="2"/>
      <c r="E705" s="53"/>
      <c r="F705" s="53"/>
      <c r="G705" s="53"/>
      <c r="H705" s="53"/>
      <c r="I705" s="53"/>
      <c r="J705" s="53"/>
      <c r="K705" s="53"/>
      <c r="L705" s="53"/>
      <c r="M705" s="53"/>
      <c r="N705" s="53"/>
      <c r="O705" s="53"/>
      <c r="P705" s="727"/>
    </row>
    <row r="706" spans="1:16" s="51" customFormat="1" x14ac:dyDescent="0.25">
      <c r="A706" s="378"/>
      <c r="B706" s="125"/>
      <c r="C706" s="2"/>
      <c r="E706" s="53"/>
      <c r="F706" s="53"/>
      <c r="G706" s="53"/>
      <c r="H706" s="53"/>
      <c r="I706" s="53"/>
      <c r="J706" s="53"/>
      <c r="K706" s="53"/>
      <c r="L706" s="53"/>
      <c r="M706" s="53"/>
      <c r="N706" s="53"/>
      <c r="O706" s="53"/>
      <c r="P706" s="727"/>
    </row>
    <row r="707" spans="1:16" s="51" customFormat="1" x14ac:dyDescent="0.25">
      <c r="A707" s="378"/>
      <c r="B707" s="125"/>
      <c r="C707" s="2"/>
      <c r="E707" s="53"/>
      <c r="F707" s="53"/>
      <c r="G707" s="53"/>
      <c r="H707" s="53"/>
      <c r="I707" s="53"/>
      <c r="J707" s="53"/>
      <c r="K707" s="53"/>
      <c r="L707" s="53"/>
      <c r="M707" s="53"/>
      <c r="N707" s="53"/>
      <c r="O707" s="53"/>
      <c r="P707" s="727"/>
    </row>
    <row r="708" spans="1:16" s="51" customFormat="1" x14ac:dyDescent="0.25">
      <c r="A708" s="378"/>
      <c r="B708" s="125"/>
      <c r="C708" s="2"/>
      <c r="E708" s="53"/>
      <c r="F708" s="53"/>
      <c r="G708" s="53"/>
      <c r="H708" s="53"/>
      <c r="I708" s="53"/>
      <c r="J708" s="53"/>
      <c r="K708" s="53"/>
      <c r="L708" s="53"/>
      <c r="M708" s="53"/>
      <c r="N708" s="53"/>
      <c r="O708" s="53"/>
      <c r="P708" s="727"/>
    </row>
    <row r="709" spans="1:16" s="51" customFormat="1" x14ac:dyDescent="0.25">
      <c r="A709" s="378"/>
      <c r="B709" s="125"/>
      <c r="C709" s="2"/>
      <c r="E709" s="53"/>
      <c r="F709" s="53"/>
      <c r="G709" s="53"/>
      <c r="H709" s="53"/>
      <c r="I709" s="53"/>
      <c r="J709" s="53"/>
      <c r="K709" s="53"/>
      <c r="L709" s="53"/>
      <c r="M709" s="53"/>
      <c r="N709" s="53"/>
      <c r="O709" s="53"/>
      <c r="P709" s="727"/>
    </row>
    <row r="710" spans="1:16" s="51" customFormat="1" x14ac:dyDescent="0.25">
      <c r="A710" s="378"/>
      <c r="B710" s="125"/>
      <c r="C710" s="2"/>
      <c r="E710" s="53"/>
      <c r="F710" s="53"/>
      <c r="G710" s="53"/>
      <c r="H710" s="53"/>
      <c r="I710" s="53"/>
      <c r="J710" s="53"/>
      <c r="K710" s="53"/>
      <c r="L710" s="53"/>
      <c r="M710" s="53"/>
      <c r="N710" s="53"/>
      <c r="O710" s="53"/>
      <c r="P710" s="727"/>
    </row>
    <row r="711" spans="1:16" s="51" customFormat="1" x14ac:dyDescent="0.25">
      <c r="A711" s="378"/>
      <c r="B711" s="125"/>
      <c r="C711" s="2"/>
      <c r="E711" s="53"/>
      <c r="F711" s="53"/>
      <c r="G711" s="53"/>
      <c r="H711" s="53"/>
      <c r="I711" s="53"/>
      <c r="J711" s="53"/>
      <c r="K711" s="53"/>
      <c r="L711" s="53"/>
      <c r="M711" s="53"/>
      <c r="N711" s="53"/>
      <c r="O711" s="53"/>
      <c r="P711" s="727"/>
    </row>
    <row r="712" spans="1:16" s="51" customFormat="1" x14ac:dyDescent="0.25">
      <c r="A712" s="378"/>
      <c r="B712" s="125"/>
      <c r="C712" s="2"/>
      <c r="E712" s="53"/>
      <c r="F712" s="53"/>
      <c r="G712" s="53"/>
      <c r="H712" s="53"/>
      <c r="I712" s="53"/>
      <c r="J712" s="53"/>
      <c r="K712" s="53"/>
      <c r="L712" s="53"/>
      <c r="M712" s="53"/>
      <c r="N712" s="53"/>
      <c r="O712" s="53"/>
      <c r="P712" s="727"/>
    </row>
    <row r="713" spans="1:16" s="51" customFormat="1" x14ac:dyDescent="0.25">
      <c r="A713" s="378"/>
      <c r="B713" s="125"/>
      <c r="C713" s="2"/>
      <c r="E713" s="53"/>
      <c r="F713" s="53"/>
      <c r="G713" s="53"/>
      <c r="H713" s="53"/>
      <c r="I713" s="53"/>
      <c r="J713" s="53"/>
      <c r="K713" s="53"/>
      <c r="L713" s="53"/>
      <c r="M713" s="53"/>
      <c r="N713" s="53"/>
      <c r="O713" s="53"/>
      <c r="P713" s="727"/>
    </row>
    <row r="714" spans="1:16" s="51" customFormat="1" x14ac:dyDescent="0.25">
      <c r="A714" s="378"/>
      <c r="B714" s="125"/>
      <c r="C714" s="2"/>
      <c r="E714" s="53"/>
      <c r="F714" s="53"/>
      <c r="G714" s="53"/>
      <c r="H714" s="53"/>
      <c r="I714" s="53"/>
      <c r="J714" s="53"/>
      <c r="K714" s="53"/>
      <c r="L714" s="53"/>
      <c r="M714" s="53"/>
      <c r="N714" s="53"/>
      <c r="O714" s="53"/>
      <c r="P714" s="727"/>
    </row>
    <row r="715" spans="1:16" s="51" customFormat="1" x14ac:dyDescent="0.25">
      <c r="A715" s="378"/>
      <c r="B715" s="125"/>
      <c r="C715" s="2"/>
      <c r="E715" s="53"/>
      <c r="F715" s="53"/>
      <c r="G715" s="53"/>
      <c r="H715" s="53"/>
      <c r="I715" s="53"/>
      <c r="J715" s="53"/>
      <c r="K715" s="53"/>
      <c r="L715" s="53"/>
      <c r="M715" s="53"/>
      <c r="N715" s="53"/>
      <c r="O715" s="53"/>
      <c r="P715" s="727"/>
    </row>
    <row r="716" spans="1:16" s="51" customFormat="1" x14ac:dyDescent="0.25">
      <c r="A716" s="378"/>
      <c r="B716" s="125"/>
      <c r="C716" s="2"/>
      <c r="E716" s="53"/>
      <c r="F716" s="53"/>
      <c r="G716" s="53"/>
      <c r="H716" s="53"/>
      <c r="I716" s="53"/>
      <c r="J716" s="53"/>
      <c r="K716" s="53"/>
      <c r="L716" s="53"/>
      <c r="M716" s="53"/>
      <c r="N716" s="53"/>
      <c r="O716" s="53"/>
      <c r="P716" s="727"/>
    </row>
    <row r="717" spans="1:16" s="51" customFormat="1" x14ac:dyDescent="0.25">
      <c r="A717" s="378"/>
      <c r="B717" s="125"/>
      <c r="C717" s="2"/>
      <c r="E717" s="53"/>
      <c r="F717" s="53"/>
      <c r="G717" s="53"/>
      <c r="H717" s="53"/>
      <c r="I717" s="53"/>
      <c r="J717" s="53"/>
      <c r="K717" s="53"/>
      <c r="L717" s="53"/>
      <c r="M717" s="53"/>
      <c r="N717" s="53"/>
      <c r="O717" s="53"/>
      <c r="P717" s="727"/>
    </row>
    <row r="718" spans="1:16" s="51" customFormat="1" x14ac:dyDescent="0.25">
      <c r="A718" s="378"/>
      <c r="B718" s="125"/>
      <c r="C718" s="2"/>
      <c r="E718" s="53"/>
      <c r="F718" s="53"/>
      <c r="G718" s="53"/>
      <c r="H718" s="53"/>
      <c r="I718" s="53"/>
      <c r="J718" s="53"/>
      <c r="K718" s="53"/>
      <c r="L718" s="53"/>
      <c r="M718" s="53"/>
      <c r="N718" s="53"/>
      <c r="O718" s="53"/>
      <c r="P718" s="727"/>
    </row>
    <row r="719" spans="1:16" s="51" customFormat="1" x14ac:dyDescent="0.25">
      <c r="A719" s="378"/>
      <c r="B719" s="125"/>
      <c r="C719" s="2"/>
      <c r="E719" s="53"/>
      <c r="F719" s="53"/>
      <c r="G719" s="53"/>
      <c r="H719" s="53"/>
      <c r="I719" s="53"/>
      <c r="J719" s="53"/>
      <c r="K719" s="53"/>
      <c r="L719" s="53"/>
      <c r="M719" s="53"/>
      <c r="N719" s="53"/>
      <c r="O719" s="53"/>
      <c r="P719" s="727"/>
    </row>
    <row r="720" spans="1:16" s="51" customFormat="1" x14ac:dyDescent="0.25">
      <c r="A720" s="378"/>
      <c r="B720" s="125"/>
      <c r="C720" s="2"/>
      <c r="E720" s="53"/>
      <c r="F720" s="53"/>
      <c r="G720" s="53"/>
      <c r="H720" s="53"/>
      <c r="I720" s="53"/>
      <c r="J720" s="53"/>
      <c r="K720" s="53"/>
      <c r="L720" s="53"/>
      <c r="M720" s="53"/>
      <c r="N720" s="53"/>
      <c r="O720" s="53"/>
      <c r="P720" s="727"/>
    </row>
    <row r="721" spans="1:16" s="51" customFormat="1" x14ac:dyDescent="0.25">
      <c r="A721" s="378"/>
      <c r="B721" s="125"/>
      <c r="C721" s="2"/>
      <c r="E721" s="53"/>
      <c r="F721" s="53"/>
      <c r="G721" s="53"/>
      <c r="H721" s="53"/>
      <c r="I721" s="53"/>
      <c r="J721" s="53"/>
      <c r="K721" s="53"/>
      <c r="L721" s="53"/>
      <c r="M721" s="53"/>
      <c r="N721" s="53"/>
      <c r="O721" s="53"/>
      <c r="P721" s="727"/>
    </row>
    <row r="722" spans="1:16" s="51" customFormat="1" x14ac:dyDescent="0.25">
      <c r="A722" s="378"/>
      <c r="B722" s="125"/>
      <c r="C722" s="2"/>
      <c r="E722" s="53"/>
      <c r="F722" s="53"/>
      <c r="G722" s="53"/>
      <c r="H722" s="53"/>
      <c r="I722" s="53"/>
      <c r="J722" s="53"/>
      <c r="K722" s="53"/>
      <c r="L722" s="53"/>
      <c r="M722" s="53"/>
      <c r="N722" s="53"/>
      <c r="O722" s="53"/>
      <c r="P722" s="727"/>
    </row>
    <row r="723" spans="1:16" s="51" customFormat="1" x14ac:dyDescent="0.25">
      <c r="A723" s="378"/>
      <c r="B723" s="125"/>
      <c r="C723" s="2"/>
      <c r="E723" s="53"/>
      <c r="F723" s="53"/>
      <c r="G723" s="53"/>
      <c r="H723" s="53"/>
      <c r="I723" s="53"/>
      <c r="J723" s="53"/>
      <c r="K723" s="53"/>
      <c r="L723" s="53"/>
      <c r="M723" s="53"/>
      <c r="N723" s="53"/>
      <c r="O723" s="53"/>
      <c r="P723" s="727"/>
    </row>
    <row r="724" spans="1:16" s="51" customFormat="1" x14ac:dyDescent="0.25">
      <c r="A724" s="378"/>
      <c r="B724" s="125"/>
      <c r="C724" s="2"/>
      <c r="E724" s="53"/>
      <c r="F724" s="53"/>
      <c r="G724" s="53"/>
      <c r="H724" s="53"/>
      <c r="I724" s="53"/>
      <c r="J724" s="53"/>
      <c r="K724" s="53"/>
      <c r="L724" s="53"/>
      <c r="M724" s="53"/>
      <c r="N724" s="53"/>
      <c r="O724" s="53"/>
      <c r="P724" s="727"/>
    </row>
    <row r="725" spans="1:16" s="51" customFormat="1" x14ac:dyDescent="0.25">
      <c r="A725" s="378"/>
      <c r="B725" s="125"/>
      <c r="C725" s="2"/>
      <c r="E725" s="53"/>
      <c r="F725" s="53"/>
      <c r="G725" s="53"/>
      <c r="H725" s="53"/>
      <c r="I725" s="53"/>
      <c r="J725" s="53"/>
      <c r="K725" s="53"/>
      <c r="L725" s="53"/>
      <c r="M725" s="53"/>
      <c r="N725" s="53"/>
      <c r="O725" s="53"/>
      <c r="P725" s="727"/>
    </row>
    <row r="726" spans="1:16" s="51" customFormat="1" x14ac:dyDescent="0.25">
      <c r="A726" s="378"/>
      <c r="B726" s="125"/>
      <c r="C726" s="2"/>
      <c r="E726" s="53"/>
      <c r="F726" s="53"/>
      <c r="G726" s="53"/>
      <c r="H726" s="53"/>
      <c r="I726" s="53"/>
      <c r="J726" s="53"/>
      <c r="K726" s="53"/>
      <c r="L726" s="53"/>
      <c r="M726" s="53"/>
      <c r="N726" s="53"/>
      <c r="O726" s="53"/>
      <c r="P726" s="727"/>
    </row>
    <row r="727" spans="1:16" s="51" customFormat="1" x14ac:dyDescent="0.25">
      <c r="A727" s="378"/>
      <c r="B727" s="125"/>
      <c r="C727" s="2"/>
      <c r="E727" s="53"/>
      <c r="F727" s="53"/>
      <c r="G727" s="53"/>
      <c r="H727" s="53"/>
      <c r="I727" s="53"/>
      <c r="J727" s="53"/>
      <c r="K727" s="53"/>
      <c r="L727" s="53"/>
      <c r="M727" s="53"/>
      <c r="N727" s="53"/>
      <c r="O727" s="53"/>
      <c r="P727" s="727"/>
    </row>
    <row r="728" spans="1:16" s="51" customFormat="1" x14ac:dyDescent="0.25">
      <c r="A728" s="378"/>
      <c r="B728" s="125"/>
      <c r="C728" s="2"/>
      <c r="E728" s="53"/>
      <c r="F728" s="53"/>
      <c r="G728" s="53"/>
      <c r="H728" s="53"/>
      <c r="I728" s="53"/>
      <c r="J728" s="53"/>
      <c r="K728" s="53"/>
      <c r="L728" s="53"/>
      <c r="M728" s="53"/>
      <c r="N728" s="53"/>
      <c r="O728" s="53"/>
      <c r="P728" s="727"/>
    </row>
    <row r="729" spans="1:16" s="51" customFormat="1" x14ac:dyDescent="0.25">
      <c r="A729" s="378"/>
      <c r="B729" s="125"/>
      <c r="C729" s="2"/>
      <c r="E729" s="53"/>
      <c r="F729" s="53"/>
      <c r="G729" s="53"/>
      <c r="H729" s="53"/>
      <c r="I729" s="53"/>
      <c r="J729" s="53"/>
      <c r="K729" s="53"/>
      <c r="L729" s="53"/>
      <c r="M729" s="53"/>
      <c r="N729" s="53"/>
      <c r="O729" s="53"/>
      <c r="P729" s="727"/>
    </row>
    <row r="730" spans="1:16" s="51" customFormat="1" x14ac:dyDescent="0.25">
      <c r="A730" s="378"/>
      <c r="B730" s="125"/>
      <c r="C730" s="2"/>
      <c r="E730" s="53"/>
      <c r="F730" s="53"/>
      <c r="G730" s="53"/>
      <c r="H730" s="53"/>
      <c r="I730" s="53"/>
      <c r="J730" s="53"/>
      <c r="K730" s="53"/>
      <c r="L730" s="53"/>
      <c r="M730" s="53"/>
      <c r="N730" s="53"/>
      <c r="O730" s="53"/>
      <c r="P730" s="727"/>
    </row>
    <row r="731" spans="1:16" s="51" customFormat="1" x14ac:dyDescent="0.25">
      <c r="A731" s="378"/>
      <c r="B731" s="125"/>
      <c r="C731" s="2"/>
      <c r="E731" s="53"/>
      <c r="F731" s="53"/>
      <c r="G731" s="53"/>
      <c r="H731" s="53"/>
      <c r="I731" s="53"/>
      <c r="J731" s="53"/>
      <c r="K731" s="53"/>
      <c r="L731" s="53"/>
      <c r="M731" s="53"/>
      <c r="N731" s="53"/>
      <c r="O731" s="53"/>
      <c r="P731" s="727"/>
    </row>
    <row r="732" spans="1:16" s="51" customFormat="1" x14ac:dyDescent="0.25">
      <c r="A732" s="378"/>
      <c r="B732" s="125"/>
      <c r="C732" s="2"/>
      <c r="E732" s="53"/>
      <c r="F732" s="53"/>
      <c r="G732" s="53"/>
      <c r="H732" s="53"/>
      <c r="I732" s="53"/>
      <c r="J732" s="53"/>
      <c r="K732" s="53"/>
      <c r="L732" s="53"/>
      <c r="M732" s="53"/>
      <c r="N732" s="53"/>
      <c r="O732" s="53"/>
      <c r="P732" s="727"/>
    </row>
    <row r="733" spans="1:16" s="51" customFormat="1" x14ac:dyDescent="0.25">
      <c r="A733" s="378"/>
      <c r="B733" s="125"/>
      <c r="C733" s="2"/>
      <c r="E733" s="53"/>
      <c r="F733" s="53"/>
      <c r="G733" s="53"/>
      <c r="H733" s="53"/>
      <c r="I733" s="53"/>
      <c r="J733" s="53"/>
      <c r="K733" s="53"/>
      <c r="L733" s="53"/>
      <c r="M733" s="53"/>
      <c r="N733" s="53"/>
      <c r="O733" s="53"/>
      <c r="P733" s="727"/>
    </row>
    <row r="734" spans="1:16" s="51" customFormat="1" x14ac:dyDescent="0.25">
      <c r="A734" s="378"/>
      <c r="B734" s="125"/>
      <c r="C734" s="2"/>
      <c r="E734" s="53"/>
      <c r="F734" s="53"/>
      <c r="G734" s="53"/>
      <c r="H734" s="53"/>
      <c r="I734" s="53"/>
      <c r="J734" s="53"/>
      <c r="K734" s="53"/>
      <c r="L734" s="53"/>
      <c r="M734" s="53"/>
      <c r="N734" s="53"/>
      <c r="O734" s="53"/>
      <c r="P734" s="727"/>
    </row>
    <row r="735" spans="1:16" s="51" customFormat="1" x14ac:dyDescent="0.25">
      <c r="A735" s="378"/>
      <c r="B735" s="125"/>
      <c r="C735" s="2"/>
      <c r="E735" s="53"/>
      <c r="F735" s="53"/>
      <c r="G735" s="53"/>
      <c r="H735" s="53"/>
      <c r="I735" s="53"/>
      <c r="J735" s="53"/>
      <c r="K735" s="53"/>
      <c r="L735" s="53"/>
      <c r="M735" s="53"/>
      <c r="N735" s="53"/>
      <c r="O735" s="53"/>
      <c r="P735" s="727"/>
    </row>
    <row r="736" spans="1:16" s="51" customFormat="1" x14ac:dyDescent="0.25">
      <c r="A736" s="378"/>
      <c r="B736" s="125"/>
      <c r="C736" s="2"/>
      <c r="E736" s="53"/>
      <c r="F736" s="53"/>
      <c r="G736" s="53"/>
      <c r="H736" s="53"/>
      <c r="I736" s="53"/>
      <c r="J736" s="53"/>
      <c r="K736" s="53"/>
      <c r="L736" s="53"/>
      <c r="M736" s="53"/>
      <c r="N736" s="53"/>
      <c r="O736" s="53"/>
      <c r="P736" s="727"/>
    </row>
    <row r="737" spans="1:16" s="51" customFormat="1" x14ac:dyDescent="0.25">
      <c r="A737" s="378"/>
      <c r="B737" s="125"/>
      <c r="C737" s="2"/>
      <c r="E737" s="53"/>
      <c r="F737" s="53"/>
      <c r="G737" s="53"/>
      <c r="H737" s="53"/>
      <c r="I737" s="53"/>
      <c r="J737" s="53"/>
      <c r="K737" s="53"/>
      <c r="L737" s="53"/>
      <c r="M737" s="53"/>
      <c r="N737" s="53"/>
      <c r="O737" s="53"/>
      <c r="P737" s="727"/>
    </row>
    <row r="738" spans="1:16" s="51" customFormat="1" x14ac:dyDescent="0.25">
      <c r="A738" s="378"/>
      <c r="B738" s="125"/>
      <c r="C738" s="2"/>
      <c r="E738" s="53"/>
      <c r="F738" s="53"/>
      <c r="G738" s="53"/>
      <c r="H738" s="53"/>
      <c r="I738" s="53"/>
      <c r="J738" s="53"/>
      <c r="K738" s="53"/>
      <c r="L738" s="53"/>
      <c r="M738" s="53"/>
      <c r="N738" s="53"/>
      <c r="O738" s="53"/>
      <c r="P738" s="727"/>
    </row>
    <row r="739" spans="1:16" s="51" customFormat="1" x14ac:dyDescent="0.25">
      <c r="A739" s="378"/>
      <c r="B739" s="125"/>
      <c r="C739" s="2"/>
      <c r="E739" s="53"/>
      <c r="F739" s="53"/>
      <c r="G739" s="53"/>
      <c r="H739" s="53"/>
      <c r="I739" s="53"/>
      <c r="J739" s="53"/>
      <c r="K739" s="53"/>
      <c r="L739" s="53"/>
      <c r="M739" s="53"/>
      <c r="N739" s="53"/>
      <c r="O739" s="53"/>
      <c r="P739" s="727"/>
    </row>
    <row r="740" spans="1:16" s="51" customFormat="1" x14ac:dyDescent="0.25">
      <c r="A740" s="378"/>
      <c r="B740" s="125"/>
      <c r="C740" s="2"/>
      <c r="E740" s="53"/>
      <c r="F740" s="53"/>
      <c r="G740" s="53"/>
      <c r="H740" s="53"/>
      <c r="I740" s="53"/>
      <c r="J740" s="53"/>
      <c r="K740" s="53"/>
      <c r="L740" s="53"/>
      <c r="M740" s="53"/>
      <c r="N740" s="53"/>
      <c r="O740" s="53"/>
      <c r="P740" s="727"/>
    </row>
    <row r="741" spans="1:16" s="51" customFormat="1" x14ac:dyDescent="0.25">
      <c r="A741" s="378"/>
      <c r="B741" s="125"/>
      <c r="C741" s="2"/>
      <c r="E741" s="53"/>
      <c r="F741" s="53"/>
      <c r="G741" s="53"/>
      <c r="H741" s="53"/>
      <c r="I741" s="53"/>
      <c r="J741" s="53"/>
      <c r="K741" s="53"/>
      <c r="L741" s="53"/>
      <c r="M741" s="53"/>
      <c r="N741" s="53"/>
      <c r="O741" s="53"/>
      <c r="P741" s="727"/>
    </row>
    <row r="742" spans="1:16" s="51" customFormat="1" x14ac:dyDescent="0.25">
      <c r="A742" s="378"/>
      <c r="B742" s="125"/>
      <c r="C742" s="2"/>
      <c r="E742" s="53"/>
      <c r="F742" s="53"/>
      <c r="G742" s="53"/>
      <c r="H742" s="53"/>
      <c r="I742" s="53"/>
      <c r="J742" s="53"/>
      <c r="K742" s="53"/>
      <c r="L742" s="53"/>
      <c r="M742" s="53"/>
      <c r="N742" s="53"/>
      <c r="O742" s="53"/>
      <c r="P742" s="727"/>
    </row>
    <row r="743" spans="1:16" s="51" customFormat="1" x14ac:dyDescent="0.25">
      <c r="A743" s="378"/>
      <c r="B743" s="125"/>
      <c r="C743" s="2"/>
      <c r="E743" s="53"/>
      <c r="F743" s="53"/>
      <c r="G743" s="53"/>
      <c r="H743" s="53"/>
      <c r="I743" s="53"/>
      <c r="J743" s="53"/>
      <c r="K743" s="53"/>
      <c r="L743" s="53"/>
      <c r="M743" s="53"/>
      <c r="N743" s="53"/>
      <c r="O743" s="53"/>
      <c r="P743" s="727"/>
    </row>
    <row r="744" spans="1:16" s="51" customFormat="1" x14ac:dyDescent="0.25">
      <c r="A744" s="378"/>
      <c r="B744" s="125"/>
      <c r="C744" s="2"/>
      <c r="E744" s="53"/>
      <c r="F744" s="53"/>
      <c r="G744" s="53"/>
      <c r="H744" s="53"/>
      <c r="I744" s="53"/>
      <c r="J744" s="53"/>
      <c r="K744" s="53"/>
      <c r="L744" s="53"/>
      <c r="M744" s="53"/>
      <c r="N744" s="53"/>
      <c r="O744" s="53"/>
      <c r="P744" s="727"/>
    </row>
    <row r="745" spans="1:16" s="51" customFormat="1" x14ac:dyDescent="0.25">
      <c r="A745" s="378"/>
      <c r="B745" s="125"/>
      <c r="C745" s="2"/>
      <c r="E745" s="53"/>
      <c r="F745" s="53"/>
      <c r="G745" s="53"/>
      <c r="H745" s="53"/>
      <c r="I745" s="53"/>
      <c r="J745" s="53"/>
      <c r="K745" s="53"/>
      <c r="L745" s="53"/>
      <c r="M745" s="53"/>
      <c r="N745" s="53"/>
      <c r="O745" s="53"/>
      <c r="P745" s="727"/>
    </row>
    <row r="746" spans="1:16" s="51" customFormat="1" x14ac:dyDescent="0.25">
      <c r="A746" s="378"/>
      <c r="B746" s="125"/>
      <c r="C746" s="2"/>
      <c r="E746" s="53"/>
      <c r="F746" s="53"/>
      <c r="G746" s="53"/>
      <c r="H746" s="53"/>
      <c r="I746" s="53"/>
      <c r="J746" s="53"/>
      <c r="K746" s="53"/>
      <c r="L746" s="53"/>
      <c r="M746" s="53"/>
      <c r="N746" s="53"/>
      <c r="O746" s="53"/>
      <c r="P746" s="727"/>
    </row>
    <row r="747" spans="1:16" s="51" customFormat="1" x14ac:dyDescent="0.25">
      <c r="A747" s="378"/>
      <c r="B747" s="125"/>
      <c r="C747" s="2"/>
      <c r="E747" s="53"/>
      <c r="F747" s="53"/>
      <c r="G747" s="53"/>
      <c r="H747" s="53"/>
      <c r="I747" s="53"/>
      <c r="J747" s="53"/>
      <c r="K747" s="53"/>
      <c r="L747" s="53"/>
      <c r="M747" s="53"/>
      <c r="N747" s="53"/>
      <c r="O747" s="53"/>
      <c r="P747" s="727"/>
    </row>
    <row r="748" spans="1:16" s="51" customFormat="1" x14ac:dyDescent="0.25">
      <c r="A748" s="378"/>
      <c r="B748" s="125"/>
      <c r="C748" s="2"/>
      <c r="E748" s="53"/>
      <c r="F748" s="53"/>
      <c r="G748" s="53"/>
      <c r="H748" s="53"/>
      <c r="I748" s="53"/>
      <c r="J748" s="53"/>
      <c r="K748" s="53"/>
      <c r="L748" s="53"/>
      <c r="M748" s="53"/>
      <c r="N748" s="53"/>
      <c r="O748" s="53"/>
      <c r="P748" s="727"/>
    </row>
    <row r="749" spans="1:16" s="51" customFormat="1" x14ac:dyDescent="0.25">
      <c r="A749" s="378"/>
      <c r="B749" s="125"/>
      <c r="C749" s="2"/>
      <c r="E749" s="53"/>
      <c r="F749" s="53"/>
      <c r="G749" s="53"/>
      <c r="H749" s="53"/>
      <c r="I749" s="53"/>
      <c r="J749" s="53"/>
      <c r="K749" s="53"/>
      <c r="L749" s="53"/>
      <c r="M749" s="53"/>
      <c r="N749" s="53"/>
      <c r="O749" s="53"/>
      <c r="P749" s="727"/>
    </row>
    <row r="750" spans="1:16" s="51" customFormat="1" x14ac:dyDescent="0.25">
      <c r="A750" s="378"/>
      <c r="B750" s="125"/>
      <c r="C750" s="2"/>
      <c r="E750" s="53"/>
      <c r="F750" s="53"/>
      <c r="G750" s="53"/>
      <c r="H750" s="53"/>
      <c r="I750" s="53"/>
      <c r="J750" s="53"/>
      <c r="K750" s="53"/>
      <c r="L750" s="53"/>
      <c r="M750" s="53"/>
      <c r="N750" s="53"/>
      <c r="O750" s="53"/>
      <c r="P750" s="727"/>
    </row>
    <row r="751" spans="1:16" s="51" customFormat="1" x14ac:dyDescent="0.25">
      <c r="A751" s="378"/>
      <c r="B751" s="125"/>
      <c r="C751" s="2"/>
      <c r="E751" s="53"/>
      <c r="F751" s="53"/>
      <c r="G751" s="53"/>
      <c r="H751" s="53"/>
      <c r="I751" s="53"/>
      <c r="J751" s="53"/>
      <c r="K751" s="53"/>
      <c r="L751" s="53"/>
      <c r="M751" s="53"/>
      <c r="N751" s="53"/>
      <c r="O751" s="53"/>
      <c r="P751" s="727"/>
    </row>
    <row r="752" spans="1:16" s="51" customFormat="1" x14ac:dyDescent="0.25">
      <c r="A752" s="378"/>
      <c r="B752" s="125"/>
      <c r="C752" s="2"/>
      <c r="E752" s="53"/>
      <c r="F752" s="53"/>
      <c r="G752" s="53"/>
      <c r="H752" s="53"/>
      <c r="I752" s="53"/>
      <c r="J752" s="53"/>
      <c r="K752" s="53"/>
      <c r="L752" s="53"/>
      <c r="M752" s="53"/>
      <c r="N752" s="53"/>
      <c r="O752" s="53"/>
      <c r="P752" s="727"/>
    </row>
    <row r="753" spans="1:16" s="51" customFormat="1" x14ac:dyDescent="0.25">
      <c r="A753" s="378"/>
      <c r="B753" s="125"/>
      <c r="C753" s="2"/>
      <c r="E753" s="53"/>
      <c r="F753" s="53"/>
      <c r="G753" s="53"/>
      <c r="H753" s="53"/>
      <c r="I753" s="53"/>
      <c r="J753" s="53"/>
      <c r="K753" s="53"/>
      <c r="L753" s="53"/>
      <c r="M753" s="53"/>
      <c r="N753" s="53"/>
      <c r="O753" s="53"/>
      <c r="P753" s="727"/>
    </row>
    <row r="754" spans="1:16" s="51" customFormat="1" x14ac:dyDescent="0.25">
      <c r="A754" s="378"/>
      <c r="B754" s="125"/>
      <c r="C754" s="2"/>
      <c r="E754" s="53"/>
      <c r="F754" s="53"/>
      <c r="G754" s="53"/>
      <c r="H754" s="53"/>
      <c r="I754" s="53"/>
      <c r="J754" s="53"/>
      <c r="K754" s="53"/>
      <c r="L754" s="53"/>
      <c r="M754" s="53"/>
      <c r="N754" s="53"/>
      <c r="O754" s="53"/>
      <c r="P754" s="727"/>
    </row>
    <row r="755" spans="1:16" s="51" customFormat="1" x14ac:dyDescent="0.25">
      <c r="A755" s="378"/>
      <c r="B755" s="125"/>
      <c r="C755" s="2"/>
      <c r="E755" s="53"/>
      <c r="F755" s="53"/>
      <c r="G755" s="53"/>
      <c r="H755" s="53"/>
      <c r="I755" s="53"/>
      <c r="J755" s="53"/>
      <c r="K755" s="53"/>
      <c r="L755" s="53"/>
      <c r="M755" s="53"/>
      <c r="N755" s="53"/>
      <c r="O755" s="53"/>
      <c r="P755" s="727"/>
    </row>
    <row r="756" spans="1:16" s="51" customFormat="1" x14ac:dyDescent="0.25">
      <c r="A756" s="378"/>
      <c r="B756" s="125"/>
      <c r="C756" s="2"/>
      <c r="E756" s="53"/>
      <c r="F756" s="53"/>
      <c r="G756" s="53"/>
      <c r="H756" s="53"/>
      <c r="I756" s="53"/>
      <c r="J756" s="53"/>
      <c r="K756" s="53"/>
      <c r="L756" s="53"/>
      <c r="M756" s="53"/>
      <c r="N756" s="53"/>
      <c r="O756" s="53"/>
      <c r="P756" s="727"/>
    </row>
    <row r="757" spans="1:16" s="51" customFormat="1" x14ac:dyDescent="0.25">
      <c r="A757" s="378"/>
      <c r="B757" s="125"/>
      <c r="C757" s="2"/>
      <c r="E757" s="53"/>
      <c r="F757" s="53"/>
      <c r="G757" s="53"/>
      <c r="H757" s="53"/>
      <c r="I757" s="53"/>
      <c r="J757" s="53"/>
      <c r="K757" s="53"/>
      <c r="L757" s="53"/>
      <c r="M757" s="53"/>
      <c r="N757" s="53"/>
      <c r="O757" s="53"/>
      <c r="P757" s="727"/>
    </row>
    <row r="758" spans="1:16" s="51" customFormat="1" x14ac:dyDescent="0.25">
      <c r="A758" s="378"/>
      <c r="B758" s="125"/>
      <c r="C758" s="2"/>
      <c r="E758" s="53"/>
      <c r="F758" s="53"/>
      <c r="G758" s="53"/>
      <c r="H758" s="53"/>
      <c r="I758" s="53"/>
      <c r="J758" s="53"/>
      <c r="K758" s="53"/>
      <c r="L758" s="53"/>
      <c r="M758" s="53"/>
      <c r="N758" s="53"/>
      <c r="O758" s="53"/>
      <c r="P758" s="727"/>
    </row>
    <row r="759" spans="1:16" s="51" customFormat="1" x14ac:dyDescent="0.25">
      <c r="A759" s="378"/>
      <c r="B759" s="125"/>
      <c r="C759" s="2"/>
      <c r="E759" s="53"/>
      <c r="F759" s="53"/>
      <c r="G759" s="53"/>
      <c r="H759" s="53"/>
      <c r="I759" s="53"/>
      <c r="J759" s="53"/>
      <c r="K759" s="53"/>
      <c r="L759" s="53"/>
      <c r="M759" s="53"/>
      <c r="N759" s="53"/>
      <c r="O759" s="53"/>
      <c r="P759" s="727"/>
    </row>
    <row r="760" spans="1:16" s="51" customFormat="1" x14ac:dyDescent="0.25">
      <c r="A760" s="378"/>
      <c r="B760" s="125"/>
      <c r="C760" s="2"/>
      <c r="E760" s="53"/>
      <c r="F760" s="53"/>
      <c r="G760" s="53"/>
      <c r="H760" s="53"/>
      <c r="I760" s="53"/>
      <c r="J760" s="53"/>
      <c r="K760" s="53"/>
      <c r="L760" s="53"/>
      <c r="M760" s="53"/>
      <c r="N760" s="53"/>
      <c r="O760" s="53"/>
      <c r="P760" s="727"/>
    </row>
    <row r="761" spans="1:16" s="51" customFormat="1" x14ac:dyDescent="0.25">
      <c r="A761" s="378"/>
      <c r="B761" s="125"/>
      <c r="C761" s="2"/>
      <c r="E761" s="53"/>
      <c r="F761" s="53"/>
      <c r="G761" s="53"/>
      <c r="H761" s="53"/>
      <c r="I761" s="53"/>
      <c r="J761" s="53"/>
      <c r="K761" s="53"/>
      <c r="L761" s="53"/>
      <c r="M761" s="53"/>
      <c r="N761" s="53"/>
      <c r="O761" s="53"/>
      <c r="P761" s="727"/>
    </row>
    <row r="762" spans="1:16" s="51" customFormat="1" x14ac:dyDescent="0.25">
      <c r="A762" s="378"/>
      <c r="B762" s="125"/>
      <c r="C762" s="2"/>
      <c r="E762" s="53"/>
      <c r="F762" s="53"/>
      <c r="G762" s="53"/>
      <c r="H762" s="53"/>
      <c r="I762" s="53"/>
      <c r="J762" s="53"/>
      <c r="K762" s="53"/>
      <c r="L762" s="53"/>
      <c r="M762" s="53"/>
      <c r="N762" s="53"/>
      <c r="O762" s="53"/>
      <c r="P762" s="727"/>
    </row>
    <row r="763" spans="1:16" s="51" customFormat="1" x14ac:dyDescent="0.25">
      <c r="A763" s="378"/>
      <c r="B763" s="125"/>
      <c r="C763" s="2"/>
      <c r="E763" s="53"/>
      <c r="F763" s="53"/>
      <c r="G763" s="53"/>
      <c r="H763" s="53"/>
      <c r="I763" s="53"/>
      <c r="J763" s="53"/>
      <c r="K763" s="53"/>
      <c r="L763" s="53"/>
      <c r="M763" s="53"/>
      <c r="N763" s="53"/>
      <c r="O763" s="53"/>
      <c r="P763" s="727"/>
    </row>
    <row r="764" spans="1:16" s="51" customFormat="1" x14ac:dyDescent="0.25">
      <c r="A764" s="378"/>
      <c r="B764" s="125"/>
      <c r="C764" s="2"/>
      <c r="E764" s="53"/>
      <c r="F764" s="53"/>
      <c r="G764" s="53"/>
      <c r="H764" s="53"/>
      <c r="I764" s="53"/>
      <c r="J764" s="53"/>
      <c r="K764" s="53"/>
      <c r="L764" s="53"/>
      <c r="M764" s="53"/>
      <c r="N764" s="53"/>
      <c r="O764" s="53"/>
      <c r="P764" s="727"/>
    </row>
    <row r="765" spans="1:16" s="51" customFormat="1" x14ac:dyDescent="0.25">
      <c r="A765" s="378"/>
      <c r="B765" s="125"/>
      <c r="C765" s="2"/>
      <c r="E765" s="53"/>
      <c r="F765" s="53"/>
      <c r="G765" s="53"/>
      <c r="H765" s="53"/>
      <c r="I765" s="53"/>
      <c r="J765" s="53"/>
      <c r="K765" s="53"/>
      <c r="L765" s="53"/>
      <c r="M765" s="53"/>
      <c r="N765" s="53"/>
      <c r="O765" s="53"/>
      <c r="P765" s="727"/>
    </row>
    <row r="766" spans="1:16" s="51" customFormat="1" x14ac:dyDescent="0.25">
      <c r="A766" s="378"/>
      <c r="B766" s="125"/>
      <c r="C766" s="2"/>
      <c r="E766" s="53"/>
      <c r="F766" s="53"/>
      <c r="G766" s="53"/>
      <c r="H766" s="53"/>
      <c r="I766" s="53"/>
      <c r="J766" s="53"/>
      <c r="K766" s="53"/>
      <c r="L766" s="53"/>
      <c r="M766" s="53"/>
      <c r="N766" s="53"/>
      <c r="O766" s="53"/>
      <c r="P766" s="727"/>
    </row>
    <row r="767" spans="1:16" s="51" customFormat="1" x14ac:dyDescent="0.25">
      <c r="A767" s="378"/>
      <c r="B767" s="125"/>
      <c r="C767" s="2"/>
      <c r="E767" s="53"/>
      <c r="F767" s="53"/>
      <c r="G767" s="53"/>
      <c r="H767" s="53"/>
      <c r="I767" s="53"/>
      <c r="J767" s="53"/>
      <c r="K767" s="53"/>
      <c r="L767" s="53"/>
      <c r="M767" s="53"/>
      <c r="N767" s="53"/>
      <c r="O767" s="53"/>
      <c r="P767" s="727"/>
    </row>
    <row r="768" spans="1:16" s="51" customFormat="1" x14ac:dyDescent="0.25">
      <c r="A768" s="378"/>
      <c r="B768" s="125"/>
      <c r="C768" s="2"/>
      <c r="E768" s="53"/>
      <c r="F768" s="53"/>
      <c r="G768" s="53"/>
      <c r="H768" s="53"/>
      <c r="I768" s="53"/>
      <c r="J768" s="53"/>
      <c r="K768" s="53"/>
      <c r="L768" s="53"/>
      <c r="M768" s="53"/>
      <c r="N768" s="53"/>
      <c r="O768" s="53"/>
      <c r="P768" s="727"/>
    </row>
    <row r="769" spans="1:16" s="51" customFormat="1" x14ac:dyDescent="0.25">
      <c r="A769" s="378"/>
      <c r="B769" s="125"/>
      <c r="C769" s="2"/>
      <c r="E769" s="53"/>
      <c r="F769" s="53"/>
      <c r="G769" s="53"/>
      <c r="H769" s="53"/>
      <c r="I769" s="53"/>
      <c r="J769" s="53"/>
      <c r="K769" s="53"/>
      <c r="L769" s="53"/>
      <c r="M769" s="53"/>
      <c r="N769" s="53"/>
      <c r="O769" s="53"/>
      <c r="P769" s="727"/>
    </row>
    <row r="770" spans="1:16" s="51" customFormat="1" x14ac:dyDescent="0.25">
      <c r="A770" s="378"/>
      <c r="B770" s="125"/>
      <c r="C770" s="2"/>
      <c r="E770" s="53"/>
      <c r="F770" s="53"/>
      <c r="G770" s="53"/>
      <c r="H770" s="53"/>
      <c r="I770" s="53"/>
      <c r="J770" s="53"/>
      <c r="K770" s="53"/>
      <c r="L770" s="53"/>
      <c r="M770" s="53"/>
      <c r="N770" s="53"/>
      <c r="O770" s="53"/>
      <c r="P770" s="727"/>
    </row>
    <row r="771" spans="1:16" s="51" customFormat="1" x14ac:dyDescent="0.25">
      <c r="A771" s="378"/>
      <c r="B771" s="125"/>
      <c r="C771" s="2"/>
      <c r="E771" s="53"/>
      <c r="F771" s="53"/>
      <c r="G771" s="53"/>
      <c r="H771" s="53"/>
      <c r="I771" s="53"/>
      <c r="J771" s="53"/>
      <c r="K771" s="53"/>
      <c r="L771" s="53"/>
      <c r="M771" s="53"/>
      <c r="N771" s="53"/>
      <c r="O771" s="53"/>
      <c r="P771" s="727"/>
    </row>
    <row r="772" spans="1:16" s="51" customFormat="1" x14ac:dyDescent="0.25">
      <c r="A772" s="378"/>
      <c r="B772" s="125"/>
      <c r="C772" s="2"/>
      <c r="E772" s="53"/>
      <c r="F772" s="53"/>
      <c r="G772" s="53"/>
      <c r="H772" s="53"/>
      <c r="I772" s="53"/>
      <c r="J772" s="53"/>
      <c r="K772" s="53"/>
      <c r="L772" s="53"/>
      <c r="M772" s="53"/>
      <c r="N772" s="53"/>
      <c r="O772" s="53"/>
      <c r="P772" s="727"/>
    </row>
    <row r="773" spans="1:16" s="51" customFormat="1" x14ac:dyDescent="0.25">
      <c r="A773" s="378"/>
      <c r="B773" s="125"/>
      <c r="C773" s="2"/>
      <c r="E773" s="53"/>
      <c r="F773" s="53"/>
      <c r="G773" s="53"/>
      <c r="H773" s="53"/>
      <c r="I773" s="53"/>
      <c r="J773" s="53"/>
      <c r="K773" s="53"/>
      <c r="L773" s="53"/>
      <c r="M773" s="53"/>
      <c r="N773" s="53"/>
      <c r="O773" s="53"/>
      <c r="P773" s="727"/>
    </row>
    <row r="774" spans="1:16" s="51" customFormat="1" x14ac:dyDescent="0.25">
      <c r="A774" s="378"/>
      <c r="B774" s="125"/>
      <c r="C774" s="2"/>
      <c r="E774" s="53"/>
      <c r="F774" s="53"/>
      <c r="G774" s="53"/>
      <c r="H774" s="53"/>
      <c r="I774" s="53"/>
      <c r="J774" s="53"/>
      <c r="K774" s="53"/>
      <c r="L774" s="53"/>
      <c r="M774" s="53"/>
      <c r="N774" s="53"/>
      <c r="O774" s="53"/>
      <c r="P774" s="727"/>
    </row>
    <row r="775" spans="1:16" s="51" customFormat="1" x14ac:dyDescent="0.25">
      <c r="A775" s="378"/>
      <c r="B775" s="125"/>
      <c r="C775" s="2"/>
      <c r="E775" s="53"/>
      <c r="F775" s="53"/>
      <c r="G775" s="53"/>
      <c r="H775" s="53"/>
      <c r="I775" s="53"/>
      <c r="J775" s="53"/>
      <c r="K775" s="53"/>
      <c r="L775" s="53"/>
      <c r="M775" s="53"/>
      <c r="N775" s="53"/>
      <c r="O775" s="53"/>
      <c r="P775" s="727"/>
    </row>
    <row r="776" spans="1:16" s="51" customFormat="1" x14ac:dyDescent="0.25">
      <c r="A776" s="378"/>
      <c r="B776" s="125"/>
      <c r="C776" s="2"/>
      <c r="E776" s="53"/>
      <c r="F776" s="53"/>
      <c r="G776" s="53"/>
      <c r="H776" s="53"/>
      <c r="I776" s="53"/>
      <c r="J776" s="53"/>
      <c r="K776" s="53"/>
      <c r="L776" s="53"/>
      <c r="M776" s="53"/>
      <c r="N776" s="53"/>
      <c r="O776" s="53"/>
      <c r="P776" s="727"/>
    </row>
    <row r="777" spans="1:16" s="51" customFormat="1" x14ac:dyDescent="0.25">
      <c r="A777" s="378"/>
      <c r="B777" s="125"/>
      <c r="C777" s="2"/>
      <c r="E777" s="53"/>
      <c r="F777" s="53"/>
      <c r="G777" s="53"/>
      <c r="H777" s="53"/>
      <c r="I777" s="53"/>
      <c r="J777" s="53"/>
      <c r="K777" s="53"/>
      <c r="L777" s="53"/>
      <c r="M777" s="53"/>
      <c r="N777" s="53"/>
      <c r="O777" s="53"/>
      <c r="P777" s="727"/>
    </row>
    <row r="778" spans="1:16" s="51" customFormat="1" x14ac:dyDescent="0.25">
      <c r="A778" s="378"/>
      <c r="B778" s="125"/>
      <c r="C778" s="2"/>
      <c r="E778" s="53"/>
      <c r="F778" s="53"/>
      <c r="G778" s="53"/>
      <c r="H778" s="53"/>
      <c r="I778" s="53"/>
      <c r="J778" s="53"/>
      <c r="K778" s="53"/>
      <c r="L778" s="53"/>
      <c r="M778" s="53"/>
      <c r="N778" s="53"/>
      <c r="O778" s="53"/>
      <c r="P778" s="727"/>
    </row>
    <row r="779" spans="1:16" s="51" customFormat="1" x14ac:dyDescent="0.25">
      <c r="A779" s="378"/>
      <c r="B779" s="125"/>
      <c r="C779" s="2"/>
      <c r="E779" s="53"/>
      <c r="F779" s="53"/>
      <c r="G779" s="53"/>
      <c r="H779" s="53"/>
      <c r="I779" s="53"/>
      <c r="J779" s="53"/>
      <c r="K779" s="53"/>
      <c r="L779" s="53"/>
      <c r="M779" s="53"/>
      <c r="N779" s="53"/>
      <c r="O779" s="53"/>
      <c r="P779" s="727"/>
    </row>
    <row r="780" spans="1:16" s="51" customFormat="1" x14ac:dyDescent="0.25">
      <c r="A780" s="378"/>
      <c r="B780" s="125"/>
      <c r="C780" s="2"/>
      <c r="E780" s="53"/>
      <c r="F780" s="53"/>
      <c r="G780" s="53"/>
      <c r="H780" s="53"/>
      <c r="I780" s="53"/>
      <c r="J780" s="53"/>
      <c r="K780" s="53"/>
      <c r="L780" s="53"/>
      <c r="M780" s="53"/>
      <c r="N780" s="53"/>
      <c r="O780" s="53"/>
      <c r="P780" s="727"/>
    </row>
    <row r="781" spans="1:16" s="51" customFormat="1" x14ac:dyDescent="0.25">
      <c r="A781" s="378"/>
      <c r="B781" s="125"/>
      <c r="C781" s="2"/>
      <c r="E781" s="53"/>
      <c r="F781" s="53"/>
      <c r="G781" s="53"/>
      <c r="H781" s="53"/>
      <c r="I781" s="53"/>
      <c r="J781" s="53"/>
      <c r="K781" s="53"/>
      <c r="L781" s="53"/>
      <c r="M781" s="53"/>
      <c r="N781" s="53"/>
      <c r="O781" s="53"/>
      <c r="P781" s="727"/>
    </row>
    <row r="782" spans="1:16" s="51" customFormat="1" x14ac:dyDescent="0.25">
      <c r="A782" s="378"/>
      <c r="B782" s="125"/>
      <c r="C782" s="2"/>
      <c r="E782" s="53"/>
      <c r="F782" s="53"/>
      <c r="G782" s="53"/>
      <c r="H782" s="53"/>
      <c r="I782" s="53"/>
      <c r="J782" s="53"/>
      <c r="K782" s="53"/>
      <c r="L782" s="53"/>
      <c r="M782" s="53"/>
      <c r="N782" s="53"/>
      <c r="O782" s="53"/>
      <c r="P782" s="727"/>
    </row>
    <row r="783" spans="1:16" s="51" customFormat="1" x14ac:dyDescent="0.25">
      <c r="A783" s="378"/>
      <c r="B783" s="125"/>
      <c r="C783" s="2"/>
      <c r="E783" s="53"/>
      <c r="F783" s="53"/>
      <c r="G783" s="53"/>
      <c r="H783" s="53"/>
      <c r="I783" s="53"/>
      <c r="J783" s="53"/>
      <c r="K783" s="53"/>
      <c r="L783" s="53"/>
      <c r="M783" s="53"/>
      <c r="N783" s="53"/>
      <c r="O783" s="53"/>
      <c r="P783" s="727"/>
    </row>
    <row r="784" spans="1:16" s="51" customFormat="1" x14ac:dyDescent="0.25">
      <c r="A784" s="378"/>
      <c r="B784" s="125"/>
      <c r="C784" s="2"/>
      <c r="E784" s="53"/>
      <c r="F784" s="53"/>
      <c r="G784" s="53"/>
      <c r="H784" s="53"/>
      <c r="I784" s="53"/>
      <c r="J784" s="53"/>
      <c r="K784" s="53"/>
      <c r="L784" s="53"/>
      <c r="M784" s="53"/>
      <c r="N784" s="53"/>
      <c r="O784" s="53"/>
      <c r="P784" s="727"/>
    </row>
    <row r="785" spans="1:16" s="51" customFormat="1" x14ac:dyDescent="0.25">
      <c r="A785" s="378"/>
      <c r="B785" s="125"/>
      <c r="C785" s="2"/>
      <c r="E785" s="53"/>
      <c r="F785" s="53"/>
      <c r="G785" s="53"/>
      <c r="H785" s="53"/>
      <c r="I785" s="53"/>
      <c r="J785" s="53"/>
      <c r="K785" s="53"/>
      <c r="L785" s="53"/>
      <c r="M785" s="53"/>
      <c r="N785" s="53"/>
      <c r="O785" s="53"/>
      <c r="P785" s="727"/>
    </row>
    <row r="786" spans="1:16" s="51" customFormat="1" x14ac:dyDescent="0.25">
      <c r="A786" s="378"/>
      <c r="B786" s="125"/>
      <c r="C786" s="2"/>
      <c r="E786" s="53"/>
      <c r="F786" s="53"/>
      <c r="G786" s="53"/>
      <c r="H786" s="53"/>
      <c r="I786" s="53"/>
      <c r="J786" s="53"/>
      <c r="K786" s="53"/>
      <c r="L786" s="53"/>
      <c r="M786" s="53"/>
      <c r="N786" s="53"/>
      <c r="O786" s="53"/>
      <c r="P786" s="727"/>
    </row>
    <row r="787" spans="1:16" s="51" customFormat="1" x14ac:dyDescent="0.25">
      <c r="A787" s="378"/>
      <c r="B787" s="125"/>
      <c r="C787" s="2"/>
      <c r="E787" s="53"/>
      <c r="F787" s="53"/>
      <c r="G787" s="53"/>
      <c r="H787" s="53"/>
      <c r="I787" s="53"/>
      <c r="J787" s="53"/>
      <c r="K787" s="53"/>
      <c r="L787" s="53"/>
      <c r="M787" s="53"/>
      <c r="N787" s="53"/>
      <c r="O787" s="53"/>
      <c r="P787" s="727"/>
    </row>
    <row r="788" spans="1:16" s="51" customFormat="1" x14ac:dyDescent="0.25">
      <c r="A788" s="378"/>
      <c r="B788" s="125"/>
      <c r="C788" s="2"/>
      <c r="E788" s="53"/>
      <c r="F788" s="53"/>
      <c r="G788" s="53"/>
      <c r="H788" s="53"/>
      <c r="I788" s="53"/>
      <c r="J788" s="53"/>
      <c r="K788" s="53"/>
      <c r="L788" s="53"/>
      <c r="M788" s="53"/>
      <c r="N788" s="53"/>
      <c r="O788" s="53"/>
      <c r="P788" s="727"/>
    </row>
    <row r="789" spans="1:16" s="51" customFormat="1" x14ac:dyDescent="0.25">
      <c r="A789" s="378"/>
      <c r="B789" s="125"/>
      <c r="C789" s="2"/>
      <c r="E789" s="53"/>
      <c r="F789" s="53"/>
      <c r="G789" s="53"/>
      <c r="H789" s="53"/>
      <c r="I789" s="53"/>
      <c r="J789" s="53"/>
      <c r="K789" s="53"/>
      <c r="L789" s="53"/>
      <c r="M789" s="53"/>
      <c r="N789" s="53"/>
      <c r="O789" s="53"/>
      <c r="P789" s="727"/>
    </row>
    <row r="790" spans="1:16" s="51" customFormat="1" x14ac:dyDescent="0.25">
      <c r="A790" s="378"/>
      <c r="B790" s="125"/>
      <c r="C790" s="2"/>
      <c r="E790" s="53"/>
      <c r="F790" s="53"/>
      <c r="G790" s="53"/>
      <c r="H790" s="53"/>
      <c r="I790" s="53"/>
      <c r="J790" s="53"/>
      <c r="K790" s="53"/>
      <c r="L790" s="53"/>
      <c r="M790" s="53"/>
      <c r="N790" s="53"/>
      <c r="O790" s="53"/>
      <c r="P790" s="727"/>
    </row>
    <row r="791" spans="1:16" s="51" customFormat="1" x14ac:dyDescent="0.25">
      <c r="A791" s="378"/>
      <c r="B791" s="125"/>
      <c r="C791" s="2"/>
      <c r="E791" s="53"/>
      <c r="F791" s="53"/>
      <c r="G791" s="53"/>
      <c r="H791" s="53"/>
      <c r="I791" s="53"/>
      <c r="J791" s="53"/>
      <c r="K791" s="53"/>
      <c r="L791" s="53"/>
      <c r="M791" s="53"/>
      <c r="N791" s="53"/>
      <c r="O791" s="53"/>
      <c r="P791" s="727"/>
    </row>
    <row r="792" spans="1:16" s="51" customFormat="1" x14ac:dyDescent="0.25">
      <c r="A792" s="378"/>
      <c r="B792" s="125"/>
      <c r="C792" s="2"/>
      <c r="E792" s="53"/>
      <c r="F792" s="53"/>
      <c r="G792" s="53"/>
      <c r="H792" s="53"/>
      <c r="I792" s="53"/>
      <c r="J792" s="53"/>
      <c r="K792" s="53"/>
      <c r="L792" s="53"/>
      <c r="M792" s="53"/>
      <c r="N792" s="53"/>
      <c r="O792" s="53"/>
      <c r="P792" s="727"/>
    </row>
    <row r="793" spans="1:16" s="51" customFormat="1" x14ac:dyDescent="0.25">
      <c r="A793" s="378"/>
      <c r="B793" s="125"/>
      <c r="C793" s="2"/>
      <c r="E793" s="53"/>
      <c r="F793" s="53"/>
      <c r="G793" s="53"/>
      <c r="H793" s="53"/>
      <c r="I793" s="53"/>
      <c r="J793" s="53"/>
      <c r="K793" s="53"/>
      <c r="L793" s="53"/>
      <c r="M793" s="53"/>
      <c r="N793" s="53"/>
      <c r="O793" s="53"/>
      <c r="P793" s="727"/>
    </row>
    <row r="794" spans="1:16" s="51" customFormat="1" x14ac:dyDescent="0.25">
      <c r="A794" s="378"/>
      <c r="B794" s="125"/>
      <c r="C794" s="2"/>
      <c r="E794" s="53"/>
      <c r="F794" s="53"/>
      <c r="G794" s="53"/>
      <c r="H794" s="53"/>
      <c r="I794" s="53"/>
      <c r="J794" s="53"/>
      <c r="K794" s="53"/>
      <c r="L794" s="53"/>
      <c r="M794" s="53"/>
      <c r="N794" s="53"/>
      <c r="O794" s="53"/>
      <c r="P794" s="727"/>
    </row>
    <row r="795" spans="1:16" s="51" customFormat="1" x14ac:dyDescent="0.25">
      <c r="A795" s="378"/>
      <c r="B795" s="125"/>
      <c r="C795" s="2"/>
      <c r="E795" s="53"/>
      <c r="F795" s="53"/>
      <c r="G795" s="53"/>
      <c r="H795" s="53"/>
      <c r="I795" s="53"/>
      <c r="J795" s="53"/>
      <c r="K795" s="53"/>
      <c r="L795" s="53"/>
      <c r="M795" s="53"/>
      <c r="N795" s="53"/>
      <c r="O795" s="53"/>
      <c r="P795" s="727"/>
    </row>
    <row r="796" spans="1:16" s="51" customFormat="1" x14ac:dyDescent="0.25">
      <c r="A796" s="378"/>
      <c r="B796" s="125"/>
      <c r="C796" s="2"/>
      <c r="E796" s="53"/>
      <c r="F796" s="53"/>
      <c r="G796" s="53"/>
      <c r="H796" s="53"/>
      <c r="I796" s="53"/>
      <c r="J796" s="53"/>
      <c r="K796" s="53"/>
      <c r="L796" s="53"/>
      <c r="M796" s="53"/>
      <c r="N796" s="53"/>
      <c r="O796" s="53"/>
      <c r="P796" s="727"/>
    </row>
    <row r="797" spans="1:16" s="51" customFormat="1" x14ac:dyDescent="0.25">
      <c r="A797" s="378"/>
      <c r="B797" s="125"/>
      <c r="C797" s="2"/>
      <c r="E797" s="53"/>
      <c r="F797" s="53"/>
      <c r="G797" s="53"/>
      <c r="H797" s="53"/>
      <c r="I797" s="53"/>
      <c r="J797" s="53"/>
      <c r="K797" s="53"/>
      <c r="L797" s="53"/>
      <c r="M797" s="53"/>
      <c r="N797" s="53"/>
      <c r="O797" s="53"/>
      <c r="P797" s="727"/>
    </row>
    <row r="798" spans="1:16" s="51" customFormat="1" x14ac:dyDescent="0.25">
      <c r="A798" s="378"/>
      <c r="B798" s="125"/>
      <c r="C798" s="2"/>
      <c r="E798" s="53"/>
      <c r="F798" s="53"/>
      <c r="G798" s="53"/>
      <c r="H798" s="53"/>
      <c r="I798" s="53"/>
      <c r="J798" s="53"/>
      <c r="K798" s="53"/>
      <c r="L798" s="53"/>
      <c r="M798" s="53"/>
      <c r="N798" s="53"/>
      <c r="O798" s="53"/>
      <c r="P798" s="727"/>
    </row>
    <row r="799" spans="1:16" s="51" customFormat="1" x14ac:dyDescent="0.25">
      <c r="A799" s="378"/>
      <c r="B799" s="125"/>
      <c r="C799" s="2"/>
      <c r="E799" s="53"/>
      <c r="F799" s="53"/>
      <c r="G799" s="53"/>
      <c r="H799" s="53"/>
      <c r="I799" s="53"/>
      <c r="J799" s="53"/>
      <c r="K799" s="53"/>
      <c r="L799" s="53"/>
      <c r="M799" s="53"/>
      <c r="N799" s="53"/>
      <c r="O799" s="53"/>
      <c r="P799" s="727"/>
    </row>
    <row r="800" spans="1:16" s="51" customFormat="1" x14ac:dyDescent="0.25">
      <c r="A800" s="378"/>
      <c r="B800" s="125"/>
      <c r="C800" s="2"/>
      <c r="E800" s="53"/>
      <c r="F800" s="53"/>
      <c r="G800" s="53"/>
      <c r="H800" s="53"/>
      <c r="I800" s="53"/>
      <c r="J800" s="53"/>
      <c r="K800" s="53"/>
      <c r="L800" s="53"/>
      <c r="M800" s="53"/>
      <c r="N800" s="53"/>
      <c r="O800" s="53"/>
      <c r="P800" s="727"/>
    </row>
    <row r="801" spans="1:16" s="51" customFormat="1" x14ac:dyDescent="0.25">
      <c r="A801" s="378"/>
      <c r="B801" s="125"/>
      <c r="C801" s="2"/>
      <c r="E801" s="53"/>
      <c r="F801" s="53"/>
      <c r="G801" s="53"/>
      <c r="H801" s="53"/>
      <c r="I801" s="53"/>
      <c r="J801" s="53"/>
      <c r="K801" s="53"/>
      <c r="L801" s="53"/>
      <c r="M801" s="53"/>
      <c r="N801" s="53"/>
      <c r="O801" s="53"/>
      <c r="P801" s="727"/>
    </row>
    <row r="802" spans="1:16" s="51" customFormat="1" x14ac:dyDescent="0.25">
      <c r="A802" s="378"/>
      <c r="B802" s="125"/>
      <c r="C802" s="2"/>
      <c r="E802" s="53"/>
      <c r="F802" s="53"/>
      <c r="G802" s="53"/>
      <c r="H802" s="53"/>
      <c r="I802" s="53"/>
      <c r="J802" s="53"/>
      <c r="K802" s="53"/>
      <c r="L802" s="53"/>
      <c r="M802" s="53"/>
      <c r="N802" s="53"/>
      <c r="O802" s="53"/>
      <c r="P802" s="727"/>
    </row>
    <row r="803" spans="1:16" s="51" customFormat="1" x14ac:dyDescent="0.25">
      <c r="A803" s="378"/>
      <c r="B803" s="125"/>
      <c r="C803" s="2"/>
      <c r="E803" s="53"/>
      <c r="F803" s="53"/>
      <c r="G803" s="53"/>
      <c r="H803" s="53"/>
      <c r="I803" s="53"/>
      <c r="J803" s="53"/>
      <c r="K803" s="53"/>
      <c r="L803" s="53"/>
      <c r="M803" s="53"/>
      <c r="N803" s="53"/>
      <c r="O803" s="53"/>
      <c r="P803" s="727"/>
    </row>
    <row r="804" spans="1:16" s="51" customFormat="1" x14ac:dyDescent="0.25">
      <c r="A804" s="378"/>
      <c r="B804" s="125"/>
      <c r="C804" s="2"/>
      <c r="E804" s="53"/>
      <c r="F804" s="53"/>
      <c r="G804" s="53"/>
      <c r="H804" s="53"/>
      <c r="I804" s="53"/>
      <c r="J804" s="53"/>
      <c r="K804" s="53"/>
      <c r="L804" s="53"/>
      <c r="M804" s="53"/>
      <c r="N804" s="53"/>
      <c r="O804" s="53"/>
      <c r="P804" s="727"/>
    </row>
    <row r="805" spans="1:16" s="51" customFormat="1" x14ac:dyDescent="0.25">
      <c r="A805" s="378"/>
      <c r="B805" s="125"/>
      <c r="C805" s="2"/>
      <c r="E805" s="53"/>
      <c r="F805" s="53"/>
      <c r="G805" s="53"/>
      <c r="H805" s="53"/>
      <c r="I805" s="53"/>
      <c r="J805" s="53"/>
      <c r="K805" s="53"/>
      <c r="L805" s="53"/>
      <c r="M805" s="53"/>
      <c r="N805" s="53"/>
      <c r="O805" s="53"/>
      <c r="P805" s="727"/>
    </row>
    <row r="806" spans="1:16" s="51" customFormat="1" x14ac:dyDescent="0.25">
      <c r="A806" s="378"/>
      <c r="B806" s="125"/>
      <c r="C806" s="2"/>
      <c r="E806" s="53"/>
      <c r="F806" s="53"/>
      <c r="G806" s="53"/>
      <c r="H806" s="53"/>
      <c r="I806" s="53"/>
      <c r="J806" s="53"/>
      <c r="K806" s="53"/>
      <c r="L806" s="53"/>
      <c r="M806" s="53"/>
      <c r="N806" s="53"/>
      <c r="O806" s="53"/>
      <c r="P806" s="727"/>
    </row>
    <row r="807" spans="1:16" s="51" customFormat="1" x14ac:dyDescent="0.25">
      <c r="A807" s="378"/>
      <c r="B807" s="125"/>
      <c r="C807" s="2"/>
      <c r="E807" s="53"/>
      <c r="F807" s="53"/>
      <c r="G807" s="53"/>
      <c r="H807" s="53"/>
      <c r="I807" s="53"/>
      <c r="J807" s="53"/>
      <c r="K807" s="53"/>
      <c r="L807" s="53"/>
      <c r="M807" s="53"/>
      <c r="N807" s="53"/>
      <c r="O807" s="53"/>
      <c r="P807" s="727"/>
    </row>
    <row r="808" spans="1:16" s="51" customFormat="1" x14ac:dyDescent="0.25">
      <c r="A808" s="378"/>
      <c r="B808" s="125"/>
      <c r="C808" s="2"/>
      <c r="E808" s="53"/>
      <c r="F808" s="53"/>
      <c r="G808" s="53"/>
      <c r="H808" s="53"/>
      <c r="I808" s="53"/>
      <c r="J808" s="53"/>
      <c r="K808" s="53"/>
      <c r="L808" s="53"/>
      <c r="M808" s="53"/>
      <c r="N808" s="53"/>
      <c r="O808" s="53"/>
      <c r="P808" s="727"/>
    </row>
    <row r="809" spans="1:16" s="51" customFormat="1" x14ac:dyDescent="0.25">
      <c r="A809" s="378"/>
      <c r="B809" s="125"/>
      <c r="C809" s="2"/>
      <c r="E809" s="53"/>
      <c r="F809" s="53"/>
      <c r="G809" s="53"/>
      <c r="H809" s="53"/>
      <c r="I809" s="53"/>
      <c r="J809" s="53"/>
      <c r="K809" s="53"/>
      <c r="L809" s="53"/>
      <c r="M809" s="53"/>
      <c r="N809" s="53"/>
      <c r="O809" s="53"/>
      <c r="P809" s="727"/>
    </row>
    <row r="810" spans="1:16" s="51" customFormat="1" x14ac:dyDescent="0.25">
      <c r="A810" s="378"/>
      <c r="B810" s="125"/>
      <c r="C810" s="2"/>
      <c r="E810" s="53"/>
      <c r="F810" s="53"/>
      <c r="G810" s="53"/>
      <c r="H810" s="53"/>
      <c r="I810" s="53"/>
      <c r="J810" s="53"/>
      <c r="K810" s="53"/>
      <c r="L810" s="53"/>
      <c r="M810" s="53"/>
      <c r="N810" s="53"/>
      <c r="O810" s="53"/>
      <c r="P810" s="727"/>
    </row>
    <row r="811" spans="1:16" s="51" customFormat="1" x14ac:dyDescent="0.25">
      <c r="A811" s="378"/>
      <c r="B811" s="125"/>
      <c r="C811" s="2"/>
      <c r="E811" s="53"/>
      <c r="F811" s="53"/>
      <c r="G811" s="53"/>
      <c r="H811" s="53"/>
      <c r="I811" s="53"/>
      <c r="J811" s="53"/>
      <c r="K811" s="53"/>
      <c r="L811" s="53"/>
      <c r="M811" s="53"/>
      <c r="N811" s="53"/>
      <c r="O811" s="53"/>
      <c r="P811" s="727"/>
    </row>
    <row r="812" spans="1:16" s="51" customFormat="1" x14ac:dyDescent="0.25">
      <c r="A812" s="378"/>
      <c r="B812" s="125"/>
      <c r="C812" s="2"/>
      <c r="E812" s="53"/>
      <c r="F812" s="53"/>
      <c r="G812" s="53"/>
      <c r="H812" s="53"/>
      <c r="I812" s="53"/>
      <c r="J812" s="53"/>
      <c r="K812" s="53"/>
      <c r="L812" s="53"/>
      <c r="M812" s="53"/>
      <c r="N812" s="53"/>
      <c r="O812" s="53"/>
      <c r="P812" s="727"/>
    </row>
    <row r="813" spans="1:16" s="51" customFormat="1" x14ac:dyDescent="0.25">
      <c r="A813" s="378"/>
      <c r="B813" s="125"/>
      <c r="C813" s="2"/>
      <c r="E813" s="53"/>
      <c r="F813" s="53"/>
      <c r="G813" s="53"/>
      <c r="H813" s="53"/>
      <c r="I813" s="53"/>
      <c r="J813" s="53"/>
      <c r="K813" s="53"/>
      <c r="L813" s="53"/>
      <c r="M813" s="53"/>
      <c r="N813" s="53"/>
      <c r="O813" s="53"/>
      <c r="P813" s="727"/>
    </row>
    <row r="814" spans="1:16" s="51" customFormat="1" x14ac:dyDescent="0.25">
      <c r="A814" s="378"/>
      <c r="B814" s="125"/>
      <c r="C814" s="2"/>
      <c r="E814" s="53"/>
      <c r="F814" s="53"/>
      <c r="G814" s="53"/>
      <c r="H814" s="53"/>
      <c r="I814" s="53"/>
      <c r="J814" s="53"/>
      <c r="K814" s="53"/>
      <c r="L814" s="53"/>
      <c r="M814" s="53"/>
      <c r="N814" s="53"/>
      <c r="O814" s="53"/>
      <c r="P814" s="727"/>
    </row>
    <row r="815" spans="1:16" s="51" customFormat="1" x14ac:dyDescent="0.25">
      <c r="A815" s="378"/>
      <c r="B815" s="125"/>
      <c r="C815" s="2"/>
      <c r="E815" s="53"/>
      <c r="F815" s="53"/>
      <c r="G815" s="53"/>
      <c r="H815" s="53"/>
      <c r="I815" s="53"/>
      <c r="J815" s="53"/>
      <c r="K815" s="53"/>
      <c r="L815" s="53"/>
      <c r="M815" s="53"/>
      <c r="N815" s="53"/>
      <c r="O815" s="53"/>
      <c r="P815" s="727"/>
    </row>
    <row r="816" spans="1:16" s="51" customFormat="1" x14ac:dyDescent="0.25">
      <c r="A816" s="378"/>
      <c r="B816" s="125"/>
      <c r="C816" s="2"/>
      <c r="E816" s="53"/>
      <c r="F816" s="53"/>
      <c r="G816" s="53"/>
      <c r="H816" s="53"/>
      <c r="I816" s="53"/>
      <c r="J816" s="53"/>
      <c r="K816" s="53"/>
      <c r="L816" s="53"/>
      <c r="M816" s="53"/>
      <c r="N816" s="53"/>
      <c r="O816" s="53"/>
      <c r="P816" s="727"/>
    </row>
    <row r="817" spans="1:16" s="51" customFormat="1" x14ac:dyDescent="0.25">
      <c r="A817" s="378"/>
      <c r="B817" s="125"/>
      <c r="C817" s="2"/>
      <c r="E817" s="53"/>
      <c r="F817" s="53"/>
      <c r="G817" s="53"/>
      <c r="H817" s="53"/>
      <c r="I817" s="53"/>
      <c r="J817" s="53"/>
      <c r="K817" s="53"/>
      <c r="L817" s="53"/>
      <c r="M817" s="53"/>
      <c r="N817" s="53"/>
      <c r="O817" s="53"/>
      <c r="P817" s="727"/>
    </row>
    <row r="818" spans="1:16" s="51" customFormat="1" x14ac:dyDescent="0.25">
      <c r="A818" s="378"/>
      <c r="B818" s="125"/>
      <c r="C818" s="2"/>
      <c r="E818" s="53"/>
      <c r="F818" s="53"/>
      <c r="G818" s="53"/>
      <c r="H818" s="53"/>
      <c r="I818" s="53"/>
      <c r="J818" s="53"/>
      <c r="K818" s="53"/>
      <c r="L818" s="53"/>
      <c r="M818" s="53"/>
      <c r="N818" s="53"/>
      <c r="O818" s="53"/>
      <c r="P818" s="727"/>
    </row>
    <row r="819" spans="1:16" s="51" customFormat="1" x14ac:dyDescent="0.25">
      <c r="A819" s="378"/>
      <c r="B819" s="125"/>
      <c r="C819" s="2"/>
      <c r="E819" s="53"/>
      <c r="F819" s="53"/>
      <c r="G819" s="53"/>
      <c r="H819" s="53"/>
      <c r="I819" s="53"/>
      <c r="J819" s="53"/>
      <c r="K819" s="53"/>
      <c r="L819" s="53"/>
      <c r="M819" s="53"/>
      <c r="N819" s="53"/>
      <c r="O819" s="53"/>
      <c r="P819" s="727"/>
    </row>
    <row r="820" spans="1:16" s="51" customFormat="1" x14ac:dyDescent="0.25">
      <c r="A820" s="378"/>
      <c r="B820" s="125"/>
      <c r="C820" s="2"/>
      <c r="E820" s="53"/>
      <c r="F820" s="53"/>
      <c r="G820" s="53"/>
      <c r="H820" s="53"/>
      <c r="I820" s="53"/>
      <c r="J820" s="53"/>
      <c r="K820" s="53"/>
      <c r="L820" s="53"/>
      <c r="M820" s="53"/>
      <c r="N820" s="53"/>
      <c r="O820" s="53"/>
      <c r="P820" s="727"/>
    </row>
    <row r="821" spans="1:16" s="51" customFormat="1" x14ac:dyDescent="0.25">
      <c r="A821" s="378"/>
      <c r="B821" s="125"/>
      <c r="C821" s="2"/>
      <c r="E821" s="53"/>
      <c r="F821" s="53"/>
      <c r="G821" s="53"/>
      <c r="H821" s="53"/>
      <c r="I821" s="53"/>
      <c r="J821" s="53"/>
      <c r="K821" s="53"/>
      <c r="L821" s="53"/>
      <c r="M821" s="53"/>
      <c r="N821" s="53"/>
      <c r="O821" s="53"/>
      <c r="P821" s="727"/>
    </row>
    <row r="822" spans="1:16" s="51" customFormat="1" x14ac:dyDescent="0.25">
      <c r="A822" s="378"/>
      <c r="B822" s="125"/>
      <c r="C822" s="2"/>
      <c r="E822" s="53"/>
      <c r="F822" s="53"/>
      <c r="G822" s="53"/>
      <c r="H822" s="53"/>
      <c r="I822" s="53"/>
      <c r="J822" s="53"/>
      <c r="K822" s="53"/>
      <c r="L822" s="53"/>
      <c r="M822" s="53"/>
      <c r="N822" s="53"/>
      <c r="O822" s="53"/>
      <c r="P822" s="727"/>
    </row>
    <row r="823" spans="1:16" s="51" customFormat="1" x14ac:dyDescent="0.25">
      <c r="A823" s="378"/>
      <c r="B823" s="125"/>
      <c r="C823" s="2"/>
      <c r="E823" s="53"/>
      <c r="F823" s="53"/>
      <c r="G823" s="53"/>
      <c r="H823" s="53"/>
      <c r="I823" s="53"/>
      <c r="J823" s="53"/>
      <c r="K823" s="53"/>
      <c r="L823" s="53"/>
      <c r="M823" s="53"/>
      <c r="N823" s="53"/>
      <c r="O823" s="53"/>
      <c r="P823" s="727"/>
    </row>
    <row r="824" spans="1:16" s="51" customFormat="1" x14ac:dyDescent="0.25">
      <c r="A824" s="378"/>
      <c r="B824" s="125"/>
      <c r="C824" s="2"/>
      <c r="E824" s="53"/>
      <c r="F824" s="53"/>
      <c r="G824" s="53"/>
      <c r="H824" s="53"/>
      <c r="I824" s="53"/>
      <c r="J824" s="53"/>
      <c r="K824" s="53"/>
      <c r="L824" s="53"/>
      <c r="M824" s="53"/>
      <c r="N824" s="53"/>
      <c r="O824" s="53"/>
      <c r="P824" s="727"/>
    </row>
    <row r="825" spans="1:16" s="51" customFormat="1" x14ac:dyDescent="0.25">
      <c r="A825" s="378"/>
      <c r="B825" s="125"/>
      <c r="C825" s="2"/>
      <c r="E825" s="53"/>
      <c r="F825" s="53"/>
      <c r="G825" s="53"/>
      <c r="H825" s="53"/>
      <c r="I825" s="53"/>
      <c r="J825" s="53"/>
      <c r="K825" s="53"/>
      <c r="L825" s="53"/>
      <c r="M825" s="53"/>
      <c r="N825" s="53"/>
      <c r="O825" s="53"/>
      <c r="P825" s="727"/>
    </row>
    <row r="826" spans="1:16" s="51" customFormat="1" x14ac:dyDescent="0.25">
      <c r="A826" s="378"/>
      <c r="B826" s="125"/>
      <c r="C826" s="2"/>
      <c r="E826" s="53"/>
      <c r="F826" s="53"/>
      <c r="G826" s="53"/>
      <c r="H826" s="53"/>
      <c r="I826" s="53"/>
      <c r="J826" s="53"/>
      <c r="K826" s="53"/>
      <c r="L826" s="53"/>
      <c r="M826" s="53"/>
      <c r="N826" s="53"/>
      <c r="O826" s="53"/>
      <c r="P826" s="727"/>
    </row>
    <row r="827" spans="1:16" s="51" customFormat="1" x14ac:dyDescent="0.25">
      <c r="A827" s="378"/>
      <c r="B827" s="125"/>
      <c r="C827" s="2"/>
      <c r="E827" s="53"/>
      <c r="F827" s="53"/>
      <c r="G827" s="53"/>
      <c r="H827" s="53"/>
      <c r="I827" s="53"/>
      <c r="J827" s="53"/>
      <c r="K827" s="53"/>
      <c r="L827" s="53"/>
      <c r="M827" s="53"/>
      <c r="N827" s="53"/>
      <c r="O827" s="53"/>
      <c r="P827" s="727"/>
    </row>
    <row r="828" spans="1:16" s="51" customFormat="1" x14ac:dyDescent="0.25">
      <c r="A828" s="378"/>
      <c r="B828" s="125"/>
      <c r="C828" s="2"/>
      <c r="E828" s="53"/>
      <c r="F828" s="53"/>
      <c r="G828" s="53"/>
      <c r="H828" s="53"/>
      <c r="I828" s="53"/>
      <c r="J828" s="53"/>
      <c r="K828" s="53"/>
      <c r="L828" s="53"/>
      <c r="M828" s="53"/>
      <c r="N828" s="53"/>
      <c r="O828" s="53"/>
      <c r="P828" s="727"/>
    </row>
    <row r="829" spans="1:16" s="51" customFormat="1" x14ac:dyDescent="0.25">
      <c r="A829" s="378"/>
      <c r="B829" s="125"/>
      <c r="C829" s="2"/>
      <c r="E829" s="53"/>
      <c r="F829" s="53"/>
      <c r="G829" s="53"/>
      <c r="H829" s="53"/>
      <c r="I829" s="53"/>
      <c r="J829" s="53"/>
      <c r="K829" s="53"/>
      <c r="L829" s="53"/>
      <c r="M829" s="53"/>
      <c r="N829" s="53"/>
      <c r="O829" s="53"/>
      <c r="P829" s="727"/>
    </row>
    <row r="830" spans="1:16" s="51" customFormat="1" x14ac:dyDescent="0.25">
      <c r="A830" s="378"/>
      <c r="B830" s="125"/>
      <c r="C830" s="2"/>
      <c r="E830" s="53"/>
      <c r="F830" s="53"/>
      <c r="G830" s="53"/>
      <c r="H830" s="53"/>
      <c r="I830" s="53"/>
      <c r="J830" s="53"/>
      <c r="K830" s="53"/>
      <c r="L830" s="53"/>
      <c r="M830" s="53"/>
      <c r="N830" s="53"/>
      <c r="O830" s="53"/>
      <c r="P830" s="727"/>
    </row>
    <row r="831" spans="1:16" s="51" customFormat="1" x14ac:dyDescent="0.25">
      <c r="A831" s="378"/>
      <c r="B831" s="125"/>
      <c r="C831" s="2"/>
      <c r="E831" s="53"/>
      <c r="F831" s="53"/>
      <c r="G831" s="53"/>
      <c r="H831" s="53"/>
      <c r="I831" s="53"/>
      <c r="J831" s="53"/>
      <c r="K831" s="53"/>
      <c r="L831" s="53"/>
      <c r="M831" s="53"/>
      <c r="N831" s="53"/>
      <c r="O831" s="53"/>
      <c r="P831" s="727"/>
    </row>
    <row r="832" spans="1:16" s="51" customFormat="1" x14ac:dyDescent="0.25">
      <c r="A832" s="378"/>
      <c r="B832" s="125"/>
      <c r="C832" s="2"/>
      <c r="E832" s="53"/>
      <c r="F832" s="53"/>
      <c r="G832" s="53"/>
      <c r="H832" s="53"/>
      <c r="I832" s="53"/>
      <c r="J832" s="53"/>
      <c r="K832" s="53"/>
      <c r="L832" s="53"/>
      <c r="M832" s="53"/>
      <c r="N832" s="53"/>
      <c r="O832" s="53"/>
      <c r="P832" s="727"/>
    </row>
    <row r="833" spans="1:16" s="51" customFormat="1" x14ac:dyDescent="0.25">
      <c r="A833" s="378"/>
      <c r="B833" s="125"/>
      <c r="C833" s="2"/>
      <c r="E833" s="53"/>
      <c r="F833" s="53"/>
      <c r="G833" s="53"/>
      <c r="H833" s="53"/>
      <c r="I833" s="53"/>
      <c r="J833" s="53"/>
      <c r="K833" s="53"/>
      <c r="L833" s="53"/>
      <c r="M833" s="53"/>
      <c r="N833" s="53"/>
      <c r="O833" s="53"/>
      <c r="P833" s="727"/>
    </row>
    <row r="834" spans="1:16" s="51" customFormat="1" x14ac:dyDescent="0.25">
      <c r="A834" s="378"/>
      <c r="B834" s="125"/>
      <c r="C834" s="2"/>
      <c r="E834" s="53"/>
      <c r="F834" s="53"/>
      <c r="G834" s="53"/>
      <c r="H834" s="53"/>
      <c r="I834" s="53"/>
      <c r="J834" s="53"/>
      <c r="K834" s="53"/>
      <c r="L834" s="53"/>
      <c r="M834" s="53"/>
      <c r="N834" s="53"/>
      <c r="O834" s="53"/>
      <c r="P834" s="727"/>
    </row>
    <row r="835" spans="1:16" s="51" customFormat="1" x14ac:dyDescent="0.25">
      <c r="A835" s="378"/>
      <c r="B835" s="125"/>
      <c r="C835" s="2"/>
      <c r="E835" s="53"/>
      <c r="F835" s="53"/>
      <c r="G835" s="53"/>
      <c r="H835" s="53"/>
      <c r="I835" s="53"/>
      <c r="J835" s="53"/>
      <c r="K835" s="53"/>
      <c r="L835" s="53"/>
      <c r="M835" s="53"/>
      <c r="N835" s="53"/>
      <c r="O835" s="53"/>
      <c r="P835" s="727"/>
    </row>
    <row r="836" spans="1:16" s="51" customFormat="1" x14ac:dyDescent="0.25">
      <c r="A836" s="378"/>
      <c r="B836" s="125"/>
      <c r="C836" s="2"/>
      <c r="E836" s="53"/>
      <c r="F836" s="53"/>
      <c r="G836" s="53"/>
      <c r="H836" s="53"/>
      <c r="I836" s="53"/>
      <c r="J836" s="53"/>
      <c r="K836" s="53"/>
      <c r="L836" s="53"/>
      <c r="M836" s="53"/>
      <c r="N836" s="53"/>
      <c r="O836" s="53"/>
      <c r="P836" s="727"/>
    </row>
    <row r="837" spans="1:16" s="51" customFormat="1" x14ac:dyDescent="0.25">
      <c r="A837" s="378"/>
      <c r="B837" s="125"/>
      <c r="C837" s="2"/>
      <c r="E837" s="53"/>
      <c r="F837" s="53"/>
      <c r="G837" s="53"/>
      <c r="H837" s="53"/>
      <c r="I837" s="53"/>
      <c r="J837" s="53"/>
      <c r="K837" s="53"/>
      <c r="L837" s="53"/>
      <c r="M837" s="53"/>
      <c r="N837" s="53"/>
      <c r="O837" s="53"/>
      <c r="P837" s="727"/>
    </row>
    <row r="838" spans="1:16" s="51" customFormat="1" x14ac:dyDescent="0.25">
      <c r="A838" s="378"/>
      <c r="B838" s="125"/>
      <c r="C838" s="2"/>
      <c r="E838" s="53"/>
      <c r="F838" s="53"/>
      <c r="G838" s="53"/>
      <c r="H838" s="53"/>
      <c r="I838" s="53"/>
      <c r="J838" s="53"/>
      <c r="K838" s="53"/>
      <c r="L838" s="53"/>
      <c r="M838" s="53"/>
      <c r="N838" s="53"/>
      <c r="O838" s="53"/>
      <c r="P838" s="727"/>
    </row>
    <row r="839" spans="1:16" s="51" customFormat="1" x14ac:dyDescent="0.25">
      <c r="A839" s="378"/>
      <c r="B839" s="125"/>
      <c r="C839" s="2"/>
      <c r="E839" s="53"/>
      <c r="F839" s="53"/>
      <c r="G839" s="53"/>
      <c r="H839" s="53"/>
      <c r="I839" s="53"/>
      <c r="J839" s="53"/>
      <c r="K839" s="53"/>
      <c r="L839" s="53"/>
      <c r="M839" s="53"/>
      <c r="N839" s="53"/>
      <c r="O839" s="53"/>
      <c r="P839" s="727"/>
    </row>
    <row r="840" spans="1:16" s="51" customFormat="1" x14ac:dyDescent="0.25">
      <c r="A840" s="378"/>
      <c r="B840" s="125"/>
      <c r="C840" s="2"/>
      <c r="E840" s="53"/>
      <c r="F840" s="53"/>
      <c r="G840" s="53"/>
      <c r="H840" s="53"/>
      <c r="I840" s="53"/>
      <c r="J840" s="53"/>
      <c r="K840" s="53"/>
      <c r="L840" s="53"/>
      <c r="M840" s="53"/>
      <c r="N840" s="53"/>
      <c r="O840" s="53"/>
      <c r="P840" s="727"/>
    </row>
    <row r="841" spans="1:16" s="51" customFormat="1" x14ac:dyDescent="0.25">
      <c r="A841" s="378"/>
      <c r="B841" s="125"/>
      <c r="C841" s="2"/>
      <c r="E841" s="53"/>
      <c r="F841" s="53"/>
      <c r="G841" s="53"/>
      <c r="H841" s="53"/>
      <c r="I841" s="53"/>
      <c r="J841" s="53"/>
      <c r="K841" s="53"/>
      <c r="L841" s="53"/>
      <c r="M841" s="53"/>
      <c r="N841" s="53"/>
      <c r="O841" s="53"/>
      <c r="P841" s="727"/>
    </row>
    <row r="842" spans="1:16" s="51" customFormat="1" x14ac:dyDescent="0.25">
      <c r="A842" s="378"/>
      <c r="B842" s="125"/>
      <c r="C842" s="2"/>
      <c r="E842" s="53"/>
      <c r="F842" s="53"/>
      <c r="G842" s="53"/>
      <c r="H842" s="53"/>
      <c r="I842" s="53"/>
      <c r="J842" s="53"/>
      <c r="K842" s="53"/>
      <c r="L842" s="53"/>
      <c r="M842" s="53"/>
      <c r="N842" s="53"/>
      <c r="O842" s="53"/>
      <c r="P842" s="727"/>
    </row>
    <row r="843" spans="1:16" s="51" customFormat="1" x14ac:dyDescent="0.25">
      <c r="A843" s="378"/>
      <c r="B843" s="125"/>
      <c r="C843" s="2"/>
      <c r="E843" s="53"/>
      <c r="F843" s="53"/>
      <c r="G843" s="53"/>
      <c r="H843" s="53"/>
      <c r="I843" s="53"/>
      <c r="J843" s="53"/>
      <c r="K843" s="53"/>
      <c r="L843" s="53"/>
      <c r="M843" s="53"/>
      <c r="N843" s="53"/>
      <c r="O843" s="53"/>
      <c r="P843" s="727"/>
    </row>
    <row r="844" spans="1:16" s="51" customFormat="1" x14ac:dyDescent="0.25">
      <c r="A844" s="378"/>
      <c r="B844" s="125"/>
      <c r="C844" s="2"/>
      <c r="E844" s="53"/>
      <c r="F844" s="53"/>
      <c r="G844" s="53"/>
      <c r="H844" s="53"/>
      <c r="I844" s="53"/>
      <c r="J844" s="53"/>
      <c r="K844" s="53"/>
      <c r="L844" s="53"/>
      <c r="M844" s="53"/>
      <c r="N844" s="53"/>
      <c r="O844" s="53"/>
      <c r="P844" s="727"/>
    </row>
    <row r="845" spans="1:16" s="51" customFormat="1" x14ac:dyDescent="0.25">
      <c r="A845" s="378"/>
      <c r="B845" s="125"/>
      <c r="C845" s="2"/>
      <c r="E845" s="53"/>
      <c r="F845" s="53"/>
      <c r="G845" s="53"/>
      <c r="H845" s="53"/>
      <c r="I845" s="53"/>
      <c r="J845" s="53"/>
      <c r="K845" s="53"/>
      <c r="L845" s="53"/>
      <c r="M845" s="53"/>
      <c r="N845" s="53"/>
      <c r="O845" s="53"/>
      <c r="P845" s="727"/>
    </row>
    <row r="846" spans="1:16" s="51" customFormat="1" x14ac:dyDescent="0.25">
      <c r="A846" s="378"/>
      <c r="B846" s="125"/>
      <c r="C846" s="2"/>
      <c r="E846" s="53"/>
      <c r="F846" s="53"/>
      <c r="G846" s="53"/>
      <c r="H846" s="53"/>
      <c r="I846" s="53"/>
      <c r="J846" s="53"/>
      <c r="K846" s="53"/>
      <c r="L846" s="53"/>
      <c r="M846" s="53"/>
      <c r="N846" s="53"/>
      <c r="O846" s="53"/>
      <c r="P846" s="727"/>
    </row>
    <row r="847" spans="1:16" s="51" customFormat="1" x14ac:dyDescent="0.25">
      <c r="A847" s="378"/>
      <c r="B847" s="125"/>
      <c r="C847" s="2"/>
      <c r="E847" s="53"/>
      <c r="F847" s="53"/>
      <c r="G847" s="53"/>
      <c r="H847" s="53"/>
      <c r="I847" s="53"/>
      <c r="J847" s="53"/>
      <c r="K847" s="53"/>
      <c r="L847" s="53"/>
      <c r="M847" s="53"/>
      <c r="N847" s="53"/>
      <c r="O847" s="53"/>
      <c r="P847" s="727"/>
    </row>
    <row r="848" spans="1:16" s="51" customFormat="1" x14ac:dyDescent="0.25">
      <c r="A848" s="378"/>
      <c r="B848" s="125"/>
      <c r="C848" s="2"/>
      <c r="E848" s="53"/>
      <c r="F848" s="53"/>
      <c r="G848" s="53"/>
      <c r="H848" s="53"/>
      <c r="I848" s="53"/>
      <c r="J848" s="53"/>
      <c r="K848" s="53"/>
      <c r="L848" s="53"/>
      <c r="M848" s="53"/>
      <c r="N848" s="53"/>
      <c r="O848" s="53"/>
      <c r="P848" s="727"/>
    </row>
    <row r="849" spans="1:16" s="51" customFormat="1" x14ac:dyDescent="0.25">
      <c r="A849" s="378"/>
      <c r="B849" s="125"/>
      <c r="C849" s="2"/>
      <c r="E849" s="53"/>
      <c r="F849" s="53"/>
      <c r="G849" s="53"/>
      <c r="H849" s="53"/>
      <c r="I849" s="53"/>
      <c r="J849" s="53"/>
      <c r="K849" s="53"/>
      <c r="L849" s="53"/>
      <c r="M849" s="53"/>
      <c r="N849" s="53"/>
      <c r="O849" s="53"/>
      <c r="P849" s="727"/>
    </row>
    <row r="850" spans="1:16" s="51" customFormat="1" x14ac:dyDescent="0.25">
      <c r="A850" s="378"/>
      <c r="B850" s="125"/>
      <c r="C850" s="2"/>
      <c r="E850" s="53"/>
      <c r="F850" s="53"/>
      <c r="G850" s="53"/>
      <c r="H850" s="53"/>
      <c r="I850" s="53"/>
      <c r="J850" s="53"/>
      <c r="K850" s="53"/>
      <c r="L850" s="53"/>
      <c r="M850" s="53"/>
      <c r="N850" s="53"/>
      <c r="O850" s="53"/>
      <c r="P850" s="727"/>
    </row>
    <row r="851" spans="1:16" s="51" customFormat="1" x14ac:dyDescent="0.25">
      <c r="A851" s="378"/>
      <c r="B851" s="125"/>
      <c r="C851" s="2"/>
      <c r="E851" s="53"/>
      <c r="F851" s="53"/>
      <c r="G851" s="53"/>
      <c r="H851" s="53"/>
      <c r="I851" s="53"/>
      <c r="J851" s="53"/>
      <c r="K851" s="53"/>
      <c r="L851" s="53"/>
      <c r="M851" s="53"/>
      <c r="N851" s="53"/>
      <c r="O851" s="53"/>
      <c r="P851" s="727"/>
    </row>
    <row r="852" spans="1:16" s="51" customFormat="1" x14ac:dyDescent="0.25">
      <c r="A852" s="378"/>
      <c r="B852" s="125"/>
      <c r="C852" s="2"/>
      <c r="E852" s="53"/>
      <c r="F852" s="53"/>
      <c r="G852" s="53"/>
      <c r="H852" s="53"/>
      <c r="I852" s="53"/>
      <c r="J852" s="53"/>
      <c r="K852" s="53"/>
      <c r="L852" s="53"/>
      <c r="M852" s="53"/>
      <c r="N852" s="53"/>
      <c r="O852" s="53"/>
      <c r="P852" s="727"/>
    </row>
    <row r="853" spans="1:16" s="51" customFormat="1" x14ac:dyDescent="0.25">
      <c r="A853" s="378"/>
      <c r="B853" s="125"/>
      <c r="C853" s="2"/>
      <c r="E853" s="53"/>
      <c r="F853" s="53"/>
      <c r="G853" s="53"/>
      <c r="H853" s="53"/>
      <c r="I853" s="53"/>
      <c r="J853" s="53"/>
      <c r="K853" s="53"/>
      <c r="L853" s="53"/>
      <c r="M853" s="53"/>
      <c r="N853" s="53"/>
      <c r="O853" s="53"/>
      <c r="P853" s="727"/>
    </row>
    <row r="854" spans="1:16" s="51" customFormat="1" x14ac:dyDescent="0.25">
      <c r="A854" s="378"/>
      <c r="B854" s="125"/>
      <c r="C854" s="2"/>
      <c r="E854" s="53"/>
      <c r="F854" s="53"/>
      <c r="G854" s="53"/>
      <c r="H854" s="53"/>
      <c r="I854" s="53"/>
      <c r="J854" s="53"/>
      <c r="K854" s="53"/>
      <c r="L854" s="53"/>
      <c r="M854" s="53"/>
      <c r="N854" s="53"/>
      <c r="O854" s="53"/>
      <c r="P854" s="727"/>
    </row>
    <row r="855" spans="1:16" s="51" customFormat="1" x14ac:dyDescent="0.25">
      <c r="A855" s="378"/>
      <c r="B855" s="125"/>
      <c r="C855" s="2"/>
      <c r="E855" s="53"/>
      <c r="F855" s="53"/>
      <c r="G855" s="53"/>
      <c r="H855" s="53"/>
      <c r="I855" s="53"/>
      <c r="J855" s="53"/>
      <c r="K855" s="53"/>
      <c r="L855" s="53"/>
      <c r="M855" s="53"/>
      <c r="N855" s="53"/>
      <c r="O855" s="53"/>
      <c r="P855" s="727"/>
    </row>
    <row r="856" spans="1:16" s="51" customFormat="1" x14ac:dyDescent="0.25">
      <c r="A856" s="378"/>
      <c r="B856" s="125"/>
      <c r="C856" s="2"/>
      <c r="E856" s="53"/>
      <c r="F856" s="53"/>
      <c r="G856" s="53"/>
      <c r="H856" s="53"/>
      <c r="I856" s="53"/>
      <c r="J856" s="53"/>
      <c r="K856" s="53"/>
      <c r="L856" s="53"/>
      <c r="M856" s="53"/>
      <c r="N856" s="53"/>
      <c r="O856" s="53"/>
      <c r="P856" s="727"/>
    </row>
    <row r="857" spans="1:16" s="51" customFormat="1" x14ac:dyDescent="0.25">
      <c r="A857" s="378"/>
      <c r="B857" s="125"/>
      <c r="C857" s="2"/>
      <c r="E857" s="53"/>
      <c r="F857" s="53"/>
      <c r="G857" s="53"/>
      <c r="H857" s="53"/>
      <c r="I857" s="53"/>
      <c r="J857" s="53"/>
      <c r="K857" s="53"/>
      <c r="L857" s="53"/>
      <c r="M857" s="53"/>
      <c r="N857" s="53"/>
      <c r="O857" s="53"/>
      <c r="P857" s="727"/>
    </row>
    <row r="858" spans="1:16" s="51" customFormat="1" x14ac:dyDescent="0.25">
      <c r="A858" s="378"/>
      <c r="B858" s="125"/>
      <c r="C858" s="2"/>
      <c r="E858" s="53"/>
      <c r="F858" s="53"/>
      <c r="G858" s="53"/>
      <c r="H858" s="53"/>
      <c r="I858" s="53"/>
      <c r="J858" s="53"/>
      <c r="K858" s="53"/>
      <c r="L858" s="53"/>
      <c r="M858" s="53"/>
      <c r="N858" s="53"/>
      <c r="O858" s="53"/>
      <c r="P858" s="727"/>
    </row>
    <row r="859" spans="1:16" s="51" customFormat="1" x14ac:dyDescent="0.25">
      <c r="A859" s="378"/>
      <c r="B859" s="125"/>
      <c r="C859" s="2"/>
      <c r="E859" s="53"/>
      <c r="F859" s="53"/>
      <c r="G859" s="53"/>
      <c r="H859" s="53"/>
      <c r="I859" s="53"/>
      <c r="J859" s="53"/>
      <c r="K859" s="53"/>
      <c r="L859" s="53"/>
      <c r="M859" s="53"/>
      <c r="N859" s="53"/>
      <c r="O859" s="53"/>
      <c r="P859" s="727"/>
    </row>
    <row r="860" spans="1:16" s="51" customFormat="1" x14ac:dyDescent="0.25">
      <c r="A860" s="378"/>
      <c r="B860" s="125"/>
      <c r="C860" s="2"/>
      <c r="E860" s="53"/>
      <c r="F860" s="53"/>
      <c r="G860" s="53"/>
      <c r="H860" s="53"/>
      <c r="I860" s="53"/>
      <c r="J860" s="53"/>
      <c r="K860" s="53"/>
      <c r="L860" s="53"/>
      <c r="M860" s="53"/>
      <c r="N860" s="53"/>
      <c r="O860" s="53"/>
      <c r="P860" s="727"/>
    </row>
    <row r="861" spans="1:16" s="51" customFormat="1" x14ac:dyDescent="0.25">
      <c r="A861" s="378"/>
      <c r="B861" s="125"/>
      <c r="C861" s="2"/>
      <c r="E861" s="53"/>
      <c r="F861" s="53"/>
      <c r="G861" s="53"/>
      <c r="H861" s="53"/>
      <c r="I861" s="53"/>
      <c r="J861" s="53"/>
      <c r="K861" s="53"/>
      <c r="L861" s="53"/>
      <c r="M861" s="53"/>
      <c r="N861" s="53"/>
      <c r="O861" s="53"/>
      <c r="P861" s="727"/>
    </row>
    <row r="862" spans="1:16" s="51" customFormat="1" x14ac:dyDescent="0.25">
      <c r="A862" s="378"/>
      <c r="B862" s="125"/>
      <c r="C862" s="2"/>
      <c r="E862" s="53"/>
      <c r="F862" s="53"/>
      <c r="G862" s="53"/>
      <c r="H862" s="53"/>
      <c r="I862" s="53"/>
      <c r="J862" s="53"/>
      <c r="K862" s="53"/>
      <c r="L862" s="53"/>
      <c r="M862" s="53"/>
      <c r="N862" s="53"/>
      <c r="O862" s="53"/>
      <c r="P862" s="727"/>
    </row>
    <row r="863" spans="1:16" s="51" customFormat="1" x14ac:dyDescent="0.25">
      <c r="A863" s="378"/>
      <c r="B863" s="125"/>
      <c r="C863" s="2"/>
      <c r="E863" s="53"/>
      <c r="F863" s="53"/>
      <c r="G863" s="53"/>
      <c r="H863" s="53"/>
      <c r="I863" s="53"/>
      <c r="J863" s="53"/>
      <c r="K863" s="53"/>
      <c r="L863" s="53"/>
      <c r="M863" s="53"/>
      <c r="N863" s="53"/>
      <c r="O863" s="53"/>
      <c r="P863" s="727"/>
    </row>
    <row r="864" spans="1:16" s="51" customFormat="1" x14ac:dyDescent="0.25">
      <c r="A864" s="378"/>
      <c r="B864" s="125"/>
      <c r="C864" s="2"/>
      <c r="E864" s="53"/>
      <c r="F864" s="53"/>
      <c r="G864" s="53"/>
      <c r="H864" s="53"/>
      <c r="I864" s="53"/>
      <c r="J864" s="53"/>
      <c r="K864" s="53"/>
      <c r="L864" s="53"/>
      <c r="M864" s="53"/>
      <c r="N864" s="53"/>
      <c r="O864" s="53"/>
      <c r="P864" s="727"/>
    </row>
    <row r="865" spans="1:16" s="51" customFormat="1" x14ac:dyDescent="0.25">
      <c r="A865" s="378"/>
      <c r="B865" s="125"/>
      <c r="C865" s="2"/>
      <c r="E865" s="53"/>
      <c r="F865" s="53"/>
      <c r="G865" s="53"/>
      <c r="H865" s="53"/>
      <c r="I865" s="53"/>
      <c r="J865" s="53"/>
      <c r="K865" s="53"/>
      <c r="L865" s="53"/>
      <c r="M865" s="53"/>
      <c r="N865" s="53"/>
      <c r="O865" s="53"/>
      <c r="P865" s="727"/>
    </row>
    <row r="866" spans="1:16" s="51" customFormat="1" x14ac:dyDescent="0.25">
      <c r="A866" s="378"/>
      <c r="B866" s="125"/>
      <c r="C866" s="2"/>
      <c r="E866" s="53"/>
      <c r="F866" s="53"/>
      <c r="G866" s="53"/>
      <c r="H866" s="53"/>
      <c r="I866" s="53"/>
      <c r="J866" s="53"/>
      <c r="K866" s="53"/>
      <c r="L866" s="53"/>
      <c r="M866" s="53"/>
      <c r="N866" s="53"/>
      <c r="O866" s="53"/>
      <c r="P866" s="727"/>
    </row>
    <row r="867" spans="1:16" s="51" customFormat="1" x14ac:dyDescent="0.25">
      <c r="A867" s="378"/>
      <c r="B867" s="125"/>
      <c r="C867" s="2"/>
      <c r="E867" s="53"/>
      <c r="F867" s="53"/>
      <c r="G867" s="53"/>
      <c r="H867" s="53"/>
      <c r="I867" s="53"/>
      <c r="J867" s="53"/>
      <c r="K867" s="53"/>
      <c r="L867" s="53"/>
      <c r="M867" s="53"/>
      <c r="N867" s="53"/>
      <c r="O867" s="53"/>
      <c r="P867" s="727"/>
    </row>
    <row r="868" spans="1:16" s="51" customFormat="1" x14ac:dyDescent="0.25">
      <c r="A868" s="378"/>
      <c r="B868" s="125"/>
      <c r="C868" s="2"/>
      <c r="E868" s="53"/>
      <c r="F868" s="53"/>
      <c r="G868" s="53"/>
      <c r="H868" s="53"/>
      <c r="I868" s="53"/>
      <c r="J868" s="53"/>
      <c r="K868" s="53"/>
      <c r="L868" s="53"/>
      <c r="M868" s="53"/>
      <c r="N868" s="53"/>
      <c r="O868" s="53"/>
      <c r="P868" s="727"/>
    </row>
    <row r="869" spans="1:16" s="51" customFormat="1" x14ac:dyDescent="0.25">
      <c r="A869" s="378"/>
      <c r="B869" s="125"/>
      <c r="C869" s="2"/>
      <c r="E869" s="53"/>
      <c r="F869" s="53"/>
      <c r="G869" s="53"/>
      <c r="H869" s="53"/>
      <c r="I869" s="53"/>
      <c r="J869" s="53"/>
      <c r="K869" s="53"/>
      <c r="L869" s="53"/>
      <c r="M869" s="53"/>
      <c r="N869" s="53"/>
      <c r="O869" s="53"/>
      <c r="P869" s="727"/>
    </row>
    <row r="870" spans="1:16" s="51" customFormat="1" x14ac:dyDescent="0.25">
      <c r="A870" s="378"/>
      <c r="B870" s="125"/>
      <c r="C870" s="2"/>
      <c r="E870" s="53"/>
      <c r="F870" s="53"/>
      <c r="G870" s="53"/>
      <c r="H870" s="53"/>
      <c r="I870" s="53"/>
      <c r="J870" s="53"/>
      <c r="K870" s="53"/>
      <c r="L870" s="53"/>
      <c r="M870" s="53"/>
      <c r="N870" s="53"/>
      <c r="O870" s="53"/>
      <c r="P870" s="727"/>
    </row>
    <row r="871" spans="1:16" s="51" customFormat="1" x14ac:dyDescent="0.25">
      <c r="A871" s="378"/>
      <c r="B871" s="125"/>
      <c r="C871" s="2"/>
      <c r="E871" s="53"/>
      <c r="F871" s="53"/>
      <c r="G871" s="53"/>
      <c r="H871" s="53"/>
      <c r="I871" s="53"/>
      <c r="J871" s="53"/>
      <c r="K871" s="53"/>
      <c r="L871" s="53"/>
      <c r="M871" s="53"/>
      <c r="N871" s="53"/>
      <c r="O871" s="53"/>
      <c r="P871" s="727"/>
    </row>
    <row r="872" spans="1:16" s="51" customFormat="1" x14ac:dyDescent="0.25">
      <c r="A872" s="378"/>
      <c r="B872" s="125"/>
      <c r="C872" s="2"/>
      <c r="E872" s="53"/>
      <c r="F872" s="53"/>
      <c r="G872" s="53"/>
      <c r="H872" s="53"/>
      <c r="I872" s="53"/>
      <c r="J872" s="53"/>
      <c r="K872" s="53"/>
      <c r="L872" s="53"/>
      <c r="M872" s="53"/>
      <c r="N872" s="53"/>
      <c r="O872" s="53"/>
      <c r="P872" s="727"/>
    </row>
    <row r="873" spans="1:16" s="51" customFormat="1" x14ac:dyDescent="0.25">
      <c r="A873" s="378"/>
      <c r="B873" s="125"/>
      <c r="C873" s="2"/>
      <c r="E873" s="53"/>
      <c r="F873" s="53"/>
      <c r="G873" s="53"/>
      <c r="H873" s="53"/>
      <c r="I873" s="53"/>
      <c r="J873" s="53"/>
      <c r="K873" s="53"/>
      <c r="L873" s="53"/>
      <c r="M873" s="53"/>
      <c r="N873" s="53"/>
      <c r="O873" s="53"/>
      <c r="P873" s="727"/>
    </row>
    <row r="874" spans="1:16" s="51" customFormat="1" x14ac:dyDescent="0.25">
      <c r="A874" s="378"/>
      <c r="B874" s="125"/>
      <c r="C874" s="2"/>
      <c r="E874" s="53"/>
      <c r="F874" s="53"/>
      <c r="G874" s="53"/>
      <c r="H874" s="53"/>
      <c r="I874" s="53"/>
      <c r="J874" s="53"/>
      <c r="K874" s="53"/>
      <c r="L874" s="53"/>
      <c r="M874" s="53"/>
      <c r="N874" s="53"/>
      <c r="O874" s="53"/>
      <c r="P874" s="727"/>
    </row>
    <row r="875" spans="1:16" s="51" customFormat="1" x14ac:dyDescent="0.25">
      <c r="A875" s="378"/>
      <c r="B875" s="125"/>
      <c r="C875" s="2"/>
      <c r="E875" s="53"/>
      <c r="F875" s="53"/>
      <c r="G875" s="53"/>
      <c r="H875" s="53"/>
      <c r="I875" s="53"/>
      <c r="J875" s="53"/>
      <c r="K875" s="53"/>
      <c r="L875" s="53"/>
      <c r="M875" s="53"/>
      <c r="N875" s="53"/>
      <c r="O875" s="53"/>
      <c r="P875" s="727"/>
    </row>
    <row r="876" spans="1:16" s="51" customFormat="1" x14ac:dyDescent="0.25">
      <c r="A876" s="378"/>
      <c r="B876" s="125"/>
      <c r="C876" s="2"/>
      <c r="E876" s="53"/>
      <c r="F876" s="53"/>
      <c r="G876" s="53"/>
      <c r="H876" s="53"/>
      <c r="I876" s="53"/>
      <c r="J876" s="53"/>
      <c r="K876" s="53"/>
      <c r="L876" s="53"/>
      <c r="M876" s="53"/>
      <c r="N876" s="53"/>
      <c r="O876" s="53"/>
      <c r="P876" s="727"/>
    </row>
    <row r="877" spans="1:16" s="51" customFormat="1" x14ac:dyDescent="0.25">
      <c r="A877" s="378"/>
      <c r="B877" s="125"/>
      <c r="C877" s="2"/>
      <c r="E877" s="53"/>
      <c r="F877" s="53"/>
      <c r="G877" s="53"/>
      <c r="H877" s="53"/>
      <c r="I877" s="53"/>
      <c r="J877" s="53"/>
      <c r="K877" s="53"/>
      <c r="L877" s="53"/>
      <c r="M877" s="53"/>
      <c r="N877" s="53"/>
      <c r="O877" s="53"/>
      <c r="P877" s="727"/>
    </row>
    <row r="878" spans="1:16" s="51" customFormat="1" x14ac:dyDescent="0.25">
      <c r="A878" s="378"/>
      <c r="B878" s="125"/>
      <c r="C878" s="2"/>
      <c r="E878" s="53"/>
      <c r="F878" s="53"/>
      <c r="G878" s="53"/>
      <c r="H878" s="53"/>
      <c r="I878" s="53"/>
      <c r="J878" s="53"/>
      <c r="K878" s="53"/>
      <c r="L878" s="53"/>
      <c r="M878" s="53"/>
      <c r="N878" s="53"/>
      <c r="O878" s="53"/>
      <c r="P878" s="727"/>
    </row>
    <row r="879" spans="1:16" s="51" customFormat="1" x14ac:dyDescent="0.25">
      <c r="A879" s="378"/>
      <c r="B879" s="125"/>
      <c r="C879" s="2"/>
      <c r="E879" s="53"/>
      <c r="F879" s="53"/>
      <c r="G879" s="53"/>
      <c r="H879" s="53"/>
      <c r="I879" s="53"/>
      <c r="J879" s="53"/>
      <c r="K879" s="53"/>
      <c r="L879" s="53"/>
      <c r="M879" s="53"/>
      <c r="N879" s="53"/>
      <c r="O879" s="53"/>
      <c r="P879" s="727"/>
    </row>
    <row r="880" spans="1:16" s="51" customFormat="1" x14ac:dyDescent="0.25">
      <c r="A880" s="378"/>
      <c r="B880" s="125"/>
      <c r="C880" s="2"/>
      <c r="E880" s="53"/>
      <c r="F880" s="53"/>
      <c r="G880" s="53"/>
      <c r="H880" s="53"/>
      <c r="I880" s="53"/>
      <c r="J880" s="53"/>
      <c r="K880" s="53"/>
      <c r="L880" s="53"/>
      <c r="M880" s="53"/>
      <c r="N880" s="53"/>
      <c r="O880" s="53"/>
      <c r="P880" s="727"/>
    </row>
    <row r="881" spans="1:16" s="51" customFormat="1" x14ac:dyDescent="0.25">
      <c r="A881" s="378"/>
      <c r="B881" s="125"/>
      <c r="C881" s="2"/>
      <c r="E881" s="53"/>
      <c r="F881" s="53"/>
      <c r="G881" s="53"/>
      <c r="H881" s="53"/>
      <c r="I881" s="53"/>
      <c r="J881" s="53"/>
      <c r="K881" s="53"/>
      <c r="L881" s="53"/>
      <c r="M881" s="53"/>
      <c r="N881" s="53"/>
      <c r="O881" s="53"/>
      <c r="P881" s="727"/>
    </row>
    <row r="882" spans="1:16" s="51" customFormat="1" x14ac:dyDescent="0.25">
      <c r="A882" s="378"/>
      <c r="B882" s="125"/>
      <c r="C882" s="2"/>
      <c r="E882" s="53"/>
      <c r="F882" s="53"/>
      <c r="G882" s="53"/>
      <c r="H882" s="53"/>
      <c r="I882" s="53"/>
      <c r="J882" s="53"/>
      <c r="K882" s="53"/>
      <c r="L882" s="53"/>
      <c r="M882" s="53"/>
      <c r="N882" s="53"/>
      <c r="O882" s="53"/>
      <c r="P882" s="727"/>
    </row>
    <row r="883" spans="1:16" s="51" customFormat="1" x14ac:dyDescent="0.25">
      <c r="A883" s="378"/>
      <c r="B883" s="125"/>
      <c r="C883" s="2"/>
      <c r="E883" s="53"/>
      <c r="F883" s="53"/>
      <c r="G883" s="53"/>
      <c r="H883" s="53"/>
      <c r="I883" s="53"/>
      <c r="J883" s="53"/>
      <c r="K883" s="53"/>
      <c r="L883" s="53"/>
      <c r="M883" s="53"/>
      <c r="N883" s="53"/>
      <c r="O883" s="53"/>
      <c r="P883" s="727"/>
    </row>
    <row r="884" spans="1:16" s="51" customFormat="1" x14ac:dyDescent="0.25">
      <c r="A884" s="378"/>
      <c r="B884" s="125"/>
      <c r="C884" s="2"/>
      <c r="E884" s="53"/>
      <c r="F884" s="53"/>
      <c r="G884" s="53"/>
      <c r="H884" s="53"/>
      <c r="I884" s="53"/>
      <c r="J884" s="53"/>
      <c r="K884" s="53"/>
      <c r="L884" s="53"/>
      <c r="M884" s="53"/>
      <c r="N884" s="53"/>
      <c r="O884" s="53"/>
      <c r="P884" s="727"/>
    </row>
    <row r="885" spans="1:16" s="51" customFormat="1" x14ac:dyDescent="0.25">
      <c r="A885" s="378"/>
      <c r="B885" s="125"/>
      <c r="C885" s="2"/>
      <c r="E885" s="53"/>
      <c r="F885" s="53"/>
      <c r="G885" s="53"/>
      <c r="H885" s="53"/>
      <c r="I885" s="53"/>
      <c r="J885" s="53"/>
      <c r="K885" s="53"/>
      <c r="L885" s="53"/>
      <c r="M885" s="53"/>
      <c r="N885" s="53"/>
      <c r="O885" s="53"/>
      <c r="P885" s="727"/>
    </row>
    <row r="886" spans="1:16" s="51" customFormat="1" x14ac:dyDescent="0.25">
      <c r="A886" s="378"/>
      <c r="B886" s="125"/>
      <c r="C886" s="2"/>
      <c r="E886" s="53"/>
      <c r="F886" s="53"/>
      <c r="G886" s="53"/>
      <c r="H886" s="53"/>
      <c r="I886" s="53"/>
      <c r="J886" s="53"/>
      <c r="K886" s="53"/>
      <c r="L886" s="53"/>
      <c r="M886" s="53"/>
      <c r="N886" s="53"/>
      <c r="O886" s="53"/>
      <c r="P886" s="727"/>
    </row>
    <row r="887" spans="1:16" s="51" customFormat="1" x14ac:dyDescent="0.25">
      <c r="A887" s="378"/>
      <c r="B887" s="125"/>
      <c r="C887" s="2"/>
      <c r="E887" s="53"/>
      <c r="F887" s="53"/>
      <c r="G887" s="53"/>
      <c r="H887" s="53"/>
      <c r="I887" s="53"/>
      <c r="J887" s="53"/>
      <c r="K887" s="53"/>
      <c r="L887" s="53"/>
      <c r="M887" s="53"/>
      <c r="N887" s="53"/>
      <c r="O887" s="53"/>
      <c r="P887" s="727"/>
    </row>
    <row r="888" spans="1:16" s="51" customFormat="1" x14ac:dyDescent="0.25">
      <c r="A888" s="378"/>
      <c r="B888" s="125"/>
      <c r="C888" s="2"/>
      <c r="E888" s="53"/>
      <c r="F888" s="53"/>
      <c r="G888" s="53"/>
      <c r="H888" s="53"/>
      <c r="I888" s="53"/>
      <c r="J888" s="53"/>
      <c r="K888" s="53"/>
      <c r="L888" s="53"/>
      <c r="M888" s="53"/>
      <c r="N888" s="53"/>
      <c r="O888" s="53"/>
      <c r="P888" s="727"/>
    </row>
    <row r="889" spans="1:16" s="51" customFormat="1" x14ac:dyDescent="0.25">
      <c r="A889" s="378"/>
      <c r="B889" s="125"/>
      <c r="C889" s="2"/>
      <c r="E889" s="53"/>
      <c r="F889" s="53"/>
      <c r="G889" s="53"/>
      <c r="H889" s="53"/>
      <c r="I889" s="53"/>
      <c r="J889" s="53"/>
      <c r="K889" s="53"/>
      <c r="L889" s="53"/>
      <c r="M889" s="53"/>
      <c r="N889" s="53"/>
      <c r="O889" s="53"/>
      <c r="P889" s="727"/>
    </row>
    <row r="890" spans="1:16" s="51" customFormat="1" x14ac:dyDescent="0.25">
      <c r="A890" s="378"/>
      <c r="B890" s="125"/>
      <c r="C890" s="2"/>
      <c r="E890" s="53"/>
      <c r="F890" s="53"/>
      <c r="G890" s="53"/>
      <c r="H890" s="53"/>
      <c r="I890" s="53"/>
      <c r="J890" s="53"/>
      <c r="K890" s="53"/>
      <c r="L890" s="53"/>
      <c r="M890" s="53"/>
      <c r="N890" s="53"/>
      <c r="O890" s="53"/>
      <c r="P890" s="727"/>
    </row>
    <row r="891" spans="1:16" s="51" customFormat="1" x14ac:dyDescent="0.25">
      <c r="A891" s="378"/>
      <c r="B891" s="125"/>
      <c r="C891" s="2"/>
      <c r="E891" s="53"/>
      <c r="F891" s="53"/>
      <c r="G891" s="53"/>
      <c r="H891" s="53"/>
      <c r="I891" s="53"/>
      <c r="J891" s="53"/>
      <c r="K891" s="53"/>
      <c r="L891" s="53"/>
      <c r="M891" s="53"/>
      <c r="N891" s="53"/>
      <c r="O891" s="53"/>
      <c r="P891" s="727"/>
    </row>
    <row r="892" spans="1:16" s="51" customFormat="1" x14ac:dyDescent="0.25">
      <c r="A892" s="378"/>
      <c r="B892" s="125"/>
      <c r="C892" s="2"/>
      <c r="E892" s="53"/>
      <c r="F892" s="53"/>
      <c r="G892" s="53"/>
      <c r="H892" s="53"/>
      <c r="I892" s="53"/>
      <c r="J892" s="53"/>
      <c r="K892" s="53"/>
      <c r="L892" s="53"/>
      <c r="M892" s="53"/>
      <c r="N892" s="53"/>
      <c r="O892" s="53"/>
      <c r="P892" s="727"/>
    </row>
    <row r="893" spans="1:16" s="51" customFormat="1" x14ac:dyDescent="0.25">
      <c r="A893" s="378"/>
      <c r="B893" s="125"/>
      <c r="C893" s="2"/>
      <c r="E893" s="53"/>
      <c r="F893" s="53"/>
      <c r="G893" s="53"/>
      <c r="H893" s="53"/>
      <c r="I893" s="53"/>
      <c r="J893" s="53"/>
      <c r="K893" s="53"/>
      <c r="L893" s="53"/>
      <c r="M893" s="53"/>
      <c r="N893" s="53"/>
      <c r="O893" s="53"/>
      <c r="P893" s="727"/>
    </row>
    <row r="894" spans="1:16" s="51" customFormat="1" x14ac:dyDescent="0.25">
      <c r="A894" s="378"/>
      <c r="B894" s="125"/>
      <c r="C894" s="2"/>
      <c r="E894" s="53"/>
      <c r="F894" s="53"/>
      <c r="G894" s="53"/>
      <c r="H894" s="53"/>
      <c r="I894" s="53"/>
      <c r="J894" s="53"/>
      <c r="K894" s="53"/>
      <c r="L894" s="53"/>
      <c r="M894" s="53"/>
      <c r="N894" s="53"/>
      <c r="O894" s="53"/>
      <c r="P894" s="727"/>
    </row>
    <row r="895" spans="1:16" s="51" customFormat="1" x14ac:dyDescent="0.25">
      <c r="A895" s="378"/>
      <c r="B895" s="125"/>
      <c r="C895" s="2"/>
      <c r="E895" s="53"/>
      <c r="F895" s="53"/>
      <c r="G895" s="53"/>
      <c r="H895" s="53"/>
      <c r="I895" s="53"/>
      <c r="J895" s="53"/>
      <c r="K895" s="53"/>
      <c r="L895" s="53"/>
      <c r="M895" s="53"/>
      <c r="N895" s="53"/>
      <c r="O895" s="53"/>
      <c r="P895" s="727"/>
    </row>
    <row r="896" spans="1:16" s="51" customFormat="1" x14ac:dyDescent="0.25">
      <c r="A896" s="378"/>
      <c r="B896" s="125"/>
      <c r="C896" s="2"/>
      <c r="E896" s="53"/>
      <c r="F896" s="53"/>
      <c r="G896" s="53"/>
      <c r="H896" s="53"/>
      <c r="I896" s="53"/>
      <c r="J896" s="53"/>
      <c r="K896" s="53"/>
      <c r="L896" s="53"/>
      <c r="M896" s="53"/>
      <c r="N896" s="53"/>
      <c r="O896" s="53"/>
      <c r="P896" s="727"/>
    </row>
    <row r="897" spans="1:16" s="51" customFormat="1" x14ac:dyDescent="0.25">
      <c r="A897" s="378"/>
      <c r="B897" s="125"/>
      <c r="C897" s="2"/>
      <c r="E897" s="53"/>
      <c r="F897" s="53"/>
      <c r="G897" s="53"/>
      <c r="H897" s="53"/>
      <c r="I897" s="53"/>
      <c r="J897" s="53"/>
      <c r="K897" s="53"/>
      <c r="L897" s="53"/>
      <c r="M897" s="53"/>
      <c r="N897" s="53"/>
      <c r="O897" s="53"/>
      <c r="P897" s="727"/>
    </row>
    <row r="898" spans="1:16" s="51" customFormat="1" x14ac:dyDescent="0.25">
      <c r="A898" s="378"/>
      <c r="B898" s="125"/>
      <c r="C898" s="2"/>
      <c r="E898" s="53"/>
      <c r="F898" s="53"/>
      <c r="G898" s="53"/>
      <c r="H898" s="53"/>
      <c r="I898" s="53"/>
      <c r="J898" s="53"/>
      <c r="K898" s="53"/>
      <c r="L898" s="53"/>
      <c r="M898" s="53"/>
      <c r="N898" s="53"/>
      <c r="O898" s="53"/>
      <c r="P898" s="727"/>
    </row>
    <row r="899" spans="1:16" s="51" customFormat="1" x14ac:dyDescent="0.25">
      <c r="A899" s="378"/>
      <c r="B899" s="125"/>
      <c r="C899" s="2"/>
      <c r="E899" s="53"/>
      <c r="F899" s="53"/>
      <c r="G899" s="53"/>
      <c r="H899" s="53"/>
      <c r="I899" s="53"/>
      <c r="J899" s="53"/>
      <c r="K899" s="53"/>
      <c r="L899" s="53"/>
      <c r="M899" s="53"/>
      <c r="N899" s="53"/>
      <c r="O899" s="53"/>
      <c r="P899" s="727"/>
    </row>
    <row r="900" spans="1:16" s="51" customFormat="1" x14ac:dyDescent="0.25">
      <c r="A900" s="378"/>
      <c r="B900" s="125"/>
      <c r="C900" s="2"/>
      <c r="E900" s="53"/>
      <c r="F900" s="53"/>
      <c r="G900" s="53"/>
      <c r="H900" s="53"/>
      <c r="I900" s="53"/>
      <c r="J900" s="53"/>
      <c r="K900" s="53"/>
      <c r="L900" s="53"/>
      <c r="M900" s="53"/>
      <c r="N900" s="53"/>
      <c r="O900" s="53"/>
      <c r="P900" s="727"/>
    </row>
    <row r="901" spans="1:16" s="51" customFormat="1" x14ac:dyDescent="0.25">
      <c r="A901" s="378"/>
      <c r="B901" s="125"/>
      <c r="C901" s="2"/>
      <c r="E901" s="53"/>
      <c r="F901" s="53"/>
      <c r="G901" s="53"/>
      <c r="H901" s="53"/>
      <c r="I901" s="53"/>
      <c r="J901" s="53"/>
      <c r="K901" s="53"/>
      <c r="L901" s="53"/>
      <c r="M901" s="53"/>
      <c r="N901" s="53"/>
      <c r="O901" s="53"/>
      <c r="P901" s="727"/>
    </row>
    <row r="902" spans="1:16" s="51" customFormat="1" x14ac:dyDescent="0.25">
      <c r="A902" s="378"/>
      <c r="B902" s="125"/>
      <c r="C902" s="2"/>
      <c r="E902" s="53"/>
      <c r="F902" s="53"/>
      <c r="G902" s="53"/>
      <c r="H902" s="53"/>
      <c r="I902" s="53"/>
      <c r="J902" s="53"/>
      <c r="K902" s="53"/>
      <c r="L902" s="53"/>
      <c r="M902" s="53"/>
      <c r="N902" s="53"/>
      <c r="O902" s="53"/>
      <c r="P902" s="727"/>
    </row>
    <row r="903" spans="1:16" s="51" customFormat="1" x14ac:dyDescent="0.25">
      <c r="A903" s="378"/>
      <c r="B903" s="125"/>
      <c r="C903" s="2"/>
      <c r="E903" s="53"/>
      <c r="F903" s="53"/>
      <c r="G903" s="53"/>
      <c r="H903" s="53"/>
      <c r="I903" s="53"/>
      <c r="J903" s="53"/>
      <c r="K903" s="53"/>
      <c r="L903" s="53"/>
      <c r="M903" s="53"/>
      <c r="N903" s="53"/>
      <c r="O903" s="53"/>
      <c r="P903" s="727"/>
    </row>
    <row r="904" spans="1:16" s="51" customFormat="1" x14ac:dyDescent="0.25">
      <c r="A904" s="378"/>
      <c r="B904" s="125"/>
      <c r="C904" s="2"/>
      <c r="E904" s="53"/>
      <c r="F904" s="53"/>
      <c r="G904" s="53"/>
      <c r="H904" s="53"/>
      <c r="I904" s="53"/>
      <c r="J904" s="53"/>
      <c r="K904" s="53"/>
      <c r="L904" s="53"/>
      <c r="M904" s="53"/>
      <c r="N904" s="53"/>
      <c r="O904" s="53"/>
      <c r="P904" s="727"/>
    </row>
    <row r="905" spans="1:16" s="51" customFormat="1" x14ac:dyDescent="0.25">
      <c r="A905" s="378"/>
      <c r="B905" s="125"/>
      <c r="C905" s="2"/>
      <c r="E905" s="53"/>
      <c r="F905" s="53"/>
      <c r="G905" s="53"/>
      <c r="H905" s="53"/>
      <c r="I905" s="53"/>
      <c r="J905" s="53"/>
      <c r="K905" s="53"/>
      <c r="L905" s="53"/>
      <c r="M905" s="53"/>
      <c r="N905" s="53"/>
      <c r="O905" s="53"/>
      <c r="P905" s="727"/>
    </row>
    <row r="906" spans="1:16" s="51" customFormat="1" x14ac:dyDescent="0.25">
      <c r="A906" s="378"/>
      <c r="B906" s="125"/>
      <c r="C906" s="2"/>
      <c r="E906" s="53"/>
      <c r="F906" s="53"/>
      <c r="G906" s="53"/>
      <c r="H906" s="53"/>
      <c r="I906" s="53"/>
      <c r="J906" s="53"/>
      <c r="K906" s="53"/>
      <c r="L906" s="53"/>
      <c r="M906" s="53"/>
      <c r="N906" s="53"/>
      <c r="O906" s="53"/>
      <c r="P906" s="727"/>
    </row>
    <row r="907" spans="1:16" s="51" customFormat="1" x14ac:dyDescent="0.25">
      <c r="A907" s="378"/>
      <c r="B907" s="125"/>
      <c r="C907" s="2"/>
      <c r="E907" s="53"/>
      <c r="F907" s="53"/>
      <c r="G907" s="53"/>
      <c r="H907" s="53"/>
      <c r="I907" s="53"/>
      <c r="J907" s="53"/>
      <c r="K907" s="53"/>
      <c r="L907" s="53"/>
      <c r="M907" s="53"/>
      <c r="N907" s="53"/>
      <c r="O907" s="53"/>
      <c r="P907" s="727"/>
    </row>
    <row r="908" spans="1:16" s="51" customFormat="1" x14ac:dyDescent="0.25">
      <c r="A908" s="378"/>
      <c r="B908" s="125"/>
      <c r="C908" s="2"/>
      <c r="E908" s="53"/>
      <c r="F908" s="53"/>
      <c r="G908" s="53"/>
      <c r="H908" s="53"/>
      <c r="I908" s="53"/>
      <c r="J908" s="53"/>
      <c r="K908" s="53"/>
      <c r="L908" s="53"/>
      <c r="M908" s="53"/>
      <c r="N908" s="53"/>
      <c r="O908" s="53"/>
      <c r="P908" s="727"/>
    </row>
    <row r="909" spans="1:16" s="51" customFormat="1" x14ac:dyDescent="0.25">
      <c r="A909" s="378"/>
      <c r="B909" s="125"/>
      <c r="C909" s="2"/>
      <c r="E909" s="53"/>
      <c r="F909" s="53"/>
      <c r="G909" s="53"/>
      <c r="H909" s="53"/>
      <c r="I909" s="53"/>
      <c r="J909" s="53"/>
      <c r="K909" s="53"/>
      <c r="L909" s="53"/>
      <c r="M909" s="53"/>
      <c r="N909" s="53"/>
      <c r="O909" s="53"/>
      <c r="P909" s="727"/>
    </row>
    <row r="910" spans="1:16" s="51" customFormat="1" x14ac:dyDescent="0.25">
      <c r="A910" s="378"/>
      <c r="B910" s="125"/>
      <c r="C910" s="2"/>
      <c r="E910" s="53"/>
      <c r="F910" s="53"/>
      <c r="G910" s="53"/>
      <c r="H910" s="53"/>
      <c r="I910" s="53"/>
      <c r="J910" s="53"/>
      <c r="K910" s="53"/>
      <c r="L910" s="53"/>
      <c r="M910" s="53"/>
      <c r="N910" s="53"/>
      <c r="O910" s="53"/>
      <c r="P910" s="727"/>
    </row>
    <row r="911" spans="1:16" s="51" customFormat="1" x14ac:dyDescent="0.25">
      <c r="A911" s="378"/>
      <c r="B911" s="125"/>
      <c r="C911" s="2"/>
      <c r="E911" s="53"/>
      <c r="F911" s="53"/>
      <c r="G911" s="53"/>
      <c r="H911" s="53"/>
      <c r="I911" s="53"/>
      <c r="J911" s="53"/>
      <c r="K911" s="53"/>
      <c r="L911" s="53"/>
      <c r="M911" s="53"/>
      <c r="N911" s="53"/>
      <c r="O911" s="53"/>
      <c r="P911" s="727"/>
    </row>
    <row r="912" spans="1:16" s="51" customFormat="1" x14ac:dyDescent="0.25">
      <c r="A912" s="378"/>
      <c r="B912" s="125"/>
      <c r="C912" s="2"/>
      <c r="E912" s="53"/>
      <c r="F912" s="53"/>
      <c r="G912" s="53"/>
      <c r="H912" s="53"/>
      <c r="I912" s="53"/>
      <c r="J912" s="53"/>
      <c r="K912" s="53"/>
      <c r="L912" s="53"/>
      <c r="M912" s="53"/>
      <c r="N912" s="53"/>
      <c r="O912" s="53"/>
      <c r="P912" s="727"/>
    </row>
    <row r="913" spans="1:16" s="51" customFormat="1" x14ac:dyDescent="0.25">
      <c r="A913" s="378"/>
      <c r="B913" s="125"/>
      <c r="C913" s="2"/>
      <c r="E913" s="53"/>
      <c r="F913" s="53"/>
      <c r="G913" s="53"/>
      <c r="H913" s="53"/>
      <c r="I913" s="53"/>
      <c r="J913" s="53"/>
      <c r="K913" s="53"/>
      <c r="L913" s="53"/>
      <c r="M913" s="53"/>
      <c r="N913" s="53"/>
      <c r="O913" s="53"/>
      <c r="P913" s="727"/>
    </row>
    <row r="914" spans="1:16" s="51" customFormat="1" x14ac:dyDescent="0.25">
      <c r="A914" s="378"/>
      <c r="B914" s="125"/>
      <c r="C914" s="2"/>
      <c r="E914" s="53"/>
      <c r="F914" s="53"/>
      <c r="G914" s="53"/>
      <c r="H914" s="53"/>
      <c r="I914" s="53"/>
      <c r="J914" s="53"/>
      <c r="K914" s="53"/>
      <c r="L914" s="53"/>
      <c r="M914" s="53"/>
      <c r="N914" s="53"/>
      <c r="O914" s="53"/>
      <c r="P914" s="727"/>
    </row>
    <row r="915" spans="1:16" s="51" customFormat="1" x14ac:dyDescent="0.25">
      <c r="A915" s="378"/>
      <c r="B915" s="125"/>
      <c r="C915" s="2"/>
      <c r="E915" s="53"/>
      <c r="F915" s="53"/>
      <c r="G915" s="53"/>
      <c r="H915" s="53"/>
      <c r="I915" s="53"/>
      <c r="J915" s="53"/>
      <c r="K915" s="53"/>
      <c r="L915" s="53"/>
      <c r="M915" s="53"/>
      <c r="N915" s="53"/>
      <c r="O915" s="53"/>
      <c r="P915" s="727"/>
    </row>
    <row r="916" spans="1:16" s="51" customFormat="1" x14ac:dyDescent="0.25">
      <c r="A916" s="378"/>
      <c r="B916" s="125"/>
      <c r="C916" s="2"/>
      <c r="E916" s="53"/>
      <c r="F916" s="53"/>
      <c r="G916" s="53"/>
      <c r="H916" s="53"/>
      <c r="I916" s="53"/>
      <c r="J916" s="53"/>
      <c r="K916" s="53"/>
      <c r="L916" s="53"/>
      <c r="M916" s="53"/>
      <c r="N916" s="53"/>
      <c r="O916" s="53"/>
      <c r="P916" s="727"/>
    </row>
    <row r="917" spans="1:16" s="51" customFormat="1" x14ac:dyDescent="0.25">
      <c r="A917" s="378"/>
      <c r="B917" s="125"/>
      <c r="C917" s="2"/>
      <c r="E917" s="53"/>
      <c r="F917" s="53"/>
      <c r="G917" s="53"/>
      <c r="H917" s="53"/>
      <c r="I917" s="53"/>
      <c r="J917" s="53"/>
      <c r="K917" s="53"/>
      <c r="L917" s="53"/>
      <c r="M917" s="53"/>
      <c r="N917" s="53"/>
      <c r="O917" s="53"/>
      <c r="P917" s="727"/>
    </row>
    <row r="918" spans="1:16" s="51" customFormat="1" x14ac:dyDescent="0.25">
      <c r="A918" s="378"/>
      <c r="B918" s="125"/>
      <c r="C918" s="2"/>
      <c r="E918" s="53"/>
      <c r="F918" s="53"/>
      <c r="G918" s="53"/>
      <c r="H918" s="53"/>
      <c r="I918" s="53"/>
      <c r="J918" s="53"/>
      <c r="K918" s="53"/>
      <c r="L918" s="53"/>
      <c r="M918" s="53"/>
      <c r="N918" s="53"/>
      <c r="O918" s="53"/>
      <c r="P918" s="727"/>
    </row>
    <row r="919" spans="1:16" s="51" customFormat="1" x14ac:dyDescent="0.25">
      <c r="A919" s="378"/>
      <c r="B919" s="125"/>
      <c r="C919" s="2"/>
      <c r="E919" s="53"/>
      <c r="F919" s="53"/>
      <c r="G919" s="53"/>
      <c r="H919" s="53"/>
      <c r="I919" s="53"/>
      <c r="J919" s="53"/>
      <c r="K919" s="53"/>
      <c r="L919" s="53"/>
      <c r="M919" s="53"/>
      <c r="N919" s="53"/>
      <c r="O919" s="53"/>
      <c r="P919" s="727"/>
    </row>
    <row r="920" spans="1:16" s="51" customFormat="1" x14ac:dyDescent="0.25">
      <c r="A920" s="378"/>
      <c r="B920" s="125"/>
      <c r="C920" s="2"/>
      <c r="E920" s="53"/>
      <c r="F920" s="53"/>
      <c r="G920" s="53"/>
      <c r="H920" s="53"/>
      <c r="I920" s="53"/>
      <c r="J920" s="53"/>
      <c r="K920" s="53"/>
      <c r="L920" s="53"/>
      <c r="M920" s="53"/>
      <c r="N920" s="53"/>
      <c r="O920" s="53"/>
      <c r="P920" s="727"/>
    </row>
    <row r="921" spans="1:16" s="51" customFormat="1" x14ac:dyDescent="0.25">
      <c r="A921" s="378"/>
      <c r="B921" s="125"/>
      <c r="C921" s="2"/>
      <c r="E921" s="53"/>
      <c r="F921" s="53"/>
      <c r="G921" s="53"/>
      <c r="H921" s="53"/>
      <c r="I921" s="53"/>
      <c r="J921" s="53"/>
      <c r="K921" s="53"/>
      <c r="L921" s="53"/>
      <c r="M921" s="53"/>
      <c r="N921" s="53"/>
      <c r="O921" s="53"/>
      <c r="P921" s="727"/>
    </row>
    <row r="922" spans="1:16" s="51" customFormat="1" x14ac:dyDescent="0.25">
      <c r="A922" s="378"/>
      <c r="B922" s="125"/>
      <c r="C922" s="2"/>
      <c r="E922" s="53"/>
      <c r="F922" s="53"/>
      <c r="G922" s="53"/>
      <c r="H922" s="53"/>
      <c r="I922" s="53"/>
      <c r="J922" s="53"/>
      <c r="K922" s="53"/>
      <c r="L922" s="53"/>
      <c r="M922" s="53"/>
      <c r="N922" s="53"/>
      <c r="O922" s="53"/>
      <c r="P922" s="727"/>
    </row>
    <row r="923" spans="1:16" s="51" customFormat="1" x14ac:dyDescent="0.25">
      <c r="A923" s="378"/>
      <c r="B923" s="125"/>
      <c r="C923" s="2"/>
      <c r="E923" s="53"/>
      <c r="F923" s="53"/>
      <c r="G923" s="53"/>
      <c r="H923" s="53"/>
      <c r="I923" s="53"/>
      <c r="J923" s="53"/>
      <c r="K923" s="53"/>
      <c r="L923" s="53"/>
      <c r="M923" s="53"/>
      <c r="N923" s="53"/>
      <c r="O923" s="53"/>
      <c r="P923" s="727"/>
    </row>
    <row r="924" spans="1:16" s="51" customFormat="1" x14ac:dyDescent="0.25">
      <c r="A924" s="378"/>
      <c r="B924" s="125"/>
      <c r="C924" s="2"/>
      <c r="E924" s="53"/>
      <c r="F924" s="53"/>
      <c r="G924" s="53"/>
      <c r="H924" s="53"/>
      <c r="I924" s="53"/>
      <c r="J924" s="53"/>
      <c r="K924" s="53"/>
      <c r="L924" s="53"/>
      <c r="M924" s="53"/>
      <c r="N924" s="53"/>
      <c r="O924" s="53"/>
      <c r="P924" s="727"/>
    </row>
    <row r="925" spans="1:16" s="51" customFormat="1" x14ac:dyDescent="0.25">
      <c r="A925" s="378"/>
      <c r="B925" s="125"/>
      <c r="C925" s="2"/>
      <c r="E925" s="53"/>
      <c r="F925" s="53"/>
      <c r="G925" s="53"/>
      <c r="H925" s="53"/>
      <c r="I925" s="53"/>
      <c r="J925" s="53"/>
      <c r="K925" s="53"/>
      <c r="L925" s="53"/>
      <c r="M925" s="53"/>
      <c r="N925" s="53"/>
      <c r="O925" s="53"/>
      <c r="P925" s="727"/>
    </row>
    <row r="926" spans="1:16" s="51" customFormat="1" x14ac:dyDescent="0.25">
      <c r="A926" s="378"/>
      <c r="B926" s="125"/>
      <c r="C926" s="2"/>
      <c r="E926" s="53"/>
      <c r="F926" s="53"/>
      <c r="G926" s="53"/>
      <c r="H926" s="53"/>
      <c r="I926" s="53"/>
      <c r="J926" s="53"/>
      <c r="K926" s="53"/>
      <c r="L926" s="53"/>
      <c r="M926" s="53"/>
      <c r="N926" s="53"/>
      <c r="O926" s="53"/>
      <c r="P926" s="727"/>
    </row>
    <row r="927" spans="1:16" s="51" customFormat="1" x14ac:dyDescent="0.25">
      <c r="A927" s="378"/>
      <c r="B927" s="125"/>
      <c r="C927" s="2"/>
      <c r="E927" s="53"/>
      <c r="F927" s="53"/>
      <c r="G927" s="53"/>
      <c r="H927" s="53"/>
      <c r="I927" s="53"/>
      <c r="J927" s="53"/>
      <c r="K927" s="53"/>
      <c r="L927" s="53"/>
      <c r="M927" s="53"/>
      <c r="N927" s="53"/>
      <c r="O927" s="53"/>
      <c r="P927" s="727"/>
    </row>
    <row r="928" spans="1:16" s="51" customFormat="1" x14ac:dyDescent="0.25">
      <c r="A928" s="378"/>
      <c r="B928" s="125"/>
      <c r="C928" s="2"/>
      <c r="E928" s="53"/>
      <c r="F928" s="53"/>
      <c r="G928" s="53"/>
      <c r="H928" s="53"/>
      <c r="I928" s="53"/>
      <c r="J928" s="53"/>
      <c r="K928" s="53"/>
      <c r="L928" s="53"/>
      <c r="M928" s="53"/>
      <c r="N928" s="53"/>
      <c r="O928" s="53"/>
      <c r="P928" s="727"/>
    </row>
    <row r="929" spans="1:16" s="51" customFormat="1" x14ac:dyDescent="0.25">
      <c r="A929" s="378"/>
      <c r="B929" s="125"/>
      <c r="C929" s="2"/>
      <c r="E929" s="53"/>
      <c r="F929" s="53"/>
      <c r="G929" s="53"/>
      <c r="H929" s="53"/>
      <c r="I929" s="53"/>
      <c r="J929" s="53"/>
      <c r="K929" s="53"/>
      <c r="L929" s="53"/>
      <c r="M929" s="53"/>
      <c r="N929" s="53"/>
      <c r="O929" s="53"/>
      <c r="P929" s="727"/>
    </row>
    <row r="930" spans="1:16" s="51" customFormat="1" x14ac:dyDescent="0.25">
      <c r="A930" s="378"/>
      <c r="B930" s="125"/>
      <c r="C930" s="2"/>
      <c r="E930" s="53"/>
      <c r="F930" s="53"/>
      <c r="G930" s="53"/>
      <c r="H930" s="53"/>
      <c r="I930" s="53"/>
      <c r="J930" s="53"/>
      <c r="K930" s="53"/>
      <c r="L930" s="53"/>
      <c r="M930" s="53"/>
      <c r="N930" s="53"/>
      <c r="O930" s="53"/>
      <c r="P930" s="727"/>
    </row>
    <row r="931" spans="1:16" s="51" customFormat="1" x14ac:dyDescent="0.25">
      <c r="A931" s="378"/>
      <c r="B931" s="125"/>
      <c r="C931" s="2"/>
      <c r="E931" s="53"/>
      <c r="F931" s="53"/>
      <c r="G931" s="53"/>
      <c r="H931" s="53"/>
      <c r="I931" s="53"/>
      <c r="J931" s="53"/>
      <c r="K931" s="53"/>
      <c r="L931" s="53"/>
      <c r="M931" s="53"/>
      <c r="N931" s="53"/>
      <c r="O931" s="53"/>
      <c r="P931" s="727"/>
    </row>
    <row r="932" spans="1:16" s="51" customFormat="1" x14ac:dyDescent="0.25">
      <c r="A932" s="378"/>
      <c r="B932" s="125"/>
      <c r="C932" s="2"/>
      <c r="E932" s="53"/>
      <c r="F932" s="53"/>
      <c r="G932" s="53"/>
      <c r="H932" s="53"/>
      <c r="I932" s="53"/>
      <c r="J932" s="53"/>
      <c r="K932" s="53"/>
      <c r="L932" s="53"/>
      <c r="M932" s="53"/>
      <c r="N932" s="53"/>
      <c r="O932" s="53"/>
      <c r="P932" s="727"/>
    </row>
    <row r="933" spans="1:16" s="51" customFormat="1" x14ac:dyDescent="0.25">
      <c r="A933" s="378"/>
      <c r="B933" s="125"/>
      <c r="C933" s="2"/>
      <c r="E933" s="53"/>
      <c r="F933" s="53"/>
      <c r="G933" s="53"/>
      <c r="H933" s="53"/>
      <c r="I933" s="53"/>
      <c r="J933" s="53"/>
      <c r="K933" s="53"/>
      <c r="L933" s="53"/>
      <c r="M933" s="53"/>
      <c r="N933" s="53"/>
      <c r="O933" s="53"/>
      <c r="P933" s="727"/>
    </row>
    <row r="934" spans="1:16" s="51" customFormat="1" x14ac:dyDescent="0.25">
      <c r="A934" s="378"/>
      <c r="B934" s="125"/>
      <c r="C934" s="2"/>
      <c r="E934" s="53"/>
      <c r="F934" s="53"/>
      <c r="G934" s="53"/>
      <c r="H934" s="53"/>
      <c r="I934" s="53"/>
      <c r="J934" s="53"/>
      <c r="K934" s="53"/>
      <c r="L934" s="53"/>
      <c r="M934" s="53"/>
      <c r="N934" s="53"/>
      <c r="O934" s="53"/>
      <c r="P934" s="727"/>
    </row>
    <row r="935" spans="1:16" s="51" customFormat="1" x14ac:dyDescent="0.25">
      <c r="A935" s="378"/>
      <c r="B935" s="125"/>
      <c r="C935" s="2"/>
      <c r="E935" s="53"/>
      <c r="F935" s="53"/>
      <c r="G935" s="53"/>
      <c r="H935" s="53"/>
      <c r="I935" s="53"/>
      <c r="J935" s="53"/>
      <c r="K935" s="53"/>
      <c r="L935" s="53"/>
      <c r="M935" s="53"/>
      <c r="N935" s="53"/>
      <c r="O935" s="53"/>
      <c r="P935" s="727"/>
    </row>
    <row r="936" spans="1:16" s="51" customFormat="1" x14ac:dyDescent="0.25">
      <c r="A936" s="378"/>
      <c r="B936" s="125"/>
      <c r="C936" s="2"/>
      <c r="E936" s="53"/>
      <c r="F936" s="53"/>
      <c r="G936" s="53"/>
      <c r="H936" s="53"/>
      <c r="I936" s="53"/>
      <c r="J936" s="53"/>
      <c r="K936" s="53"/>
      <c r="L936" s="53"/>
      <c r="M936" s="53"/>
      <c r="N936" s="53"/>
      <c r="O936" s="53"/>
      <c r="P936" s="727"/>
    </row>
    <row r="937" spans="1:16" s="51" customFormat="1" x14ac:dyDescent="0.25">
      <c r="A937" s="378"/>
      <c r="B937" s="125"/>
      <c r="C937" s="2"/>
      <c r="E937" s="53"/>
      <c r="F937" s="53"/>
      <c r="G937" s="53"/>
      <c r="H937" s="53"/>
      <c r="I937" s="53"/>
      <c r="J937" s="53"/>
      <c r="K937" s="53"/>
      <c r="L937" s="53"/>
      <c r="M937" s="53"/>
      <c r="N937" s="53"/>
      <c r="O937" s="53"/>
      <c r="P937" s="727"/>
    </row>
    <row r="938" spans="1:16" s="51" customFormat="1" x14ac:dyDescent="0.25">
      <c r="A938" s="378"/>
      <c r="B938" s="125"/>
      <c r="C938" s="2"/>
      <c r="E938" s="53"/>
      <c r="F938" s="53"/>
      <c r="G938" s="53"/>
      <c r="H938" s="53"/>
      <c r="I938" s="53"/>
      <c r="J938" s="53"/>
      <c r="K938" s="53"/>
      <c r="L938" s="53"/>
      <c r="M938" s="53"/>
      <c r="N938" s="53"/>
      <c r="O938" s="53"/>
      <c r="P938" s="727"/>
    </row>
    <row r="939" spans="1:16" s="51" customFormat="1" x14ac:dyDescent="0.25">
      <c r="A939" s="378"/>
      <c r="B939" s="125"/>
      <c r="C939" s="2"/>
      <c r="E939" s="53"/>
      <c r="F939" s="53"/>
      <c r="G939" s="53"/>
      <c r="H939" s="53"/>
      <c r="I939" s="53"/>
      <c r="J939" s="53"/>
      <c r="K939" s="53"/>
      <c r="L939" s="53"/>
      <c r="M939" s="53"/>
      <c r="N939" s="53"/>
      <c r="O939" s="53"/>
      <c r="P939" s="727"/>
    </row>
    <row r="940" spans="1:16" s="51" customFormat="1" x14ac:dyDescent="0.25">
      <c r="A940" s="378"/>
      <c r="B940" s="125"/>
      <c r="C940" s="2"/>
      <c r="E940" s="53"/>
      <c r="F940" s="53"/>
      <c r="G940" s="53"/>
      <c r="H940" s="53"/>
      <c r="I940" s="53"/>
      <c r="J940" s="53"/>
      <c r="K940" s="53"/>
      <c r="L940" s="53"/>
      <c r="M940" s="53"/>
      <c r="N940" s="53"/>
      <c r="O940" s="53"/>
      <c r="P940" s="727"/>
    </row>
    <row r="941" spans="1:16" s="51" customFormat="1" x14ac:dyDescent="0.25">
      <c r="A941" s="378"/>
      <c r="B941" s="125"/>
      <c r="C941" s="2"/>
      <c r="E941" s="53"/>
      <c r="F941" s="53"/>
      <c r="G941" s="53"/>
      <c r="H941" s="53"/>
      <c r="I941" s="53"/>
      <c r="J941" s="53"/>
      <c r="K941" s="53"/>
      <c r="L941" s="53"/>
      <c r="M941" s="53"/>
      <c r="N941" s="53"/>
      <c r="O941" s="53"/>
      <c r="P941" s="727"/>
    </row>
    <row r="942" spans="1:16" s="51" customFormat="1" x14ac:dyDescent="0.25">
      <c r="A942" s="378"/>
      <c r="B942" s="125"/>
      <c r="C942" s="2"/>
      <c r="E942" s="53"/>
      <c r="F942" s="53"/>
      <c r="G942" s="53"/>
      <c r="H942" s="53"/>
      <c r="I942" s="53"/>
      <c r="J942" s="53"/>
      <c r="K942" s="53"/>
      <c r="L942" s="53"/>
      <c r="M942" s="53"/>
      <c r="N942" s="53"/>
      <c r="O942" s="53"/>
      <c r="P942" s="727"/>
    </row>
    <row r="943" spans="1:16" s="51" customFormat="1" x14ac:dyDescent="0.25">
      <c r="A943" s="378"/>
      <c r="B943" s="125"/>
      <c r="C943" s="2"/>
      <c r="E943" s="53"/>
      <c r="F943" s="53"/>
      <c r="G943" s="53"/>
      <c r="H943" s="53"/>
      <c r="I943" s="53"/>
      <c r="J943" s="53"/>
      <c r="K943" s="53"/>
      <c r="L943" s="53"/>
      <c r="M943" s="53"/>
      <c r="N943" s="53"/>
      <c r="O943" s="53"/>
      <c r="P943" s="727"/>
    </row>
    <row r="944" spans="1:16" s="51" customFormat="1" x14ac:dyDescent="0.25">
      <c r="A944" s="378"/>
      <c r="B944" s="125"/>
      <c r="C944" s="2"/>
      <c r="E944" s="53"/>
      <c r="F944" s="53"/>
      <c r="G944" s="53"/>
      <c r="H944" s="53"/>
      <c r="I944" s="53"/>
      <c r="J944" s="53"/>
      <c r="K944" s="53"/>
      <c r="L944" s="53"/>
      <c r="M944" s="53"/>
      <c r="N944" s="53"/>
      <c r="O944" s="53"/>
      <c r="P944" s="727"/>
    </row>
    <row r="945" spans="1:16" s="51" customFormat="1" x14ac:dyDescent="0.25">
      <c r="A945" s="378"/>
      <c r="B945" s="125"/>
      <c r="C945" s="2"/>
      <c r="E945" s="53"/>
      <c r="F945" s="53"/>
      <c r="G945" s="53"/>
      <c r="H945" s="53"/>
      <c r="I945" s="53"/>
      <c r="J945" s="53"/>
      <c r="K945" s="53"/>
      <c r="L945" s="53"/>
      <c r="M945" s="53"/>
      <c r="N945" s="53"/>
      <c r="O945" s="53"/>
      <c r="P945" s="727"/>
    </row>
    <row r="946" spans="1:16" s="51" customFormat="1" x14ac:dyDescent="0.25">
      <c r="A946" s="378"/>
      <c r="B946" s="125"/>
      <c r="C946" s="2"/>
      <c r="E946" s="53"/>
      <c r="F946" s="53"/>
      <c r="G946" s="53"/>
      <c r="H946" s="53"/>
      <c r="I946" s="53"/>
      <c r="J946" s="53"/>
      <c r="K946" s="53"/>
      <c r="L946" s="53"/>
      <c r="M946" s="53"/>
      <c r="N946" s="53"/>
      <c r="O946" s="53"/>
      <c r="P946" s="727"/>
    </row>
    <row r="947" spans="1:16" s="51" customFormat="1" x14ac:dyDescent="0.25">
      <c r="A947" s="378"/>
      <c r="B947" s="125"/>
      <c r="C947" s="2"/>
      <c r="E947" s="53"/>
      <c r="F947" s="53"/>
      <c r="G947" s="53"/>
      <c r="H947" s="53"/>
      <c r="I947" s="53"/>
      <c r="J947" s="53"/>
      <c r="K947" s="53"/>
      <c r="L947" s="53"/>
      <c r="M947" s="53"/>
      <c r="N947" s="53"/>
      <c r="O947" s="53"/>
      <c r="P947" s="727"/>
    </row>
    <row r="948" spans="1:16" s="51" customFormat="1" x14ac:dyDescent="0.25">
      <c r="A948" s="378"/>
      <c r="B948" s="125"/>
      <c r="C948" s="2"/>
      <c r="E948" s="53"/>
      <c r="F948" s="53"/>
      <c r="G948" s="53"/>
      <c r="H948" s="53"/>
      <c r="I948" s="53"/>
      <c r="J948" s="53"/>
      <c r="K948" s="53"/>
      <c r="L948" s="53"/>
      <c r="M948" s="53"/>
      <c r="N948" s="53"/>
      <c r="O948" s="53"/>
      <c r="P948" s="727"/>
    </row>
    <row r="949" spans="1:16" s="51" customFormat="1" x14ac:dyDescent="0.25">
      <c r="A949" s="378"/>
      <c r="B949" s="125"/>
      <c r="C949" s="2"/>
      <c r="E949" s="53"/>
      <c r="F949" s="53"/>
      <c r="G949" s="53"/>
      <c r="H949" s="53"/>
      <c r="I949" s="53"/>
      <c r="J949" s="53"/>
      <c r="K949" s="53"/>
      <c r="L949" s="53"/>
      <c r="M949" s="53"/>
      <c r="N949" s="53"/>
      <c r="O949" s="53"/>
      <c r="P949" s="727"/>
    </row>
    <row r="950" spans="1:16" s="51" customFormat="1" x14ac:dyDescent="0.25">
      <c r="A950" s="378"/>
      <c r="B950" s="125"/>
      <c r="C950" s="2"/>
      <c r="E950" s="53"/>
      <c r="F950" s="53"/>
      <c r="G950" s="53"/>
      <c r="H950" s="53"/>
      <c r="I950" s="53"/>
      <c r="J950" s="53"/>
      <c r="K950" s="53"/>
      <c r="L950" s="53"/>
      <c r="M950" s="53"/>
      <c r="N950" s="53"/>
      <c r="O950" s="53"/>
      <c r="P950" s="727"/>
    </row>
    <row r="951" spans="1:16" s="51" customFormat="1" x14ac:dyDescent="0.25">
      <c r="A951" s="378"/>
      <c r="B951" s="125"/>
      <c r="C951" s="2"/>
      <c r="E951" s="53"/>
      <c r="F951" s="53"/>
      <c r="G951" s="53"/>
      <c r="H951" s="53"/>
      <c r="I951" s="53"/>
      <c r="J951" s="53"/>
      <c r="K951" s="53"/>
      <c r="L951" s="53"/>
      <c r="M951" s="53"/>
      <c r="N951" s="53"/>
      <c r="O951" s="53"/>
      <c r="P951" s="727"/>
    </row>
    <row r="952" spans="1:16" s="51" customFormat="1" x14ac:dyDescent="0.25">
      <c r="A952" s="378"/>
      <c r="B952" s="125"/>
      <c r="C952" s="2"/>
      <c r="E952" s="53"/>
      <c r="F952" s="53"/>
      <c r="G952" s="53"/>
      <c r="H952" s="53"/>
      <c r="I952" s="53"/>
      <c r="J952" s="53"/>
      <c r="K952" s="53"/>
      <c r="L952" s="53"/>
      <c r="M952" s="53"/>
      <c r="N952" s="53"/>
      <c r="O952" s="53"/>
      <c r="P952" s="727"/>
    </row>
    <row r="953" spans="1:16" s="51" customFormat="1" x14ac:dyDescent="0.25">
      <c r="A953" s="378"/>
      <c r="B953" s="125"/>
      <c r="C953" s="2"/>
      <c r="E953" s="53"/>
      <c r="F953" s="53"/>
      <c r="G953" s="53"/>
      <c r="H953" s="53"/>
      <c r="I953" s="53"/>
      <c r="J953" s="53"/>
      <c r="K953" s="53"/>
      <c r="L953" s="53"/>
      <c r="M953" s="53"/>
      <c r="N953" s="53"/>
      <c r="O953" s="53"/>
      <c r="P953" s="727"/>
    </row>
    <row r="954" spans="1:16" s="51" customFormat="1" x14ac:dyDescent="0.25">
      <c r="A954" s="378"/>
      <c r="B954" s="125"/>
      <c r="C954" s="2"/>
      <c r="E954" s="53"/>
      <c r="F954" s="53"/>
      <c r="G954" s="53"/>
      <c r="H954" s="53"/>
      <c r="I954" s="53"/>
      <c r="J954" s="53"/>
      <c r="K954" s="53"/>
      <c r="L954" s="53"/>
      <c r="M954" s="53"/>
      <c r="N954" s="53"/>
      <c r="O954" s="53"/>
      <c r="P954" s="727"/>
    </row>
    <row r="955" spans="1:16" s="51" customFormat="1" x14ac:dyDescent="0.25">
      <c r="A955" s="378"/>
      <c r="B955" s="125"/>
      <c r="C955" s="2"/>
      <c r="E955" s="53"/>
      <c r="F955" s="53"/>
      <c r="G955" s="53"/>
      <c r="H955" s="53"/>
      <c r="I955" s="53"/>
      <c r="J955" s="53"/>
      <c r="K955" s="53"/>
      <c r="L955" s="53"/>
      <c r="M955" s="53"/>
      <c r="N955" s="53"/>
      <c r="O955" s="53"/>
      <c r="P955" s="727"/>
    </row>
    <row r="956" spans="1:16" s="51" customFormat="1" x14ac:dyDescent="0.25">
      <c r="A956" s="378"/>
      <c r="B956" s="125"/>
      <c r="C956" s="2"/>
      <c r="E956" s="53"/>
      <c r="F956" s="53"/>
      <c r="G956" s="53"/>
      <c r="H956" s="53"/>
      <c r="I956" s="53"/>
      <c r="J956" s="53"/>
      <c r="K956" s="53"/>
      <c r="L956" s="53"/>
      <c r="M956" s="53"/>
      <c r="N956" s="53"/>
      <c r="O956" s="53"/>
      <c r="P956" s="727"/>
    </row>
    <row r="957" spans="1:16" s="51" customFormat="1" x14ac:dyDescent="0.25">
      <c r="A957" s="378"/>
      <c r="B957" s="125"/>
      <c r="C957" s="2"/>
      <c r="E957" s="53"/>
      <c r="F957" s="53"/>
      <c r="G957" s="53"/>
      <c r="H957" s="53"/>
      <c r="I957" s="53"/>
      <c r="J957" s="53"/>
      <c r="K957" s="53"/>
      <c r="L957" s="53"/>
      <c r="M957" s="53"/>
      <c r="N957" s="53"/>
      <c r="O957" s="53"/>
      <c r="P957" s="727"/>
    </row>
    <row r="958" spans="1:16" s="51" customFormat="1" x14ac:dyDescent="0.25">
      <c r="A958" s="378"/>
      <c r="B958" s="125"/>
      <c r="C958" s="2"/>
      <c r="E958" s="53"/>
      <c r="F958" s="53"/>
      <c r="G958" s="53"/>
      <c r="H958" s="53"/>
      <c r="I958" s="53"/>
      <c r="J958" s="53"/>
      <c r="K958" s="53"/>
      <c r="L958" s="53"/>
      <c r="M958" s="53"/>
      <c r="N958" s="53"/>
      <c r="O958" s="53"/>
      <c r="P958" s="727"/>
    </row>
    <row r="959" spans="1:16" s="51" customFormat="1" x14ac:dyDescent="0.25">
      <c r="A959" s="378"/>
      <c r="B959" s="125"/>
      <c r="C959" s="2"/>
      <c r="E959" s="53"/>
      <c r="F959" s="53"/>
      <c r="G959" s="53"/>
      <c r="H959" s="53"/>
      <c r="I959" s="53"/>
      <c r="J959" s="53"/>
      <c r="K959" s="53"/>
      <c r="L959" s="53"/>
      <c r="M959" s="53"/>
      <c r="N959" s="53"/>
      <c r="O959" s="53"/>
      <c r="P959" s="727"/>
    </row>
    <row r="960" spans="1:16" s="51" customFormat="1" x14ac:dyDescent="0.25">
      <c r="A960" s="378"/>
      <c r="B960" s="125"/>
      <c r="C960" s="2"/>
      <c r="E960" s="53"/>
      <c r="F960" s="53"/>
      <c r="G960" s="53"/>
      <c r="H960" s="53"/>
      <c r="I960" s="53"/>
      <c r="J960" s="53"/>
      <c r="K960" s="53"/>
      <c r="L960" s="53"/>
      <c r="M960" s="53"/>
      <c r="N960" s="53"/>
      <c r="O960" s="53"/>
      <c r="P960" s="727"/>
    </row>
    <row r="961" spans="1:16" s="51" customFormat="1" x14ac:dyDescent="0.25">
      <c r="A961" s="378"/>
      <c r="B961" s="125"/>
      <c r="C961" s="2"/>
      <c r="E961" s="53"/>
      <c r="F961" s="53"/>
      <c r="G961" s="53"/>
      <c r="H961" s="53"/>
      <c r="I961" s="53"/>
      <c r="J961" s="53"/>
      <c r="K961" s="53"/>
      <c r="L961" s="53"/>
      <c r="M961" s="53"/>
      <c r="N961" s="53"/>
      <c r="O961" s="53"/>
      <c r="P961" s="727"/>
    </row>
    <row r="962" spans="1:16" s="51" customFormat="1" x14ac:dyDescent="0.25">
      <c r="A962" s="378"/>
      <c r="B962" s="125"/>
      <c r="C962" s="2"/>
      <c r="E962" s="53"/>
      <c r="F962" s="53"/>
      <c r="G962" s="53"/>
      <c r="H962" s="53"/>
      <c r="I962" s="53"/>
      <c r="J962" s="53"/>
      <c r="K962" s="53"/>
      <c r="L962" s="53"/>
      <c r="M962" s="53"/>
      <c r="N962" s="53"/>
      <c r="O962" s="53"/>
      <c r="P962" s="727"/>
    </row>
    <row r="963" spans="1:16" s="51" customFormat="1" x14ac:dyDescent="0.25">
      <c r="A963" s="378"/>
      <c r="B963" s="125"/>
      <c r="C963" s="2"/>
      <c r="E963" s="53"/>
      <c r="F963" s="53"/>
      <c r="G963" s="53"/>
      <c r="H963" s="53"/>
      <c r="I963" s="53"/>
      <c r="J963" s="53"/>
      <c r="K963" s="53"/>
      <c r="L963" s="53"/>
      <c r="M963" s="53"/>
      <c r="N963" s="53"/>
      <c r="O963" s="53"/>
      <c r="P963" s="727"/>
    </row>
    <row r="964" spans="1:16" s="51" customFormat="1" x14ac:dyDescent="0.25">
      <c r="A964" s="378"/>
      <c r="B964" s="125"/>
      <c r="C964" s="2"/>
      <c r="E964" s="53"/>
      <c r="F964" s="53"/>
      <c r="G964" s="53"/>
      <c r="H964" s="53"/>
      <c r="I964" s="53"/>
      <c r="J964" s="53"/>
      <c r="K964" s="53"/>
      <c r="L964" s="53"/>
      <c r="M964" s="53"/>
      <c r="N964" s="53"/>
      <c r="O964" s="53"/>
      <c r="P964" s="727"/>
    </row>
    <row r="965" spans="1:16" s="51" customFormat="1" x14ac:dyDescent="0.25">
      <c r="A965" s="378"/>
      <c r="B965" s="125"/>
      <c r="C965" s="2"/>
      <c r="E965" s="53"/>
      <c r="F965" s="53"/>
      <c r="G965" s="53"/>
      <c r="H965" s="53"/>
      <c r="I965" s="53"/>
      <c r="J965" s="53"/>
      <c r="K965" s="53"/>
      <c r="L965" s="53"/>
      <c r="M965" s="53"/>
      <c r="N965" s="53"/>
      <c r="O965" s="53"/>
      <c r="P965" s="727"/>
    </row>
    <row r="966" spans="1:16" s="51" customFormat="1" x14ac:dyDescent="0.25">
      <c r="A966" s="378"/>
      <c r="B966" s="125"/>
      <c r="C966" s="2"/>
      <c r="E966" s="53"/>
      <c r="F966" s="53"/>
      <c r="G966" s="53"/>
      <c r="H966" s="53"/>
      <c r="I966" s="53"/>
      <c r="J966" s="53"/>
      <c r="K966" s="53"/>
      <c r="L966" s="53"/>
      <c r="M966" s="53"/>
      <c r="N966" s="53"/>
      <c r="O966" s="53"/>
      <c r="P966" s="727"/>
    </row>
    <row r="967" spans="1:16" s="51" customFormat="1" x14ac:dyDescent="0.25">
      <c r="A967" s="378"/>
      <c r="B967" s="125"/>
      <c r="C967" s="2"/>
      <c r="E967" s="53"/>
      <c r="F967" s="53"/>
      <c r="G967" s="53"/>
      <c r="H967" s="53"/>
      <c r="I967" s="53"/>
      <c r="J967" s="53"/>
      <c r="K967" s="53"/>
      <c r="L967" s="53"/>
      <c r="M967" s="53"/>
      <c r="N967" s="53"/>
      <c r="O967" s="53"/>
      <c r="P967" s="727"/>
    </row>
    <row r="968" spans="1:16" s="51" customFormat="1" x14ac:dyDescent="0.25">
      <c r="A968" s="378"/>
      <c r="B968" s="125"/>
      <c r="C968" s="2"/>
      <c r="E968" s="53"/>
      <c r="F968" s="53"/>
      <c r="G968" s="53"/>
      <c r="H968" s="53"/>
      <c r="I968" s="53"/>
      <c r="J968" s="53"/>
      <c r="K968" s="53"/>
      <c r="L968" s="53"/>
      <c r="M968" s="53"/>
      <c r="N968" s="53"/>
      <c r="O968" s="53"/>
      <c r="P968" s="727"/>
    </row>
    <row r="969" spans="1:16" s="51" customFormat="1" x14ac:dyDescent="0.25">
      <c r="A969" s="378"/>
      <c r="B969" s="125"/>
      <c r="C969" s="2"/>
      <c r="E969" s="53"/>
      <c r="F969" s="53"/>
      <c r="G969" s="53"/>
      <c r="H969" s="53"/>
      <c r="I969" s="53"/>
      <c r="J969" s="53"/>
      <c r="K969" s="53"/>
      <c r="L969" s="53"/>
      <c r="M969" s="53"/>
      <c r="N969" s="53"/>
      <c r="O969" s="53"/>
      <c r="P969" s="727"/>
    </row>
    <row r="970" spans="1:16" s="51" customFormat="1" x14ac:dyDescent="0.25">
      <c r="A970" s="378"/>
      <c r="B970" s="125"/>
      <c r="C970" s="2"/>
      <c r="E970" s="53"/>
      <c r="F970" s="53"/>
      <c r="G970" s="53"/>
      <c r="H970" s="53"/>
      <c r="I970" s="53"/>
      <c r="J970" s="53"/>
      <c r="K970" s="53"/>
      <c r="L970" s="53"/>
      <c r="M970" s="53"/>
      <c r="N970" s="53"/>
      <c r="O970" s="53"/>
      <c r="P970" s="727"/>
    </row>
    <row r="971" spans="1:16" s="51" customFormat="1" x14ac:dyDescent="0.25">
      <c r="A971" s="378"/>
      <c r="B971" s="125"/>
      <c r="C971" s="2"/>
      <c r="E971" s="53"/>
      <c r="F971" s="53"/>
      <c r="G971" s="53"/>
      <c r="H971" s="53"/>
      <c r="I971" s="53"/>
      <c r="J971" s="53"/>
      <c r="K971" s="53"/>
      <c r="L971" s="53"/>
      <c r="M971" s="53"/>
      <c r="N971" s="53"/>
      <c r="O971" s="53"/>
      <c r="P971" s="727"/>
    </row>
    <row r="972" spans="1:16" s="51" customFormat="1" x14ac:dyDescent="0.25">
      <c r="A972" s="378"/>
      <c r="B972" s="125"/>
      <c r="C972" s="2"/>
      <c r="E972" s="53"/>
      <c r="F972" s="53"/>
      <c r="G972" s="53"/>
      <c r="H972" s="53"/>
      <c r="I972" s="53"/>
      <c r="J972" s="53"/>
      <c r="K972" s="53"/>
      <c r="L972" s="53"/>
      <c r="M972" s="53"/>
      <c r="N972" s="53"/>
      <c r="O972" s="53"/>
      <c r="P972" s="727"/>
    </row>
    <row r="973" spans="1:16" s="51" customFormat="1" x14ac:dyDescent="0.25">
      <c r="A973" s="378"/>
      <c r="B973" s="125"/>
      <c r="C973" s="2"/>
      <c r="E973" s="53"/>
      <c r="F973" s="53"/>
      <c r="G973" s="53"/>
      <c r="H973" s="53"/>
      <c r="I973" s="53"/>
      <c r="J973" s="53"/>
      <c r="K973" s="53"/>
      <c r="L973" s="53"/>
      <c r="M973" s="53"/>
      <c r="N973" s="53"/>
      <c r="O973" s="53"/>
      <c r="P973" s="727"/>
    </row>
    <row r="974" spans="1:16" s="51" customFormat="1" x14ac:dyDescent="0.25">
      <c r="A974" s="378"/>
      <c r="B974" s="125"/>
      <c r="C974" s="2"/>
      <c r="E974" s="53"/>
      <c r="F974" s="53"/>
      <c r="G974" s="53"/>
      <c r="H974" s="53"/>
      <c r="I974" s="53"/>
      <c r="J974" s="53"/>
      <c r="K974" s="53"/>
      <c r="L974" s="53"/>
      <c r="M974" s="53"/>
      <c r="N974" s="53"/>
      <c r="O974" s="53"/>
      <c r="P974" s="727"/>
    </row>
    <row r="975" spans="1:16" s="51" customFormat="1" x14ac:dyDescent="0.25">
      <c r="A975" s="378"/>
      <c r="B975" s="125"/>
      <c r="C975" s="2"/>
      <c r="E975" s="53"/>
      <c r="F975" s="53"/>
      <c r="G975" s="53"/>
      <c r="H975" s="53"/>
      <c r="I975" s="53"/>
      <c r="J975" s="53"/>
      <c r="K975" s="53"/>
      <c r="L975" s="53"/>
      <c r="M975" s="53"/>
      <c r="N975" s="53"/>
      <c r="O975" s="53"/>
      <c r="P975" s="727"/>
    </row>
    <row r="976" spans="1:16" s="51" customFormat="1" x14ac:dyDescent="0.25">
      <c r="A976" s="378"/>
      <c r="B976" s="125"/>
      <c r="C976" s="2"/>
      <c r="E976" s="53"/>
      <c r="F976" s="53"/>
      <c r="G976" s="53"/>
      <c r="H976" s="53"/>
      <c r="I976" s="53"/>
      <c r="J976" s="53"/>
      <c r="K976" s="53"/>
      <c r="L976" s="53"/>
      <c r="M976" s="53"/>
      <c r="N976" s="53"/>
      <c r="O976" s="53"/>
      <c r="P976" s="727"/>
    </row>
    <row r="977" spans="1:16" s="51" customFormat="1" x14ac:dyDescent="0.25">
      <c r="A977" s="378"/>
      <c r="B977" s="125"/>
      <c r="C977" s="2"/>
      <c r="E977" s="53"/>
      <c r="F977" s="53"/>
      <c r="G977" s="53"/>
      <c r="H977" s="53"/>
      <c r="I977" s="53"/>
      <c r="J977" s="53"/>
      <c r="K977" s="53"/>
      <c r="L977" s="53"/>
      <c r="M977" s="53"/>
      <c r="N977" s="53"/>
      <c r="O977" s="53"/>
      <c r="P977" s="727"/>
    </row>
    <row r="978" spans="1:16" s="51" customFormat="1" x14ac:dyDescent="0.25">
      <c r="A978" s="378"/>
      <c r="B978" s="125"/>
      <c r="C978" s="2"/>
      <c r="E978" s="53"/>
      <c r="F978" s="53"/>
      <c r="G978" s="53"/>
      <c r="H978" s="53"/>
      <c r="I978" s="53"/>
      <c r="J978" s="53"/>
      <c r="K978" s="53"/>
      <c r="L978" s="53"/>
      <c r="M978" s="53"/>
      <c r="N978" s="53"/>
      <c r="O978" s="53"/>
      <c r="P978" s="727"/>
    </row>
    <row r="979" spans="1:16" s="51" customFormat="1" x14ac:dyDescent="0.25">
      <c r="A979" s="378"/>
      <c r="B979" s="125"/>
      <c r="C979" s="2"/>
      <c r="E979" s="53"/>
      <c r="F979" s="53"/>
      <c r="G979" s="53"/>
      <c r="H979" s="53"/>
      <c r="I979" s="53"/>
      <c r="J979" s="53"/>
      <c r="K979" s="53"/>
      <c r="L979" s="53"/>
      <c r="M979" s="53"/>
      <c r="N979" s="53"/>
      <c r="O979" s="53"/>
      <c r="P979" s="727"/>
    </row>
    <row r="980" spans="1:16" s="51" customFormat="1" x14ac:dyDescent="0.25">
      <c r="A980" s="378"/>
      <c r="B980" s="125"/>
      <c r="C980" s="2"/>
      <c r="E980" s="53"/>
      <c r="F980" s="53"/>
      <c r="G980" s="53"/>
      <c r="H980" s="53"/>
      <c r="I980" s="53"/>
      <c r="J980" s="53"/>
      <c r="K980" s="53"/>
      <c r="L980" s="53"/>
      <c r="M980" s="53"/>
      <c r="N980" s="53"/>
      <c r="O980" s="53"/>
      <c r="P980" s="727"/>
    </row>
    <row r="981" spans="1:16" s="51" customFormat="1" x14ac:dyDescent="0.25">
      <c r="A981" s="378"/>
      <c r="B981" s="125"/>
      <c r="C981" s="2"/>
      <c r="E981" s="53"/>
      <c r="F981" s="53"/>
      <c r="G981" s="53"/>
      <c r="H981" s="53"/>
      <c r="I981" s="53"/>
      <c r="J981" s="53"/>
      <c r="K981" s="53"/>
      <c r="L981" s="53"/>
      <c r="M981" s="53"/>
      <c r="N981" s="53"/>
      <c r="O981" s="53"/>
      <c r="P981" s="727"/>
    </row>
    <row r="982" spans="1:16" s="51" customFormat="1" x14ac:dyDescent="0.25">
      <c r="A982" s="378"/>
      <c r="B982" s="125"/>
      <c r="C982" s="2"/>
      <c r="E982" s="53"/>
      <c r="F982" s="53"/>
      <c r="G982" s="53"/>
      <c r="H982" s="53"/>
      <c r="I982" s="53"/>
      <c r="J982" s="53"/>
      <c r="K982" s="53"/>
      <c r="L982" s="53"/>
      <c r="M982" s="53"/>
      <c r="N982" s="53"/>
      <c r="O982" s="53"/>
      <c r="P982" s="727"/>
    </row>
    <row r="983" spans="1:16" s="51" customFormat="1" x14ac:dyDescent="0.25">
      <c r="A983" s="378"/>
      <c r="B983" s="125"/>
      <c r="C983" s="2"/>
      <c r="E983" s="53"/>
      <c r="F983" s="53"/>
      <c r="G983" s="53"/>
      <c r="H983" s="53"/>
      <c r="I983" s="53"/>
      <c r="J983" s="53"/>
      <c r="K983" s="53"/>
      <c r="L983" s="53"/>
      <c r="M983" s="53"/>
      <c r="N983" s="53"/>
      <c r="O983" s="53"/>
      <c r="P983" s="727"/>
    </row>
    <row r="984" spans="1:16" s="51" customFormat="1" x14ac:dyDescent="0.25">
      <c r="A984" s="378"/>
      <c r="B984" s="125"/>
      <c r="C984" s="2"/>
      <c r="E984" s="53"/>
      <c r="F984" s="53"/>
      <c r="G984" s="53"/>
      <c r="H984" s="53"/>
      <c r="I984" s="53"/>
      <c r="J984" s="53"/>
      <c r="K984" s="53"/>
      <c r="L984" s="53"/>
      <c r="M984" s="53"/>
      <c r="N984" s="53"/>
      <c r="O984" s="53"/>
      <c r="P984" s="727"/>
    </row>
    <row r="985" spans="1:16" s="51" customFormat="1" x14ac:dyDescent="0.25">
      <c r="A985" s="378"/>
      <c r="B985" s="125"/>
      <c r="C985" s="2"/>
      <c r="E985" s="53"/>
      <c r="F985" s="53"/>
      <c r="G985" s="53"/>
      <c r="H985" s="53"/>
      <c r="I985" s="53"/>
      <c r="J985" s="53"/>
      <c r="K985" s="53"/>
      <c r="L985" s="53"/>
      <c r="M985" s="53"/>
      <c r="N985" s="53"/>
      <c r="O985" s="53"/>
      <c r="P985" s="727"/>
    </row>
    <row r="986" spans="1:16" s="51" customFormat="1" x14ac:dyDescent="0.25">
      <c r="A986" s="378"/>
      <c r="B986" s="125"/>
      <c r="C986" s="2"/>
      <c r="E986" s="53"/>
      <c r="F986" s="53"/>
      <c r="G986" s="53"/>
      <c r="H986" s="53"/>
      <c r="I986" s="53"/>
      <c r="J986" s="53"/>
      <c r="K986" s="53"/>
      <c r="L986" s="53"/>
      <c r="M986" s="53"/>
      <c r="N986" s="53"/>
      <c r="O986" s="53"/>
      <c r="P986" s="727"/>
    </row>
    <row r="987" spans="1:16" s="51" customFormat="1" x14ac:dyDescent="0.25">
      <c r="A987" s="378"/>
      <c r="B987" s="125"/>
      <c r="C987" s="2"/>
      <c r="E987" s="53"/>
      <c r="F987" s="53"/>
      <c r="G987" s="53"/>
      <c r="H987" s="53"/>
      <c r="I987" s="53"/>
      <c r="J987" s="53"/>
      <c r="K987" s="53"/>
      <c r="L987" s="53"/>
      <c r="M987" s="53"/>
      <c r="N987" s="53"/>
      <c r="O987" s="53"/>
      <c r="P987" s="727"/>
    </row>
    <row r="988" spans="1:16" s="51" customFormat="1" x14ac:dyDescent="0.25">
      <c r="A988" s="378"/>
      <c r="B988" s="125"/>
      <c r="C988" s="2"/>
      <c r="E988" s="53"/>
      <c r="F988" s="53"/>
      <c r="G988" s="53"/>
      <c r="H988" s="53"/>
      <c r="I988" s="53"/>
      <c r="J988" s="53"/>
      <c r="K988" s="53"/>
      <c r="L988" s="53"/>
      <c r="M988" s="53"/>
      <c r="N988" s="53"/>
      <c r="O988" s="53"/>
      <c r="P988" s="727"/>
    </row>
    <row r="989" spans="1:16" s="51" customFormat="1" x14ac:dyDescent="0.25">
      <c r="A989" s="378"/>
      <c r="B989" s="125"/>
      <c r="C989" s="2"/>
      <c r="E989" s="53"/>
      <c r="F989" s="53"/>
      <c r="G989" s="53"/>
      <c r="H989" s="53"/>
      <c r="I989" s="53"/>
      <c r="J989" s="53"/>
      <c r="K989" s="53"/>
      <c r="L989" s="53"/>
      <c r="M989" s="53"/>
      <c r="N989" s="53"/>
      <c r="O989" s="53"/>
      <c r="P989" s="727"/>
    </row>
    <row r="990" spans="1:16" s="51" customFormat="1" x14ac:dyDescent="0.25">
      <c r="A990" s="378"/>
      <c r="B990" s="125"/>
      <c r="C990" s="2"/>
      <c r="E990" s="53"/>
      <c r="F990" s="53"/>
      <c r="G990" s="53"/>
      <c r="H990" s="53"/>
      <c r="I990" s="53"/>
      <c r="J990" s="53"/>
      <c r="K990" s="53"/>
      <c r="L990" s="53"/>
      <c r="M990" s="53"/>
      <c r="N990" s="53"/>
      <c r="O990" s="53"/>
      <c r="P990" s="727"/>
    </row>
    <row r="991" spans="1:16" s="51" customFormat="1" x14ac:dyDescent="0.25">
      <c r="A991" s="378"/>
      <c r="B991" s="125"/>
      <c r="C991" s="2"/>
      <c r="E991" s="53"/>
      <c r="F991" s="53"/>
      <c r="G991" s="53"/>
      <c r="H991" s="53"/>
      <c r="I991" s="53"/>
      <c r="J991" s="53"/>
      <c r="K991" s="53"/>
      <c r="L991" s="53"/>
      <c r="M991" s="53"/>
      <c r="N991" s="53"/>
      <c r="O991" s="53"/>
      <c r="P991" s="727"/>
    </row>
    <row r="992" spans="1:16" s="51" customFormat="1" x14ac:dyDescent="0.25">
      <c r="A992" s="378"/>
      <c r="B992" s="125"/>
      <c r="C992" s="2"/>
      <c r="E992" s="53"/>
      <c r="F992" s="53"/>
      <c r="G992" s="53"/>
      <c r="H992" s="53"/>
      <c r="I992" s="53"/>
      <c r="J992" s="53"/>
      <c r="K992" s="53"/>
      <c r="L992" s="53"/>
      <c r="M992" s="53"/>
      <c r="N992" s="53"/>
      <c r="O992" s="53"/>
      <c r="P992" s="727"/>
    </row>
    <row r="993" spans="1:16" s="51" customFormat="1" x14ac:dyDescent="0.25">
      <c r="A993" s="378"/>
      <c r="B993" s="125"/>
      <c r="C993" s="2"/>
      <c r="E993" s="53"/>
      <c r="F993" s="53"/>
      <c r="G993" s="53"/>
      <c r="H993" s="53"/>
      <c r="I993" s="53"/>
      <c r="J993" s="53"/>
      <c r="K993" s="53"/>
      <c r="L993" s="53"/>
      <c r="M993" s="53"/>
      <c r="N993" s="53"/>
      <c r="O993" s="53"/>
      <c r="P993" s="727"/>
    </row>
    <row r="994" spans="1:16" s="51" customFormat="1" x14ac:dyDescent="0.25">
      <c r="A994" s="378"/>
      <c r="B994" s="125"/>
      <c r="C994" s="2"/>
      <c r="E994" s="53"/>
      <c r="F994" s="53"/>
      <c r="G994" s="53"/>
      <c r="H994" s="53"/>
      <c r="I994" s="53"/>
      <c r="J994" s="53"/>
      <c r="K994" s="53"/>
      <c r="L994" s="53"/>
      <c r="M994" s="53"/>
      <c r="N994" s="53"/>
      <c r="O994" s="53"/>
      <c r="P994" s="727"/>
    </row>
    <row r="995" spans="1:16" s="51" customFormat="1" x14ac:dyDescent="0.25">
      <c r="A995" s="378"/>
      <c r="B995" s="125"/>
      <c r="C995" s="2"/>
      <c r="E995" s="53"/>
      <c r="F995" s="53"/>
      <c r="G995" s="53"/>
      <c r="H995" s="53"/>
      <c r="I995" s="53"/>
      <c r="J995" s="53"/>
      <c r="K995" s="53"/>
      <c r="L995" s="53"/>
      <c r="M995" s="53"/>
      <c r="N995" s="53"/>
      <c r="O995" s="53"/>
      <c r="P995" s="727"/>
    </row>
    <row r="996" spans="1:16" s="51" customFormat="1" x14ac:dyDescent="0.25">
      <c r="A996" s="378"/>
      <c r="B996" s="125"/>
      <c r="C996" s="2"/>
      <c r="E996" s="53"/>
      <c r="F996" s="53"/>
      <c r="G996" s="53"/>
      <c r="H996" s="53"/>
      <c r="I996" s="53"/>
      <c r="J996" s="53"/>
      <c r="K996" s="53"/>
      <c r="L996" s="53"/>
      <c r="M996" s="53"/>
      <c r="N996" s="53"/>
      <c r="O996" s="53"/>
      <c r="P996" s="727"/>
    </row>
    <row r="997" spans="1:16" s="51" customFormat="1" x14ac:dyDescent="0.25">
      <c r="A997" s="378"/>
      <c r="B997" s="125"/>
      <c r="C997" s="2"/>
      <c r="E997" s="53"/>
      <c r="F997" s="53"/>
      <c r="G997" s="53"/>
      <c r="H997" s="53"/>
      <c r="I997" s="53"/>
      <c r="J997" s="53"/>
      <c r="K997" s="53"/>
      <c r="L997" s="53"/>
      <c r="M997" s="53"/>
      <c r="N997" s="53"/>
      <c r="O997" s="53"/>
      <c r="P997" s="727"/>
    </row>
    <row r="998" spans="1:16" s="51" customFormat="1" x14ac:dyDescent="0.25">
      <c r="A998" s="378"/>
      <c r="B998" s="125"/>
      <c r="C998" s="2"/>
      <c r="E998" s="53"/>
      <c r="F998" s="53"/>
      <c r="G998" s="53"/>
      <c r="H998" s="53"/>
      <c r="I998" s="53"/>
      <c r="J998" s="53"/>
      <c r="K998" s="53"/>
      <c r="L998" s="53"/>
      <c r="M998" s="53"/>
      <c r="N998" s="53"/>
      <c r="O998" s="53"/>
      <c r="P998" s="727"/>
    </row>
    <row r="999" spans="1:16" s="51" customFormat="1" x14ac:dyDescent="0.25">
      <c r="A999" s="378"/>
      <c r="B999" s="125"/>
      <c r="C999" s="2"/>
      <c r="E999" s="53"/>
      <c r="F999" s="53"/>
      <c r="G999" s="53"/>
      <c r="H999" s="53"/>
      <c r="I999" s="53"/>
      <c r="J999" s="53"/>
      <c r="K999" s="53"/>
      <c r="L999" s="53"/>
      <c r="M999" s="53"/>
      <c r="N999" s="53"/>
      <c r="O999" s="53"/>
      <c r="P999" s="727"/>
    </row>
    <row r="1000" spans="1:16" s="51" customFormat="1" x14ac:dyDescent="0.25">
      <c r="A1000" s="378"/>
      <c r="B1000" s="125"/>
      <c r="C1000" s="2"/>
      <c r="E1000" s="53"/>
      <c r="F1000" s="53"/>
      <c r="G1000" s="53"/>
      <c r="H1000" s="53"/>
      <c r="I1000" s="53"/>
      <c r="J1000" s="53"/>
      <c r="K1000" s="53"/>
      <c r="L1000" s="53"/>
      <c r="M1000" s="53"/>
      <c r="N1000" s="53"/>
      <c r="O1000" s="53"/>
      <c r="P1000" s="727"/>
    </row>
    <row r="1001" spans="1:16" s="51" customFormat="1" x14ac:dyDescent="0.25">
      <c r="A1001" s="378"/>
      <c r="B1001" s="125"/>
      <c r="C1001" s="2"/>
      <c r="E1001" s="53"/>
      <c r="F1001" s="53"/>
      <c r="G1001" s="53"/>
      <c r="H1001" s="53"/>
      <c r="I1001" s="53"/>
      <c r="J1001" s="53"/>
      <c r="K1001" s="53"/>
      <c r="L1001" s="53"/>
      <c r="M1001" s="53"/>
      <c r="N1001" s="53"/>
      <c r="O1001" s="53"/>
      <c r="P1001" s="727"/>
    </row>
    <row r="1002" spans="1:16" s="51" customFormat="1" x14ac:dyDescent="0.25">
      <c r="A1002" s="378"/>
      <c r="B1002" s="125"/>
      <c r="C1002" s="2"/>
      <c r="E1002" s="53"/>
      <c r="F1002" s="53"/>
      <c r="G1002" s="53"/>
      <c r="H1002" s="53"/>
      <c r="I1002" s="53"/>
      <c r="J1002" s="53"/>
      <c r="K1002" s="53"/>
      <c r="L1002" s="53"/>
      <c r="M1002" s="53"/>
      <c r="N1002" s="53"/>
      <c r="O1002" s="53"/>
      <c r="P1002" s="727"/>
    </row>
    <row r="1003" spans="1:16" s="51" customFormat="1" x14ac:dyDescent="0.25">
      <c r="A1003" s="378"/>
      <c r="B1003" s="125"/>
      <c r="C1003" s="2"/>
      <c r="E1003" s="53"/>
      <c r="F1003" s="53"/>
      <c r="G1003" s="53"/>
      <c r="H1003" s="53"/>
      <c r="I1003" s="53"/>
      <c r="J1003" s="53"/>
      <c r="K1003" s="53"/>
      <c r="L1003" s="53"/>
      <c r="M1003" s="53"/>
      <c r="N1003" s="53"/>
      <c r="O1003" s="53"/>
      <c r="P1003" s="727"/>
    </row>
    <row r="1004" spans="1:16" s="51" customFormat="1" x14ac:dyDescent="0.25">
      <c r="A1004" s="378"/>
      <c r="B1004" s="125"/>
      <c r="C1004" s="2"/>
      <c r="E1004" s="53"/>
      <c r="F1004" s="53"/>
      <c r="G1004" s="53"/>
      <c r="H1004" s="53"/>
      <c r="I1004" s="53"/>
      <c r="J1004" s="53"/>
      <c r="K1004" s="53"/>
      <c r="L1004" s="53"/>
      <c r="M1004" s="53"/>
      <c r="N1004" s="53"/>
      <c r="O1004" s="53"/>
      <c r="P1004" s="727"/>
    </row>
    <row r="1005" spans="1:16" s="51" customFormat="1" x14ac:dyDescent="0.25">
      <c r="A1005" s="378"/>
      <c r="B1005" s="125"/>
      <c r="C1005" s="2"/>
      <c r="E1005" s="53"/>
      <c r="F1005" s="53"/>
      <c r="G1005" s="53"/>
      <c r="H1005" s="53"/>
      <c r="I1005" s="53"/>
      <c r="J1005" s="53"/>
      <c r="K1005" s="53"/>
      <c r="L1005" s="53"/>
      <c r="M1005" s="53"/>
      <c r="N1005" s="53"/>
      <c r="O1005" s="53"/>
      <c r="P1005" s="727"/>
    </row>
    <row r="1006" spans="1:16" s="51" customFormat="1" x14ac:dyDescent="0.25">
      <c r="A1006" s="378"/>
      <c r="B1006" s="125"/>
      <c r="C1006" s="2"/>
      <c r="E1006" s="53"/>
      <c r="F1006" s="53"/>
      <c r="G1006" s="53"/>
      <c r="H1006" s="53"/>
      <c r="I1006" s="53"/>
      <c r="J1006" s="53"/>
      <c r="K1006" s="53"/>
      <c r="L1006" s="53"/>
      <c r="M1006" s="53"/>
      <c r="N1006" s="53"/>
      <c r="O1006" s="53"/>
      <c r="P1006" s="727"/>
    </row>
    <row r="1007" spans="1:16" s="51" customFormat="1" x14ac:dyDescent="0.25">
      <c r="A1007" s="378"/>
      <c r="B1007" s="125"/>
      <c r="C1007" s="2"/>
      <c r="E1007" s="53"/>
      <c r="F1007" s="53"/>
      <c r="G1007" s="53"/>
      <c r="H1007" s="53"/>
      <c r="I1007" s="53"/>
      <c r="J1007" s="53"/>
      <c r="K1007" s="53"/>
      <c r="L1007" s="53"/>
      <c r="M1007" s="53"/>
      <c r="N1007" s="53"/>
      <c r="O1007" s="53"/>
      <c r="P1007" s="727"/>
    </row>
    <row r="1008" spans="1:16" s="51" customFormat="1" x14ac:dyDescent="0.25">
      <c r="A1008" s="378"/>
      <c r="B1008" s="125"/>
      <c r="C1008" s="2"/>
      <c r="E1008" s="53"/>
      <c r="F1008" s="53"/>
      <c r="G1008" s="53"/>
      <c r="H1008" s="53"/>
      <c r="I1008" s="53"/>
      <c r="J1008" s="53"/>
      <c r="K1008" s="53"/>
      <c r="L1008" s="53"/>
      <c r="M1008" s="53"/>
      <c r="N1008" s="53"/>
      <c r="O1008" s="53"/>
      <c r="P1008" s="727"/>
    </row>
    <row r="1009" spans="1:16" s="51" customFormat="1" x14ac:dyDescent="0.25">
      <c r="A1009" s="378"/>
      <c r="B1009" s="125"/>
      <c r="C1009" s="2"/>
      <c r="E1009" s="53"/>
      <c r="F1009" s="53"/>
      <c r="G1009" s="53"/>
      <c r="H1009" s="53"/>
      <c r="I1009" s="53"/>
      <c r="J1009" s="53"/>
      <c r="K1009" s="53"/>
      <c r="L1009" s="53"/>
      <c r="M1009" s="53"/>
      <c r="N1009" s="53"/>
      <c r="O1009" s="53"/>
      <c r="P1009" s="727"/>
    </row>
    <row r="1010" spans="1:16" s="51" customFormat="1" x14ac:dyDescent="0.25">
      <c r="A1010" s="378"/>
      <c r="B1010" s="125"/>
      <c r="C1010" s="2"/>
      <c r="E1010" s="53"/>
      <c r="F1010" s="53"/>
      <c r="G1010" s="53"/>
      <c r="H1010" s="53"/>
      <c r="I1010" s="53"/>
      <c r="J1010" s="53"/>
      <c r="K1010" s="53"/>
      <c r="L1010" s="53"/>
      <c r="M1010" s="53"/>
      <c r="N1010" s="53"/>
      <c r="O1010" s="53"/>
      <c r="P1010" s="727"/>
    </row>
    <row r="1011" spans="1:16" s="51" customFormat="1" x14ac:dyDescent="0.25">
      <c r="A1011" s="378"/>
      <c r="B1011" s="125"/>
      <c r="C1011" s="2"/>
      <c r="E1011" s="53"/>
      <c r="F1011" s="53"/>
      <c r="G1011" s="53"/>
      <c r="H1011" s="53"/>
      <c r="I1011" s="53"/>
      <c r="J1011" s="53"/>
      <c r="K1011" s="53"/>
      <c r="L1011" s="53"/>
      <c r="M1011" s="53"/>
      <c r="N1011" s="53"/>
      <c r="O1011" s="53"/>
      <c r="P1011" s="727"/>
    </row>
    <row r="1012" spans="1:16" s="51" customFormat="1" x14ac:dyDescent="0.25">
      <c r="A1012" s="378"/>
      <c r="B1012" s="125"/>
      <c r="C1012" s="2"/>
      <c r="E1012" s="53"/>
      <c r="F1012" s="53"/>
      <c r="G1012" s="53"/>
      <c r="H1012" s="53"/>
      <c r="I1012" s="53"/>
      <c r="J1012" s="53"/>
      <c r="K1012" s="53"/>
      <c r="L1012" s="53"/>
      <c r="M1012" s="53"/>
      <c r="N1012" s="53"/>
      <c r="O1012" s="53"/>
      <c r="P1012" s="727"/>
    </row>
    <row r="1013" spans="1:16" s="51" customFormat="1" x14ac:dyDescent="0.25">
      <c r="A1013" s="378"/>
      <c r="B1013" s="125"/>
      <c r="C1013" s="2"/>
      <c r="E1013" s="53"/>
      <c r="F1013" s="53"/>
      <c r="G1013" s="53"/>
      <c r="H1013" s="53"/>
      <c r="I1013" s="53"/>
      <c r="J1013" s="53"/>
      <c r="K1013" s="53"/>
      <c r="L1013" s="53"/>
      <c r="M1013" s="53"/>
      <c r="N1013" s="53"/>
      <c r="O1013" s="53"/>
      <c r="P1013" s="727"/>
    </row>
    <row r="1014" spans="1:16" s="51" customFormat="1" x14ac:dyDescent="0.25">
      <c r="A1014" s="378"/>
      <c r="B1014" s="125"/>
      <c r="C1014" s="2"/>
      <c r="E1014" s="53"/>
      <c r="F1014" s="53"/>
      <c r="G1014" s="53"/>
      <c r="H1014" s="53"/>
      <c r="I1014" s="53"/>
      <c r="J1014" s="53"/>
      <c r="K1014" s="53"/>
      <c r="L1014" s="53"/>
      <c r="M1014" s="53"/>
      <c r="N1014" s="53"/>
      <c r="O1014" s="53"/>
      <c r="P1014" s="727"/>
    </row>
    <row r="1015" spans="1:16" s="51" customFormat="1" x14ac:dyDescent="0.25">
      <c r="A1015" s="378"/>
      <c r="B1015" s="125"/>
      <c r="C1015" s="2"/>
      <c r="E1015" s="53"/>
      <c r="F1015" s="53"/>
      <c r="G1015" s="53"/>
      <c r="H1015" s="53"/>
      <c r="I1015" s="53"/>
      <c r="J1015" s="53"/>
      <c r="K1015" s="53"/>
      <c r="L1015" s="53"/>
      <c r="M1015" s="53"/>
      <c r="N1015" s="53"/>
      <c r="O1015" s="53"/>
      <c r="P1015" s="727"/>
    </row>
    <row r="1016" spans="1:16" s="51" customFormat="1" x14ac:dyDescent="0.25">
      <c r="A1016" s="378"/>
      <c r="B1016" s="125"/>
      <c r="C1016" s="2"/>
      <c r="E1016" s="53"/>
      <c r="F1016" s="53"/>
      <c r="G1016" s="53"/>
      <c r="H1016" s="53"/>
      <c r="I1016" s="53"/>
      <c r="J1016" s="53"/>
      <c r="K1016" s="53"/>
      <c r="L1016" s="53"/>
      <c r="M1016" s="53"/>
      <c r="N1016" s="53"/>
      <c r="O1016" s="53"/>
      <c r="P1016" s="727"/>
    </row>
    <row r="1017" spans="1:16" s="51" customFormat="1" x14ac:dyDescent="0.25">
      <c r="A1017" s="378"/>
      <c r="B1017" s="125"/>
      <c r="C1017" s="2"/>
      <c r="E1017" s="53"/>
      <c r="F1017" s="53"/>
      <c r="G1017" s="53"/>
      <c r="H1017" s="53"/>
      <c r="I1017" s="53"/>
      <c r="J1017" s="53"/>
      <c r="K1017" s="53"/>
      <c r="L1017" s="53"/>
      <c r="M1017" s="53"/>
      <c r="N1017" s="53"/>
      <c r="O1017" s="53"/>
      <c r="P1017" s="727"/>
    </row>
    <row r="1018" spans="1:16" s="51" customFormat="1" x14ac:dyDescent="0.25">
      <c r="A1018" s="378"/>
      <c r="B1018" s="125"/>
      <c r="C1018" s="2"/>
      <c r="E1018" s="53"/>
      <c r="F1018" s="53"/>
      <c r="G1018" s="53"/>
      <c r="H1018" s="53"/>
      <c r="I1018" s="53"/>
      <c r="J1018" s="53"/>
      <c r="K1018" s="53"/>
      <c r="L1018" s="53"/>
      <c r="M1018" s="53"/>
      <c r="N1018" s="53"/>
      <c r="O1018" s="53"/>
      <c r="P1018" s="727"/>
    </row>
    <row r="1019" spans="1:16" s="51" customFormat="1" x14ac:dyDescent="0.25">
      <c r="A1019" s="378"/>
      <c r="B1019" s="125"/>
      <c r="C1019" s="2"/>
      <c r="E1019" s="53"/>
      <c r="F1019" s="53"/>
      <c r="G1019" s="53"/>
      <c r="H1019" s="53"/>
      <c r="I1019" s="53"/>
      <c r="J1019" s="53"/>
      <c r="K1019" s="53"/>
      <c r="L1019" s="53"/>
      <c r="M1019" s="53"/>
      <c r="N1019" s="53"/>
      <c r="O1019" s="53"/>
      <c r="P1019" s="727"/>
    </row>
    <row r="1020" spans="1:16" s="51" customFormat="1" x14ac:dyDescent="0.25">
      <c r="A1020" s="378"/>
      <c r="B1020" s="125"/>
      <c r="C1020" s="2"/>
      <c r="E1020" s="53"/>
      <c r="F1020" s="53"/>
      <c r="G1020" s="53"/>
      <c r="H1020" s="53"/>
      <c r="I1020" s="53"/>
      <c r="J1020" s="53"/>
      <c r="K1020" s="53"/>
      <c r="L1020" s="53"/>
      <c r="M1020" s="53"/>
      <c r="N1020" s="53"/>
      <c r="O1020" s="53"/>
      <c r="P1020" s="727"/>
    </row>
    <row r="1021" spans="1:16" s="51" customFormat="1" x14ac:dyDescent="0.25">
      <c r="A1021" s="378"/>
      <c r="B1021" s="125"/>
      <c r="C1021" s="2"/>
      <c r="E1021" s="53"/>
      <c r="F1021" s="53"/>
      <c r="G1021" s="53"/>
      <c r="H1021" s="53"/>
      <c r="I1021" s="53"/>
      <c r="J1021" s="53"/>
      <c r="K1021" s="53"/>
      <c r="L1021" s="53"/>
      <c r="M1021" s="53"/>
      <c r="N1021" s="53"/>
      <c r="O1021" s="53"/>
      <c r="P1021" s="727"/>
    </row>
    <row r="1022" spans="1:16" s="51" customFormat="1" x14ac:dyDescent="0.25">
      <c r="A1022" s="378"/>
      <c r="B1022" s="125"/>
      <c r="C1022" s="2"/>
      <c r="E1022" s="53"/>
      <c r="F1022" s="53"/>
      <c r="G1022" s="53"/>
      <c r="H1022" s="53"/>
      <c r="I1022" s="53"/>
      <c r="J1022" s="53"/>
      <c r="K1022" s="53"/>
      <c r="L1022" s="53"/>
      <c r="M1022" s="53"/>
      <c r="N1022" s="53"/>
      <c r="O1022" s="53"/>
      <c r="P1022" s="727"/>
    </row>
    <row r="1023" spans="1:16" s="51" customFormat="1" x14ac:dyDescent="0.25">
      <c r="A1023" s="378"/>
      <c r="B1023" s="125"/>
      <c r="C1023" s="2"/>
      <c r="E1023" s="53"/>
      <c r="F1023" s="53"/>
      <c r="G1023" s="53"/>
      <c r="H1023" s="53"/>
      <c r="I1023" s="53"/>
      <c r="J1023" s="53"/>
      <c r="K1023" s="53"/>
      <c r="L1023" s="53"/>
      <c r="M1023" s="53"/>
      <c r="N1023" s="53"/>
      <c r="O1023" s="53"/>
      <c r="P1023" s="727"/>
    </row>
    <row r="1024" spans="1:16" s="51" customFormat="1" x14ac:dyDescent="0.25">
      <c r="A1024" s="378"/>
      <c r="B1024" s="125"/>
      <c r="C1024" s="2"/>
      <c r="E1024" s="53"/>
      <c r="F1024" s="53"/>
      <c r="G1024" s="53"/>
      <c r="H1024" s="53"/>
      <c r="I1024" s="53"/>
      <c r="J1024" s="53"/>
      <c r="K1024" s="53"/>
      <c r="L1024" s="53"/>
      <c r="M1024" s="53"/>
      <c r="N1024" s="53"/>
      <c r="O1024" s="53"/>
      <c r="P1024" s="727"/>
    </row>
    <row r="1025" spans="1:16" s="51" customFormat="1" x14ac:dyDescent="0.25">
      <c r="A1025" s="378"/>
      <c r="B1025" s="125"/>
      <c r="C1025" s="2"/>
      <c r="E1025" s="53"/>
      <c r="F1025" s="53"/>
      <c r="G1025" s="53"/>
      <c r="H1025" s="53"/>
      <c r="I1025" s="53"/>
      <c r="J1025" s="53"/>
      <c r="K1025" s="53"/>
      <c r="L1025" s="53"/>
      <c r="M1025" s="53"/>
      <c r="N1025" s="53"/>
      <c r="O1025" s="53"/>
      <c r="P1025" s="727"/>
    </row>
    <row r="1026" spans="1:16" s="51" customFormat="1" x14ac:dyDescent="0.25">
      <c r="A1026" s="378"/>
      <c r="B1026" s="125"/>
      <c r="C1026" s="2"/>
      <c r="E1026" s="53"/>
      <c r="F1026" s="53"/>
      <c r="G1026" s="53"/>
      <c r="H1026" s="53"/>
      <c r="I1026" s="53"/>
      <c r="J1026" s="53"/>
      <c r="K1026" s="53"/>
      <c r="L1026" s="53"/>
      <c r="M1026" s="53"/>
      <c r="N1026" s="53"/>
      <c r="O1026" s="53"/>
      <c r="P1026" s="727"/>
    </row>
    <row r="1027" spans="1:16" s="51" customFormat="1" x14ac:dyDescent="0.25">
      <c r="A1027" s="378"/>
      <c r="B1027" s="125"/>
      <c r="C1027" s="2"/>
      <c r="E1027" s="53"/>
      <c r="F1027" s="53"/>
      <c r="G1027" s="53"/>
      <c r="H1027" s="53"/>
      <c r="I1027" s="53"/>
      <c r="J1027" s="53"/>
      <c r="K1027" s="53"/>
      <c r="L1027" s="53"/>
      <c r="M1027" s="53"/>
      <c r="N1027" s="53"/>
      <c r="O1027" s="53"/>
      <c r="P1027" s="727"/>
    </row>
    <row r="1028" spans="1:16" s="51" customFormat="1" x14ac:dyDescent="0.25">
      <c r="A1028" s="378"/>
      <c r="B1028" s="125"/>
      <c r="C1028" s="2"/>
      <c r="E1028" s="53"/>
      <c r="F1028" s="53"/>
      <c r="G1028" s="53"/>
      <c r="H1028" s="53"/>
      <c r="I1028" s="53"/>
      <c r="J1028" s="53"/>
      <c r="K1028" s="53"/>
      <c r="L1028" s="53"/>
      <c r="M1028" s="53"/>
      <c r="N1028" s="53"/>
      <c r="O1028" s="53"/>
      <c r="P1028" s="727"/>
    </row>
    <row r="1029" spans="1:16" s="51" customFormat="1" x14ac:dyDescent="0.25">
      <c r="A1029" s="378"/>
      <c r="B1029" s="125"/>
      <c r="C1029" s="2"/>
      <c r="E1029" s="53"/>
      <c r="F1029" s="53"/>
      <c r="G1029" s="53"/>
      <c r="H1029" s="53"/>
      <c r="I1029" s="53"/>
      <c r="J1029" s="53"/>
      <c r="K1029" s="53"/>
      <c r="L1029" s="53"/>
      <c r="M1029" s="53"/>
      <c r="N1029" s="53"/>
      <c r="O1029" s="53"/>
      <c r="P1029" s="727"/>
    </row>
    <row r="1030" spans="1:16" s="51" customFormat="1" x14ac:dyDescent="0.25">
      <c r="A1030" s="378"/>
      <c r="B1030" s="125"/>
      <c r="C1030" s="2"/>
      <c r="E1030" s="53"/>
      <c r="F1030" s="53"/>
      <c r="G1030" s="53"/>
      <c r="H1030" s="53"/>
      <c r="I1030" s="53"/>
      <c r="J1030" s="53"/>
      <c r="K1030" s="53"/>
      <c r="L1030" s="53"/>
      <c r="M1030" s="53"/>
      <c r="N1030" s="53"/>
      <c r="O1030" s="53"/>
      <c r="P1030" s="727"/>
    </row>
    <row r="1031" spans="1:16" s="51" customFormat="1" x14ac:dyDescent="0.25">
      <c r="A1031" s="378"/>
      <c r="B1031" s="125"/>
      <c r="C1031" s="2"/>
      <c r="E1031" s="53"/>
      <c r="F1031" s="53"/>
      <c r="G1031" s="53"/>
      <c r="H1031" s="53"/>
      <c r="I1031" s="53"/>
      <c r="J1031" s="53"/>
      <c r="K1031" s="53"/>
      <c r="L1031" s="53"/>
      <c r="M1031" s="53"/>
      <c r="N1031" s="53"/>
      <c r="O1031" s="53"/>
      <c r="P1031" s="727"/>
    </row>
    <row r="1032" spans="1:16" s="51" customFormat="1" x14ac:dyDescent="0.25">
      <c r="A1032" s="378"/>
      <c r="B1032" s="125"/>
      <c r="C1032" s="2"/>
      <c r="E1032" s="53"/>
      <c r="F1032" s="53"/>
      <c r="G1032" s="53"/>
      <c r="H1032" s="53"/>
      <c r="I1032" s="53"/>
      <c r="J1032" s="53"/>
      <c r="K1032" s="53"/>
      <c r="L1032" s="53"/>
      <c r="M1032" s="53"/>
      <c r="N1032" s="53"/>
      <c r="O1032" s="53"/>
      <c r="P1032" s="727"/>
    </row>
    <row r="1033" spans="1:16" s="51" customFormat="1" x14ac:dyDescent="0.25">
      <c r="A1033" s="378"/>
      <c r="B1033" s="125"/>
      <c r="C1033" s="2"/>
      <c r="E1033" s="53"/>
      <c r="F1033" s="53"/>
      <c r="G1033" s="53"/>
      <c r="H1033" s="53"/>
      <c r="I1033" s="53"/>
      <c r="J1033" s="53"/>
      <c r="K1033" s="53"/>
      <c r="L1033" s="53"/>
      <c r="M1033" s="53"/>
      <c r="N1033" s="53"/>
      <c r="O1033" s="53"/>
      <c r="P1033" s="727"/>
    </row>
    <row r="1034" spans="1:16" s="51" customFormat="1" x14ac:dyDescent="0.25">
      <c r="A1034" s="378"/>
      <c r="B1034" s="125"/>
      <c r="C1034" s="2"/>
      <c r="E1034" s="53"/>
      <c r="F1034" s="53"/>
      <c r="G1034" s="53"/>
      <c r="H1034" s="53"/>
      <c r="I1034" s="53"/>
      <c r="J1034" s="53"/>
      <c r="K1034" s="53"/>
      <c r="L1034" s="53"/>
      <c r="M1034" s="53"/>
      <c r="N1034" s="53"/>
      <c r="O1034" s="53"/>
      <c r="P1034" s="727"/>
    </row>
    <row r="1035" spans="1:16" s="51" customFormat="1" x14ac:dyDescent="0.25">
      <c r="A1035" s="378"/>
      <c r="B1035" s="125"/>
      <c r="C1035" s="2"/>
      <c r="E1035" s="53"/>
      <c r="F1035" s="53"/>
      <c r="G1035" s="53"/>
      <c r="H1035" s="53"/>
      <c r="I1035" s="53"/>
      <c r="J1035" s="53"/>
      <c r="K1035" s="53"/>
      <c r="L1035" s="53"/>
      <c r="M1035" s="53"/>
      <c r="N1035" s="53"/>
      <c r="O1035" s="53"/>
      <c r="P1035" s="727"/>
    </row>
    <row r="1036" spans="1:16" s="51" customFormat="1" x14ac:dyDescent="0.25">
      <c r="A1036" s="378"/>
      <c r="B1036" s="125"/>
      <c r="C1036" s="2"/>
      <c r="E1036" s="53"/>
      <c r="F1036" s="53"/>
      <c r="G1036" s="53"/>
      <c r="H1036" s="53"/>
      <c r="I1036" s="53"/>
      <c r="J1036" s="53"/>
      <c r="K1036" s="53"/>
      <c r="L1036" s="53"/>
      <c r="M1036" s="53"/>
      <c r="N1036" s="53"/>
      <c r="O1036" s="53"/>
      <c r="P1036" s="727"/>
    </row>
    <row r="1037" spans="1:16" s="51" customFormat="1" x14ac:dyDescent="0.25">
      <c r="A1037" s="378"/>
      <c r="B1037" s="125"/>
      <c r="C1037" s="2"/>
      <c r="E1037" s="53"/>
      <c r="F1037" s="53"/>
      <c r="G1037" s="53"/>
      <c r="H1037" s="53"/>
      <c r="I1037" s="53"/>
      <c r="J1037" s="53"/>
      <c r="K1037" s="53"/>
      <c r="L1037" s="53"/>
      <c r="M1037" s="53"/>
      <c r="N1037" s="53"/>
      <c r="O1037" s="53"/>
      <c r="P1037" s="727"/>
    </row>
    <row r="1038" spans="1:16" s="51" customFormat="1" x14ac:dyDescent="0.25">
      <c r="A1038" s="378"/>
      <c r="B1038" s="125"/>
      <c r="C1038" s="2"/>
      <c r="E1038" s="53"/>
      <c r="F1038" s="53"/>
      <c r="G1038" s="53"/>
      <c r="H1038" s="53"/>
      <c r="I1038" s="53"/>
      <c r="J1038" s="53"/>
      <c r="K1038" s="53"/>
      <c r="L1038" s="53"/>
      <c r="M1038" s="53"/>
      <c r="N1038" s="53"/>
      <c r="O1038" s="53"/>
      <c r="P1038" s="727"/>
    </row>
    <row r="1039" spans="1:16" s="51" customFormat="1" x14ac:dyDescent="0.25">
      <c r="A1039" s="378"/>
      <c r="B1039" s="125"/>
      <c r="C1039" s="2"/>
      <c r="E1039" s="53"/>
      <c r="F1039" s="53"/>
      <c r="G1039" s="53"/>
      <c r="H1039" s="53"/>
      <c r="I1039" s="53"/>
      <c r="J1039" s="53"/>
      <c r="K1039" s="53"/>
      <c r="L1039" s="53"/>
      <c r="M1039" s="53"/>
      <c r="N1039" s="53"/>
      <c r="O1039" s="53"/>
      <c r="P1039" s="727"/>
    </row>
    <row r="1040" spans="1:16" s="51" customFormat="1" x14ac:dyDescent="0.25">
      <c r="A1040" s="378"/>
      <c r="B1040" s="125"/>
      <c r="C1040" s="2"/>
      <c r="E1040" s="53"/>
      <c r="F1040" s="53"/>
      <c r="G1040" s="53"/>
      <c r="H1040" s="53"/>
      <c r="I1040" s="53"/>
      <c r="J1040" s="53"/>
      <c r="K1040" s="53"/>
      <c r="L1040" s="53"/>
      <c r="M1040" s="53"/>
      <c r="N1040" s="53"/>
      <c r="O1040" s="53"/>
      <c r="P1040" s="727"/>
    </row>
    <row r="1041" spans="1:16" s="51" customFormat="1" x14ac:dyDescent="0.25">
      <c r="A1041" s="378"/>
      <c r="B1041" s="125"/>
      <c r="C1041" s="2"/>
      <c r="E1041" s="53"/>
      <c r="F1041" s="53"/>
      <c r="G1041" s="53"/>
      <c r="H1041" s="53"/>
      <c r="I1041" s="53"/>
      <c r="J1041" s="53"/>
      <c r="K1041" s="53"/>
      <c r="L1041" s="53"/>
      <c r="M1041" s="53"/>
      <c r="N1041" s="53"/>
      <c r="O1041" s="53"/>
      <c r="P1041" s="727"/>
    </row>
    <row r="1042" spans="1:16" s="51" customFormat="1" x14ac:dyDescent="0.25">
      <c r="A1042" s="378"/>
      <c r="B1042" s="125"/>
      <c r="C1042" s="2"/>
      <c r="E1042" s="53"/>
      <c r="F1042" s="53"/>
      <c r="G1042" s="53"/>
      <c r="H1042" s="53"/>
      <c r="I1042" s="53"/>
      <c r="J1042" s="53"/>
      <c r="K1042" s="53"/>
      <c r="L1042" s="53"/>
      <c r="M1042" s="53"/>
      <c r="N1042" s="53"/>
      <c r="O1042" s="53"/>
      <c r="P1042" s="727"/>
    </row>
    <row r="1043" spans="1:16" s="51" customFormat="1" x14ac:dyDescent="0.25">
      <c r="A1043" s="378"/>
      <c r="B1043" s="125"/>
      <c r="C1043" s="2"/>
      <c r="E1043" s="53"/>
      <c r="F1043" s="53"/>
      <c r="G1043" s="53"/>
      <c r="H1043" s="53"/>
      <c r="I1043" s="53"/>
      <c r="J1043" s="53"/>
      <c r="K1043" s="53"/>
      <c r="L1043" s="53"/>
      <c r="M1043" s="53"/>
      <c r="N1043" s="53"/>
      <c r="O1043" s="53"/>
      <c r="P1043" s="727"/>
    </row>
    <row r="1044" spans="1:16" s="51" customFormat="1" x14ac:dyDescent="0.25">
      <c r="A1044" s="378"/>
      <c r="B1044" s="125"/>
      <c r="C1044" s="2"/>
      <c r="E1044" s="53"/>
      <c r="F1044" s="53"/>
      <c r="G1044" s="53"/>
      <c r="H1044" s="53"/>
      <c r="I1044" s="53"/>
      <c r="J1044" s="53"/>
      <c r="K1044" s="53"/>
      <c r="L1044" s="53"/>
      <c r="M1044" s="53"/>
      <c r="N1044" s="53"/>
      <c r="O1044" s="53"/>
      <c r="P1044" s="727"/>
    </row>
    <row r="1045" spans="1:16" s="51" customFormat="1" x14ac:dyDescent="0.25">
      <c r="A1045" s="378"/>
      <c r="B1045" s="125"/>
      <c r="C1045" s="2"/>
      <c r="E1045" s="53"/>
      <c r="F1045" s="53"/>
      <c r="G1045" s="53"/>
      <c r="H1045" s="53"/>
      <c r="I1045" s="53"/>
      <c r="J1045" s="53"/>
      <c r="K1045" s="53"/>
      <c r="L1045" s="53"/>
      <c r="M1045" s="53"/>
      <c r="N1045" s="53"/>
      <c r="O1045" s="53"/>
      <c r="P1045" s="727"/>
    </row>
    <row r="1046" spans="1:16" s="51" customFormat="1" x14ac:dyDescent="0.25">
      <c r="A1046" s="378"/>
      <c r="B1046" s="125"/>
      <c r="C1046" s="2"/>
      <c r="E1046" s="53"/>
      <c r="F1046" s="53"/>
      <c r="G1046" s="53"/>
      <c r="H1046" s="53"/>
      <c r="I1046" s="53"/>
      <c r="J1046" s="53"/>
      <c r="K1046" s="53"/>
      <c r="L1046" s="53"/>
      <c r="M1046" s="53"/>
      <c r="N1046" s="53"/>
      <c r="O1046" s="53"/>
      <c r="P1046" s="727"/>
    </row>
    <row r="1047" spans="1:16" s="51" customFormat="1" x14ac:dyDescent="0.25">
      <c r="A1047" s="378"/>
      <c r="B1047" s="125"/>
      <c r="C1047" s="2"/>
      <c r="E1047" s="53"/>
      <c r="F1047" s="53"/>
      <c r="G1047" s="53"/>
      <c r="H1047" s="53"/>
      <c r="I1047" s="53"/>
      <c r="J1047" s="53"/>
      <c r="K1047" s="53"/>
      <c r="L1047" s="53"/>
      <c r="M1047" s="53"/>
      <c r="N1047" s="53"/>
      <c r="O1047" s="53"/>
      <c r="P1047" s="727"/>
    </row>
    <row r="1048" spans="1:16" s="51" customFormat="1" x14ac:dyDescent="0.25">
      <c r="A1048" s="378"/>
      <c r="B1048" s="125"/>
      <c r="C1048" s="2"/>
      <c r="E1048" s="53"/>
      <c r="F1048" s="53"/>
      <c r="G1048" s="53"/>
      <c r="H1048" s="53"/>
      <c r="I1048" s="53"/>
      <c r="J1048" s="53"/>
      <c r="K1048" s="53"/>
      <c r="L1048" s="53"/>
      <c r="M1048" s="53"/>
      <c r="N1048" s="53"/>
      <c r="O1048" s="53"/>
      <c r="P1048" s="727"/>
    </row>
    <row r="1049" spans="1:16" s="51" customFormat="1" x14ac:dyDescent="0.25">
      <c r="A1049" s="378"/>
      <c r="B1049" s="125"/>
      <c r="C1049" s="2"/>
      <c r="E1049" s="53"/>
      <c r="F1049" s="53"/>
      <c r="G1049" s="53"/>
      <c r="H1049" s="53"/>
      <c r="I1049" s="53"/>
      <c r="J1049" s="53"/>
      <c r="K1049" s="53"/>
      <c r="L1049" s="53"/>
      <c r="M1049" s="53"/>
      <c r="N1049" s="53"/>
      <c r="O1049" s="53"/>
      <c r="P1049" s="727"/>
    </row>
    <row r="1050" spans="1:16" s="51" customFormat="1" x14ac:dyDescent="0.25">
      <c r="A1050" s="378"/>
      <c r="B1050" s="125"/>
      <c r="C1050" s="2"/>
      <c r="E1050" s="53"/>
      <c r="F1050" s="53"/>
      <c r="G1050" s="53"/>
      <c r="H1050" s="53"/>
      <c r="I1050" s="53"/>
      <c r="J1050" s="53"/>
      <c r="K1050" s="53"/>
      <c r="L1050" s="53"/>
      <c r="M1050" s="53"/>
      <c r="N1050" s="53"/>
      <c r="O1050" s="53"/>
      <c r="P1050" s="727"/>
    </row>
    <row r="1051" spans="1:16" s="51" customFormat="1" x14ac:dyDescent="0.25">
      <c r="A1051" s="378"/>
      <c r="B1051" s="125"/>
      <c r="C1051" s="2"/>
      <c r="E1051" s="53"/>
      <c r="F1051" s="53"/>
      <c r="G1051" s="53"/>
      <c r="H1051" s="53"/>
      <c r="I1051" s="53"/>
      <c r="J1051" s="53"/>
      <c r="K1051" s="53"/>
      <c r="L1051" s="53"/>
      <c r="M1051" s="53"/>
      <c r="N1051" s="53"/>
      <c r="O1051" s="53"/>
      <c r="P1051" s="727"/>
    </row>
    <row r="1052" spans="1:16" s="51" customFormat="1" x14ac:dyDescent="0.25">
      <c r="A1052" s="378"/>
      <c r="B1052" s="125"/>
      <c r="C1052" s="2"/>
      <c r="E1052" s="53"/>
      <c r="F1052" s="53"/>
      <c r="G1052" s="53"/>
      <c r="H1052" s="53"/>
      <c r="I1052" s="53"/>
      <c r="J1052" s="53"/>
      <c r="K1052" s="53"/>
      <c r="L1052" s="53"/>
      <c r="M1052" s="53"/>
      <c r="N1052" s="53"/>
      <c r="O1052" s="53"/>
      <c r="P1052" s="727"/>
    </row>
    <row r="1053" spans="1:16" s="51" customFormat="1" x14ac:dyDescent="0.25">
      <c r="A1053" s="378"/>
      <c r="B1053" s="125"/>
      <c r="C1053" s="2"/>
      <c r="E1053" s="53"/>
      <c r="F1053" s="53"/>
      <c r="G1053" s="53"/>
      <c r="H1053" s="53"/>
      <c r="I1053" s="53"/>
      <c r="J1053" s="53"/>
      <c r="K1053" s="53"/>
      <c r="L1053" s="53"/>
      <c r="M1053" s="53"/>
      <c r="N1053" s="53"/>
      <c r="O1053" s="53"/>
      <c r="P1053" s="727"/>
    </row>
    <row r="1054" spans="1:16" s="51" customFormat="1" x14ac:dyDescent="0.25">
      <c r="A1054" s="378"/>
      <c r="B1054" s="125"/>
      <c r="C1054" s="2"/>
      <c r="E1054" s="53"/>
      <c r="F1054" s="53"/>
      <c r="G1054" s="53"/>
      <c r="H1054" s="53"/>
      <c r="I1054" s="53"/>
      <c r="J1054" s="53"/>
      <c r="K1054" s="53"/>
      <c r="L1054" s="53"/>
      <c r="M1054" s="53"/>
      <c r="N1054" s="53"/>
      <c r="O1054" s="53"/>
      <c r="P1054" s="727"/>
    </row>
    <row r="1055" spans="1:16" s="51" customFormat="1" x14ac:dyDescent="0.25">
      <c r="A1055" s="378"/>
      <c r="B1055" s="125"/>
      <c r="C1055" s="2"/>
      <c r="E1055" s="53"/>
      <c r="F1055" s="53"/>
      <c r="G1055" s="53"/>
      <c r="H1055" s="53"/>
      <c r="I1055" s="53"/>
      <c r="J1055" s="53"/>
      <c r="K1055" s="53"/>
      <c r="L1055" s="53"/>
      <c r="M1055" s="53"/>
      <c r="N1055" s="53"/>
      <c r="O1055" s="53"/>
      <c r="P1055" s="727"/>
    </row>
    <row r="1056" spans="1:16" s="51" customFormat="1" x14ac:dyDescent="0.25">
      <c r="A1056" s="378"/>
      <c r="B1056" s="125"/>
      <c r="C1056" s="2"/>
      <c r="E1056" s="53"/>
      <c r="F1056" s="53"/>
      <c r="G1056" s="53"/>
      <c r="H1056" s="53"/>
      <c r="I1056" s="53"/>
      <c r="J1056" s="53"/>
      <c r="K1056" s="53"/>
      <c r="L1056" s="53"/>
      <c r="M1056" s="53"/>
      <c r="N1056" s="53"/>
      <c r="O1056" s="53"/>
      <c r="P1056" s="727"/>
    </row>
    <row r="1057" spans="1:16" s="51" customFormat="1" x14ac:dyDescent="0.25">
      <c r="A1057" s="378"/>
      <c r="B1057" s="125"/>
      <c r="C1057" s="2"/>
      <c r="E1057" s="53"/>
      <c r="F1057" s="53"/>
      <c r="G1057" s="53"/>
      <c r="H1057" s="53"/>
      <c r="I1057" s="53"/>
      <c r="J1057" s="53"/>
      <c r="K1057" s="53"/>
      <c r="L1057" s="53"/>
      <c r="M1057" s="53"/>
      <c r="N1057" s="53"/>
      <c r="O1057" s="53"/>
      <c r="P1057" s="727"/>
    </row>
    <row r="1058" spans="1:16" s="51" customFormat="1" x14ac:dyDescent="0.25">
      <c r="A1058" s="378"/>
      <c r="B1058" s="125"/>
      <c r="C1058" s="2"/>
      <c r="E1058" s="53"/>
      <c r="F1058" s="53"/>
      <c r="G1058" s="53"/>
      <c r="H1058" s="53"/>
      <c r="I1058" s="53"/>
      <c r="J1058" s="53"/>
      <c r="K1058" s="53"/>
      <c r="L1058" s="53"/>
      <c r="M1058" s="53"/>
      <c r="N1058" s="53"/>
      <c r="O1058" s="53"/>
      <c r="P1058" s="727"/>
    </row>
    <row r="1059" spans="1:16" s="51" customFormat="1" x14ac:dyDescent="0.25">
      <c r="A1059" s="378"/>
      <c r="B1059" s="125"/>
      <c r="C1059" s="2"/>
      <c r="E1059" s="53"/>
      <c r="F1059" s="53"/>
      <c r="G1059" s="53"/>
      <c r="H1059" s="53"/>
      <c r="I1059" s="53"/>
      <c r="J1059" s="53"/>
      <c r="K1059" s="53"/>
      <c r="L1059" s="53"/>
      <c r="M1059" s="53"/>
      <c r="N1059" s="53"/>
      <c r="O1059" s="53"/>
      <c r="P1059" s="727"/>
    </row>
    <row r="1060" spans="1:16" s="51" customFormat="1" x14ac:dyDescent="0.25">
      <c r="A1060" s="378"/>
      <c r="B1060" s="125"/>
      <c r="C1060" s="2"/>
      <c r="E1060" s="53"/>
      <c r="F1060" s="53"/>
      <c r="G1060" s="53"/>
      <c r="H1060" s="53"/>
      <c r="I1060" s="53"/>
      <c r="J1060" s="53"/>
      <c r="K1060" s="53"/>
      <c r="L1060" s="53"/>
      <c r="M1060" s="53"/>
      <c r="N1060" s="53"/>
      <c r="O1060" s="53"/>
      <c r="P1060" s="727"/>
    </row>
    <row r="1061" spans="1:16" s="51" customFormat="1" x14ac:dyDescent="0.25">
      <c r="A1061" s="378"/>
      <c r="B1061" s="125"/>
      <c r="C1061" s="2"/>
      <c r="E1061" s="53"/>
      <c r="F1061" s="53"/>
      <c r="G1061" s="53"/>
      <c r="H1061" s="53"/>
      <c r="I1061" s="53"/>
      <c r="J1061" s="53"/>
      <c r="K1061" s="53"/>
      <c r="L1061" s="53"/>
      <c r="M1061" s="53"/>
      <c r="N1061" s="53"/>
      <c r="O1061" s="53"/>
      <c r="P1061" s="727"/>
    </row>
    <row r="1062" spans="1:16" s="51" customFormat="1" x14ac:dyDescent="0.25">
      <c r="A1062" s="378"/>
      <c r="B1062" s="125"/>
      <c r="C1062" s="2"/>
      <c r="E1062" s="53"/>
      <c r="F1062" s="53"/>
      <c r="G1062" s="53"/>
      <c r="H1062" s="53"/>
      <c r="I1062" s="53"/>
      <c r="J1062" s="53"/>
      <c r="K1062" s="53"/>
      <c r="L1062" s="53"/>
      <c r="M1062" s="53"/>
      <c r="N1062" s="53"/>
      <c r="O1062" s="53"/>
      <c r="P1062" s="727"/>
    </row>
    <row r="1063" spans="1:16" s="51" customFormat="1" x14ac:dyDescent="0.25">
      <c r="A1063" s="378"/>
      <c r="B1063" s="125"/>
      <c r="C1063" s="2"/>
      <c r="E1063" s="53"/>
      <c r="F1063" s="53"/>
      <c r="G1063" s="53"/>
      <c r="H1063" s="53"/>
      <c r="I1063" s="53"/>
      <c r="J1063" s="53"/>
      <c r="K1063" s="53"/>
      <c r="L1063" s="53"/>
      <c r="M1063" s="53"/>
      <c r="N1063" s="53"/>
      <c r="O1063" s="53"/>
      <c r="P1063" s="727"/>
    </row>
    <row r="1064" spans="1:16" s="51" customFormat="1" x14ac:dyDescent="0.25">
      <c r="A1064" s="378"/>
      <c r="B1064" s="125"/>
      <c r="C1064" s="2"/>
      <c r="E1064" s="53"/>
      <c r="F1064" s="53"/>
      <c r="G1064" s="53"/>
      <c r="H1064" s="53"/>
      <c r="I1064" s="53"/>
      <c r="J1064" s="53"/>
      <c r="K1064" s="53"/>
      <c r="L1064" s="53"/>
      <c r="M1064" s="53"/>
      <c r="N1064" s="53"/>
      <c r="O1064" s="53"/>
      <c r="P1064" s="727"/>
    </row>
    <row r="1065" spans="1:16" s="51" customFormat="1" x14ac:dyDescent="0.25">
      <c r="A1065" s="378"/>
      <c r="B1065" s="125"/>
      <c r="C1065" s="2"/>
      <c r="E1065" s="53"/>
      <c r="F1065" s="53"/>
      <c r="G1065" s="53"/>
      <c r="H1065" s="53"/>
      <c r="I1065" s="53"/>
      <c r="J1065" s="53"/>
      <c r="K1065" s="53"/>
      <c r="L1065" s="53"/>
      <c r="M1065" s="53"/>
      <c r="N1065" s="53"/>
      <c r="O1065" s="53"/>
      <c r="P1065" s="727"/>
    </row>
    <row r="1066" spans="1:16" s="51" customFormat="1" x14ac:dyDescent="0.25">
      <c r="A1066" s="378"/>
      <c r="B1066" s="125"/>
      <c r="C1066" s="2"/>
      <c r="E1066" s="53"/>
      <c r="F1066" s="53"/>
      <c r="G1066" s="53"/>
      <c r="H1066" s="53"/>
      <c r="I1066" s="53"/>
      <c r="J1066" s="53"/>
      <c r="K1066" s="53"/>
      <c r="L1066" s="53"/>
      <c r="M1066" s="53"/>
      <c r="N1066" s="53"/>
      <c r="O1066" s="53"/>
      <c r="P1066" s="727"/>
    </row>
    <row r="1067" spans="1:16" s="51" customFormat="1" x14ac:dyDescent="0.25">
      <c r="A1067" s="378"/>
      <c r="B1067" s="125"/>
      <c r="C1067" s="2"/>
      <c r="E1067" s="53"/>
      <c r="F1067" s="53"/>
      <c r="G1067" s="53"/>
      <c r="H1067" s="53"/>
      <c r="I1067" s="53"/>
      <c r="J1067" s="53"/>
      <c r="K1067" s="53"/>
      <c r="L1067" s="53"/>
      <c r="M1067" s="53"/>
      <c r="N1067" s="53"/>
      <c r="O1067" s="53"/>
      <c r="P1067" s="727"/>
    </row>
    <row r="1068" spans="1:16" s="51" customFormat="1" x14ac:dyDescent="0.25">
      <c r="A1068" s="378"/>
      <c r="B1068" s="125"/>
      <c r="C1068" s="2"/>
      <c r="E1068" s="53"/>
      <c r="F1068" s="53"/>
      <c r="G1068" s="53"/>
      <c r="H1068" s="53"/>
      <c r="I1068" s="53"/>
      <c r="J1068" s="53"/>
      <c r="K1068" s="53"/>
      <c r="L1068" s="53"/>
      <c r="M1068" s="53"/>
      <c r="N1068" s="53"/>
      <c r="O1068" s="53"/>
      <c r="P1068" s="727"/>
    </row>
    <row r="1069" spans="1:16" s="51" customFormat="1" x14ac:dyDescent="0.25">
      <c r="A1069" s="378"/>
      <c r="B1069" s="125"/>
      <c r="C1069" s="2"/>
      <c r="E1069" s="53"/>
      <c r="F1069" s="53"/>
      <c r="G1069" s="53"/>
      <c r="H1069" s="53"/>
      <c r="I1069" s="53"/>
      <c r="J1069" s="53"/>
      <c r="K1069" s="53"/>
      <c r="L1069" s="53"/>
      <c r="M1069" s="53"/>
      <c r="N1069" s="53"/>
      <c r="O1069" s="53"/>
      <c r="P1069" s="727"/>
    </row>
    <row r="1070" spans="1:16" s="51" customFormat="1" x14ac:dyDescent="0.25">
      <c r="A1070" s="378"/>
      <c r="B1070" s="125"/>
      <c r="C1070" s="2"/>
      <c r="E1070" s="53"/>
      <c r="F1070" s="53"/>
      <c r="G1070" s="53"/>
      <c r="H1070" s="53"/>
      <c r="I1070" s="53"/>
      <c r="J1070" s="53"/>
      <c r="K1070" s="53"/>
      <c r="L1070" s="53"/>
      <c r="M1070" s="53"/>
      <c r="N1070" s="53"/>
      <c r="O1070" s="53"/>
      <c r="P1070" s="727"/>
    </row>
    <row r="1071" spans="1:16" s="51" customFormat="1" x14ac:dyDescent="0.25">
      <c r="A1071" s="378"/>
      <c r="B1071" s="125"/>
      <c r="C1071" s="2"/>
      <c r="E1071" s="53"/>
      <c r="F1071" s="53"/>
      <c r="G1071" s="53"/>
      <c r="H1071" s="53"/>
      <c r="I1071" s="53"/>
      <c r="J1071" s="53"/>
      <c r="K1071" s="53"/>
      <c r="L1071" s="53"/>
      <c r="M1071" s="53"/>
      <c r="N1071" s="53"/>
      <c r="O1071" s="53"/>
      <c r="P1071" s="727"/>
    </row>
    <row r="1072" spans="1:16" s="51" customFormat="1" x14ac:dyDescent="0.25">
      <c r="A1072" s="378"/>
      <c r="B1072" s="125"/>
      <c r="C1072" s="2"/>
      <c r="E1072" s="53"/>
      <c r="F1072" s="53"/>
      <c r="G1072" s="53"/>
      <c r="H1072" s="53"/>
      <c r="I1072" s="53"/>
      <c r="J1072" s="53"/>
      <c r="K1072" s="53"/>
      <c r="L1072" s="53"/>
      <c r="M1072" s="53"/>
      <c r="N1072" s="53"/>
      <c r="O1072" s="53"/>
      <c r="P1072" s="727"/>
    </row>
    <row r="1073" spans="1:16" s="51" customFormat="1" x14ac:dyDescent="0.25">
      <c r="A1073" s="378"/>
      <c r="B1073" s="125"/>
      <c r="C1073" s="2"/>
      <c r="E1073" s="53"/>
      <c r="F1073" s="53"/>
      <c r="G1073" s="53"/>
      <c r="H1073" s="53"/>
      <c r="I1073" s="53"/>
      <c r="J1073" s="53"/>
      <c r="K1073" s="53"/>
      <c r="L1073" s="53"/>
      <c r="M1073" s="53"/>
      <c r="N1073" s="53"/>
      <c r="O1073" s="53"/>
      <c r="P1073" s="727"/>
    </row>
    <row r="1074" spans="1:16" s="51" customFormat="1" x14ac:dyDescent="0.25">
      <c r="A1074" s="378"/>
      <c r="B1074" s="125"/>
      <c r="C1074" s="2"/>
      <c r="E1074" s="53"/>
      <c r="F1074" s="53"/>
      <c r="G1074" s="53"/>
      <c r="H1074" s="53"/>
      <c r="I1074" s="53"/>
      <c r="J1074" s="53"/>
      <c r="K1074" s="53"/>
      <c r="L1074" s="53"/>
      <c r="M1074" s="53"/>
      <c r="N1074" s="53"/>
      <c r="O1074" s="53"/>
      <c r="P1074" s="727"/>
    </row>
    <row r="1075" spans="1:16" s="51" customFormat="1" x14ac:dyDescent="0.25">
      <c r="A1075" s="378"/>
      <c r="B1075" s="125"/>
      <c r="C1075" s="2"/>
      <c r="E1075" s="53"/>
      <c r="F1075" s="53"/>
      <c r="G1075" s="53"/>
      <c r="H1075" s="53"/>
      <c r="I1075" s="53"/>
      <c r="J1075" s="53"/>
      <c r="K1075" s="53"/>
      <c r="L1075" s="53"/>
      <c r="M1075" s="53"/>
      <c r="N1075" s="53"/>
      <c r="O1075" s="53"/>
      <c r="P1075" s="727"/>
    </row>
    <row r="1076" spans="1:16" s="51" customFormat="1" x14ac:dyDescent="0.25">
      <c r="A1076" s="378"/>
      <c r="B1076" s="125"/>
      <c r="C1076" s="2"/>
      <c r="E1076" s="53"/>
      <c r="F1076" s="53"/>
      <c r="G1076" s="53"/>
      <c r="H1076" s="53"/>
      <c r="I1076" s="53"/>
      <c r="J1076" s="53"/>
      <c r="K1076" s="53"/>
      <c r="L1076" s="53"/>
      <c r="M1076" s="53"/>
      <c r="N1076" s="53"/>
      <c r="O1076" s="53"/>
      <c r="P1076" s="727"/>
    </row>
    <row r="1077" spans="1:16" s="51" customFormat="1" x14ac:dyDescent="0.25">
      <c r="A1077" s="378"/>
      <c r="B1077" s="125"/>
      <c r="C1077" s="2"/>
      <c r="E1077" s="53"/>
      <c r="F1077" s="53"/>
      <c r="G1077" s="53"/>
      <c r="H1077" s="53"/>
      <c r="I1077" s="53"/>
      <c r="J1077" s="53"/>
      <c r="K1077" s="53"/>
      <c r="L1077" s="53"/>
      <c r="M1077" s="53"/>
      <c r="N1077" s="53"/>
      <c r="O1077" s="53"/>
      <c r="P1077" s="727"/>
    </row>
    <row r="1078" spans="1:16" s="51" customFormat="1" x14ac:dyDescent="0.25">
      <c r="A1078" s="378"/>
      <c r="B1078" s="125"/>
      <c r="C1078" s="2"/>
      <c r="E1078" s="53"/>
      <c r="F1078" s="53"/>
      <c r="G1078" s="53"/>
      <c r="H1078" s="53"/>
      <c r="I1078" s="53"/>
      <c r="J1078" s="53"/>
      <c r="K1078" s="53"/>
      <c r="L1078" s="53"/>
      <c r="M1078" s="53"/>
      <c r="N1078" s="53"/>
      <c r="O1078" s="53"/>
      <c r="P1078" s="727"/>
    </row>
    <row r="1079" spans="1:16" s="51" customFormat="1" x14ac:dyDescent="0.25">
      <c r="A1079" s="378"/>
      <c r="B1079" s="125"/>
      <c r="C1079" s="2"/>
      <c r="E1079" s="53"/>
      <c r="F1079" s="53"/>
      <c r="G1079" s="53"/>
      <c r="H1079" s="53"/>
      <c r="I1079" s="53"/>
      <c r="J1079" s="53"/>
      <c r="K1079" s="53"/>
      <c r="L1079" s="53"/>
      <c r="M1079" s="53"/>
      <c r="N1079" s="53"/>
      <c r="O1079" s="53"/>
      <c r="P1079" s="727"/>
    </row>
    <row r="1080" spans="1:16" s="51" customFormat="1" x14ac:dyDescent="0.25">
      <c r="A1080" s="378"/>
      <c r="B1080" s="125"/>
      <c r="C1080" s="2"/>
      <c r="E1080" s="53"/>
      <c r="F1080" s="53"/>
      <c r="G1080" s="53"/>
      <c r="H1080" s="53"/>
      <c r="I1080" s="53"/>
      <c r="J1080" s="53"/>
      <c r="K1080" s="53"/>
      <c r="L1080" s="53"/>
      <c r="M1080" s="53"/>
      <c r="N1080" s="53"/>
      <c r="O1080" s="53"/>
      <c r="P1080" s="727"/>
    </row>
    <row r="1081" spans="1:16" s="51" customFormat="1" x14ac:dyDescent="0.25">
      <c r="A1081" s="378"/>
      <c r="B1081" s="125"/>
      <c r="C1081" s="2"/>
      <c r="E1081" s="53"/>
      <c r="F1081" s="53"/>
      <c r="G1081" s="53"/>
      <c r="H1081" s="53"/>
      <c r="I1081" s="53"/>
      <c r="J1081" s="53"/>
      <c r="K1081" s="53"/>
      <c r="L1081" s="53"/>
      <c r="M1081" s="53"/>
      <c r="N1081" s="53"/>
      <c r="O1081" s="53"/>
      <c r="P1081" s="727"/>
    </row>
    <row r="1082" spans="1:16" s="51" customFormat="1" x14ac:dyDescent="0.25">
      <c r="A1082" s="378"/>
      <c r="B1082" s="125"/>
      <c r="C1082" s="2"/>
      <c r="E1082" s="53"/>
      <c r="F1082" s="53"/>
      <c r="G1082" s="53"/>
      <c r="H1082" s="53"/>
      <c r="I1082" s="53"/>
      <c r="J1082" s="53"/>
      <c r="K1082" s="53"/>
      <c r="L1082" s="53"/>
      <c r="M1082" s="53"/>
      <c r="N1082" s="53"/>
      <c r="O1082" s="53"/>
      <c r="P1082" s="727"/>
    </row>
    <row r="1083" spans="1:16" s="51" customFormat="1" x14ac:dyDescent="0.25">
      <c r="A1083" s="378"/>
      <c r="B1083" s="125"/>
      <c r="C1083" s="2"/>
      <c r="E1083" s="53"/>
      <c r="F1083" s="53"/>
      <c r="G1083" s="53"/>
      <c r="H1083" s="53"/>
      <c r="I1083" s="53"/>
      <c r="J1083" s="53"/>
      <c r="K1083" s="53"/>
      <c r="L1083" s="53"/>
      <c r="M1083" s="53"/>
      <c r="N1083" s="53"/>
      <c r="O1083" s="53"/>
      <c r="P1083" s="727"/>
    </row>
    <row r="1084" spans="1:16" s="51" customFormat="1" x14ac:dyDescent="0.25">
      <c r="A1084" s="378"/>
      <c r="B1084" s="125"/>
      <c r="C1084" s="2"/>
      <c r="E1084" s="53"/>
      <c r="F1084" s="53"/>
      <c r="G1084" s="53"/>
      <c r="H1084" s="53"/>
      <c r="I1084" s="53"/>
      <c r="J1084" s="53"/>
      <c r="K1084" s="53"/>
      <c r="L1084" s="53"/>
      <c r="M1084" s="53"/>
      <c r="N1084" s="53"/>
      <c r="O1084" s="53"/>
      <c r="P1084" s="727"/>
    </row>
    <row r="1085" spans="1:16" s="51" customFormat="1" x14ac:dyDescent="0.25">
      <c r="A1085" s="378"/>
      <c r="B1085" s="125"/>
      <c r="C1085" s="2"/>
      <c r="E1085" s="53"/>
      <c r="F1085" s="53"/>
      <c r="G1085" s="53"/>
      <c r="H1085" s="53"/>
      <c r="I1085" s="53"/>
      <c r="J1085" s="53"/>
      <c r="K1085" s="53"/>
      <c r="L1085" s="53"/>
      <c r="M1085" s="53"/>
      <c r="N1085" s="53"/>
      <c r="O1085" s="53"/>
      <c r="P1085" s="727"/>
    </row>
    <row r="1086" spans="1:16" s="51" customFormat="1" x14ac:dyDescent="0.25">
      <c r="A1086" s="378"/>
      <c r="B1086" s="125"/>
      <c r="C1086" s="2"/>
      <c r="E1086" s="53"/>
      <c r="F1086" s="53"/>
      <c r="G1086" s="53"/>
      <c r="H1086" s="53"/>
      <c r="I1086" s="53"/>
      <c r="J1086" s="53"/>
      <c r="K1086" s="53"/>
      <c r="L1086" s="53"/>
      <c r="M1086" s="53"/>
      <c r="N1086" s="53"/>
      <c r="O1086" s="53"/>
      <c r="P1086" s="727"/>
    </row>
    <row r="1087" spans="1:16" s="51" customFormat="1" x14ac:dyDescent="0.25">
      <c r="A1087" s="378"/>
      <c r="B1087" s="125"/>
      <c r="C1087" s="2"/>
      <c r="E1087" s="53"/>
      <c r="F1087" s="53"/>
      <c r="G1087" s="53"/>
      <c r="H1087" s="53"/>
      <c r="I1087" s="53"/>
      <c r="J1087" s="53"/>
      <c r="K1087" s="53"/>
      <c r="L1087" s="53"/>
      <c r="M1087" s="53"/>
      <c r="N1087" s="53"/>
      <c r="O1087" s="53"/>
      <c r="P1087" s="727"/>
    </row>
    <row r="1088" spans="1:16" s="51" customFormat="1" x14ac:dyDescent="0.25">
      <c r="A1088" s="378"/>
      <c r="B1088" s="125"/>
      <c r="C1088" s="2"/>
      <c r="E1088" s="53"/>
      <c r="F1088" s="53"/>
      <c r="G1088" s="53"/>
      <c r="H1088" s="53"/>
      <c r="I1088" s="53"/>
      <c r="J1088" s="53"/>
      <c r="K1088" s="53"/>
      <c r="L1088" s="53"/>
      <c r="M1088" s="53"/>
      <c r="N1088" s="53"/>
      <c r="O1088" s="53"/>
      <c r="P1088" s="727"/>
    </row>
    <row r="1089" spans="1:16" s="51" customFormat="1" x14ac:dyDescent="0.25">
      <c r="A1089" s="378"/>
      <c r="B1089" s="125"/>
      <c r="C1089" s="2"/>
      <c r="E1089" s="53"/>
      <c r="F1089" s="53"/>
      <c r="G1089" s="53"/>
      <c r="H1089" s="53"/>
      <c r="I1089" s="53"/>
      <c r="J1089" s="53"/>
      <c r="K1089" s="53"/>
      <c r="L1089" s="53"/>
      <c r="M1089" s="53"/>
      <c r="N1089" s="53"/>
      <c r="O1089" s="53"/>
      <c r="P1089" s="727"/>
    </row>
    <row r="1090" spans="1:16" s="51" customFormat="1" x14ac:dyDescent="0.25">
      <c r="A1090" s="378"/>
      <c r="B1090" s="125"/>
      <c r="C1090" s="2"/>
      <c r="E1090" s="53"/>
      <c r="F1090" s="53"/>
      <c r="G1090" s="53"/>
      <c r="H1090" s="53"/>
      <c r="I1090" s="53"/>
      <c r="J1090" s="53"/>
      <c r="K1090" s="53"/>
      <c r="L1090" s="53"/>
      <c r="M1090" s="53"/>
      <c r="N1090" s="53"/>
      <c r="O1090" s="53"/>
      <c r="P1090" s="727"/>
    </row>
    <row r="1091" spans="1:16" s="51" customFormat="1" x14ac:dyDescent="0.25">
      <c r="A1091" s="378"/>
      <c r="B1091" s="125"/>
      <c r="C1091" s="2"/>
      <c r="E1091" s="53"/>
      <c r="F1091" s="53"/>
      <c r="G1091" s="53"/>
      <c r="H1091" s="53"/>
      <c r="I1091" s="53"/>
      <c r="J1091" s="53"/>
      <c r="K1091" s="53"/>
      <c r="L1091" s="53"/>
      <c r="M1091" s="53"/>
      <c r="N1091" s="53"/>
      <c r="O1091" s="53"/>
      <c r="P1091" s="727"/>
    </row>
    <row r="1092" spans="1:16" s="51" customFormat="1" x14ac:dyDescent="0.25">
      <c r="A1092" s="378"/>
      <c r="B1092" s="125"/>
      <c r="C1092" s="2"/>
      <c r="E1092" s="53"/>
      <c r="F1092" s="53"/>
      <c r="G1092" s="53"/>
      <c r="H1092" s="53"/>
      <c r="I1092" s="53"/>
      <c r="J1092" s="53"/>
      <c r="K1092" s="53"/>
      <c r="L1092" s="53"/>
      <c r="M1092" s="53"/>
      <c r="N1092" s="53"/>
      <c r="O1092" s="53"/>
      <c r="P1092" s="727"/>
    </row>
    <row r="1093" spans="1:16" s="51" customFormat="1" x14ac:dyDescent="0.25">
      <c r="A1093" s="378"/>
      <c r="B1093" s="125"/>
      <c r="C1093" s="2"/>
      <c r="E1093" s="53"/>
      <c r="F1093" s="53"/>
      <c r="G1093" s="53"/>
      <c r="H1093" s="53"/>
      <c r="I1093" s="53"/>
      <c r="J1093" s="53"/>
      <c r="K1093" s="53"/>
      <c r="L1093" s="53"/>
      <c r="M1093" s="53"/>
      <c r="N1093" s="53"/>
      <c r="O1093" s="53"/>
      <c r="P1093" s="727"/>
    </row>
    <row r="1094" spans="1:16" s="51" customFormat="1" x14ac:dyDescent="0.25">
      <c r="A1094" s="378"/>
      <c r="B1094" s="125"/>
      <c r="C1094" s="2"/>
      <c r="E1094" s="53"/>
      <c r="F1094" s="53"/>
      <c r="G1094" s="53"/>
      <c r="H1094" s="53"/>
      <c r="I1094" s="53"/>
      <c r="J1094" s="53"/>
      <c r="K1094" s="53"/>
      <c r="L1094" s="53"/>
      <c r="M1094" s="53"/>
      <c r="N1094" s="53"/>
      <c r="O1094" s="53"/>
      <c r="P1094" s="727"/>
    </row>
    <row r="1095" spans="1:16" s="51" customFormat="1" x14ac:dyDescent="0.25">
      <c r="A1095" s="378"/>
      <c r="B1095" s="125"/>
      <c r="C1095" s="2"/>
      <c r="E1095" s="53"/>
      <c r="F1095" s="53"/>
      <c r="G1095" s="53"/>
      <c r="H1095" s="53"/>
      <c r="I1095" s="53"/>
      <c r="J1095" s="53"/>
      <c r="K1095" s="53"/>
      <c r="L1095" s="53"/>
      <c r="M1095" s="53"/>
      <c r="N1095" s="53"/>
      <c r="O1095" s="53"/>
      <c r="P1095" s="727"/>
    </row>
    <row r="1096" spans="1:16" s="51" customFormat="1" x14ac:dyDescent="0.25">
      <c r="A1096" s="378"/>
      <c r="B1096" s="125"/>
      <c r="C1096" s="2"/>
      <c r="E1096" s="53"/>
      <c r="F1096" s="53"/>
      <c r="G1096" s="53"/>
      <c r="H1096" s="53"/>
      <c r="I1096" s="53"/>
      <c r="J1096" s="53"/>
      <c r="K1096" s="53"/>
      <c r="L1096" s="53"/>
      <c r="M1096" s="53"/>
      <c r="N1096" s="53"/>
      <c r="O1096" s="53"/>
      <c r="P1096" s="727"/>
    </row>
    <row r="1097" spans="1:16" s="51" customFormat="1" x14ac:dyDescent="0.25">
      <c r="A1097" s="378"/>
      <c r="B1097" s="125"/>
      <c r="C1097" s="2"/>
      <c r="E1097" s="53"/>
      <c r="F1097" s="53"/>
      <c r="G1097" s="53"/>
      <c r="H1097" s="53"/>
      <c r="I1097" s="53"/>
      <c r="J1097" s="53"/>
      <c r="K1097" s="53"/>
      <c r="L1097" s="53"/>
      <c r="M1097" s="53"/>
      <c r="N1097" s="53"/>
      <c r="O1097" s="53"/>
      <c r="P1097" s="727"/>
    </row>
    <row r="1098" spans="1:16" s="51" customFormat="1" x14ac:dyDescent="0.25">
      <c r="A1098" s="378"/>
      <c r="B1098" s="125"/>
      <c r="C1098" s="2"/>
      <c r="E1098" s="53"/>
      <c r="F1098" s="53"/>
      <c r="G1098" s="53"/>
      <c r="H1098" s="53"/>
      <c r="I1098" s="53"/>
      <c r="J1098" s="53"/>
      <c r="K1098" s="53"/>
      <c r="L1098" s="53"/>
      <c r="M1098" s="53"/>
      <c r="N1098" s="53"/>
      <c r="O1098" s="53"/>
      <c r="P1098" s="727"/>
    </row>
    <row r="1099" spans="1:16" s="51" customFormat="1" x14ac:dyDescent="0.25">
      <c r="A1099" s="378"/>
      <c r="B1099" s="125"/>
      <c r="C1099" s="2"/>
      <c r="E1099" s="53"/>
      <c r="F1099" s="53"/>
      <c r="G1099" s="53"/>
      <c r="H1099" s="53"/>
      <c r="I1099" s="53"/>
      <c r="J1099" s="53"/>
      <c r="K1099" s="53"/>
      <c r="L1099" s="53"/>
      <c r="M1099" s="53"/>
      <c r="N1099" s="53"/>
      <c r="O1099" s="53"/>
      <c r="P1099" s="727"/>
    </row>
    <row r="1100" spans="1:16" s="51" customFormat="1" x14ac:dyDescent="0.25">
      <c r="A1100" s="378"/>
      <c r="B1100" s="125"/>
      <c r="C1100" s="2"/>
      <c r="E1100" s="53"/>
      <c r="F1100" s="53"/>
      <c r="G1100" s="53"/>
      <c r="H1100" s="53"/>
      <c r="I1100" s="53"/>
      <c r="J1100" s="53"/>
      <c r="K1100" s="53"/>
      <c r="L1100" s="53"/>
      <c r="M1100" s="53"/>
      <c r="N1100" s="53"/>
      <c r="O1100" s="53"/>
      <c r="P1100" s="727"/>
    </row>
    <row r="1101" spans="1:16" s="51" customFormat="1" x14ac:dyDescent="0.25">
      <c r="A1101" s="378"/>
      <c r="B1101" s="125"/>
      <c r="C1101" s="2"/>
      <c r="E1101" s="53"/>
      <c r="F1101" s="53"/>
      <c r="G1101" s="53"/>
      <c r="H1101" s="53"/>
      <c r="I1101" s="53"/>
      <c r="J1101" s="53"/>
      <c r="K1101" s="53"/>
      <c r="L1101" s="53"/>
      <c r="M1101" s="53"/>
      <c r="N1101" s="53"/>
      <c r="O1101" s="53"/>
      <c r="P1101" s="727"/>
    </row>
    <row r="1102" spans="1:16" s="51" customFormat="1" x14ac:dyDescent="0.25">
      <c r="A1102" s="378"/>
      <c r="B1102" s="125"/>
      <c r="C1102" s="2"/>
      <c r="E1102" s="53"/>
      <c r="F1102" s="53"/>
      <c r="G1102" s="53"/>
      <c r="H1102" s="53"/>
      <c r="I1102" s="53"/>
      <c r="J1102" s="53"/>
      <c r="K1102" s="53"/>
      <c r="L1102" s="53"/>
      <c r="M1102" s="53"/>
      <c r="N1102" s="53"/>
      <c r="O1102" s="53"/>
      <c r="P1102" s="727"/>
    </row>
    <row r="1103" spans="1:16" s="51" customFormat="1" x14ac:dyDescent="0.25">
      <c r="A1103" s="378"/>
      <c r="B1103" s="125"/>
      <c r="C1103" s="2"/>
      <c r="E1103" s="53"/>
      <c r="F1103" s="53"/>
      <c r="G1103" s="53"/>
      <c r="H1103" s="53"/>
      <c r="I1103" s="53"/>
      <c r="J1103" s="53"/>
      <c r="K1103" s="53"/>
      <c r="L1103" s="53"/>
      <c r="M1103" s="53"/>
      <c r="N1103" s="53"/>
      <c r="O1103" s="53"/>
      <c r="P1103" s="727"/>
    </row>
    <row r="1104" spans="1:16" s="51" customFormat="1" x14ac:dyDescent="0.25">
      <c r="A1104" s="378"/>
      <c r="B1104" s="125"/>
      <c r="C1104" s="2"/>
      <c r="E1104" s="53"/>
      <c r="F1104" s="53"/>
      <c r="G1104" s="53"/>
      <c r="H1104" s="53"/>
      <c r="I1104" s="53"/>
      <c r="J1104" s="53"/>
      <c r="K1104" s="53"/>
      <c r="L1104" s="53"/>
      <c r="M1104" s="53"/>
      <c r="N1104" s="53"/>
      <c r="O1104" s="53"/>
      <c r="P1104" s="727"/>
    </row>
    <row r="1105" spans="1:16" s="51" customFormat="1" x14ac:dyDescent="0.25">
      <c r="A1105" s="378"/>
      <c r="B1105" s="125"/>
      <c r="C1105" s="2"/>
      <c r="E1105" s="53"/>
      <c r="F1105" s="53"/>
      <c r="G1105" s="53"/>
      <c r="H1105" s="53"/>
      <c r="I1105" s="53"/>
      <c r="J1105" s="53"/>
      <c r="K1105" s="53"/>
      <c r="L1105" s="53"/>
      <c r="M1105" s="53"/>
      <c r="N1105" s="53"/>
      <c r="O1105" s="53"/>
      <c r="P1105" s="727"/>
    </row>
    <row r="1106" spans="1:16" s="51" customFormat="1" x14ac:dyDescent="0.25">
      <c r="A1106" s="378"/>
      <c r="B1106" s="125"/>
      <c r="C1106" s="2"/>
      <c r="E1106" s="53"/>
      <c r="F1106" s="53"/>
      <c r="G1106" s="53"/>
      <c r="H1106" s="53"/>
      <c r="I1106" s="53"/>
      <c r="J1106" s="53"/>
      <c r="K1106" s="53"/>
      <c r="L1106" s="53"/>
      <c r="M1106" s="53"/>
      <c r="N1106" s="53"/>
      <c r="O1106" s="53"/>
      <c r="P1106" s="727"/>
    </row>
    <row r="1107" spans="1:16" s="51" customFormat="1" x14ac:dyDescent="0.25">
      <c r="A1107" s="378"/>
      <c r="B1107" s="125"/>
      <c r="C1107" s="2"/>
      <c r="E1107" s="53"/>
      <c r="F1107" s="53"/>
      <c r="G1107" s="53"/>
      <c r="H1107" s="53"/>
      <c r="I1107" s="53"/>
      <c r="J1107" s="53"/>
      <c r="K1107" s="53"/>
      <c r="L1107" s="53"/>
      <c r="M1107" s="53"/>
      <c r="N1107" s="53"/>
      <c r="O1107" s="53"/>
      <c r="P1107" s="727"/>
    </row>
    <row r="1108" spans="1:16" s="51" customFormat="1" x14ac:dyDescent="0.25">
      <c r="A1108" s="378"/>
      <c r="B1108" s="125"/>
      <c r="C1108" s="2"/>
      <c r="E1108" s="53"/>
      <c r="F1108" s="53"/>
      <c r="G1108" s="53"/>
      <c r="H1108" s="53"/>
      <c r="I1108" s="53"/>
      <c r="J1108" s="53"/>
      <c r="K1108" s="53"/>
      <c r="L1108" s="53"/>
      <c r="M1108" s="53"/>
      <c r="N1108" s="53"/>
      <c r="O1108" s="53"/>
      <c r="P1108" s="727"/>
    </row>
    <row r="1109" spans="1:16" s="51" customFormat="1" x14ac:dyDescent="0.25">
      <c r="A1109" s="378"/>
      <c r="B1109" s="125"/>
      <c r="C1109" s="2"/>
      <c r="E1109" s="53"/>
      <c r="F1109" s="53"/>
      <c r="G1109" s="53"/>
      <c r="H1109" s="53"/>
      <c r="I1109" s="53"/>
      <c r="J1109" s="53"/>
      <c r="K1109" s="53"/>
      <c r="L1109" s="53"/>
      <c r="M1109" s="53"/>
      <c r="N1109" s="53"/>
      <c r="O1109" s="53"/>
      <c r="P1109" s="727"/>
    </row>
    <row r="1110" spans="1:16" s="51" customFormat="1" x14ac:dyDescent="0.25">
      <c r="A1110" s="378"/>
      <c r="B1110" s="125"/>
      <c r="C1110" s="2"/>
      <c r="E1110" s="53"/>
      <c r="F1110" s="53"/>
      <c r="G1110" s="53"/>
      <c r="H1110" s="53"/>
      <c r="I1110" s="53"/>
      <c r="J1110" s="53"/>
      <c r="K1110" s="53"/>
      <c r="L1110" s="53"/>
      <c r="M1110" s="53"/>
      <c r="N1110" s="53"/>
      <c r="O1110" s="53"/>
      <c r="P1110" s="727"/>
    </row>
    <row r="1111" spans="1:16" s="51" customFormat="1" x14ac:dyDescent="0.25">
      <c r="A1111" s="378"/>
      <c r="B1111" s="125"/>
      <c r="C1111" s="2"/>
      <c r="E1111" s="53"/>
      <c r="F1111" s="53"/>
      <c r="G1111" s="53"/>
      <c r="H1111" s="53"/>
      <c r="I1111" s="53"/>
      <c r="J1111" s="53"/>
      <c r="K1111" s="53"/>
      <c r="L1111" s="53"/>
      <c r="M1111" s="53"/>
      <c r="N1111" s="53"/>
      <c r="O1111" s="53"/>
      <c r="P1111" s="727"/>
    </row>
    <row r="1112" spans="1:16" s="51" customFormat="1" x14ac:dyDescent="0.25">
      <c r="A1112" s="378"/>
      <c r="B1112" s="125"/>
      <c r="C1112" s="2"/>
      <c r="E1112" s="53"/>
      <c r="F1112" s="53"/>
      <c r="G1112" s="53"/>
      <c r="H1112" s="53"/>
      <c r="I1112" s="53"/>
      <c r="J1112" s="53"/>
      <c r="K1112" s="53"/>
      <c r="L1112" s="53"/>
      <c r="M1112" s="53"/>
      <c r="N1112" s="53"/>
      <c r="O1112" s="53"/>
      <c r="P1112" s="727"/>
    </row>
    <row r="1113" spans="1:16" s="51" customFormat="1" x14ac:dyDescent="0.25">
      <c r="A1113" s="378"/>
      <c r="B1113" s="125"/>
      <c r="C1113" s="2"/>
      <c r="E1113" s="53"/>
      <c r="F1113" s="53"/>
      <c r="G1113" s="53"/>
      <c r="H1113" s="53"/>
      <c r="I1113" s="53"/>
      <c r="J1113" s="53"/>
      <c r="K1113" s="53"/>
      <c r="L1113" s="53"/>
      <c r="M1113" s="53"/>
      <c r="N1113" s="53"/>
      <c r="O1113" s="53"/>
      <c r="P1113" s="727"/>
    </row>
    <row r="1114" spans="1:16" s="51" customFormat="1" x14ac:dyDescent="0.25">
      <c r="A1114" s="378"/>
      <c r="B1114" s="125"/>
      <c r="C1114" s="2"/>
      <c r="E1114" s="53"/>
      <c r="F1114" s="53"/>
      <c r="G1114" s="53"/>
      <c r="H1114" s="53"/>
      <c r="I1114" s="53"/>
      <c r="J1114" s="53"/>
      <c r="K1114" s="53"/>
      <c r="L1114" s="53"/>
      <c r="M1114" s="53"/>
      <c r="N1114" s="53"/>
      <c r="O1114" s="53"/>
      <c r="P1114" s="727"/>
    </row>
    <row r="1115" spans="1:16" s="51" customFormat="1" x14ac:dyDescent="0.25">
      <c r="A1115" s="378"/>
      <c r="B1115" s="125"/>
      <c r="C1115" s="2"/>
      <c r="E1115" s="53"/>
      <c r="F1115" s="53"/>
      <c r="G1115" s="53"/>
      <c r="H1115" s="53"/>
      <c r="I1115" s="53"/>
      <c r="J1115" s="53"/>
      <c r="K1115" s="53"/>
      <c r="L1115" s="53"/>
      <c r="M1115" s="53"/>
      <c r="N1115" s="53"/>
      <c r="O1115" s="53"/>
      <c r="P1115" s="727"/>
    </row>
    <row r="1116" spans="1:16" s="51" customFormat="1" x14ac:dyDescent="0.25">
      <c r="A1116" s="378"/>
      <c r="B1116" s="125"/>
      <c r="C1116" s="2"/>
      <c r="E1116" s="53"/>
      <c r="F1116" s="53"/>
      <c r="G1116" s="53"/>
      <c r="H1116" s="53"/>
      <c r="I1116" s="53"/>
      <c r="J1116" s="53"/>
      <c r="K1116" s="53"/>
      <c r="L1116" s="53"/>
      <c r="M1116" s="53"/>
      <c r="N1116" s="53"/>
      <c r="O1116" s="53"/>
      <c r="P1116" s="727"/>
    </row>
    <row r="1117" spans="1:16" s="51" customFormat="1" x14ac:dyDescent="0.25">
      <c r="A1117" s="378"/>
      <c r="B1117" s="125"/>
      <c r="C1117" s="2"/>
      <c r="E1117" s="53"/>
      <c r="F1117" s="53"/>
      <c r="G1117" s="53"/>
      <c r="H1117" s="53"/>
      <c r="I1117" s="53"/>
      <c r="J1117" s="53"/>
      <c r="K1117" s="53"/>
      <c r="L1117" s="53"/>
      <c r="M1117" s="53"/>
      <c r="N1117" s="53"/>
      <c r="O1117" s="53"/>
      <c r="P1117" s="727"/>
    </row>
    <row r="1118" spans="1:16" s="51" customFormat="1" x14ac:dyDescent="0.25">
      <c r="A1118" s="378"/>
      <c r="B1118" s="125"/>
      <c r="C1118" s="2"/>
      <c r="E1118" s="53"/>
      <c r="F1118" s="53"/>
      <c r="G1118" s="53"/>
      <c r="H1118" s="53"/>
      <c r="I1118" s="53"/>
      <c r="J1118" s="53"/>
      <c r="K1118" s="53"/>
      <c r="L1118" s="53"/>
      <c r="M1118" s="53"/>
      <c r="N1118" s="53"/>
      <c r="O1118" s="53"/>
      <c r="P1118" s="727"/>
    </row>
    <row r="1119" spans="1:16" s="51" customFormat="1" x14ac:dyDescent="0.25">
      <c r="A1119" s="378"/>
      <c r="B1119" s="125"/>
      <c r="C1119" s="2"/>
      <c r="E1119" s="53"/>
      <c r="F1119" s="53"/>
      <c r="G1119" s="53"/>
      <c r="H1119" s="53"/>
      <c r="I1119" s="53"/>
      <c r="J1119" s="53"/>
      <c r="K1119" s="53"/>
      <c r="L1119" s="53"/>
      <c r="M1119" s="53"/>
      <c r="N1119" s="53"/>
      <c r="O1119" s="53"/>
      <c r="P1119" s="727"/>
    </row>
    <row r="1120" spans="1:16" s="51" customFormat="1" x14ac:dyDescent="0.25">
      <c r="A1120" s="378"/>
      <c r="B1120" s="125"/>
      <c r="C1120" s="2"/>
      <c r="E1120" s="53"/>
      <c r="F1120" s="53"/>
      <c r="G1120" s="53"/>
      <c r="H1120" s="53"/>
      <c r="I1120" s="53"/>
      <c r="J1120" s="53"/>
      <c r="K1120" s="53"/>
      <c r="L1120" s="53"/>
      <c r="M1120" s="53"/>
      <c r="N1120" s="53"/>
      <c r="O1120" s="53"/>
      <c r="P1120" s="727"/>
    </row>
    <row r="1121" spans="1:16" s="51" customFormat="1" x14ac:dyDescent="0.25">
      <c r="A1121" s="378"/>
      <c r="B1121" s="125"/>
      <c r="C1121" s="2"/>
      <c r="E1121" s="53"/>
      <c r="F1121" s="53"/>
      <c r="G1121" s="53"/>
      <c r="H1121" s="53"/>
      <c r="I1121" s="53"/>
      <c r="J1121" s="53"/>
      <c r="K1121" s="53"/>
      <c r="L1121" s="53"/>
      <c r="M1121" s="53"/>
      <c r="N1121" s="53"/>
      <c r="O1121" s="53"/>
      <c r="P1121" s="727"/>
    </row>
    <row r="1122" spans="1:16" s="51" customFormat="1" x14ac:dyDescent="0.25">
      <c r="A1122" s="378"/>
      <c r="B1122" s="125"/>
      <c r="C1122" s="2"/>
      <c r="E1122" s="53"/>
      <c r="F1122" s="53"/>
      <c r="G1122" s="53"/>
      <c r="H1122" s="53"/>
      <c r="I1122" s="53"/>
      <c r="J1122" s="53"/>
      <c r="K1122" s="53"/>
      <c r="L1122" s="53"/>
      <c r="M1122" s="53"/>
      <c r="N1122" s="53"/>
      <c r="O1122" s="53"/>
      <c r="P1122" s="727"/>
    </row>
    <row r="1123" spans="1:16" s="51" customFormat="1" x14ac:dyDescent="0.25">
      <c r="A1123" s="378"/>
      <c r="B1123" s="125"/>
      <c r="C1123" s="2"/>
      <c r="E1123" s="53"/>
      <c r="F1123" s="53"/>
      <c r="G1123" s="53"/>
      <c r="H1123" s="53"/>
      <c r="I1123" s="53"/>
      <c r="J1123" s="53"/>
      <c r="K1123" s="53"/>
      <c r="L1123" s="53"/>
      <c r="M1123" s="53"/>
      <c r="N1123" s="53"/>
      <c r="O1123" s="53"/>
      <c r="P1123" s="727"/>
    </row>
    <row r="1124" spans="1:16" s="51" customFormat="1" x14ac:dyDescent="0.25">
      <c r="A1124" s="378"/>
      <c r="B1124" s="125"/>
      <c r="C1124" s="2"/>
      <c r="E1124" s="53"/>
      <c r="F1124" s="53"/>
      <c r="G1124" s="53"/>
      <c r="H1124" s="53"/>
      <c r="I1124" s="53"/>
      <c r="J1124" s="53"/>
      <c r="K1124" s="53"/>
      <c r="L1124" s="53"/>
      <c r="M1124" s="53"/>
      <c r="N1124" s="53"/>
      <c r="O1124" s="53"/>
      <c r="P1124" s="727"/>
    </row>
    <row r="1125" spans="1:16" s="51" customFormat="1" x14ac:dyDescent="0.25">
      <c r="A1125" s="378"/>
      <c r="B1125" s="125"/>
      <c r="C1125" s="2"/>
      <c r="E1125" s="53"/>
      <c r="F1125" s="53"/>
      <c r="G1125" s="53"/>
      <c r="H1125" s="53"/>
      <c r="I1125" s="53"/>
      <c r="J1125" s="53"/>
      <c r="K1125" s="53"/>
      <c r="L1125" s="53"/>
      <c r="M1125" s="53"/>
      <c r="N1125" s="53"/>
      <c r="O1125" s="53"/>
      <c r="P1125" s="727"/>
    </row>
    <row r="1126" spans="1:16" s="51" customFormat="1" x14ac:dyDescent="0.25">
      <c r="A1126" s="378"/>
      <c r="B1126" s="125"/>
      <c r="C1126" s="2"/>
      <c r="E1126" s="53"/>
      <c r="F1126" s="53"/>
      <c r="G1126" s="53"/>
      <c r="H1126" s="53"/>
      <c r="I1126" s="53"/>
      <c r="J1126" s="53"/>
      <c r="K1126" s="53"/>
      <c r="L1126" s="53"/>
      <c r="M1126" s="53"/>
      <c r="N1126" s="53"/>
      <c r="O1126" s="53"/>
      <c r="P1126" s="727"/>
    </row>
    <row r="1127" spans="1:16" s="51" customFormat="1" x14ac:dyDescent="0.25">
      <c r="A1127" s="378"/>
      <c r="B1127" s="125"/>
      <c r="C1127" s="2"/>
      <c r="E1127" s="53"/>
      <c r="F1127" s="53"/>
      <c r="G1127" s="53"/>
      <c r="H1127" s="53"/>
      <c r="I1127" s="53"/>
      <c r="J1127" s="53"/>
      <c r="K1127" s="53"/>
      <c r="L1127" s="53"/>
      <c r="M1127" s="53"/>
      <c r="N1127" s="53"/>
      <c r="O1127" s="53"/>
      <c r="P1127" s="727"/>
    </row>
    <row r="1128" spans="1:16" s="51" customFormat="1" x14ac:dyDescent="0.25">
      <c r="A1128" s="378"/>
      <c r="B1128" s="125"/>
      <c r="C1128" s="2"/>
      <c r="E1128" s="53"/>
      <c r="F1128" s="53"/>
      <c r="G1128" s="53"/>
      <c r="H1128" s="53"/>
      <c r="I1128" s="53"/>
      <c r="J1128" s="53"/>
      <c r="K1128" s="53"/>
      <c r="L1128" s="53"/>
      <c r="M1128" s="53"/>
      <c r="N1128" s="53"/>
      <c r="O1128" s="53"/>
      <c r="P1128" s="727"/>
    </row>
    <row r="1129" spans="1:16" s="51" customFormat="1" x14ac:dyDescent="0.25">
      <c r="A1129" s="378"/>
      <c r="B1129" s="125"/>
      <c r="C1129" s="2"/>
      <c r="E1129" s="53"/>
      <c r="F1129" s="53"/>
      <c r="G1129" s="53"/>
      <c r="H1129" s="53"/>
      <c r="I1129" s="53"/>
      <c r="J1129" s="53"/>
      <c r="K1129" s="53"/>
      <c r="L1129" s="53"/>
      <c r="M1129" s="53"/>
      <c r="N1129" s="53"/>
      <c r="O1129" s="53"/>
      <c r="P1129" s="727"/>
    </row>
    <row r="1130" spans="1:16" s="51" customFormat="1" x14ac:dyDescent="0.25">
      <c r="A1130" s="378"/>
      <c r="B1130" s="125"/>
      <c r="C1130" s="2"/>
      <c r="E1130" s="53"/>
      <c r="F1130" s="53"/>
      <c r="G1130" s="53"/>
      <c r="H1130" s="53"/>
      <c r="I1130" s="53"/>
      <c r="J1130" s="53"/>
      <c r="K1130" s="53"/>
      <c r="L1130" s="53"/>
      <c r="M1130" s="53"/>
      <c r="N1130" s="53"/>
      <c r="O1130" s="53"/>
      <c r="P1130" s="727"/>
    </row>
    <row r="1131" spans="1:16" s="51" customFormat="1" x14ac:dyDescent="0.25">
      <c r="A1131" s="378"/>
      <c r="B1131" s="125"/>
      <c r="C1131" s="2"/>
      <c r="E1131" s="53"/>
      <c r="F1131" s="53"/>
      <c r="G1131" s="53"/>
      <c r="H1131" s="53"/>
      <c r="I1131" s="53"/>
      <c r="J1131" s="53"/>
      <c r="K1131" s="53"/>
      <c r="L1131" s="53"/>
      <c r="M1131" s="53"/>
      <c r="N1131" s="53"/>
      <c r="O1131" s="53"/>
      <c r="P1131" s="727"/>
    </row>
    <row r="1132" spans="1:16" s="51" customFormat="1" x14ac:dyDescent="0.25">
      <c r="A1132" s="378"/>
      <c r="B1132" s="125"/>
      <c r="C1132" s="2"/>
      <c r="E1132" s="53"/>
      <c r="F1132" s="53"/>
      <c r="G1132" s="53"/>
      <c r="H1132" s="53"/>
      <c r="I1132" s="53"/>
      <c r="J1132" s="53"/>
      <c r="K1132" s="53"/>
      <c r="L1132" s="53"/>
      <c r="M1132" s="53"/>
      <c r="N1132" s="53"/>
      <c r="O1132" s="53"/>
      <c r="P1132" s="727"/>
    </row>
    <row r="1133" spans="1:16" s="51" customFormat="1" x14ac:dyDescent="0.25">
      <c r="A1133" s="378"/>
      <c r="B1133" s="125"/>
      <c r="C1133" s="2"/>
      <c r="E1133" s="53"/>
      <c r="F1133" s="53"/>
      <c r="G1133" s="53"/>
      <c r="H1133" s="53"/>
      <c r="I1133" s="53"/>
      <c r="J1133" s="53"/>
      <c r="K1133" s="53"/>
      <c r="L1133" s="53"/>
      <c r="M1133" s="53"/>
      <c r="N1133" s="53"/>
      <c r="O1133" s="53"/>
      <c r="P1133" s="727"/>
    </row>
    <row r="1134" spans="1:16" s="51" customFormat="1" x14ac:dyDescent="0.25">
      <c r="A1134" s="378"/>
      <c r="B1134" s="125"/>
      <c r="C1134" s="2"/>
      <c r="E1134" s="53"/>
      <c r="F1134" s="53"/>
      <c r="G1134" s="53"/>
      <c r="H1134" s="53"/>
      <c r="I1134" s="53"/>
      <c r="J1134" s="53"/>
      <c r="K1134" s="53"/>
      <c r="L1134" s="53"/>
      <c r="M1134" s="53"/>
      <c r="N1134" s="53"/>
      <c r="O1134" s="53"/>
      <c r="P1134" s="727"/>
    </row>
    <row r="1135" spans="1:16" s="51" customFormat="1" x14ac:dyDescent="0.25">
      <c r="A1135" s="378"/>
      <c r="B1135" s="125"/>
      <c r="C1135" s="2"/>
      <c r="E1135" s="53"/>
      <c r="F1135" s="53"/>
      <c r="G1135" s="53"/>
      <c r="H1135" s="53"/>
      <c r="I1135" s="53"/>
      <c r="J1135" s="53"/>
      <c r="K1135" s="53"/>
      <c r="L1135" s="53"/>
      <c r="M1135" s="53"/>
      <c r="N1135" s="53"/>
      <c r="O1135" s="53"/>
      <c r="P1135" s="727"/>
    </row>
    <row r="1136" spans="1:16" s="51" customFormat="1" x14ac:dyDescent="0.25">
      <c r="A1136" s="378"/>
      <c r="B1136" s="125"/>
      <c r="C1136" s="2"/>
      <c r="E1136" s="53"/>
      <c r="F1136" s="53"/>
      <c r="G1136" s="53"/>
      <c r="H1136" s="53"/>
      <c r="I1136" s="53"/>
      <c r="J1136" s="53"/>
      <c r="K1136" s="53"/>
      <c r="L1136" s="53"/>
      <c r="M1136" s="53"/>
      <c r="N1136" s="53"/>
      <c r="O1136" s="53"/>
      <c r="P1136" s="727"/>
    </row>
    <row r="1137" spans="1:16" s="51" customFormat="1" x14ac:dyDescent="0.25">
      <c r="A1137" s="378"/>
      <c r="B1137" s="125"/>
      <c r="C1137" s="2"/>
      <c r="E1137" s="53"/>
      <c r="F1137" s="53"/>
      <c r="G1137" s="53"/>
      <c r="H1137" s="53"/>
      <c r="I1137" s="53"/>
      <c r="J1137" s="53"/>
      <c r="K1137" s="53"/>
      <c r="L1137" s="53"/>
      <c r="M1137" s="53"/>
      <c r="N1137" s="53"/>
      <c r="O1137" s="53"/>
      <c r="P1137" s="727"/>
    </row>
    <row r="1138" spans="1:16" s="51" customFormat="1" x14ac:dyDescent="0.25">
      <c r="A1138" s="378"/>
      <c r="B1138" s="125"/>
      <c r="C1138" s="2"/>
      <c r="E1138" s="53"/>
      <c r="F1138" s="53"/>
      <c r="G1138" s="53"/>
      <c r="H1138" s="53"/>
      <c r="I1138" s="53"/>
      <c r="J1138" s="53"/>
      <c r="K1138" s="53"/>
      <c r="L1138" s="53"/>
      <c r="M1138" s="53"/>
      <c r="N1138" s="53"/>
      <c r="O1138" s="53"/>
      <c r="P1138" s="727"/>
    </row>
    <row r="1139" spans="1:16" s="51" customFormat="1" x14ac:dyDescent="0.25">
      <c r="A1139" s="378"/>
      <c r="B1139" s="125"/>
      <c r="C1139" s="2"/>
      <c r="E1139" s="53"/>
      <c r="F1139" s="53"/>
      <c r="G1139" s="53"/>
      <c r="H1139" s="53"/>
      <c r="I1139" s="53"/>
      <c r="J1139" s="53"/>
      <c r="K1139" s="53"/>
      <c r="L1139" s="53"/>
      <c r="M1139" s="53"/>
      <c r="N1139" s="53"/>
      <c r="O1139" s="53"/>
      <c r="P1139" s="727"/>
    </row>
    <row r="1140" spans="1:16" s="51" customFormat="1" x14ac:dyDescent="0.25">
      <c r="A1140" s="378"/>
      <c r="B1140" s="125"/>
      <c r="C1140" s="2"/>
      <c r="E1140" s="53"/>
      <c r="F1140" s="53"/>
      <c r="G1140" s="53"/>
      <c r="H1140" s="53"/>
      <c r="I1140" s="53"/>
      <c r="J1140" s="53"/>
      <c r="K1140" s="53"/>
      <c r="L1140" s="53"/>
      <c r="M1140" s="53"/>
      <c r="N1140" s="53"/>
      <c r="O1140" s="53"/>
      <c r="P1140" s="727"/>
    </row>
    <row r="1141" spans="1:16" s="51" customFormat="1" x14ac:dyDescent="0.25">
      <c r="A1141" s="378"/>
      <c r="B1141" s="125"/>
      <c r="C1141" s="2"/>
      <c r="E1141" s="53"/>
      <c r="F1141" s="53"/>
      <c r="G1141" s="53"/>
      <c r="H1141" s="53"/>
      <c r="I1141" s="53"/>
      <c r="J1141" s="53"/>
      <c r="K1141" s="53"/>
      <c r="L1141" s="53"/>
      <c r="M1141" s="53"/>
      <c r="N1141" s="53"/>
      <c r="O1141" s="53"/>
      <c r="P1141" s="727"/>
    </row>
    <row r="1142" spans="1:16" s="51" customFormat="1" x14ac:dyDescent="0.25">
      <c r="A1142" s="378"/>
      <c r="B1142" s="125"/>
      <c r="C1142" s="2"/>
      <c r="E1142" s="53"/>
      <c r="F1142" s="53"/>
      <c r="G1142" s="53"/>
      <c r="H1142" s="53"/>
      <c r="I1142" s="53"/>
      <c r="J1142" s="53"/>
      <c r="K1142" s="53"/>
      <c r="L1142" s="53"/>
      <c r="M1142" s="53"/>
      <c r="N1142" s="53"/>
      <c r="O1142" s="53"/>
      <c r="P1142" s="727"/>
    </row>
    <row r="1143" spans="1:16" s="51" customFormat="1" x14ac:dyDescent="0.25">
      <c r="A1143" s="378"/>
      <c r="B1143" s="125"/>
      <c r="C1143" s="2"/>
      <c r="E1143" s="53"/>
      <c r="F1143" s="53"/>
      <c r="G1143" s="53"/>
      <c r="H1143" s="53"/>
      <c r="I1143" s="53"/>
      <c r="J1143" s="53"/>
      <c r="K1143" s="53"/>
      <c r="L1143" s="53"/>
      <c r="M1143" s="53"/>
      <c r="N1143" s="53"/>
      <c r="O1143" s="53"/>
      <c r="P1143" s="727"/>
    </row>
    <row r="1144" spans="1:16" s="51" customFormat="1" x14ac:dyDescent="0.25">
      <c r="A1144" s="378"/>
      <c r="B1144" s="125"/>
      <c r="C1144" s="2"/>
      <c r="E1144" s="53"/>
      <c r="F1144" s="53"/>
      <c r="G1144" s="53"/>
      <c r="H1144" s="53"/>
      <c r="I1144" s="53"/>
      <c r="J1144" s="53"/>
      <c r="K1144" s="53"/>
      <c r="L1144" s="53"/>
      <c r="M1144" s="53"/>
      <c r="N1144" s="53"/>
      <c r="O1144" s="53"/>
      <c r="P1144" s="727"/>
    </row>
    <row r="1145" spans="1:16" s="51" customFormat="1" x14ac:dyDescent="0.25">
      <c r="A1145" s="378"/>
      <c r="B1145" s="125"/>
      <c r="C1145" s="2"/>
      <c r="E1145" s="53"/>
      <c r="F1145" s="53"/>
      <c r="G1145" s="53"/>
      <c r="H1145" s="53"/>
      <c r="I1145" s="53"/>
      <c r="J1145" s="53"/>
      <c r="K1145" s="53"/>
      <c r="L1145" s="53"/>
      <c r="M1145" s="53"/>
      <c r="N1145" s="53"/>
      <c r="O1145" s="53"/>
      <c r="P1145" s="727"/>
    </row>
    <row r="1146" spans="1:16" s="51" customFormat="1" x14ac:dyDescent="0.25">
      <c r="A1146" s="378"/>
      <c r="B1146" s="125"/>
      <c r="C1146" s="2"/>
      <c r="E1146" s="53"/>
      <c r="F1146" s="53"/>
      <c r="G1146" s="53"/>
      <c r="H1146" s="53"/>
      <c r="I1146" s="53"/>
      <c r="J1146" s="53"/>
      <c r="K1146" s="53"/>
      <c r="L1146" s="53"/>
      <c r="M1146" s="53"/>
      <c r="N1146" s="53"/>
      <c r="O1146" s="53"/>
      <c r="P1146" s="727"/>
    </row>
    <row r="1147" spans="1:16" s="51" customFormat="1" x14ac:dyDescent="0.25">
      <c r="A1147" s="378"/>
      <c r="B1147" s="125"/>
      <c r="C1147" s="2"/>
      <c r="E1147" s="53"/>
      <c r="F1147" s="53"/>
      <c r="G1147" s="53"/>
      <c r="H1147" s="53"/>
      <c r="I1147" s="53"/>
      <c r="J1147" s="53"/>
      <c r="K1147" s="53"/>
      <c r="L1147" s="53"/>
      <c r="M1147" s="53"/>
      <c r="N1147" s="53"/>
      <c r="O1147" s="53"/>
      <c r="P1147" s="727"/>
    </row>
    <row r="1148" spans="1:16" s="51" customFormat="1" x14ac:dyDescent="0.25">
      <c r="A1148" s="378"/>
      <c r="B1148" s="125"/>
      <c r="C1148" s="2"/>
      <c r="E1148" s="53"/>
      <c r="F1148" s="53"/>
      <c r="G1148" s="53"/>
      <c r="H1148" s="53"/>
      <c r="I1148" s="53"/>
      <c r="J1148" s="53"/>
      <c r="K1148" s="53"/>
      <c r="L1148" s="53"/>
      <c r="M1148" s="53"/>
      <c r="N1148" s="53"/>
      <c r="O1148" s="53"/>
      <c r="P1148" s="727"/>
    </row>
    <row r="1149" spans="1:16" s="51" customFormat="1" x14ac:dyDescent="0.25">
      <c r="A1149" s="378"/>
      <c r="B1149" s="125"/>
      <c r="C1149" s="2"/>
      <c r="E1149" s="53"/>
      <c r="F1149" s="53"/>
      <c r="G1149" s="53"/>
      <c r="H1149" s="53"/>
      <c r="I1149" s="53"/>
      <c r="J1149" s="53"/>
      <c r="K1149" s="53"/>
      <c r="L1149" s="53"/>
      <c r="M1149" s="53"/>
      <c r="N1149" s="53"/>
      <c r="O1149" s="53"/>
      <c r="P1149" s="727"/>
    </row>
    <row r="1150" spans="1:16" s="51" customFormat="1" x14ac:dyDescent="0.25">
      <c r="A1150" s="378"/>
      <c r="B1150" s="125"/>
      <c r="C1150" s="2"/>
      <c r="E1150" s="53"/>
      <c r="F1150" s="53"/>
      <c r="G1150" s="53"/>
      <c r="H1150" s="53"/>
      <c r="I1150" s="53"/>
      <c r="J1150" s="53"/>
      <c r="K1150" s="53"/>
      <c r="L1150" s="53"/>
      <c r="M1150" s="53"/>
      <c r="N1150" s="53"/>
      <c r="O1150" s="53"/>
      <c r="P1150" s="727"/>
    </row>
    <row r="1151" spans="1:16" s="51" customFormat="1" x14ac:dyDescent="0.25">
      <c r="A1151" s="378"/>
      <c r="B1151" s="125"/>
      <c r="C1151" s="2"/>
      <c r="E1151" s="53"/>
      <c r="F1151" s="53"/>
      <c r="G1151" s="53"/>
      <c r="H1151" s="53"/>
      <c r="I1151" s="53"/>
      <c r="J1151" s="53"/>
      <c r="K1151" s="53"/>
      <c r="L1151" s="53"/>
      <c r="M1151" s="53"/>
      <c r="N1151" s="53"/>
      <c r="O1151" s="53"/>
      <c r="P1151" s="727"/>
    </row>
    <row r="1152" spans="1:16" s="51" customFormat="1" x14ac:dyDescent="0.25">
      <c r="A1152" s="378"/>
      <c r="B1152" s="125"/>
      <c r="C1152" s="2"/>
      <c r="E1152" s="53"/>
      <c r="F1152" s="53"/>
      <c r="G1152" s="53"/>
      <c r="H1152" s="53"/>
      <c r="I1152" s="53"/>
      <c r="J1152" s="53"/>
      <c r="K1152" s="53"/>
      <c r="L1152" s="53"/>
      <c r="M1152" s="53"/>
      <c r="N1152" s="53"/>
      <c r="O1152" s="53"/>
      <c r="P1152" s="727"/>
    </row>
    <row r="1153" spans="1:16" s="51" customFormat="1" x14ac:dyDescent="0.25">
      <c r="A1153" s="378"/>
      <c r="B1153" s="125"/>
      <c r="C1153" s="2"/>
      <c r="E1153" s="53"/>
      <c r="F1153" s="53"/>
      <c r="G1153" s="53"/>
      <c r="H1153" s="53"/>
      <c r="I1153" s="53"/>
      <c r="J1153" s="53"/>
      <c r="K1153" s="53"/>
      <c r="L1153" s="53"/>
      <c r="M1153" s="53"/>
      <c r="N1153" s="53"/>
      <c r="O1153" s="53"/>
      <c r="P1153" s="727"/>
    </row>
    <row r="1154" spans="1:16" s="51" customFormat="1" x14ac:dyDescent="0.25">
      <c r="A1154" s="378"/>
      <c r="B1154" s="125"/>
      <c r="C1154" s="2"/>
      <c r="E1154" s="53"/>
      <c r="F1154" s="53"/>
      <c r="G1154" s="53"/>
      <c r="H1154" s="53"/>
      <c r="I1154" s="53"/>
      <c r="J1154" s="53"/>
      <c r="K1154" s="53"/>
      <c r="L1154" s="53"/>
      <c r="M1154" s="53"/>
      <c r="N1154" s="53"/>
      <c r="O1154" s="53"/>
      <c r="P1154" s="727"/>
    </row>
    <row r="1155" spans="1:16" s="51" customFormat="1" x14ac:dyDescent="0.25">
      <c r="A1155" s="378"/>
      <c r="B1155" s="125"/>
      <c r="C1155" s="2"/>
      <c r="E1155" s="53"/>
      <c r="F1155" s="53"/>
      <c r="G1155" s="53"/>
      <c r="H1155" s="53"/>
      <c r="I1155" s="53"/>
      <c r="J1155" s="53"/>
      <c r="K1155" s="53"/>
      <c r="L1155" s="53"/>
      <c r="M1155" s="53"/>
      <c r="N1155" s="53"/>
      <c r="O1155" s="53"/>
      <c r="P1155" s="727"/>
    </row>
    <row r="1156" spans="1:16" s="51" customFormat="1" x14ac:dyDescent="0.25">
      <c r="A1156" s="378"/>
      <c r="B1156" s="125"/>
      <c r="C1156" s="2"/>
      <c r="E1156" s="53"/>
      <c r="F1156" s="53"/>
      <c r="G1156" s="53"/>
      <c r="H1156" s="53"/>
      <c r="I1156" s="53"/>
      <c r="J1156" s="53"/>
      <c r="K1156" s="53"/>
      <c r="L1156" s="53"/>
      <c r="M1156" s="53"/>
      <c r="N1156" s="53"/>
      <c r="O1156" s="53"/>
      <c r="P1156" s="727"/>
    </row>
    <row r="1157" spans="1:16" s="51" customFormat="1" x14ac:dyDescent="0.25">
      <c r="A1157" s="378"/>
      <c r="B1157" s="125"/>
      <c r="C1157" s="2"/>
      <c r="E1157" s="53"/>
      <c r="F1157" s="53"/>
      <c r="G1157" s="53"/>
      <c r="H1157" s="53"/>
      <c r="I1157" s="53"/>
      <c r="J1157" s="53"/>
      <c r="K1157" s="53"/>
      <c r="L1157" s="53"/>
      <c r="M1157" s="53"/>
      <c r="N1157" s="53"/>
      <c r="O1157" s="53"/>
      <c r="P1157" s="727"/>
    </row>
    <row r="1158" spans="1:16" s="51" customFormat="1" x14ac:dyDescent="0.25">
      <c r="A1158" s="378"/>
      <c r="B1158" s="125"/>
      <c r="C1158" s="2"/>
      <c r="E1158" s="53"/>
      <c r="F1158" s="53"/>
      <c r="G1158" s="53"/>
      <c r="H1158" s="53"/>
      <c r="I1158" s="53"/>
      <c r="J1158" s="53"/>
      <c r="K1158" s="53"/>
      <c r="L1158" s="53"/>
      <c r="M1158" s="53"/>
      <c r="N1158" s="53"/>
      <c r="O1158" s="53"/>
      <c r="P1158" s="727"/>
    </row>
    <row r="1159" spans="1:16" s="51" customFormat="1" x14ac:dyDescent="0.25">
      <c r="A1159" s="378"/>
      <c r="B1159" s="125"/>
      <c r="C1159" s="2"/>
      <c r="E1159" s="53"/>
      <c r="F1159" s="53"/>
      <c r="G1159" s="53"/>
      <c r="H1159" s="53"/>
      <c r="I1159" s="53"/>
      <c r="J1159" s="53"/>
      <c r="K1159" s="53"/>
      <c r="L1159" s="53"/>
      <c r="M1159" s="53"/>
      <c r="N1159" s="53"/>
      <c r="O1159" s="53"/>
      <c r="P1159" s="727"/>
    </row>
    <row r="1160" spans="1:16" s="51" customFormat="1" x14ac:dyDescent="0.25">
      <c r="A1160" s="378"/>
      <c r="B1160" s="125"/>
      <c r="C1160" s="2"/>
      <c r="E1160" s="53"/>
      <c r="F1160" s="53"/>
      <c r="G1160" s="53"/>
      <c r="H1160" s="53"/>
      <c r="I1160" s="53"/>
      <c r="J1160" s="53"/>
      <c r="K1160" s="53"/>
      <c r="L1160" s="53"/>
      <c r="M1160" s="53"/>
      <c r="N1160" s="53"/>
      <c r="O1160" s="53"/>
      <c r="P1160" s="727"/>
    </row>
    <row r="1161" spans="1:16" s="51" customFormat="1" x14ac:dyDescent="0.25">
      <c r="A1161" s="378"/>
      <c r="B1161" s="125"/>
      <c r="C1161" s="2"/>
      <c r="E1161" s="53"/>
      <c r="F1161" s="53"/>
      <c r="G1161" s="53"/>
      <c r="H1161" s="53"/>
      <c r="I1161" s="53"/>
      <c r="J1161" s="53"/>
      <c r="K1161" s="53"/>
      <c r="L1161" s="53"/>
      <c r="M1161" s="53"/>
      <c r="N1161" s="53"/>
      <c r="O1161" s="53"/>
      <c r="P1161" s="727"/>
    </row>
    <row r="1162" spans="1:16" s="51" customFormat="1" x14ac:dyDescent="0.25">
      <c r="A1162" s="378"/>
      <c r="B1162" s="125"/>
      <c r="C1162" s="2"/>
      <c r="E1162" s="53"/>
      <c r="F1162" s="53"/>
      <c r="G1162" s="53"/>
      <c r="H1162" s="53"/>
      <c r="I1162" s="53"/>
      <c r="J1162" s="53"/>
      <c r="K1162" s="53"/>
      <c r="L1162" s="53"/>
      <c r="M1162" s="53"/>
      <c r="N1162" s="53"/>
      <c r="O1162" s="53"/>
      <c r="P1162" s="727"/>
    </row>
    <row r="1163" spans="1:16" s="51" customFormat="1" x14ac:dyDescent="0.25">
      <c r="A1163" s="378"/>
      <c r="B1163" s="125"/>
      <c r="C1163" s="2"/>
      <c r="E1163" s="53"/>
      <c r="F1163" s="53"/>
      <c r="G1163" s="53"/>
      <c r="H1163" s="53"/>
      <c r="I1163" s="53"/>
      <c r="J1163" s="53"/>
      <c r="K1163" s="53"/>
      <c r="L1163" s="53"/>
      <c r="M1163" s="53"/>
      <c r="N1163" s="53"/>
      <c r="O1163" s="53"/>
      <c r="P1163" s="727"/>
    </row>
    <row r="1164" spans="1:16" s="51" customFormat="1" x14ac:dyDescent="0.25">
      <c r="A1164" s="378"/>
      <c r="B1164" s="125"/>
      <c r="C1164" s="2"/>
      <c r="E1164" s="53"/>
      <c r="F1164" s="53"/>
      <c r="G1164" s="53"/>
      <c r="H1164" s="53"/>
      <c r="I1164" s="53"/>
      <c r="J1164" s="53"/>
      <c r="K1164" s="53"/>
      <c r="L1164" s="53"/>
      <c r="M1164" s="53"/>
      <c r="N1164" s="53"/>
      <c r="O1164" s="53"/>
      <c r="P1164" s="727"/>
    </row>
    <row r="1165" spans="1:16" s="51" customFormat="1" x14ac:dyDescent="0.25">
      <c r="A1165" s="378"/>
      <c r="B1165" s="125"/>
      <c r="C1165" s="2"/>
      <c r="E1165" s="53"/>
      <c r="F1165" s="53"/>
      <c r="G1165" s="53"/>
      <c r="H1165" s="53"/>
      <c r="I1165" s="53"/>
      <c r="J1165" s="53"/>
      <c r="K1165" s="53"/>
      <c r="L1165" s="53"/>
      <c r="M1165" s="53"/>
      <c r="N1165" s="53"/>
      <c r="O1165" s="53"/>
      <c r="P1165" s="727"/>
    </row>
    <row r="1166" spans="1:16" s="51" customFormat="1" x14ac:dyDescent="0.25">
      <c r="A1166" s="378"/>
      <c r="B1166" s="125"/>
      <c r="C1166" s="2"/>
      <c r="E1166" s="53"/>
      <c r="F1166" s="53"/>
      <c r="G1166" s="53"/>
      <c r="H1166" s="53"/>
      <c r="I1166" s="53"/>
      <c r="J1166" s="53"/>
      <c r="K1166" s="53"/>
      <c r="L1166" s="53"/>
      <c r="M1166" s="53"/>
      <c r="N1166" s="53"/>
      <c r="O1166" s="53"/>
      <c r="P1166" s="727"/>
    </row>
    <row r="1167" spans="1:16" s="51" customFormat="1" x14ac:dyDescent="0.25">
      <c r="A1167" s="378"/>
      <c r="B1167" s="125"/>
      <c r="C1167" s="2"/>
      <c r="E1167" s="53"/>
      <c r="F1167" s="53"/>
      <c r="G1167" s="53"/>
      <c r="H1167" s="53"/>
      <c r="I1167" s="53"/>
      <c r="J1167" s="53"/>
      <c r="K1167" s="53"/>
      <c r="L1167" s="53"/>
      <c r="M1167" s="53"/>
      <c r="N1167" s="53"/>
      <c r="O1167" s="53"/>
      <c r="P1167" s="727"/>
    </row>
    <row r="1168" spans="1:16" s="51" customFormat="1" x14ac:dyDescent="0.25">
      <c r="A1168" s="378"/>
      <c r="B1168" s="125"/>
      <c r="C1168" s="2"/>
      <c r="E1168" s="53"/>
      <c r="F1168" s="53"/>
      <c r="G1168" s="53"/>
      <c r="H1168" s="53"/>
      <c r="I1168" s="53"/>
      <c r="J1168" s="53"/>
      <c r="K1168" s="53"/>
      <c r="L1168" s="53"/>
      <c r="M1168" s="53"/>
      <c r="N1168" s="53"/>
      <c r="O1168" s="53"/>
      <c r="P1168" s="727"/>
    </row>
    <row r="1169" spans="1:16" s="51" customFormat="1" x14ac:dyDescent="0.25">
      <c r="A1169" s="378"/>
      <c r="B1169" s="125"/>
      <c r="C1169" s="2"/>
      <c r="E1169" s="53"/>
      <c r="F1169" s="53"/>
      <c r="G1169" s="53"/>
      <c r="H1169" s="53"/>
      <c r="I1169" s="53"/>
      <c r="J1169" s="53"/>
      <c r="K1169" s="53"/>
      <c r="L1169" s="53"/>
      <c r="M1169" s="53"/>
      <c r="N1169" s="53"/>
      <c r="O1169" s="53"/>
      <c r="P1169" s="727"/>
    </row>
    <row r="1170" spans="1:16" s="51" customFormat="1" x14ac:dyDescent="0.25">
      <c r="A1170" s="378"/>
      <c r="B1170" s="125"/>
      <c r="C1170" s="2"/>
      <c r="E1170" s="53"/>
      <c r="F1170" s="53"/>
      <c r="G1170" s="53"/>
      <c r="H1170" s="53"/>
      <c r="I1170" s="53"/>
      <c r="J1170" s="53"/>
      <c r="K1170" s="53"/>
      <c r="L1170" s="53"/>
      <c r="M1170" s="53"/>
      <c r="N1170" s="53"/>
      <c r="O1170" s="53"/>
      <c r="P1170" s="727"/>
    </row>
    <row r="1171" spans="1:16" s="51" customFormat="1" x14ac:dyDescent="0.25">
      <c r="A1171" s="378"/>
      <c r="B1171" s="125"/>
      <c r="C1171" s="2"/>
      <c r="E1171" s="53"/>
      <c r="F1171" s="53"/>
      <c r="G1171" s="53"/>
      <c r="H1171" s="53"/>
      <c r="I1171" s="53"/>
      <c r="J1171" s="53"/>
      <c r="K1171" s="53"/>
      <c r="L1171" s="53"/>
      <c r="M1171" s="53"/>
      <c r="N1171" s="53"/>
      <c r="O1171" s="53"/>
      <c r="P1171" s="727"/>
    </row>
    <row r="1172" spans="1:16" s="51" customFormat="1" x14ac:dyDescent="0.25">
      <c r="A1172" s="378"/>
      <c r="B1172" s="125"/>
      <c r="C1172" s="2"/>
      <c r="E1172" s="53"/>
      <c r="F1172" s="53"/>
      <c r="G1172" s="53"/>
      <c r="H1172" s="53"/>
      <c r="I1172" s="53"/>
      <c r="J1172" s="53"/>
      <c r="K1172" s="53"/>
      <c r="L1172" s="53"/>
      <c r="M1172" s="53"/>
      <c r="N1172" s="53"/>
      <c r="O1172" s="53"/>
      <c r="P1172" s="727"/>
    </row>
    <row r="1173" spans="1:16" s="51" customFormat="1" x14ac:dyDescent="0.25">
      <c r="A1173" s="378"/>
      <c r="B1173" s="125"/>
      <c r="C1173" s="2"/>
      <c r="E1173" s="53"/>
      <c r="F1173" s="53"/>
      <c r="G1173" s="53"/>
      <c r="H1173" s="53"/>
      <c r="I1173" s="53"/>
      <c r="J1173" s="53"/>
      <c r="K1173" s="53"/>
      <c r="L1173" s="53"/>
      <c r="M1173" s="53"/>
      <c r="N1173" s="53"/>
      <c r="O1173" s="53"/>
      <c r="P1173" s="727"/>
    </row>
    <row r="1174" spans="1:16" s="51" customFormat="1" x14ac:dyDescent="0.25">
      <c r="A1174" s="378"/>
      <c r="B1174" s="125"/>
      <c r="C1174" s="2"/>
      <c r="E1174" s="53"/>
      <c r="F1174" s="53"/>
      <c r="G1174" s="53"/>
      <c r="H1174" s="53"/>
      <c r="I1174" s="53"/>
      <c r="J1174" s="53"/>
      <c r="K1174" s="53"/>
      <c r="L1174" s="53"/>
      <c r="M1174" s="53"/>
      <c r="N1174" s="53"/>
      <c r="O1174" s="53"/>
      <c r="P1174" s="727"/>
    </row>
    <row r="1175" spans="1:16" s="51" customFormat="1" x14ac:dyDescent="0.25">
      <c r="A1175" s="378"/>
      <c r="B1175" s="125"/>
      <c r="C1175" s="2"/>
      <c r="E1175" s="53"/>
      <c r="F1175" s="53"/>
      <c r="G1175" s="53"/>
      <c r="H1175" s="53"/>
      <c r="I1175" s="53"/>
      <c r="J1175" s="53"/>
      <c r="K1175" s="53"/>
      <c r="L1175" s="53"/>
      <c r="M1175" s="53"/>
      <c r="N1175" s="53"/>
      <c r="O1175" s="53"/>
      <c r="P1175" s="727"/>
    </row>
    <row r="1176" spans="1:16" s="51" customFormat="1" x14ac:dyDescent="0.25">
      <c r="A1176" s="378"/>
      <c r="B1176" s="125"/>
      <c r="C1176" s="2"/>
      <c r="E1176" s="53"/>
      <c r="F1176" s="53"/>
      <c r="G1176" s="53"/>
      <c r="H1176" s="53"/>
      <c r="I1176" s="53"/>
      <c r="J1176" s="53"/>
      <c r="K1176" s="53"/>
      <c r="L1176" s="53"/>
      <c r="M1176" s="53"/>
      <c r="N1176" s="53"/>
      <c r="O1176" s="53"/>
      <c r="P1176" s="727"/>
    </row>
    <row r="1177" spans="1:16" s="51" customFormat="1" x14ac:dyDescent="0.25">
      <c r="A1177" s="378"/>
      <c r="B1177" s="125"/>
      <c r="C1177" s="2"/>
      <c r="E1177" s="53"/>
      <c r="F1177" s="53"/>
      <c r="G1177" s="53"/>
      <c r="H1177" s="53"/>
      <c r="I1177" s="53"/>
      <c r="J1177" s="53"/>
      <c r="K1177" s="53"/>
      <c r="L1177" s="53"/>
      <c r="M1177" s="53"/>
      <c r="N1177" s="53"/>
      <c r="O1177" s="53"/>
      <c r="P1177" s="727"/>
    </row>
    <row r="1178" spans="1:16" s="51" customFormat="1" x14ac:dyDescent="0.25">
      <c r="A1178" s="378"/>
      <c r="B1178" s="125"/>
      <c r="C1178" s="2"/>
      <c r="E1178" s="53"/>
      <c r="F1178" s="53"/>
      <c r="G1178" s="53"/>
      <c r="H1178" s="53"/>
      <c r="I1178" s="53"/>
      <c r="J1178" s="53"/>
      <c r="K1178" s="53"/>
      <c r="L1178" s="53"/>
      <c r="M1178" s="53"/>
      <c r="N1178" s="53"/>
      <c r="O1178" s="53"/>
      <c r="P1178" s="727"/>
    </row>
    <row r="1179" spans="1:16" s="51" customFormat="1" x14ac:dyDescent="0.25">
      <c r="A1179" s="378"/>
      <c r="B1179" s="125"/>
      <c r="C1179" s="2"/>
      <c r="E1179" s="53"/>
      <c r="F1179" s="53"/>
      <c r="G1179" s="53"/>
      <c r="H1179" s="53"/>
      <c r="I1179" s="53"/>
      <c r="J1179" s="53"/>
      <c r="K1179" s="53"/>
      <c r="L1179" s="53"/>
      <c r="M1179" s="53"/>
      <c r="N1179" s="53"/>
      <c r="O1179" s="53"/>
      <c r="P1179" s="727"/>
    </row>
    <row r="1180" spans="1:16" s="51" customFormat="1" x14ac:dyDescent="0.25">
      <c r="A1180" s="378"/>
      <c r="B1180" s="125"/>
      <c r="C1180" s="2"/>
      <c r="E1180" s="53"/>
      <c r="F1180" s="53"/>
      <c r="G1180" s="53"/>
      <c r="H1180" s="53"/>
      <c r="I1180" s="53"/>
      <c r="J1180" s="53"/>
      <c r="K1180" s="53"/>
      <c r="L1180" s="53"/>
      <c r="M1180" s="53"/>
      <c r="N1180" s="53"/>
      <c r="O1180" s="53"/>
      <c r="P1180" s="727"/>
    </row>
    <row r="1181" spans="1:16" s="51" customFormat="1" x14ac:dyDescent="0.25">
      <c r="A1181" s="378"/>
      <c r="B1181" s="125"/>
      <c r="C1181" s="2"/>
      <c r="E1181" s="53"/>
      <c r="F1181" s="53"/>
      <c r="G1181" s="53"/>
      <c r="H1181" s="53"/>
      <c r="I1181" s="53"/>
      <c r="J1181" s="53"/>
      <c r="K1181" s="53"/>
      <c r="L1181" s="53"/>
      <c r="M1181" s="53"/>
      <c r="N1181" s="53"/>
      <c r="O1181" s="53"/>
      <c r="P1181" s="727"/>
    </row>
    <row r="1182" spans="1:16" s="51" customFormat="1" x14ac:dyDescent="0.25">
      <c r="A1182" s="378"/>
      <c r="B1182" s="125"/>
      <c r="C1182" s="2"/>
      <c r="E1182" s="53"/>
      <c r="F1182" s="53"/>
      <c r="G1182" s="53"/>
      <c r="H1182" s="53"/>
      <c r="I1182" s="53"/>
      <c r="J1182" s="53"/>
      <c r="K1182" s="53"/>
      <c r="L1182" s="53"/>
      <c r="M1182" s="53"/>
      <c r="N1182" s="53"/>
      <c r="O1182" s="53"/>
      <c r="P1182" s="727"/>
    </row>
    <row r="1183" spans="1:16" s="51" customFormat="1" x14ac:dyDescent="0.25">
      <c r="A1183" s="378"/>
      <c r="B1183" s="125"/>
      <c r="C1183" s="2"/>
      <c r="E1183" s="53"/>
      <c r="F1183" s="53"/>
      <c r="G1183" s="53"/>
      <c r="H1183" s="53"/>
      <c r="I1183" s="53"/>
      <c r="J1183" s="53"/>
      <c r="K1183" s="53"/>
      <c r="L1183" s="53"/>
      <c r="M1183" s="53"/>
      <c r="N1183" s="53"/>
      <c r="O1183" s="53"/>
      <c r="P1183" s="727"/>
    </row>
    <row r="1184" spans="1:16" s="51" customFormat="1" x14ac:dyDescent="0.25">
      <c r="A1184" s="378"/>
      <c r="B1184" s="125"/>
      <c r="C1184" s="2"/>
      <c r="E1184" s="53"/>
      <c r="F1184" s="53"/>
      <c r="G1184" s="53"/>
      <c r="H1184" s="53"/>
      <c r="I1184" s="53"/>
      <c r="J1184" s="53"/>
      <c r="K1184" s="53"/>
      <c r="L1184" s="53"/>
      <c r="M1184" s="53"/>
      <c r="N1184" s="53"/>
      <c r="O1184" s="53"/>
      <c r="P1184" s="727"/>
    </row>
    <row r="1185" spans="1:16" s="51" customFormat="1" x14ac:dyDescent="0.25">
      <c r="A1185" s="378"/>
      <c r="B1185" s="125"/>
      <c r="C1185" s="2"/>
      <c r="E1185" s="53"/>
      <c r="F1185" s="53"/>
      <c r="G1185" s="53"/>
      <c r="H1185" s="53"/>
      <c r="I1185" s="53"/>
      <c r="J1185" s="53"/>
      <c r="K1185" s="53"/>
      <c r="L1185" s="53"/>
      <c r="M1185" s="53"/>
      <c r="N1185" s="53"/>
      <c r="O1185" s="53"/>
      <c r="P1185" s="727"/>
    </row>
    <row r="1186" spans="1:16" s="51" customFormat="1" x14ac:dyDescent="0.25">
      <c r="A1186" s="378"/>
      <c r="B1186" s="125"/>
      <c r="C1186" s="2"/>
      <c r="E1186" s="53"/>
      <c r="F1186" s="53"/>
      <c r="G1186" s="53"/>
      <c r="H1186" s="53"/>
      <c r="I1186" s="53"/>
      <c r="J1186" s="53"/>
      <c r="K1186" s="53"/>
      <c r="L1186" s="53"/>
      <c r="M1186" s="53"/>
      <c r="N1186" s="53"/>
      <c r="O1186" s="53"/>
      <c r="P1186" s="727"/>
    </row>
    <row r="1187" spans="1:16" s="51" customFormat="1" x14ac:dyDescent="0.25">
      <c r="A1187" s="378"/>
      <c r="B1187" s="125"/>
      <c r="C1187" s="2"/>
      <c r="E1187" s="53"/>
      <c r="F1187" s="53"/>
      <c r="G1187" s="53"/>
      <c r="H1187" s="53"/>
      <c r="I1187" s="53"/>
      <c r="J1187" s="53"/>
      <c r="K1187" s="53"/>
      <c r="L1187" s="53"/>
      <c r="M1187" s="53"/>
      <c r="N1187" s="53"/>
      <c r="O1187" s="53"/>
      <c r="P1187" s="727"/>
    </row>
    <row r="1188" spans="1:16" s="51" customFormat="1" x14ac:dyDescent="0.25">
      <c r="A1188" s="378"/>
      <c r="B1188" s="125"/>
      <c r="C1188" s="2"/>
      <c r="E1188" s="53"/>
      <c r="F1188" s="53"/>
      <c r="G1188" s="53"/>
      <c r="H1188" s="53"/>
      <c r="I1188" s="53"/>
      <c r="J1188" s="53"/>
      <c r="K1188" s="53"/>
      <c r="L1188" s="53"/>
      <c r="M1188" s="53"/>
      <c r="N1188" s="53"/>
      <c r="O1188" s="53"/>
      <c r="P1188" s="727"/>
    </row>
    <row r="1189" spans="1:16" s="51" customFormat="1" x14ac:dyDescent="0.25">
      <c r="A1189" s="378"/>
      <c r="B1189" s="125"/>
      <c r="C1189" s="2"/>
      <c r="E1189" s="53"/>
      <c r="F1189" s="53"/>
      <c r="G1189" s="53"/>
      <c r="H1189" s="53"/>
      <c r="I1189" s="53"/>
      <c r="J1189" s="53"/>
      <c r="K1189" s="53"/>
      <c r="L1189" s="53"/>
      <c r="M1189" s="53"/>
      <c r="N1189" s="53"/>
      <c r="O1189" s="53"/>
      <c r="P1189" s="727"/>
    </row>
    <row r="1190" spans="1:16" s="51" customFormat="1" x14ac:dyDescent="0.25">
      <c r="A1190" s="378"/>
      <c r="B1190" s="125"/>
      <c r="C1190" s="2"/>
      <c r="E1190" s="53"/>
      <c r="F1190" s="53"/>
      <c r="G1190" s="53"/>
      <c r="H1190" s="53"/>
      <c r="I1190" s="53"/>
      <c r="J1190" s="53"/>
      <c r="K1190" s="53"/>
      <c r="L1190" s="53"/>
      <c r="M1190" s="53"/>
      <c r="N1190" s="53"/>
      <c r="O1190" s="53"/>
      <c r="P1190" s="727"/>
    </row>
    <row r="1191" spans="1:16" s="51" customFormat="1" x14ac:dyDescent="0.25">
      <c r="A1191" s="378"/>
      <c r="B1191" s="125"/>
      <c r="C1191" s="2"/>
      <c r="E1191" s="53"/>
      <c r="F1191" s="53"/>
      <c r="G1191" s="53"/>
      <c r="H1191" s="53"/>
      <c r="I1191" s="53"/>
      <c r="J1191" s="53"/>
      <c r="K1191" s="53"/>
      <c r="L1191" s="53"/>
      <c r="M1191" s="53"/>
      <c r="N1191" s="53"/>
      <c r="O1191" s="53"/>
      <c r="P1191" s="727"/>
    </row>
    <row r="1192" spans="1:16" s="51" customFormat="1" x14ac:dyDescent="0.25">
      <c r="A1192" s="378"/>
      <c r="B1192" s="125"/>
      <c r="C1192" s="2"/>
      <c r="E1192" s="53"/>
      <c r="F1192" s="53"/>
      <c r="G1192" s="53"/>
      <c r="H1192" s="53"/>
      <c r="I1192" s="53"/>
      <c r="J1192" s="53"/>
      <c r="K1192" s="53"/>
      <c r="L1192" s="53"/>
      <c r="M1192" s="53"/>
      <c r="N1192" s="53"/>
      <c r="O1192" s="53"/>
      <c r="P1192" s="727"/>
    </row>
    <row r="1193" spans="1:16" s="51" customFormat="1" x14ac:dyDescent="0.25">
      <c r="A1193" s="378"/>
      <c r="B1193" s="125"/>
      <c r="C1193" s="2"/>
      <c r="E1193" s="53"/>
      <c r="F1193" s="53"/>
      <c r="G1193" s="53"/>
      <c r="H1193" s="53"/>
      <c r="I1193" s="53"/>
      <c r="J1193" s="53"/>
      <c r="K1193" s="53"/>
      <c r="L1193" s="53"/>
      <c r="M1193" s="53"/>
      <c r="N1193" s="53"/>
      <c r="O1193" s="53"/>
      <c r="P1193" s="727"/>
    </row>
    <row r="1194" spans="1:16" s="51" customFormat="1" x14ac:dyDescent="0.25">
      <c r="A1194" s="378"/>
      <c r="B1194" s="125"/>
      <c r="C1194" s="2"/>
      <c r="E1194" s="53"/>
      <c r="F1194" s="53"/>
      <c r="G1194" s="53"/>
      <c r="H1194" s="53"/>
      <c r="I1194" s="53"/>
      <c r="J1194" s="53"/>
      <c r="K1194" s="53"/>
      <c r="L1194" s="53"/>
      <c r="M1194" s="53"/>
      <c r="N1194" s="53"/>
      <c r="O1194" s="53"/>
      <c r="P1194" s="727"/>
    </row>
    <row r="1195" spans="1:16" s="51" customFormat="1" x14ac:dyDescent="0.25">
      <c r="A1195" s="378"/>
      <c r="B1195" s="125"/>
      <c r="C1195" s="2"/>
      <c r="E1195" s="53"/>
      <c r="F1195" s="53"/>
      <c r="G1195" s="53"/>
      <c r="H1195" s="53"/>
      <c r="I1195" s="53"/>
      <c r="J1195" s="53"/>
      <c r="K1195" s="53"/>
      <c r="L1195" s="53"/>
      <c r="M1195" s="53"/>
      <c r="N1195" s="53"/>
      <c r="O1195" s="53"/>
      <c r="P1195" s="727"/>
    </row>
    <row r="1196" spans="1:16" s="51" customFormat="1" x14ac:dyDescent="0.25">
      <c r="A1196" s="378"/>
      <c r="B1196" s="125"/>
      <c r="C1196" s="2"/>
      <c r="E1196" s="53"/>
      <c r="F1196" s="53"/>
      <c r="G1196" s="53"/>
      <c r="H1196" s="53"/>
      <c r="I1196" s="53"/>
      <c r="J1196" s="53"/>
      <c r="K1196" s="53"/>
      <c r="L1196" s="53"/>
      <c r="M1196" s="53"/>
      <c r="N1196" s="53"/>
      <c r="O1196" s="53"/>
      <c r="P1196" s="727"/>
    </row>
    <row r="1197" spans="1:16" s="51" customFormat="1" x14ac:dyDescent="0.25">
      <c r="A1197" s="378"/>
      <c r="B1197" s="125"/>
      <c r="C1197" s="2"/>
      <c r="E1197" s="53"/>
      <c r="F1197" s="53"/>
      <c r="G1197" s="53"/>
      <c r="H1197" s="53"/>
      <c r="I1197" s="53"/>
      <c r="J1197" s="53"/>
      <c r="K1197" s="53"/>
      <c r="L1197" s="53"/>
      <c r="M1197" s="53"/>
      <c r="N1197" s="53"/>
      <c r="O1197" s="53"/>
      <c r="P1197" s="727"/>
    </row>
    <row r="1198" spans="1:16" s="51" customFormat="1" x14ac:dyDescent="0.25">
      <c r="A1198" s="378"/>
      <c r="B1198" s="125"/>
      <c r="C1198" s="2"/>
      <c r="E1198" s="53"/>
      <c r="F1198" s="53"/>
      <c r="G1198" s="53"/>
      <c r="H1198" s="53"/>
      <c r="I1198" s="53"/>
      <c r="J1198" s="53"/>
      <c r="K1198" s="53"/>
      <c r="L1198" s="53"/>
      <c r="M1198" s="53"/>
      <c r="N1198" s="53"/>
      <c r="O1198" s="53"/>
      <c r="P1198" s="727"/>
    </row>
    <row r="1199" spans="1:16" s="51" customFormat="1" x14ac:dyDescent="0.25">
      <c r="A1199" s="378"/>
      <c r="B1199" s="125"/>
      <c r="C1199" s="2"/>
      <c r="E1199" s="53"/>
      <c r="F1199" s="53"/>
      <c r="G1199" s="53"/>
      <c r="H1199" s="53"/>
      <c r="I1199" s="53"/>
      <c r="J1199" s="53"/>
      <c r="K1199" s="53"/>
      <c r="L1199" s="53"/>
      <c r="M1199" s="53"/>
      <c r="N1199" s="53"/>
      <c r="O1199" s="53"/>
      <c r="P1199" s="727"/>
    </row>
    <row r="1200" spans="1:16" s="51" customFormat="1" x14ac:dyDescent="0.25">
      <c r="A1200" s="378"/>
      <c r="B1200" s="125"/>
      <c r="C1200" s="2"/>
      <c r="E1200" s="53"/>
      <c r="F1200" s="53"/>
      <c r="G1200" s="53"/>
      <c r="H1200" s="53"/>
      <c r="I1200" s="53"/>
      <c r="J1200" s="53"/>
      <c r="K1200" s="53"/>
      <c r="L1200" s="53"/>
      <c r="M1200" s="53"/>
      <c r="N1200" s="53"/>
      <c r="O1200" s="53"/>
      <c r="P1200" s="727"/>
    </row>
    <row r="1201" spans="1:16" s="51" customFormat="1" x14ac:dyDescent="0.25">
      <c r="A1201" s="378"/>
      <c r="B1201" s="125"/>
      <c r="C1201" s="2"/>
      <c r="E1201" s="53"/>
      <c r="F1201" s="53"/>
      <c r="G1201" s="53"/>
      <c r="H1201" s="53"/>
      <c r="I1201" s="53"/>
      <c r="J1201" s="53"/>
      <c r="K1201" s="53"/>
      <c r="L1201" s="53"/>
      <c r="M1201" s="53"/>
      <c r="N1201" s="53"/>
      <c r="O1201" s="53"/>
      <c r="P1201" s="727"/>
    </row>
    <row r="1202" spans="1:16" s="51" customFormat="1" x14ac:dyDescent="0.25">
      <c r="A1202" s="378"/>
      <c r="B1202" s="125"/>
      <c r="C1202" s="2"/>
      <c r="E1202" s="53"/>
      <c r="F1202" s="53"/>
      <c r="G1202" s="53"/>
      <c r="H1202" s="53"/>
      <c r="I1202" s="53"/>
      <c r="J1202" s="53"/>
      <c r="K1202" s="53"/>
      <c r="L1202" s="53"/>
      <c r="M1202" s="53"/>
      <c r="N1202" s="53"/>
      <c r="O1202" s="53"/>
      <c r="P1202" s="727"/>
    </row>
    <row r="1203" spans="1:16" s="51" customFormat="1" x14ac:dyDescent="0.25">
      <c r="A1203" s="378"/>
      <c r="B1203" s="125"/>
      <c r="C1203" s="2"/>
      <c r="E1203" s="53"/>
      <c r="F1203" s="53"/>
      <c r="G1203" s="53"/>
      <c r="H1203" s="53"/>
      <c r="I1203" s="53"/>
      <c r="J1203" s="53"/>
      <c r="K1203" s="53"/>
      <c r="L1203" s="53"/>
      <c r="M1203" s="53"/>
      <c r="N1203" s="53"/>
      <c r="O1203" s="53"/>
      <c r="P1203" s="727"/>
    </row>
    <row r="1204" spans="1:16" s="51" customFormat="1" x14ac:dyDescent="0.25">
      <c r="A1204" s="378"/>
      <c r="B1204" s="125"/>
      <c r="C1204" s="2"/>
      <c r="E1204" s="53"/>
      <c r="F1204" s="53"/>
      <c r="G1204" s="53"/>
      <c r="H1204" s="53"/>
      <c r="I1204" s="53"/>
      <c r="J1204" s="53"/>
      <c r="K1204" s="53"/>
      <c r="L1204" s="53"/>
      <c r="M1204" s="53"/>
      <c r="N1204" s="53"/>
      <c r="O1204" s="53"/>
      <c r="P1204" s="727"/>
    </row>
    <row r="1205" spans="1:16" s="51" customFormat="1" x14ac:dyDescent="0.25">
      <c r="A1205" s="378"/>
      <c r="B1205" s="125"/>
      <c r="C1205" s="2"/>
      <c r="E1205" s="53"/>
      <c r="F1205" s="53"/>
      <c r="G1205" s="53"/>
      <c r="H1205" s="53"/>
      <c r="I1205" s="53"/>
      <c r="J1205" s="53"/>
      <c r="K1205" s="53"/>
      <c r="L1205" s="53"/>
      <c r="M1205" s="53"/>
      <c r="N1205" s="53"/>
      <c r="O1205" s="53"/>
      <c r="P1205" s="727"/>
    </row>
    <row r="1206" spans="1:16" s="51" customFormat="1" x14ac:dyDescent="0.25">
      <c r="A1206" s="378"/>
      <c r="B1206" s="125"/>
      <c r="C1206" s="2"/>
      <c r="E1206" s="53"/>
      <c r="F1206" s="53"/>
      <c r="G1206" s="53"/>
      <c r="H1206" s="53"/>
      <c r="I1206" s="53"/>
      <c r="J1206" s="53"/>
      <c r="K1206" s="53"/>
      <c r="L1206" s="53"/>
      <c r="M1206" s="53"/>
      <c r="N1206" s="53"/>
      <c r="O1206" s="53"/>
      <c r="P1206" s="727"/>
    </row>
    <row r="1207" spans="1:16" s="51" customFormat="1" x14ac:dyDescent="0.25">
      <c r="A1207" s="378"/>
      <c r="B1207" s="125"/>
      <c r="C1207" s="2"/>
      <c r="E1207" s="53"/>
      <c r="F1207" s="53"/>
      <c r="G1207" s="53"/>
      <c r="H1207" s="53"/>
      <c r="I1207" s="53"/>
      <c r="J1207" s="53"/>
      <c r="K1207" s="53"/>
      <c r="L1207" s="53"/>
      <c r="M1207" s="53"/>
      <c r="N1207" s="53"/>
      <c r="O1207" s="53"/>
      <c r="P1207" s="727"/>
    </row>
    <row r="1208" spans="1:16" s="51" customFormat="1" x14ac:dyDescent="0.25">
      <c r="A1208" s="378"/>
      <c r="B1208" s="125"/>
      <c r="C1208" s="2"/>
      <c r="E1208" s="53"/>
      <c r="F1208" s="53"/>
      <c r="G1208" s="53"/>
      <c r="H1208" s="53"/>
      <c r="I1208" s="53"/>
      <c r="J1208" s="53"/>
      <c r="K1208" s="53"/>
      <c r="L1208" s="53"/>
      <c r="M1208" s="53"/>
      <c r="N1208" s="53"/>
      <c r="O1208" s="53"/>
      <c r="P1208" s="727"/>
    </row>
    <row r="1209" spans="1:16" s="51" customFormat="1" x14ac:dyDescent="0.25">
      <c r="A1209" s="378"/>
      <c r="B1209" s="125"/>
      <c r="C1209" s="2"/>
      <c r="E1209" s="53"/>
      <c r="F1209" s="53"/>
      <c r="G1209" s="53"/>
      <c r="H1209" s="53"/>
      <c r="I1209" s="53"/>
      <c r="J1209" s="53"/>
      <c r="K1209" s="53"/>
      <c r="L1209" s="53"/>
      <c r="M1209" s="53"/>
      <c r="N1209" s="53"/>
      <c r="O1209" s="53"/>
      <c r="P1209" s="727"/>
    </row>
    <row r="1210" spans="1:16" s="51" customFormat="1" x14ac:dyDescent="0.25">
      <c r="A1210" s="378"/>
      <c r="B1210" s="125"/>
      <c r="C1210" s="2"/>
      <c r="E1210" s="53"/>
      <c r="F1210" s="53"/>
      <c r="G1210" s="53"/>
      <c r="H1210" s="53"/>
      <c r="I1210" s="53"/>
      <c r="J1210" s="53"/>
      <c r="K1210" s="53"/>
      <c r="L1210" s="53"/>
      <c r="M1210" s="53"/>
      <c r="N1210" s="53"/>
      <c r="O1210" s="53"/>
      <c r="P1210" s="727"/>
    </row>
    <row r="1211" spans="1:16" s="51" customFormat="1" x14ac:dyDescent="0.25">
      <c r="A1211" s="378"/>
      <c r="B1211" s="125"/>
      <c r="C1211" s="2"/>
      <c r="E1211" s="53"/>
      <c r="F1211" s="53"/>
      <c r="G1211" s="53"/>
      <c r="H1211" s="53"/>
      <c r="I1211" s="53"/>
      <c r="J1211" s="53"/>
      <c r="K1211" s="53"/>
      <c r="L1211" s="53"/>
      <c r="M1211" s="53"/>
      <c r="N1211" s="53"/>
      <c r="O1211" s="53"/>
      <c r="P1211" s="727"/>
    </row>
    <row r="1212" spans="1:16" s="51" customFormat="1" x14ac:dyDescent="0.25">
      <c r="A1212" s="378"/>
      <c r="B1212" s="125"/>
      <c r="C1212" s="2"/>
      <c r="E1212" s="53"/>
      <c r="F1212" s="53"/>
      <c r="G1212" s="53"/>
      <c r="H1212" s="53"/>
      <c r="I1212" s="53"/>
      <c r="J1212" s="53"/>
      <c r="K1212" s="53"/>
      <c r="L1212" s="53"/>
      <c r="M1212" s="53"/>
      <c r="N1212" s="53"/>
      <c r="O1212" s="53"/>
      <c r="P1212" s="727"/>
    </row>
    <row r="1213" spans="1:16" s="51" customFormat="1" x14ac:dyDescent="0.25">
      <c r="A1213" s="378"/>
      <c r="B1213" s="125"/>
      <c r="C1213" s="2"/>
      <c r="E1213" s="53"/>
      <c r="F1213" s="53"/>
      <c r="G1213" s="53"/>
      <c r="H1213" s="53"/>
      <c r="I1213" s="53"/>
      <c r="J1213" s="53"/>
      <c r="K1213" s="53"/>
      <c r="L1213" s="53"/>
      <c r="M1213" s="53"/>
      <c r="N1213" s="53"/>
      <c r="O1213" s="53"/>
      <c r="P1213" s="727"/>
    </row>
    <row r="1214" spans="1:16" s="51" customFormat="1" x14ac:dyDescent="0.25">
      <c r="A1214" s="378"/>
      <c r="B1214" s="125"/>
      <c r="C1214" s="2"/>
      <c r="E1214" s="53"/>
      <c r="F1214" s="53"/>
      <c r="G1214" s="53"/>
      <c r="H1214" s="53"/>
      <c r="I1214" s="53"/>
      <c r="J1214" s="53"/>
      <c r="K1214" s="53"/>
      <c r="L1214" s="53"/>
      <c r="M1214" s="53"/>
      <c r="N1214" s="53"/>
      <c r="O1214" s="53"/>
      <c r="P1214" s="727"/>
    </row>
    <row r="1215" spans="1:16" s="51" customFormat="1" x14ac:dyDescent="0.25">
      <c r="A1215" s="378"/>
      <c r="B1215" s="125"/>
      <c r="C1215" s="2"/>
      <c r="E1215" s="53"/>
      <c r="F1215" s="53"/>
      <c r="G1215" s="53"/>
      <c r="H1215" s="53"/>
      <c r="I1215" s="53"/>
      <c r="J1215" s="53"/>
      <c r="K1215" s="53"/>
      <c r="L1215" s="53"/>
      <c r="M1215" s="53"/>
      <c r="N1215" s="53"/>
      <c r="O1215" s="53"/>
      <c r="P1215" s="727"/>
    </row>
    <row r="1216" spans="1:16" s="51" customFormat="1" x14ac:dyDescent="0.25">
      <c r="A1216" s="378"/>
      <c r="B1216" s="125"/>
      <c r="C1216" s="2"/>
      <c r="E1216" s="53"/>
      <c r="F1216" s="53"/>
      <c r="G1216" s="53"/>
      <c r="H1216" s="53"/>
      <c r="I1216" s="53"/>
      <c r="J1216" s="53"/>
      <c r="K1216" s="53"/>
      <c r="L1216" s="53"/>
      <c r="M1216" s="53"/>
      <c r="N1216" s="53"/>
      <c r="O1216" s="53"/>
      <c r="P1216" s="727"/>
    </row>
    <row r="1217" spans="1:16" s="51" customFormat="1" x14ac:dyDescent="0.25">
      <c r="A1217" s="378"/>
      <c r="B1217" s="125"/>
      <c r="C1217" s="2"/>
      <c r="E1217" s="53"/>
      <c r="F1217" s="53"/>
      <c r="G1217" s="53"/>
      <c r="H1217" s="53"/>
      <c r="I1217" s="53"/>
      <c r="J1217" s="53"/>
      <c r="K1217" s="53"/>
      <c r="L1217" s="53"/>
      <c r="M1217" s="53"/>
      <c r="N1217" s="53"/>
      <c r="O1217" s="53"/>
      <c r="P1217" s="727"/>
    </row>
    <row r="1218" spans="1:16" s="51" customFormat="1" x14ac:dyDescent="0.25">
      <c r="A1218" s="378"/>
      <c r="B1218" s="125"/>
      <c r="C1218" s="2"/>
      <c r="E1218" s="53"/>
      <c r="F1218" s="53"/>
      <c r="G1218" s="53"/>
      <c r="H1218" s="53"/>
      <c r="I1218" s="53"/>
      <c r="J1218" s="53"/>
      <c r="K1218" s="53"/>
      <c r="L1218" s="53"/>
      <c r="M1218" s="53"/>
      <c r="N1218" s="53"/>
      <c r="O1218" s="53"/>
      <c r="P1218" s="727"/>
    </row>
    <row r="1219" spans="1:16" s="51" customFormat="1" x14ac:dyDescent="0.25">
      <c r="A1219" s="378"/>
      <c r="B1219" s="125"/>
      <c r="C1219" s="2"/>
      <c r="E1219" s="53"/>
      <c r="F1219" s="53"/>
      <c r="G1219" s="53"/>
      <c r="H1219" s="53"/>
      <c r="I1219" s="53"/>
      <c r="J1219" s="53"/>
      <c r="K1219" s="53"/>
      <c r="L1219" s="53"/>
      <c r="M1219" s="53"/>
      <c r="N1219" s="53"/>
      <c r="O1219" s="53"/>
      <c r="P1219" s="727"/>
    </row>
    <row r="1220" spans="1:16" s="51" customFormat="1" x14ac:dyDescent="0.25">
      <c r="A1220" s="378"/>
      <c r="B1220" s="125"/>
      <c r="C1220" s="2"/>
      <c r="E1220" s="53"/>
      <c r="F1220" s="53"/>
      <c r="G1220" s="53"/>
      <c r="H1220" s="53"/>
      <c r="I1220" s="53"/>
      <c r="J1220" s="53"/>
      <c r="K1220" s="53"/>
      <c r="L1220" s="53"/>
      <c r="M1220" s="53"/>
      <c r="N1220" s="53"/>
      <c r="O1220" s="53"/>
      <c r="P1220" s="727"/>
    </row>
    <row r="1221" spans="1:16" s="51" customFormat="1" x14ac:dyDescent="0.25">
      <c r="A1221" s="378"/>
      <c r="B1221" s="125"/>
      <c r="C1221" s="2"/>
      <c r="E1221" s="53"/>
      <c r="F1221" s="53"/>
      <c r="G1221" s="53"/>
      <c r="H1221" s="53"/>
      <c r="I1221" s="53"/>
      <c r="J1221" s="53"/>
      <c r="K1221" s="53"/>
      <c r="L1221" s="53"/>
      <c r="M1221" s="53"/>
      <c r="N1221" s="53"/>
      <c r="O1221" s="53"/>
      <c r="P1221" s="727"/>
    </row>
    <row r="1222" spans="1:16" s="51" customFormat="1" x14ac:dyDescent="0.25">
      <c r="A1222" s="378"/>
      <c r="B1222" s="125"/>
      <c r="C1222" s="2"/>
      <c r="E1222" s="53"/>
      <c r="F1222" s="53"/>
      <c r="G1222" s="53"/>
      <c r="H1222" s="53"/>
      <c r="I1222" s="53"/>
      <c r="J1222" s="53"/>
      <c r="K1222" s="53"/>
      <c r="L1222" s="53"/>
      <c r="M1222" s="53"/>
      <c r="N1222" s="53"/>
      <c r="O1222" s="53"/>
      <c r="P1222" s="727"/>
    </row>
    <row r="1223" spans="1:16" s="51" customFormat="1" x14ac:dyDescent="0.25">
      <c r="A1223" s="378"/>
      <c r="B1223" s="125"/>
      <c r="C1223" s="2"/>
      <c r="E1223" s="53"/>
      <c r="F1223" s="53"/>
      <c r="G1223" s="53"/>
      <c r="H1223" s="53"/>
      <c r="I1223" s="53"/>
      <c r="J1223" s="53"/>
      <c r="K1223" s="53"/>
      <c r="L1223" s="53"/>
      <c r="M1223" s="53"/>
      <c r="N1223" s="53"/>
      <c r="O1223" s="53"/>
      <c r="P1223" s="727"/>
    </row>
    <row r="1224" spans="1:16" s="51" customFormat="1" x14ac:dyDescent="0.25">
      <c r="A1224" s="378"/>
      <c r="B1224" s="125"/>
      <c r="C1224" s="2"/>
      <c r="E1224" s="53"/>
      <c r="F1224" s="53"/>
      <c r="G1224" s="53"/>
      <c r="H1224" s="53"/>
      <c r="I1224" s="53"/>
      <c r="J1224" s="53"/>
      <c r="K1224" s="53"/>
      <c r="L1224" s="53"/>
      <c r="M1224" s="53"/>
      <c r="N1224" s="53"/>
      <c r="O1224" s="53"/>
      <c r="P1224" s="727"/>
    </row>
    <row r="1225" spans="1:16" s="51" customFormat="1" x14ac:dyDescent="0.25">
      <c r="A1225" s="378"/>
      <c r="B1225" s="125"/>
      <c r="C1225" s="2"/>
      <c r="E1225" s="53"/>
      <c r="F1225" s="53"/>
      <c r="G1225" s="53"/>
      <c r="H1225" s="53"/>
      <c r="I1225" s="53"/>
      <c r="J1225" s="53"/>
      <c r="K1225" s="53"/>
      <c r="L1225" s="53"/>
      <c r="M1225" s="53"/>
      <c r="N1225" s="53"/>
      <c r="O1225" s="53"/>
      <c r="P1225" s="727"/>
    </row>
    <row r="1226" spans="1:16" s="51" customFormat="1" x14ac:dyDescent="0.25">
      <c r="A1226" s="378"/>
      <c r="B1226" s="125"/>
      <c r="C1226" s="2"/>
      <c r="E1226" s="53"/>
      <c r="F1226" s="53"/>
      <c r="G1226" s="53"/>
      <c r="H1226" s="53"/>
      <c r="I1226" s="53"/>
      <c r="J1226" s="53"/>
      <c r="K1226" s="53"/>
      <c r="L1226" s="53"/>
      <c r="M1226" s="53"/>
      <c r="N1226" s="53"/>
      <c r="O1226" s="53"/>
      <c r="P1226" s="727"/>
    </row>
    <row r="1227" spans="1:16" s="51" customFormat="1" x14ac:dyDescent="0.25">
      <c r="A1227" s="378"/>
      <c r="B1227" s="125"/>
      <c r="C1227" s="2"/>
      <c r="E1227" s="53"/>
      <c r="F1227" s="53"/>
      <c r="G1227" s="53"/>
      <c r="H1227" s="53"/>
      <c r="I1227" s="53"/>
      <c r="J1227" s="53"/>
      <c r="K1227" s="53"/>
      <c r="L1227" s="53"/>
      <c r="M1227" s="53"/>
      <c r="N1227" s="53"/>
      <c r="O1227" s="53"/>
      <c r="P1227" s="727"/>
    </row>
    <row r="1228" spans="1:16" s="51" customFormat="1" x14ac:dyDescent="0.25">
      <c r="A1228" s="378"/>
      <c r="B1228" s="125"/>
      <c r="C1228" s="2"/>
      <c r="E1228" s="53"/>
      <c r="F1228" s="53"/>
      <c r="G1228" s="53"/>
      <c r="H1228" s="53"/>
      <c r="I1228" s="53"/>
      <c r="J1228" s="53"/>
      <c r="K1228" s="53"/>
      <c r="L1228" s="53"/>
      <c r="M1228" s="53"/>
      <c r="N1228" s="53"/>
      <c r="O1228" s="53"/>
      <c r="P1228" s="727"/>
    </row>
    <row r="1229" spans="1:16" s="51" customFormat="1" x14ac:dyDescent="0.25">
      <c r="A1229" s="378"/>
      <c r="B1229" s="125"/>
      <c r="C1229" s="2"/>
      <c r="E1229" s="53"/>
      <c r="F1229" s="53"/>
      <c r="G1229" s="53"/>
      <c r="H1229" s="53"/>
      <c r="I1229" s="53"/>
      <c r="J1229" s="53"/>
      <c r="K1229" s="53"/>
      <c r="L1229" s="53"/>
      <c r="M1229" s="53"/>
      <c r="N1229" s="53"/>
      <c r="O1229" s="53"/>
      <c r="P1229" s="727"/>
    </row>
    <row r="1230" spans="1:16" s="51" customFormat="1" x14ac:dyDescent="0.25">
      <c r="A1230" s="378"/>
      <c r="B1230" s="125"/>
      <c r="C1230" s="2"/>
      <c r="E1230" s="53"/>
      <c r="F1230" s="53"/>
      <c r="G1230" s="53"/>
      <c r="H1230" s="53"/>
      <c r="I1230" s="53"/>
      <c r="J1230" s="53"/>
      <c r="K1230" s="53"/>
      <c r="L1230" s="53"/>
      <c r="M1230" s="53"/>
      <c r="N1230" s="53"/>
      <c r="O1230" s="53"/>
      <c r="P1230" s="727"/>
    </row>
    <row r="1231" spans="1:16" s="51" customFormat="1" x14ac:dyDescent="0.25">
      <c r="A1231" s="378"/>
      <c r="B1231" s="125"/>
      <c r="C1231" s="2"/>
      <c r="E1231" s="53"/>
      <c r="F1231" s="53"/>
      <c r="G1231" s="53"/>
      <c r="H1231" s="53"/>
      <c r="I1231" s="53"/>
      <c r="J1231" s="53"/>
      <c r="K1231" s="53"/>
      <c r="L1231" s="53"/>
      <c r="M1231" s="53"/>
      <c r="N1231" s="53"/>
      <c r="O1231" s="53"/>
      <c r="P1231" s="727"/>
    </row>
    <row r="1232" spans="1:16" s="51" customFormat="1" x14ac:dyDescent="0.25">
      <c r="A1232" s="378"/>
      <c r="B1232" s="125"/>
      <c r="C1232" s="2"/>
      <c r="E1232" s="53"/>
      <c r="F1232" s="53"/>
      <c r="G1232" s="53"/>
      <c r="H1232" s="53"/>
      <c r="I1232" s="53"/>
      <c r="J1232" s="53"/>
      <c r="K1232" s="53"/>
      <c r="L1232" s="53"/>
      <c r="M1232" s="53"/>
      <c r="N1232" s="53"/>
      <c r="O1232" s="53"/>
      <c r="P1232" s="727"/>
    </row>
    <row r="1233" spans="1:16" s="51" customFormat="1" x14ac:dyDescent="0.25">
      <c r="A1233" s="378"/>
      <c r="B1233" s="125"/>
      <c r="C1233" s="2"/>
      <c r="E1233" s="53"/>
      <c r="F1233" s="53"/>
      <c r="G1233" s="53"/>
      <c r="H1233" s="53"/>
      <c r="I1233" s="53"/>
      <c r="J1233" s="53"/>
      <c r="K1233" s="53"/>
      <c r="L1233" s="53"/>
      <c r="M1233" s="53"/>
      <c r="N1233" s="53"/>
      <c r="O1233" s="53"/>
      <c r="P1233" s="727"/>
    </row>
    <row r="1234" spans="1:16" s="51" customFormat="1" x14ac:dyDescent="0.25">
      <c r="A1234" s="378"/>
      <c r="B1234" s="125"/>
      <c r="C1234" s="2"/>
      <c r="E1234" s="53"/>
      <c r="F1234" s="53"/>
      <c r="G1234" s="53"/>
      <c r="H1234" s="53"/>
      <c r="I1234" s="53"/>
      <c r="J1234" s="53"/>
      <c r="K1234" s="53"/>
      <c r="L1234" s="53"/>
      <c r="M1234" s="53"/>
      <c r="N1234" s="53"/>
      <c r="O1234" s="53"/>
      <c r="P1234" s="727"/>
    </row>
    <row r="1235" spans="1:16" s="51" customFormat="1" x14ac:dyDescent="0.25">
      <c r="A1235" s="378"/>
      <c r="B1235" s="125"/>
      <c r="C1235" s="2"/>
      <c r="E1235" s="53"/>
      <c r="F1235" s="53"/>
      <c r="G1235" s="53"/>
      <c r="H1235" s="53"/>
      <c r="I1235" s="53"/>
      <c r="J1235" s="53"/>
      <c r="K1235" s="53"/>
      <c r="L1235" s="53"/>
      <c r="M1235" s="53"/>
      <c r="N1235" s="53"/>
      <c r="O1235" s="53"/>
      <c r="P1235" s="727"/>
    </row>
    <row r="1236" spans="1:16" s="51" customFormat="1" x14ac:dyDescent="0.25">
      <c r="A1236" s="378"/>
      <c r="B1236" s="125"/>
      <c r="C1236" s="2"/>
      <c r="E1236" s="53"/>
      <c r="F1236" s="53"/>
      <c r="G1236" s="53"/>
      <c r="H1236" s="53"/>
      <c r="I1236" s="53"/>
      <c r="J1236" s="53"/>
      <c r="K1236" s="53"/>
      <c r="L1236" s="53"/>
      <c r="M1236" s="53"/>
      <c r="N1236" s="53"/>
      <c r="O1236" s="53"/>
      <c r="P1236" s="727"/>
    </row>
    <row r="1237" spans="1:16" s="51" customFormat="1" x14ac:dyDescent="0.25">
      <c r="A1237" s="378"/>
      <c r="B1237" s="125"/>
      <c r="C1237" s="2"/>
      <c r="E1237" s="53"/>
      <c r="F1237" s="53"/>
      <c r="G1237" s="53"/>
      <c r="H1237" s="53"/>
      <c r="I1237" s="53"/>
      <c r="J1237" s="53"/>
      <c r="K1237" s="53"/>
      <c r="L1237" s="53"/>
      <c r="M1237" s="53"/>
      <c r="N1237" s="53"/>
      <c r="O1237" s="53"/>
      <c r="P1237" s="727"/>
    </row>
    <row r="1238" spans="1:16" s="51" customFormat="1" x14ac:dyDescent="0.25">
      <c r="A1238" s="378"/>
      <c r="B1238" s="125"/>
      <c r="C1238" s="2"/>
      <c r="E1238" s="53"/>
      <c r="F1238" s="53"/>
      <c r="G1238" s="53"/>
      <c r="H1238" s="53"/>
      <c r="I1238" s="53"/>
      <c r="J1238" s="53"/>
      <c r="K1238" s="53"/>
      <c r="L1238" s="53"/>
      <c r="M1238" s="53"/>
      <c r="N1238" s="53"/>
      <c r="O1238" s="53"/>
      <c r="P1238" s="727"/>
    </row>
    <row r="1239" spans="1:16" s="51" customFormat="1" x14ac:dyDescent="0.25">
      <c r="A1239" s="378"/>
      <c r="B1239" s="125"/>
      <c r="C1239" s="2"/>
      <c r="E1239" s="53"/>
      <c r="F1239" s="53"/>
      <c r="G1239" s="53"/>
      <c r="H1239" s="53"/>
      <c r="I1239" s="53"/>
      <c r="J1239" s="53"/>
      <c r="K1239" s="53"/>
      <c r="L1239" s="53"/>
      <c r="M1239" s="53"/>
      <c r="N1239" s="53"/>
      <c r="O1239" s="53"/>
      <c r="P1239" s="727"/>
    </row>
    <row r="1240" spans="1:16" s="51" customFormat="1" x14ac:dyDescent="0.25">
      <c r="A1240" s="378"/>
      <c r="B1240" s="125"/>
      <c r="C1240" s="2"/>
      <c r="E1240" s="53"/>
      <c r="F1240" s="53"/>
      <c r="G1240" s="53"/>
      <c r="H1240" s="53"/>
      <c r="I1240" s="53"/>
      <c r="J1240" s="53"/>
      <c r="K1240" s="53"/>
      <c r="L1240" s="53"/>
      <c r="M1240" s="53"/>
      <c r="N1240" s="53"/>
      <c r="O1240" s="53"/>
      <c r="P1240" s="727"/>
    </row>
    <row r="1241" spans="1:16" s="51" customFormat="1" x14ac:dyDescent="0.25">
      <c r="A1241" s="378"/>
      <c r="B1241" s="125"/>
      <c r="C1241" s="2"/>
      <c r="E1241" s="53"/>
      <c r="F1241" s="53"/>
      <c r="G1241" s="53"/>
      <c r="H1241" s="53"/>
      <c r="I1241" s="53"/>
      <c r="J1241" s="53"/>
      <c r="K1241" s="53"/>
      <c r="L1241" s="53"/>
      <c r="M1241" s="53"/>
      <c r="N1241" s="53"/>
      <c r="O1241" s="53"/>
      <c r="P1241" s="727"/>
    </row>
    <row r="1242" spans="1:16" s="51" customFormat="1" x14ac:dyDescent="0.25">
      <c r="A1242" s="378"/>
      <c r="B1242" s="125"/>
      <c r="C1242" s="2"/>
      <c r="E1242" s="53"/>
      <c r="F1242" s="53"/>
      <c r="G1242" s="53"/>
      <c r="H1242" s="53"/>
      <c r="I1242" s="53"/>
      <c r="J1242" s="53"/>
      <c r="K1242" s="53"/>
      <c r="L1242" s="53"/>
      <c r="M1242" s="53"/>
      <c r="N1242" s="53"/>
      <c r="O1242" s="53"/>
      <c r="P1242" s="727"/>
    </row>
    <row r="1243" spans="1:16" s="51" customFormat="1" x14ac:dyDescent="0.25">
      <c r="A1243" s="378"/>
      <c r="B1243" s="125"/>
      <c r="C1243" s="2"/>
      <c r="E1243" s="53"/>
      <c r="F1243" s="53"/>
      <c r="G1243" s="53"/>
      <c r="H1243" s="53"/>
      <c r="I1243" s="53"/>
      <c r="J1243" s="53"/>
      <c r="K1243" s="53"/>
      <c r="L1243" s="53"/>
      <c r="M1243" s="53"/>
      <c r="N1243" s="53"/>
      <c r="O1243" s="53"/>
      <c r="P1243" s="727"/>
    </row>
    <row r="1244" spans="1:16" s="51" customFormat="1" x14ac:dyDescent="0.25">
      <c r="A1244" s="378"/>
      <c r="B1244" s="125"/>
      <c r="C1244" s="2"/>
      <c r="E1244" s="53"/>
      <c r="F1244" s="53"/>
      <c r="G1244" s="53"/>
      <c r="H1244" s="53"/>
      <c r="I1244" s="53"/>
      <c r="J1244" s="53"/>
      <c r="K1244" s="53"/>
      <c r="L1244" s="53"/>
      <c r="M1244" s="53"/>
      <c r="N1244" s="53"/>
      <c r="O1244" s="53"/>
      <c r="P1244" s="727"/>
    </row>
    <row r="1245" spans="1:16" s="51" customFormat="1" x14ac:dyDescent="0.25">
      <c r="A1245" s="378"/>
      <c r="B1245" s="125"/>
      <c r="C1245" s="2"/>
      <c r="E1245" s="53"/>
      <c r="F1245" s="53"/>
      <c r="G1245" s="53"/>
      <c r="H1245" s="53"/>
      <c r="I1245" s="53"/>
      <c r="J1245" s="53"/>
      <c r="K1245" s="53"/>
      <c r="L1245" s="53"/>
      <c r="M1245" s="53"/>
      <c r="N1245" s="53"/>
      <c r="O1245" s="53"/>
      <c r="P1245" s="727"/>
    </row>
    <row r="1246" spans="1:16" s="51" customFormat="1" x14ac:dyDescent="0.25">
      <c r="A1246" s="378"/>
      <c r="B1246" s="125"/>
      <c r="C1246" s="2"/>
      <c r="E1246" s="53"/>
      <c r="F1246" s="53"/>
      <c r="G1246" s="53"/>
      <c r="H1246" s="53"/>
      <c r="I1246" s="53"/>
      <c r="J1246" s="53"/>
      <c r="K1246" s="53"/>
      <c r="L1246" s="53"/>
      <c r="M1246" s="53"/>
      <c r="N1246" s="53"/>
      <c r="O1246" s="53"/>
      <c r="P1246" s="727"/>
    </row>
    <row r="1247" spans="1:16" s="51" customFormat="1" x14ac:dyDescent="0.25">
      <c r="A1247" s="378"/>
      <c r="B1247" s="125"/>
      <c r="C1247" s="2"/>
      <c r="E1247" s="53"/>
      <c r="F1247" s="53"/>
      <c r="G1247" s="53"/>
      <c r="H1247" s="53"/>
      <c r="I1247" s="53"/>
      <c r="J1247" s="53"/>
      <c r="K1247" s="53"/>
      <c r="L1247" s="53"/>
      <c r="M1247" s="53"/>
      <c r="N1247" s="53"/>
      <c r="O1247" s="53"/>
      <c r="P1247" s="727"/>
    </row>
    <row r="1248" spans="1:16" s="51" customFormat="1" x14ac:dyDescent="0.25">
      <c r="A1248" s="378"/>
      <c r="B1248" s="125"/>
      <c r="C1248" s="2"/>
      <c r="E1248" s="53"/>
      <c r="F1248" s="53"/>
      <c r="G1248" s="53"/>
      <c r="H1248" s="53"/>
      <c r="I1248" s="53"/>
      <c r="J1248" s="53"/>
      <c r="K1248" s="53"/>
      <c r="L1248" s="53"/>
      <c r="M1248" s="53"/>
      <c r="N1248" s="53"/>
      <c r="O1248" s="53"/>
      <c r="P1248" s="727"/>
    </row>
    <row r="1249" spans="1:16" s="51" customFormat="1" x14ac:dyDescent="0.25">
      <c r="A1249" s="378"/>
      <c r="B1249" s="125"/>
      <c r="C1249" s="2"/>
      <c r="E1249" s="53"/>
      <c r="F1249" s="53"/>
      <c r="G1249" s="53"/>
      <c r="H1249" s="53"/>
      <c r="I1249" s="53"/>
      <c r="J1249" s="53"/>
      <c r="K1249" s="53"/>
      <c r="L1249" s="53"/>
      <c r="M1249" s="53"/>
      <c r="N1249" s="53"/>
      <c r="O1249" s="53"/>
      <c r="P1249" s="727"/>
    </row>
    <row r="1250" spans="1:16" s="51" customFormat="1" x14ac:dyDescent="0.25">
      <c r="A1250" s="378"/>
      <c r="B1250" s="125"/>
      <c r="C1250" s="2"/>
      <c r="E1250" s="53"/>
      <c r="F1250" s="53"/>
      <c r="G1250" s="53"/>
      <c r="H1250" s="53"/>
      <c r="I1250" s="53"/>
      <c r="J1250" s="53"/>
      <c r="K1250" s="53"/>
      <c r="L1250" s="53"/>
      <c r="M1250" s="53"/>
      <c r="N1250" s="53"/>
      <c r="O1250" s="53"/>
      <c r="P1250" s="727"/>
    </row>
    <row r="1251" spans="1:16" s="51" customFormat="1" x14ac:dyDescent="0.25">
      <c r="A1251" s="378"/>
      <c r="B1251" s="125"/>
      <c r="C1251" s="2"/>
      <c r="E1251" s="53"/>
      <c r="F1251" s="53"/>
      <c r="G1251" s="53"/>
      <c r="H1251" s="53"/>
      <c r="I1251" s="53"/>
      <c r="J1251" s="53"/>
      <c r="K1251" s="53"/>
      <c r="L1251" s="53"/>
      <c r="M1251" s="53"/>
      <c r="N1251" s="53"/>
      <c r="O1251" s="53"/>
      <c r="P1251" s="727"/>
    </row>
    <row r="1252" spans="1:16" s="51" customFormat="1" x14ac:dyDescent="0.25">
      <c r="A1252" s="378"/>
      <c r="B1252" s="125"/>
      <c r="C1252" s="2"/>
      <c r="E1252" s="53"/>
      <c r="F1252" s="53"/>
      <c r="G1252" s="53"/>
      <c r="H1252" s="53"/>
      <c r="I1252" s="53"/>
      <c r="J1252" s="53"/>
      <c r="K1252" s="53"/>
      <c r="L1252" s="53"/>
      <c r="M1252" s="53"/>
      <c r="N1252" s="53"/>
      <c r="O1252" s="53"/>
      <c r="P1252" s="727"/>
    </row>
    <row r="1253" spans="1:16" s="51" customFormat="1" x14ac:dyDescent="0.25">
      <c r="A1253" s="378"/>
      <c r="B1253" s="125"/>
      <c r="C1253" s="2"/>
      <c r="E1253" s="53"/>
      <c r="F1253" s="53"/>
      <c r="G1253" s="53"/>
      <c r="H1253" s="53"/>
      <c r="I1253" s="53"/>
      <c r="J1253" s="53"/>
      <c r="K1253" s="53"/>
      <c r="L1253" s="53"/>
      <c r="M1253" s="53"/>
      <c r="N1253" s="53"/>
      <c r="O1253" s="53"/>
      <c r="P1253" s="727"/>
    </row>
    <row r="1254" spans="1:16" s="51" customFormat="1" x14ac:dyDescent="0.25">
      <c r="A1254" s="378"/>
      <c r="B1254" s="125"/>
      <c r="C1254" s="2"/>
      <c r="E1254" s="53"/>
      <c r="F1254" s="53"/>
      <c r="G1254" s="53"/>
      <c r="H1254" s="53"/>
      <c r="I1254" s="53"/>
      <c r="J1254" s="53"/>
      <c r="K1254" s="53"/>
      <c r="L1254" s="53"/>
      <c r="M1254" s="53"/>
      <c r="N1254" s="53"/>
      <c r="O1254" s="53"/>
      <c r="P1254" s="727"/>
    </row>
    <row r="1255" spans="1:16" s="51" customFormat="1" x14ac:dyDescent="0.25">
      <c r="A1255" s="378"/>
      <c r="B1255" s="125"/>
      <c r="C1255" s="2"/>
      <c r="E1255" s="53"/>
      <c r="F1255" s="53"/>
      <c r="G1255" s="53"/>
      <c r="H1255" s="53"/>
      <c r="I1255" s="53"/>
      <c r="J1255" s="53"/>
      <c r="K1255" s="53"/>
      <c r="L1255" s="53"/>
      <c r="M1255" s="53"/>
      <c r="N1255" s="53"/>
      <c r="O1255" s="53"/>
      <c r="P1255" s="727"/>
    </row>
    <row r="1256" spans="1:16" s="51" customFormat="1" x14ac:dyDescent="0.25">
      <c r="A1256" s="378"/>
      <c r="B1256" s="125"/>
      <c r="C1256" s="2"/>
      <c r="E1256" s="53"/>
      <c r="F1256" s="53"/>
      <c r="G1256" s="53"/>
      <c r="H1256" s="53"/>
      <c r="I1256" s="53"/>
      <c r="J1256" s="53"/>
      <c r="K1256" s="53"/>
      <c r="L1256" s="53"/>
      <c r="M1256" s="53"/>
      <c r="N1256" s="53"/>
      <c r="O1256" s="53"/>
      <c r="P1256" s="727"/>
    </row>
    <row r="1257" spans="1:16" s="51" customFormat="1" x14ac:dyDescent="0.25">
      <c r="A1257" s="378"/>
      <c r="B1257" s="125"/>
      <c r="C1257" s="2"/>
      <c r="E1257" s="53"/>
      <c r="F1257" s="53"/>
      <c r="G1257" s="53"/>
      <c r="H1257" s="53"/>
      <c r="I1257" s="53"/>
      <c r="J1257" s="53"/>
      <c r="K1257" s="53"/>
      <c r="L1257" s="53"/>
      <c r="M1257" s="53"/>
      <c r="N1257" s="53"/>
      <c r="O1257" s="53"/>
      <c r="P1257" s="727"/>
    </row>
    <row r="1258" spans="1:16" s="51" customFormat="1" x14ac:dyDescent="0.25">
      <c r="A1258" s="378"/>
      <c r="B1258" s="125"/>
      <c r="C1258" s="2"/>
      <c r="E1258" s="53"/>
      <c r="F1258" s="53"/>
      <c r="G1258" s="53"/>
      <c r="H1258" s="53"/>
      <c r="I1258" s="53"/>
      <c r="J1258" s="53"/>
      <c r="K1258" s="53"/>
      <c r="L1258" s="53"/>
      <c r="M1258" s="53"/>
      <c r="N1258" s="53"/>
      <c r="O1258" s="53"/>
      <c r="P1258" s="727"/>
    </row>
    <row r="1259" spans="1:16" s="51" customFormat="1" x14ac:dyDescent="0.25">
      <c r="A1259" s="378"/>
      <c r="B1259" s="125"/>
      <c r="C1259" s="2"/>
      <c r="E1259" s="53"/>
      <c r="F1259" s="53"/>
      <c r="G1259" s="53"/>
      <c r="H1259" s="53"/>
      <c r="I1259" s="53"/>
      <c r="J1259" s="53"/>
      <c r="K1259" s="53"/>
      <c r="L1259" s="53"/>
      <c r="M1259" s="53"/>
      <c r="N1259" s="53"/>
      <c r="O1259" s="53"/>
      <c r="P1259" s="727"/>
    </row>
    <row r="1260" spans="1:16" s="51" customFormat="1" x14ac:dyDescent="0.25">
      <c r="A1260" s="378"/>
      <c r="B1260" s="125"/>
      <c r="C1260" s="2"/>
      <c r="E1260" s="53"/>
      <c r="F1260" s="53"/>
      <c r="G1260" s="53"/>
      <c r="H1260" s="53"/>
      <c r="I1260" s="53"/>
      <c r="J1260" s="53"/>
      <c r="K1260" s="53"/>
      <c r="L1260" s="53"/>
      <c r="M1260" s="53"/>
      <c r="N1260" s="53"/>
      <c r="O1260" s="53"/>
      <c r="P1260" s="727"/>
    </row>
    <row r="1261" spans="1:16" s="51" customFormat="1" x14ac:dyDescent="0.25">
      <c r="A1261" s="378"/>
      <c r="B1261" s="125"/>
      <c r="C1261" s="2"/>
      <c r="E1261" s="53"/>
      <c r="F1261" s="53"/>
      <c r="G1261" s="53"/>
      <c r="H1261" s="53"/>
      <c r="I1261" s="53"/>
      <c r="J1261" s="53"/>
      <c r="K1261" s="53"/>
      <c r="L1261" s="53"/>
      <c r="M1261" s="53"/>
      <c r="N1261" s="53"/>
      <c r="O1261" s="53"/>
      <c r="P1261" s="727"/>
    </row>
    <row r="1262" spans="1:16" s="51" customFormat="1" x14ac:dyDescent="0.25">
      <c r="A1262" s="378"/>
      <c r="B1262" s="125"/>
      <c r="C1262" s="2"/>
      <c r="E1262" s="53"/>
      <c r="F1262" s="53"/>
      <c r="G1262" s="53"/>
      <c r="H1262" s="53"/>
      <c r="I1262" s="53"/>
      <c r="J1262" s="53"/>
      <c r="K1262" s="53"/>
      <c r="L1262" s="53"/>
      <c r="M1262" s="53"/>
      <c r="N1262" s="53"/>
      <c r="O1262" s="53"/>
      <c r="P1262" s="727"/>
    </row>
    <row r="1263" spans="1:16" s="51" customFormat="1" x14ac:dyDescent="0.25">
      <c r="A1263" s="378"/>
      <c r="B1263" s="125"/>
      <c r="C1263" s="2"/>
      <c r="E1263" s="53"/>
      <c r="F1263" s="53"/>
      <c r="G1263" s="53"/>
      <c r="H1263" s="53"/>
      <c r="I1263" s="53"/>
      <c r="J1263" s="53"/>
      <c r="K1263" s="53"/>
      <c r="L1263" s="53"/>
      <c r="M1263" s="53"/>
      <c r="N1263" s="53"/>
      <c r="O1263" s="53"/>
      <c r="P1263" s="727"/>
    </row>
    <row r="1264" spans="1:16" s="51" customFormat="1" x14ac:dyDescent="0.25">
      <c r="A1264" s="378"/>
      <c r="B1264" s="125"/>
      <c r="C1264" s="2"/>
      <c r="E1264" s="53"/>
      <c r="F1264" s="53"/>
      <c r="G1264" s="53"/>
      <c r="H1264" s="53"/>
      <c r="I1264" s="53"/>
      <c r="J1264" s="53"/>
      <c r="K1264" s="53"/>
      <c r="L1264" s="53"/>
      <c r="M1264" s="53"/>
      <c r="N1264" s="53"/>
      <c r="O1264" s="53"/>
      <c r="P1264" s="727"/>
    </row>
    <row r="1265" spans="1:16" s="51" customFormat="1" x14ac:dyDescent="0.25">
      <c r="A1265" s="378"/>
      <c r="B1265" s="125"/>
      <c r="C1265" s="2"/>
      <c r="E1265" s="53"/>
      <c r="F1265" s="53"/>
      <c r="G1265" s="53"/>
      <c r="H1265" s="53"/>
      <c r="I1265" s="53"/>
      <c r="J1265" s="53"/>
      <c r="K1265" s="53"/>
      <c r="L1265" s="53"/>
      <c r="M1265" s="53"/>
      <c r="N1265" s="53"/>
      <c r="O1265" s="53"/>
      <c r="P1265" s="727"/>
    </row>
    <row r="1266" spans="1:16" s="51" customFormat="1" x14ac:dyDescent="0.25">
      <c r="A1266" s="378"/>
      <c r="B1266" s="125"/>
      <c r="C1266" s="2"/>
      <c r="E1266" s="53"/>
      <c r="F1266" s="53"/>
      <c r="G1266" s="53"/>
      <c r="H1266" s="53"/>
      <c r="I1266" s="53"/>
      <c r="J1266" s="53"/>
      <c r="K1266" s="53"/>
      <c r="L1266" s="53"/>
      <c r="M1266" s="53"/>
      <c r="N1266" s="53"/>
      <c r="O1266" s="53"/>
      <c r="P1266" s="727"/>
    </row>
    <row r="1267" spans="1:16" s="51" customFormat="1" x14ac:dyDescent="0.25">
      <c r="A1267" s="378"/>
      <c r="B1267" s="125"/>
      <c r="C1267" s="2"/>
      <c r="E1267" s="53"/>
      <c r="F1267" s="53"/>
      <c r="G1267" s="53"/>
      <c r="H1267" s="53"/>
      <c r="I1267" s="53"/>
      <c r="J1267" s="53"/>
      <c r="K1267" s="53"/>
      <c r="L1267" s="53"/>
      <c r="M1267" s="53"/>
      <c r="N1267" s="53"/>
      <c r="O1267" s="53"/>
      <c r="P1267" s="727"/>
    </row>
    <row r="1268" spans="1:16" s="51" customFormat="1" x14ac:dyDescent="0.25">
      <c r="A1268" s="378"/>
      <c r="B1268" s="125"/>
      <c r="C1268" s="2"/>
      <c r="E1268" s="53"/>
      <c r="F1268" s="53"/>
      <c r="G1268" s="53"/>
      <c r="H1268" s="53"/>
      <c r="I1268" s="53"/>
      <c r="J1268" s="53"/>
      <c r="K1268" s="53"/>
      <c r="L1268" s="53"/>
      <c r="M1268" s="53"/>
      <c r="N1268" s="53"/>
      <c r="O1268" s="53"/>
      <c r="P1268" s="727"/>
    </row>
    <row r="1269" spans="1:16" s="51" customFormat="1" x14ac:dyDescent="0.25">
      <c r="A1269" s="378"/>
      <c r="B1269" s="125"/>
      <c r="C1269" s="2"/>
      <c r="E1269" s="53"/>
      <c r="F1269" s="53"/>
      <c r="G1269" s="53"/>
      <c r="H1269" s="53"/>
      <c r="I1269" s="53"/>
      <c r="J1269" s="53"/>
      <c r="K1269" s="53"/>
      <c r="L1269" s="53"/>
      <c r="M1269" s="53"/>
      <c r="N1269" s="53"/>
      <c r="O1269" s="53"/>
      <c r="P1269" s="727"/>
    </row>
    <row r="1270" spans="1:16" s="51" customFormat="1" x14ac:dyDescent="0.25">
      <c r="A1270" s="378"/>
      <c r="B1270" s="125"/>
      <c r="C1270" s="2"/>
      <c r="E1270" s="53"/>
      <c r="F1270" s="53"/>
      <c r="G1270" s="53"/>
      <c r="H1270" s="53"/>
      <c r="I1270" s="53"/>
      <c r="J1270" s="53"/>
      <c r="K1270" s="53"/>
      <c r="L1270" s="53"/>
      <c r="M1270" s="53"/>
      <c r="N1270" s="53"/>
      <c r="O1270" s="53"/>
      <c r="P1270" s="727"/>
    </row>
    <row r="1271" spans="1:16" s="51" customFormat="1" x14ac:dyDescent="0.25">
      <c r="A1271" s="378"/>
      <c r="B1271" s="125"/>
      <c r="C1271" s="2"/>
      <c r="E1271" s="53"/>
      <c r="F1271" s="53"/>
      <c r="G1271" s="53"/>
      <c r="H1271" s="53"/>
      <c r="I1271" s="53"/>
      <c r="J1271" s="53"/>
      <c r="K1271" s="53"/>
      <c r="L1271" s="53"/>
      <c r="M1271" s="53"/>
      <c r="N1271" s="53"/>
      <c r="O1271" s="53"/>
      <c r="P1271" s="727"/>
    </row>
    <row r="1272" spans="1:16" s="51" customFormat="1" x14ac:dyDescent="0.25">
      <c r="A1272" s="378"/>
      <c r="B1272" s="125"/>
      <c r="C1272" s="2"/>
      <c r="E1272" s="53"/>
      <c r="F1272" s="53"/>
      <c r="G1272" s="53"/>
      <c r="H1272" s="53"/>
      <c r="I1272" s="53"/>
      <c r="J1272" s="53"/>
      <c r="K1272" s="53"/>
      <c r="L1272" s="53"/>
      <c r="M1272" s="53"/>
      <c r="N1272" s="53"/>
      <c r="O1272" s="53"/>
      <c r="P1272" s="727"/>
    </row>
    <row r="1273" spans="1:16" s="51" customFormat="1" x14ac:dyDescent="0.25">
      <c r="A1273" s="378"/>
      <c r="B1273" s="125"/>
      <c r="C1273" s="2"/>
      <c r="E1273" s="53"/>
      <c r="F1273" s="53"/>
      <c r="G1273" s="53"/>
      <c r="H1273" s="53"/>
      <c r="I1273" s="53"/>
      <c r="J1273" s="53"/>
      <c r="K1273" s="53"/>
      <c r="L1273" s="53"/>
      <c r="M1273" s="53"/>
      <c r="N1273" s="53"/>
      <c r="O1273" s="53"/>
      <c r="P1273" s="727"/>
    </row>
    <row r="1274" spans="1:16" s="51" customFormat="1" x14ac:dyDescent="0.25">
      <c r="A1274" s="378"/>
      <c r="B1274" s="125"/>
      <c r="C1274" s="2"/>
      <c r="E1274" s="53"/>
      <c r="F1274" s="53"/>
      <c r="G1274" s="53"/>
      <c r="H1274" s="53"/>
      <c r="I1274" s="53"/>
      <c r="J1274" s="53"/>
      <c r="K1274" s="53"/>
      <c r="L1274" s="53"/>
      <c r="M1274" s="53"/>
      <c r="N1274" s="53"/>
      <c r="O1274" s="53"/>
      <c r="P1274" s="727"/>
    </row>
    <row r="1275" spans="1:16" s="51" customFormat="1" x14ac:dyDescent="0.25">
      <c r="A1275" s="378"/>
      <c r="B1275" s="125"/>
      <c r="C1275" s="2"/>
      <c r="E1275" s="53"/>
      <c r="F1275" s="53"/>
      <c r="G1275" s="53"/>
      <c r="H1275" s="53"/>
      <c r="I1275" s="53"/>
      <c r="J1275" s="53"/>
      <c r="K1275" s="53"/>
      <c r="L1275" s="53"/>
      <c r="M1275" s="53"/>
      <c r="N1275" s="53"/>
      <c r="O1275" s="53"/>
      <c r="P1275" s="727"/>
    </row>
    <row r="1276" spans="1:16" s="51" customFormat="1" x14ac:dyDescent="0.25">
      <c r="A1276" s="378"/>
      <c r="B1276" s="125"/>
      <c r="C1276" s="2"/>
      <c r="E1276" s="53"/>
      <c r="F1276" s="53"/>
      <c r="G1276" s="53"/>
      <c r="H1276" s="53"/>
      <c r="I1276" s="53"/>
      <c r="J1276" s="53"/>
      <c r="K1276" s="53"/>
      <c r="L1276" s="53"/>
      <c r="M1276" s="53"/>
      <c r="N1276" s="53"/>
      <c r="O1276" s="53"/>
      <c r="P1276" s="727"/>
    </row>
    <row r="1277" spans="1:16" s="51" customFormat="1" x14ac:dyDescent="0.25">
      <c r="A1277" s="378"/>
      <c r="B1277" s="125"/>
      <c r="C1277" s="2"/>
      <c r="E1277" s="53"/>
      <c r="F1277" s="53"/>
      <c r="G1277" s="53"/>
      <c r="H1277" s="53"/>
      <c r="I1277" s="53"/>
      <c r="J1277" s="53"/>
      <c r="K1277" s="53"/>
      <c r="L1277" s="53"/>
      <c r="M1277" s="53"/>
      <c r="N1277" s="53"/>
      <c r="O1277" s="53"/>
      <c r="P1277" s="727"/>
    </row>
    <row r="1278" spans="1:16" s="51" customFormat="1" x14ac:dyDescent="0.25">
      <c r="A1278" s="378"/>
      <c r="B1278" s="125"/>
      <c r="C1278" s="2"/>
      <c r="E1278" s="53"/>
      <c r="F1278" s="53"/>
      <c r="G1278" s="53"/>
      <c r="H1278" s="53"/>
      <c r="I1278" s="53"/>
      <c r="J1278" s="53"/>
      <c r="K1278" s="53"/>
      <c r="L1278" s="53"/>
      <c r="M1278" s="53"/>
      <c r="N1278" s="53"/>
      <c r="O1278" s="53"/>
      <c r="P1278" s="727"/>
    </row>
    <row r="1279" spans="1:16" s="51" customFormat="1" x14ac:dyDescent="0.25">
      <c r="A1279" s="378"/>
      <c r="B1279" s="125"/>
      <c r="C1279" s="2"/>
      <c r="E1279" s="53"/>
      <c r="F1279" s="53"/>
      <c r="G1279" s="53"/>
      <c r="H1279" s="53"/>
      <c r="I1279" s="53"/>
      <c r="J1279" s="53"/>
      <c r="K1279" s="53"/>
      <c r="L1279" s="53"/>
      <c r="M1279" s="53"/>
      <c r="N1279" s="53"/>
      <c r="O1279" s="53"/>
      <c r="P1279" s="727"/>
    </row>
    <row r="1280" spans="1:16" s="51" customFormat="1" x14ac:dyDescent="0.25">
      <c r="A1280" s="378"/>
      <c r="B1280" s="125"/>
      <c r="C1280" s="2"/>
      <c r="E1280" s="53"/>
      <c r="F1280" s="53"/>
      <c r="G1280" s="53"/>
      <c r="H1280" s="53"/>
      <c r="I1280" s="53"/>
      <c r="J1280" s="53"/>
      <c r="K1280" s="53"/>
      <c r="L1280" s="53"/>
      <c r="M1280" s="53"/>
      <c r="N1280" s="53"/>
      <c r="O1280" s="53"/>
      <c r="P1280" s="727"/>
    </row>
    <row r="1281" spans="1:16" s="51" customFormat="1" x14ac:dyDescent="0.25">
      <c r="A1281" s="378"/>
      <c r="B1281" s="125"/>
      <c r="C1281" s="2"/>
      <c r="E1281" s="53"/>
      <c r="F1281" s="53"/>
      <c r="G1281" s="53"/>
      <c r="H1281" s="53"/>
      <c r="I1281" s="53"/>
      <c r="J1281" s="53"/>
      <c r="K1281" s="53"/>
      <c r="L1281" s="53"/>
      <c r="M1281" s="53"/>
      <c r="N1281" s="53"/>
      <c r="O1281" s="53"/>
      <c r="P1281" s="727"/>
    </row>
    <row r="1282" spans="1:16" s="51" customFormat="1" x14ac:dyDescent="0.25">
      <c r="A1282" s="378"/>
      <c r="B1282" s="125"/>
      <c r="C1282" s="2"/>
      <c r="E1282" s="53"/>
      <c r="F1282" s="53"/>
      <c r="G1282" s="53"/>
      <c r="H1282" s="53"/>
      <c r="I1282" s="53"/>
      <c r="J1282" s="53"/>
      <c r="K1282" s="53"/>
      <c r="L1282" s="53"/>
      <c r="M1282" s="53"/>
      <c r="N1282" s="53"/>
      <c r="O1282" s="53"/>
      <c r="P1282" s="727"/>
    </row>
    <row r="1283" spans="1:16" s="51" customFormat="1" x14ac:dyDescent="0.25">
      <c r="A1283" s="378"/>
      <c r="B1283" s="125"/>
      <c r="C1283" s="2"/>
      <c r="E1283" s="53"/>
      <c r="F1283" s="53"/>
      <c r="G1283" s="53"/>
      <c r="H1283" s="53"/>
      <c r="I1283" s="53"/>
      <c r="J1283" s="53"/>
      <c r="K1283" s="53"/>
      <c r="L1283" s="53"/>
      <c r="M1283" s="53"/>
      <c r="N1283" s="53"/>
      <c r="O1283" s="53"/>
      <c r="P1283" s="727"/>
    </row>
    <row r="1284" spans="1:16" s="51" customFormat="1" x14ac:dyDescent="0.25">
      <c r="A1284" s="378"/>
      <c r="B1284" s="125"/>
      <c r="C1284" s="2"/>
      <c r="E1284" s="53"/>
      <c r="F1284" s="53"/>
      <c r="G1284" s="53"/>
      <c r="H1284" s="53"/>
      <c r="I1284" s="53"/>
      <c r="J1284" s="53"/>
      <c r="K1284" s="53"/>
      <c r="L1284" s="53"/>
      <c r="M1284" s="53"/>
      <c r="N1284" s="53"/>
      <c r="O1284" s="53"/>
      <c r="P1284" s="727"/>
    </row>
    <row r="1285" spans="1:16" s="51" customFormat="1" x14ac:dyDescent="0.25">
      <c r="A1285" s="378"/>
      <c r="B1285" s="125"/>
      <c r="C1285" s="2"/>
      <c r="E1285" s="53"/>
      <c r="F1285" s="53"/>
      <c r="G1285" s="53"/>
      <c r="H1285" s="53"/>
      <c r="I1285" s="53"/>
      <c r="J1285" s="53"/>
      <c r="K1285" s="53"/>
      <c r="L1285" s="53"/>
      <c r="M1285" s="53"/>
      <c r="N1285" s="53"/>
      <c r="O1285" s="53"/>
      <c r="P1285" s="727"/>
    </row>
    <row r="1286" spans="1:16" s="51" customFormat="1" x14ac:dyDescent="0.25">
      <c r="A1286" s="378"/>
      <c r="B1286" s="125"/>
      <c r="C1286" s="2"/>
      <c r="E1286" s="53"/>
      <c r="F1286" s="53"/>
      <c r="G1286" s="53"/>
      <c r="H1286" s="53"/>
      <c r="I1286" s="53"/>
      <c r="J1286" s="53"/>
      <c r="K1286" s="53"/>
      <c r="L1286" s="53"/>
      <c r="M1286" s="53"/>
      <c r="N1286" s="53"/>
      <c r="O1286" s="53"/>
      <c r="P1286" s="727"/>
    </row>
    <row r="1287" spans="1:16" s="51" customFormat="1" x14ac:dyDescent="0.25">
      <c r="A1287" s="378"/>
      <c r="B1287" s="125"/>
      <c r="C1287" s="2"/>
      <c r="E1287" s="53"/>
      <c r="F1287" s="53"/>
      <c r="G1287" s="53"/>
      <c r="H1287" s="53"/>
      <c r="I1287" s="53"/>
      <c r="J1287" s="53"/>
      <c r="K1287" s="53"/>
      <c r="L1287" s="53"/>
      <c r="M1287" s="53"/>
      <c r="N1287" s="53"/>
      <c r="O1287" s="53"/>
      <c r="P1287" s="727"/>
    </row>
    <row r="1288" spans="1:16" s="51" customFormat="1" x14ac:dyDescent="0.25">
      <c r="A1288" s="378"/>
      <c r="B1288" s="125"/>
      <c r="C1288" s="2"/>
      <c r="E1288" s="53"/>
      <c r="F1288" s="53"/>
      <c r="G1288" s="53"/>
      <c r="H1288" s="53"/>
      <c r="I1288" s="53"/>
      <c r="J1288" s="53"/>
      <c r="K1288" s="53"/>
      <c r="L1288" s="53"/>
      <c r="M1288" s="53"/>
      <c r="N1288" s="53"/>
      <c r="O1288" s="53"/>
      <c r="P1288" s="727"/>
    </row>
    <row r="1289" spans="1:16" s="51" customFormat="1" x14ac:dyDescent="0.25">
      <c r="A1289" s="378"/>
      <c r="B1289" s="125"/>
      <c r="C1289" s="2"/>
      <c r="E1289" s="53"/>
      <c r="F1289" s="53"/>
      <c r="G1289" s="53"/>
      <c r="H1289" s="53"/>
      <c r="I1289" s="53"/>
      <c r="J1289" s="53"/>
      <c r="K1289" s="53"/>
      <c r="L1289" s="53"/>
      <c r="M1289" s="53"/>
      <c r="N1289" s="53"/>
      <c r="O1289" s="53"/>
      <c r="P1289" s="727"/>
    </row>
    <row r="1290" spans="1:16" s="51" customFormat="1" x14ac:dyDescent="0.25">
      <c r="A1290" s="378"/>
      <c r="B1290" s="125"/>
      <c r="C1290" s="2"/>
      <c r="E1290" s="53"/>
      <c r="F1290" s="53"/>
      <c r="G1290" s="53"/>
      <c r="H1290" s="53"/>
      <c r="I1290" s="53"/>
      <c r="J1290" s="53"/>
      <c r="K1290" s="53"/>
      <c r="L1290" s="53"/>
      <c r="M1290" s="53"/>
      <c r="N1290" s="53"/>
      <c r="O1290" s="53"/>
      <c r="P1290" s="727"/>
    </row>
    <row r="1291" spans="1:16" s="51" customFormat="1" x14ac:dyDescent="0.25">
      <c r="A1291" s="378"/>
      <c r="B1291" s="125"/>
      <c r="C1291" s="2"/>
      <c r="E1291" s="53"/>
      <c r="F1291" s="53"/>
      <c r="G1291" s="53"/>
      <c r="H1291" s="53"/>
      <c r="I1291" s="53"/>
      <c r="J1291" s="53"/>
      <c r="K1291" s="53"/>
      <c r="L1291" s="53"/>
      <c r="M1291" s="53"/>
      <c r="N1291" s="53"/>
      <c r="O1291" s="53"/>
      <c r="P1291" s="727"/>
    </row>
    <row r="1292" spans="1:16" s="51" customFormat="1" x14ac:dyDescent="0.25">
      <c r="A1292" s="378"/>
      <c r="B1292" s="125"/>
      <c r="C1292" s="2"/>
      <c r="E1292" s="53"/>
      <c r="F1292" s="53"/>
      <c r="G1292" s="53"/>
      <c r="H1292" s="53"/>
      <c r="I1292" s="53"/>
      <c r="J1292" s="53"/>
      <c r="K1292" s="53"/>
      <c r="L1292" s="53"/>
      <c r="M1292" s="53"/>
      <c r="N1292" s="53"/>
      <c r="O1292" s="53"/>
      <c r="P1292" s="727"/>
    </row>
    <row r="1293" spans="1:16" s="51" customFormat="1" x14ac:dyDescent="0.25">
      <c r="A1293" s="378"/>
      <c r="B1293" s="125"/>
      <c r="C1293" s="2"/>
      <c r="E1293" s="53"/>
      <c r="F1293" s="53"/>
      <c r="G1293" s="53"/>
      <c r="H1293" s="53"/>
      <c r="I1293" s="53"/>
      <c r="J1293" s="53"/>
      <c r="K1293" s="53"/>
      <c r="L1293" s="53"/>
      <c r="M1293" s="53"/>
      <c r="N1293" s="53"/>
      <c r="O1293" s="53"/>
      <c r="P1293" s="727"/>
    </row>
    <row r="1294" spans="1:16" s="51" customFormat="1" x14ac:dyDescent="0.25">
      <c r="A1294" s="378"/>
      <c r="B1294" s="125"/>
      <c r="C1294" s="2"/>
      <c r="E1294" s="53"/>
      <c r="F1294" s="53"/>
      <c r="G1294" s="53"/>
      <c r="H1294" s="53"/>
      <c r="I1294" s="53"/>
      <c r="J1294" s="53"/>
      <c r="K1294" s="53"/>
      <c r="L1294" s="53"/>
      <c r="M1294" s="53"/>
      <c r="N1294" s="53"/>
      <c r="O1294" s="53"/>
      <c r="P1294" s="727"/>
    </row>
    <row r="1295" spans="1:16" s="51" customFormat="1" x14ac:dyDescent="0.25">
      <c r="A1295" s="378"/>
      <c r="B1295" s="125"/>
      <c r="C1295" s="2"/>
      <c r="E1295" s="53"/>
      <c r="F1295" s="53"/>
      <c r="G1295" s="53"/>
      <c r="H1295" s="53"/>
      <c r="I1295" s="53"/>
      <c r="J1295" s="53"/>
      <c r="K1295" s="53"/>
      <c r="L1295" s="53"/>
      <c r="M1295" s="53"/>
      <c r="N1295" s="53"/>
      <c r="O1295" s="53"/>
      <c r="P1295" s="727"/>
    </row>
    <row r="1296" spans="1:16" s="51" customFormat="1" x14ac:dyDescent="0.25">
      <c r="A1296" s="378"/>
      <c r="B1296" s="125"/>
      <c r="C1296" s="2"/>
      <c r="E1296" s="53"/>
      <c r="F1296" s="53"/>
      <c r="G1296" s="53"/>
      <c r="H1296" s="53"/>
      <c r="I1296" s="53"/>
      <c r="J1296" s="53"/>
      <c r="K1296" s="53"/>
      <c r="L1296" s="53"/>
      <c r="M1296" s="53"/>
      <c r="N1296" s="53"/>
      <c r="O1296" s="53"/>
      <c r="P1296" s="727"/>
    </row>
    <row r="1297" spans="1:16" s="51" customFormat="1" x14ac:dyDescent="0.25">
      <c r="A1297" s="378"/>
      <c r="B1297" s="125"/>
      <c r="C1297" s="2"/>
      <c r="E1297" s="53"/>
      <c r="F1297" s="53"/>
      <c r="G1297" s="53"/>
      <c r="H1297" s="53"/>
      <c r="I1297" s="53"/>
      <c r="J1297" s="53"/>
      <c r="K1297" s="53"/>
      <c r="L1297" s="53"/>
      <c r="M1297" s="53"/>
      <c r="N1297" s="53"/>
      <c r="O1297" s="53"/>
      <c r="P1297" s="727"/>
    </row>
    <row r="1298" spans="1:16" s="51" customFormat="1" x14ac:dyDescent="0.25">
      <c r="A1298" s="378"/>
      <c r="B1298" s="125"/>
      <c r="C1298" s="2"/>
      <c r="E1298" s="53"/>
      <c r="F1298" s="53"/>
      <c r="G1298" s="53"/>
      <c r="H1298" s="53"/>
      <c r="I1298" s="53"/>
      <c r="J1298" s="53"/>
      <c r="K1298" s="53"/>
      <c r="L1298" s="53"/>
      <c r="M1298" s="53"/>
      <c r="N1298" s="53"/>
      <c r="O1298" s="53"/>
      <c r="P1298" s="727"/>
    </row>
    <row r="1299" spans="1:16" s="51" customFormat="1" x14ac:dyDescent="0.25">
      <c r="A1299" s="378"/>
      <c r="B1299" s="125"/>
      <c r="C1299" s="2"/>
      <c r="E1299" s="53"/>
      <c r="F1299" s="53"/>
      <c r="G1299" s="53"/>
      <c r="H1299" s="53"/>
      <c r="I1299" s="53"/>
      <c r="J1299" s="53"/>
      <c r="K1299" s="53"/>
      <c r="L1299" s="53"/>
      <c r="M1299" s="53"/>
      <c r="N1299" s="53"/>
      <c r="O1299" s="53"/>
      <c r="P1299" s="727"/>
    </row>
    <row r="1300" spans="1:16" s="51" customFormat="1" x14ac:dyDescent="0.25">
      <c r="A1300" s="378"/>
      <c r="B1300" s="125"/>
      <c r="C1300" s="2"/>
      <c r="E1300" s="53"/>
      <c r="F1300" s="53"/>
      <c r="G1300" s="53"/>
      <c r="H1300" s="53"/>
      <c r="I1300" s="53"/>
      <c r="J1300" s="53"/>
      <c r="K1300" s="53"/>
      <c r="L1300" s="53"/>
      <c r="M1300" s="53"/>
      <c r="N1300" s="53"/>
      <c r="O1300" s="53"/>
      <c r="P1300" s="727"/>
    </row>
    <row r="1301" spans="1:16" s="51" customFormat="1" x14ac:dyDescent="0.25">
      <c r="A1301" s="378"/>
      <c r="B1301" s="125"/>
      <c r="C1301" s="2"/>
      <c r="E1301" s="53"/>
      <c r="F1301" s="53"/>
      <c r="G1301" s="53"/>
      <c r="H1301" s="53"/>
      <c r="I1301" s="53"/>
      <c r="J1301" s="53"/>
      <c r="K1301" s="53"/>
      <c r="L1301" s="53"/>
      <c r="M1301" s="53"/>
      <c r="N1301" s="53"/>
      <c r="O1301" s="53"/>
      <c r="P1301" s="727"/>
    </row>
    <row r="1302" spans="1:16" s="51" customFormat="1" x14ac:dyDescent="0.25">
      <c r="A1302" s="378"/>
      <c r="B1302" s="125"/>
      <c r="C1302" s="2"/>
      <c r="E1302" s="53"/>
      <c r="F1302" s="53"/>
      <c r="G1302" s="53"/>
      <c r="H1302" s="53"/>
      <c r="I1302" s="53"/>
      <c r="J1302" s="53"/>
      <c r="K1302" s="53"/>
      <c r="L1302" s="53"/>
      <c r="M1302" s="53"/>
      <c r="N1302" s="53"/>
      <c r="O1302" s="53"/>
      <c r="P1302" s="727"/>
    </row>
    <row r="1303" spans="1:16" s="51" customFormat="1" x14ac:dyDescent="0.25">
      <c r="A1303" s="378"/>
      <c r="B1303" s="125"/>
      <c r="C1303" s="2"/>
      <c r="E1303" s="53"/>
      <c r="F1303" s="53"/>
      <c r="G1303" s="53"/>
      <c r="H1303" s="53"/>
      <c r="I1303" s="53"/>
      <c r="J1303" s="53"/>
      <c r="K1303" s="53"/>
      <c r="L1303" s="53"/>
      <c r="M1303" s="53"/>
      <c r="N1303" s="53"/>
      <c r="O1303" s="53"/>
      <c r="P1303" s="727"/>
    </row>
    <row r="1304" spans="1:16" s="51" customFormat="1" x14ac:dyDescent="0.25">
      <c r="A1304" s="378"/>
      <c r="B1304" s="125"/>
      <c r="C1304" s="2"/>
      <c r="E1304" s="53"/>
      <c r="F1304" s="53"/>
      <c r="G1304" s="53"/>
      <c r="H1304" s="53"/>
      <c r="I1304" s="53"/>
      <c r="J1304" s="53"/>
      <c r="K1304" s="53"/>
      <c r="L1304" s="53"/>
      <c r="M1304" s="53"/>
      <c r="N1304" s="53"/>
      <c r="O1304" s="53"/>
      <c r="P1304" s="727"/>
    </row>
    <row r="1305" spans="1:16" s="51" customFormat="1" x14ac:dyDescent="0.25">
      <c r="A1305" s="378"/>
      <c r="B1305" s="125"/>
      <c r="C1305" s="2"/>
      <c r="E1305" s="53"/>
      <c r="F1305" s="53"/>
      <c r="G1305" s="53"/>
      <c r="H1305" s="53"/>
      <c r="I1305" s="53"/>
      <c r="J1305" s="53"/>
      <c r="K1305" s="53"/>
      <c r="L1305" s="53"/>
      <c r="M1305" s="53"/>
      <c r="N1305" s="53"/>
      <c r="O1305" s="53"/>
      <c r="P1305" s="727"/>
    </row>
    <row r="1306" spans="1:16" s="51" customFormat="1" x14ac:dyDescent="0.25">
      <c r="A1306" s="378"/>
      <c r="B1306" s="125"/>
      <c r="C1306" s="2"/>
      <c r="E1306" s="53"/>
      <c r="F1306" s="53"/>
      <c r="G1306" s="53"/>
      <c r="H1306" s="53"/>
      <c r="I1306" s="53"/>
      <c r="J1306" s="53"/>
      <c r="K1306" s="53"/>
      <c r="L1306" s="53"/>
      <c r="M1306" s="53"/>
      <c r="N1306" s="53"/>
      <c r="O1306" s="53"/>
      <c r="P1306" s="727"/>
    </row>
    <row r="1307" spans="1:16" s="51" customFormat="1" x14ac:dyDescent="0.25">
      <c r="A1307" s="378"/>
      <c r="B1307" s="125"/>
      <c r="C1307" s="2"/>
      <c r="E1307" s="53"/>
      <c r="F1307" s="53"/>
      <c r="G1307" s="53"/>
      <c r="H1307" s="53"/>
      <c r="I1307" s="53"/>
      <c r="J1307" s="53"/>
      <c r="K1307" s="53"/>
      <c r="L1307" s="53"/>
      <c r="M1307" s="53"/>
      <c r="N1307" s="53"/>
      <c r="O1307" s="53"/>
      <c r="P1307" s="727"/>
    </row>
    <row r="1308" spans="1:16" s="51" customFormat="1" x14ac:dyDescent="0.25">
      <c r="A1308" s="378"/>
      <c r="B1308" s="125"/>
      <c r="C1308" s="2"/>
      <c r="E1308" s="53"/>
      <c r="F1308" s="53"/>
      <c r="G1308" s="53"/>
      <c r="H1308" s="53"/>
      <c r="I1308" s="53"/>
      <c r="J1308" s="53"/>
      <c r="K1308" s="53"/>
      <c r="L1308" s="53"/>
      <c r="M1308" s="53"/>
      <c r="N1308" s="53"/>
      <c r="O1308" s="53"/>
      <c r="P1308" s="727"/>
    </row>
    <row r="1309" spans="1:16" s="51" customFormat="1" x14ac:dyDescent="0.25">
      <c r="A1309" s="378"/>
      <c r="B1309" s="125"/>
      <c r="C1309" s="2"/>
      <c r="E1309" s="53"/>
      <c r="F1309" s="53"/>
      <c r="G1309" s="53"/>
      <c r="H1309" s="53"/>
      <c r="I1309" s="53"/>
      <c r="J1309" s="53"/>
      <c r="K1309" s="53"/>
      <c r="L1309" s="53"/>
      <c r="M1309" s="53"/>
      <c r="N1309" s="53"/>
      <c r="O1309" s="53"/>
      <c r="P1309" s="727"/>
    </row>
    <row r="1310" spans="1:16" s="51" customFormat="1" x14ac:dyDescent="0.25">
      <c r="A1310" s="378"/>
      <c r="B1310" s="125"/>
      <c r="C1310" s="2"/>
      <c r="E1310" s="53"/>
      <c r="F1310" s="53"/>
      <c r="G1310" s="53"/>
      <c r="H1310" s="53"/>
      <c r="I1310" s="53"/>
      <c r="J1310" s="53"/>
      <c r="K1310" s="53"/>
      <c r="L1310" s="53"/>
      <c r="M1310" s="53"/>
      <c r="N1310" s="53"/>
      <c r="O1310" s="53"/>
      <c r="P1310" s="727"/>
    </row>
    <row r="1311" spans="1:16" s="51" customFormat="1" x14ac:dyDescent="0.25">
      <c r="A1311" s="378"/>
      <c r="B1311" s="125"/>
      <c r="C1311" s="2"/>
      <c r="E1311" s="53"/>
      <c r="F1311" s="53"/>
      <c r="G1311" s="53"/>
      <c r="H1311" s="53"/>
      <c r="I1311" s="53"/>
      <c r="J1311" s="53"/>
      <c r="K1311" s="53"/>
      <c r="L1311" s="53"/>
      <c r="M1311" s="53"/>
      <c r="N1311" s="53"/>
      <c r="O1311" s="53"/>
      <c r="P1311" s="727"/>
    </row>
    <row r="1312" spans="1:16" s="51" customFormat="1" x14ac:dyDescent="0.25">
      <c r="A1312" s="378"/>
      <c r="B1312" s="125"/>
      <c r="C1312" s="2"/>
      <c r="E1312" s="53"/>
      <c r="F1312" s="53"/>
      <c r="G1312" s="53"/>
      <c r="H1312" s="53"/>
      <c r="I1312" s="53"/>
      <c r="J1312" s="53"/>
      <c r="K1312" s="53"/>
      <c r="L1312" s="53"/>
      <c r="M1312" s="53"/>
      <c r="N1312" s="53"/>
      <c r="O1312" s="53"/>
      <c r="P1312" s="727"/>
    </row>
    <row r="1313" spans="1:16" s="51" customFormat="1" x14ac:dyDescent="0.25">
      <c r="A1313" s="378"/>
      <c r="B1313" s="125"/>
      <c r="C1313" s="2"/>
      <c r="E1313" s="53"/>
      <c r="F1313" s="53"/>
      <c r="G1313" s="53"/>
      <c r="H1313" s="53"/>
      <c r="I1313" s="53"/>
      <c r="J1313" s="53"/>
      <c r="K1313" s="53"/>
      <c r="L1313" s="53"/>
      <c r="M1313" s="53"/>
      <c r="N1313" s="53"/>
      <c r="O1313" s="53"/>
      <c r="P1313" s="727"/>
    </row>
    <row r="1314" spans="1:16" s="51" customFormat="1" x14ac:dyDescent="0.25">
      <c r="A1314" s="378"/>
      <c r="B1314" s="125"/>
      <c r="C1314" s="2"/>
      <c r="E1314" s="53"/>
      <c r="F1314" s="53"/>
      <c r="G1314" s="53"/>
      <c r="H1314" s="53"/>
      <c r="I1314" s="53"/>
      <c r="J1314" s="53"/>
      <c r="K1314" s="53"/>
      <c r="L1314" s="53"/>
      <c r="M1314" s="53"/>
      <c r="N1314" s="53"/>
      <c r="O1314" s="53"/>
      <c r="P1314" s="727"/>
    </row>
    <row r="1315" spans="1:16" s="51" customFormat="1" x14ac:dyDescent="0.25">
      <c r="A1315" s="378"/>
      <c r="B1315" s="125"/>
      <c r="C1315" s="2"/>
      <c r="E1315" s="53"/>
      <c r="F1315" s="53"/>
      <c r="G1315" s="53"/>
      <c r="H1315" s="53"/>
      <c r="I1315" s="53"/>
      <c r="J1315" s="53"/>
      <c r="K1315" s="53"/>
      <c r="L1315" s="53"/>
      <c r="M1315" s="53"/>
      <c r="N1315" s="53"/>
      <c r="O1315" s="53"/>
      <c r="P1315" s="727"/>
    </row>
    <row r="1316" spans="1:16" s="51" customFormat="1" x14ac:dyDescent="0.25">
      <c r="A1316" s="378"/>
      <c r="B1316" s="125"/>
      <c r="C1316" s="2"/>
      <c r="E1316" s="53"/>
      <c r="F1316" s="53"/>
      <c r="G1316" s="53"/>
      <c r="H1316" s="53"/>
      <c r="I1316" s="53"/>
      <c r="J1316" s="53"/>
      <c r="K1316" s="53"/>
      <c r="L1316" s="53"/>
      <c r="M1316" s="53"/>
      <c r="N1316" s="53"/>
      <c r="O1316" s="53"/>
      <c r="P1316" s="727"/>
    </row>
    <row r="1317" spans="1:16" s="51" customFormat="1" x14ac:dyDescent="0.25">
      <c r="A1317" s="378"/>
      <c r="B1317" s="125"/>
      <c r="C1317" s="2"/>
      <c r="E1317" s="53"/>
      <c r="F1317" s="53"/>
      <c r="G1317" s="53"/>
      <c r="H1317" s="53"/>
      <c r="I1317" s="53"/>
      <c r="J1317" s="53"/>
      <c r="K1317" s="53"/>
      <c r="L1317" s="53"/>
      <c r="M1317" s="53"/>
      <c r="N1317" s="53"/>
      <c r="O1317" s="53"/>
      <c r="P1317" s="727"/>
    </row>
    <row r="1318" spans="1:16" s="51" customFormat="1" x14ac:dyDescent="0.25">
      <c r="A1318" s="378"/>
      <c r="B1318" s="125"/>
      <c r="C1318" s="2"/>
      <c r="E1318" s="53"/>
      <c r="F1318" s="53"/>
      <c r="G1318" s="53"/>
      <c r="H1318" s="53"/>
      <c r="I1318" s="53"/>
      <c r="J1318" s="53"/>
      <c r="K1318" s="53"/>
      <c r="L1318" s="53"/>
      <c r="M1318" s="53"/>
      <c r="N1318" s="53"/>
      <c r="O1318" s="53"/>
      <c r="P1318" s="727"/>
    </row>
    <row r="1319" spans="1:16" s="51" customFormat="1" x14ac:dyDescent="0.25">
      <c r="A1319" s="378"/>
      <c r="B1319" s="125"/>
      <c r="C1319" s="2"/>
      <c r="E1319" s="53"/>
      <c r="F1319" s="53"/>
      <c r="G1319" s="53"/>
      <c r="H1319" s="53"/>
      <c r="I1319" s="53"/>
      <c r="J1319" s="53"/>
      <c r="K1319" s="53"/>
      <c r="L1319" s="53"/>
      <c r="M1319" s="53"/>
      <c r="N1319" s="53"/>
      <c r="O1319" s="53"/>
      <c r="P1319" s="727"/>
    </row>
    <row r="1320" spans="1:16" s="51" customFormat="1" x14ac:dyDescent="0.25">
      <c r="A1320" s="378"/>
      <c r="B1320" s="125"/>
      <c r="C1320" s="2"/>
      <c r="E1320" s="53"/>
      <c r="F1320" s="53"/>
      <c r="G1320" s="53"/>
      <c r="H1320" s="53"/>
      <c r="I1320" s="53"/>
      <c r="J1320" s="53"/>
      <c r="K1320" s="53"/>
      <c r="L1320" s="53"/>
      <c r="M1320" s="53"/>
      <c r="N1320" s="53"/>
      <c r="O1320" s="53"/>
      <c r="P1320" s="727"/>
    </row>
    <row r="1321" spans="1:16" s="51" customFormat="1" x14ac:dyDescent="0.25">
      <c r="A1321" s="378"/>
      <c r="B1321" s="125"/>
      <c r="C1321" s="2"/>
      <c r="E1321" s="53"/>
      <c r="F1321" s="53"/>
      <c r="G1321" s="53"/>
      <c r="H1321" s="53"/>
      <c r="I1321" s="53"/>
      <c r="J1321" s="53"/>
      <c r="K1321" s="53"/>
      <c r="L1321" s="53"/>
      <c r="M1321" s="53"/>
      <c r="N1321" s="53"/>
      <c r="O1321" s="53"/>
      <c r="P1321" s="727"/>
    </row>
    <row r="1322" spans="1:16" s="51" customFormat="1" x14ac:dyDescent="0.25">
      <c r="A1322" s="378"/>
      <c r="B1322" s="125"/>
      <c r="C1322" s="2"/>
      <c r="E1322" s="53"/>
      <c r="F1322" s="53"/>
      <c r="G1322" s="53"/>
      <c r="H1322" s="53"/>
      <c r="I1322" s="53"/>
      <c r="J1322" s="53"/>
      <c r="K1322" s="53"/>
      <c r="L1322" s="53"/>
      <c r="M1322" s="53"/>
      <c r="N1322" s="53"/>
      <c r="O1322" s="53"/>
      <c r="P1322" s="727"/>
    </row>
    <row r="1323" spans="1:16" s="51" customFormat="1" x14ac:dyDescent="0.25">
      <c r="A1323" s="378"/>
      <c r="B1323" s="125"/>
      <c r="C1323" s="2"/>
      <c r="E1323" s="53"/>
      <c r="F1323" s="53"/>
      <c r="G1323" s="53"/>
      <c r="H1323" s="53"/>
      <c r="I1323" s="53"/>
      <c r="J1323" s="53"/>
      <c r="K1323" s="53"/>
      <c r="L1323" s="53"/>
      <c r="M1323" s="53"/>
      <c r="N1323" s="53"/>
      <c r="O1323" s="53"/>
      <c r="P1323" s="727"/>
    </row>
    <row r="1324" spans="1:16" s="51" customFormat="1" x14ac:dyDescent="0.25">
      <c r="A1324" s="378"/>
      <c r="B1324" s="125"/>
      <c r="C1324" s="2"/>
      <c r="E1324" s="53"/>
      <c r="F1324" s="53"/>
      <c r="G1324" s="53"/>
      <c r="H1324" s="53"/>
      <c r="I1324" s="53"/>
      <c r="J1324" s="53"/>
      <c r="K1324" s="53"/>
      <c r="L1324" s="53"/>
      <c r="M1324" s="53"/>
      <c r="N1324" s="53"/>
      <c r="O1324" s="53"/>
      <c r="P1324" s="727"/>
    </row>
    <row r="1325" spans="1:16" s="51" customFormat="1" x14ac:dyDescent="0.25">
      <c r="A1325" s="378"/>
      <c r="B1325" s="125"/>
      <c r="C1325" s="2"/>
      <c r="E1325" s="53"/>
      <c r="F1325" s="53"/>
      <c r="G1325" s="53"/>
      <c r="H1325" s="53"/>
      <c r="I1325" s="53"/>
      <c r="J1325" s="53"/>
      <c r="K1325" s="53"/>
      <c r="L1325" s="53"/>
      <c r="M1325" s="53"/>
      <c r="N1325" s="53"/>
      <c r="O1325" s="53"/>
      <c r="P1325" s="727"/>
    </row>
    <row r="1326" spans="1:16" s="51" customFormat="1" x14ac:dyDescent="0.25">
      <c r="A1326" s="378"/>
      <c r="B1326" s="125"/>
      <c r="C1326" s="2"/>
      <c r="E1326" s="53"/>
      <c r="F1326" s="53"/>
      <c r="G1326" s="53"/>
      <c r="H1326" s="53"/>
      <c r="I1326" s="53"/>
      <c r="J1326" s="53"/>
      <c r="K1326" s="53"/>
      <c r="L1326" s="53"/>
      <c r="M1326" s="53"/>
      <c r="N1326" s="53"/>
      <c r="O1326" s="53"/>
      <c r="P1326" s="727"/>
    </row>
    <row r="1327" spans="1:16" s="51" customFormat="1" x14ac:dyDescent="0.25">
      <c r="A1327" s="378"/>
      <c r="B1327" s="125"/>
      <c r="C1327" s="2"/>
      <c r="E1327" s="53"/>
      <c r="F1327" s="53"/>
      <c r="G1327" s="53"/>
      <c r="H1327" s="53"/>
      <c r="I1327" s="53"/>
      <c r="J1327" s="53"/>
      <c r="K1327" s="53"/>
      <c r="L1327" s="53"/>
      <c r="M1327" s="53"/>
      <c r="N1327" s="53"/>
      <c r="O1327" s="53"/>
      <c r="P1327" s="727"/>
    </row>
    <row r="1328" spans="1:16" s="51" customFormat="1" x14ac:dyDescent="0.25">
      <c r="A1328" s="378"/>
      <c r="B1328" s="125"/>
      <c r="C1328" s="2"/>
      <c r="E1328" s="53"/>
      <c r="F1328" s="53"/>
      <c r="G1328" s="53"/>
      <c r="H1328" s="53"/>
      <c r="I1328" s="53"/>
      <c r="J1328" s="53"/>
      <c r="K1328" s="53"/>
      <c r="L1328" s="53"/>
      <c r="M1328" s="53"/>
      <c r="N1328" s="53"/>
      <c r="O1328" s="53"/>
      <c r="P1328" s="727"/>
    </row>
    <row r="1329" spans="1:16" s="51" customFormat="1" x14ac:dyDescent="0.25">
      <c r="A1329" s="378"/>
      <c r="B1329" s="125"/>
      <c r="C1329" s="2"/>
      <c r="E1329" s="53"/>
      <c r="F1329" s="53"/>
      <c r="G1329" s="53"/>
      <c r="H1329" s="53"/>
      <c r="I1329" s="53"/>
      <c r="J1329" s="53"/>
      <c r="K1329" s="53"/>
      <c r="L1329" s="53"/>
      <c r="M1329" s="53"/>
      <c r="N1329" s="53"/>
      <c r="O1329" s="53"/>
      <c r="P1329" s="727"/>
    </row>
    <row r="1330" spans="1:16" s="51" customFormat="1" x14ac:dyDescent="0.25">
      <c r="A1330" s="378"/>
      <c r="B1330" s="125"/>
      <c r="C1330" s="2"/>
      <c r="E1330" s="53"/>
      <c r="F1330" s="53"/>
      <c r="G1330" s="53"/>
      <c r="H1330" s="53"/>
      <c r="I1330" s="53"/>
      <c r="J1330" s="53"/>
      <c r="K1330" s="53"/>
      <c r="L1330" s="53"/>
      <c r="M1330" s="53"/>
      <c r="N1330" s="53"/>
      <c r="O1330" s="53"/>
      <c r="P1330" s="727"/>
    </row>
    <row r="1331" spans="1:16" s="51" customFormat="1" x14ac:dyDescent="0.25">
      <c r="A1331" s="378"/>
      <c r="B1331" s="125"/>
      <c r="C1331" s="2"/>
      <c r="E1331" s="53"/>
      <c r="F1331" s="53"/>
      <c r="G1331" s="53"/>
      <c r="H1331" s="53"/>
      <c r="I1331" s="53"/>
      <c r="J1331" s="53"/>
      <c r="K1331" s="53"/>
      <c r="L1331" s="53"/>
      <c r="M1331" s="53"/>
      <c r="N1331" s="53"/>
      <c r="O1331" s="53"/>
      <c r="P1331" s="727"/>
    </row>
    <row r="1332" spans="1:16" s="51" customFormat="1" x14ac:dyDescent="0.25">
      <c r="A1332" s="378"/>
      <c r="B1332" s="125"/>
      <c r="C1332" s="2"/>
      <c r="E1332" s="53"/>
      <c r="F1332" s="53"/>
      <c r="G1332" s="53"/>
      <c r="H1332" s="53"/>
      <c r="I1332" s="53"/>
      <c r="J1332" s="53"/>
      <c r="K1332" s="53"/>
      <c r="L1332" s="53"/>
      <c r="M1332" s="53"/>
      <c r="N1332" s="53"/>
      <c r="O1332" s="53"/>
      <c r="P1332" s="727"/>
    </row>
    <row r="1333" spans="1:16" s="51" customFormat="1" x14ac:dyDescent="0.25">
      <c r="A1333" s="378"/>
      <c r="B1333" s="125"/>
      <c r="C1333" s="2"/>
      <c r="E1333" s="53"/>
      <c r="F1333" s="53"/>
      <c r="G1333" s="53"/>
      <c r="H1333" s="53"/>
      <c r="I1333" s="53"/>
      <c r="J1333" s="53"/>
      <c r="K1333" s="53"/>
      <c r="L1333" s="53"/>
      <c r="M1333" s="53"/>
      <c r="N1333" s="53"/>
      <c r="O1333" s="53"/>
      <c r="P1333" s="727"/>
    </row>
    <row r="1334" spans="1:16" s="51" customFormat="1" x14ac:dyDescent="0.25">
      <c r="A1334" s="378"/>
      <c r="B1334" s="125"/>
      <c r="C1334" s="2"/>
      <c r="E1334" s="53"/>
      <c r="F1334" s="53"/>
      <c r="G1334" s="53"/>
      <c r="H1334" s="53"/>
      <c r="I1334" s="53"/>
      <c r="J1334" s="53"/>
      <c r="K1334" s="53"/>
      <c r="L1334" s="53"/>
      <c r="M1334" s="53"/>
      <c r="N1334" s="53"/>
      <c r="O1334" s="53"/>
      <c r="P1334" s="727"/>
    </row>
    <row r="1335" spans="1:16" s="51" customFormat="1" x14ac:dyDescent="0.25">
      <c r="A1335" s="378"/>
      <c r="B1335" s="125"/>
      <c r="C1335" s="2"/>
      <c r="E1335" s="53"/>
      <c r="F1335" s="53"/>
      <c r="G1335" s="53"/>
      <c r="H1335" s="53"/>
      <c r="I1335" s="53"/>
      <c r="J1335" s="53"/>
      <c r="K1335" s="53"/>
      <c r="L1335" s="53"/>
      <c r="M1335" s="53"/>
      <c r="N1335" s="53"/>
      <c r="O1335" s="53"/>
      <c r="P1335" s="727"/>
    </row>
    <row r="1336" spans="1:16" s="51" customFormat="1" x14ac:dyDescent="0.25">
      <c r="A1336" s="378"/>
      <c r="B1336" s="125"/>
      <c r="C1336" s="2"/>
      <c r="E1336" s="53"/>
      <c r="F1336" s="53"/>
      <c r="G1336" s="53"/>
      <c r="H1336" s="53"/>
      <c r="I1336" s="53"/>
      <c r="J1336" s="53"/>
      <c r="K1336" s="53"/>
      <c r="L1336" s="53"/>
      <c r="M1336" s="53"/>
      <c r="N1336" s="53"/>
      <c r="O1336" s="53"/>
      <c r="P1336" s="727"/>
    </row>
    <row r="1337" spans="1:16" s="51" customFormat="1" x14ac:dyDescent="0.25">
      <c r="A1337" s="378"/>
      <c r="B1337" s="125"/>
      <c r="C1337" s="2"/>
      <c r="E1337" s="53"/>
      <c r="F1337" s="53"/>
      <c r="G1337" s="53"/>
      <c r="H1337" s="53"/>
      <c r="I1337" s="53"/>
      <c r="J1337" s="53"/>
      <c r="K1337" s="53"/>
      <c r="L1337" s="53"/>
      <c r="M1337" s="53"/>
      <c r="N1337" s="53"/>
      <c r="O1337" s="53"/>
      <c r="P1337" s="727"/>
    </row>
    <row r="1338" spans="1:16" s="51" customFormat="1" x14ac:dyDescent="0.25">
      <c r="A1338" s="378"/>
      <c r="B1338" s="125"/>
      <c r="C1338" s="2"/>
      <c r="E1338" s="53"/>
      <c r="F1338" s="53"/>
      <c r="G1338" s="53"/>
      <c r="H1338" s="53"/>
      <c r="I1338" s="53"/>
      <c r="J1338" s="53"/>
      <c r="K1338" s="53"/>
      <c r="L1338" s="53"/>
      <c r="M1338" s="53"/>
      <c r="N1338" s="53"/>
      <c r="O1338" s="53"/>
      <c r="P1338" s="727"/>
    </row>
    <row r="1339" spans="1:16" s="51" customFormat="1" x14ac:dyDescent="0.25">
      <c r="A1339" s="378"/>
      <c r="B1339" s="125"/>
      <c r="C1339" s="2"/>
      <c r="E1339" s="53"/>
      <c r="F1339" s="53"/>
      <c r="G1339" s="53"/>
      <c r="H1339" s="53"/>
      <c r="I1339" s="53"/>
      <c r="J1339" s="53"/>
      <c r="K1339" s="53"/>
      <c r="L1339" s="53"/>
      <c r="M1339" s="53"/>
      <c r="N1339" s="53"/>
      <c r="O1339" s="53"/>
      <c r="P1339" s="727"/>
    </row>
    <row r="1340" spans="1:16" s="51" customFormat="1" x14ac:dyDescent="0.25">
      <c r="A1340" s="378"/>
      <c r="B1340" s="125"/>
      <c r="C1340" s="2"/>
      <c r="E1340" s="53"/>
      <c r="F1340" s="53"/>
      <c r="G1340" s="53"/>
      <c r="H1340" s="53"/>
      <c r="I1340" s="53"/>
      <c r="J1340" s="53"/>
      <c r="K1340" s="53"/>
      <c r="L1340" s="53"/>
      <c r="M1340" s="53"/>
      <c r="N1340" s="53"/>
      <c r="O1340" s="53"/>
      <c r="P1340" s="727"/>
    </row>
    <row r="1341" spans="1:16" s="51" customFormat="1" x14ac:dyDescent="0.25">
      <c r="A1341" s="378"/>
      <c r="B1341" s="125"/>
      <c r="C1341" s="2"/>
      <c r="E1341" s="53"/>
      <c r="F1341" s="53"/>
      <c r="G1341" s="53"/>
      <c r="H1341" s="53"/>
      <c r="I1341" s="53"/>
      <c r="J1341" s="53"/>
      <c r="K1341" s="53"/>
      <c r="L1341" s="53"/>
      <c r="M1341" s="53"/>
      <c r="N1341" s="53"/>
      <c r="O1341" s="53"/>
      <c r="P1341" s="727"/>
    </row>
    <row r="1342" spans="1:16" s="51" customFormat="1" x14ac:dyDescent="0.25">
      <c r="A1342" s="378"/>
      <c r="B1342" s="125"/>
      <c r="C1342" s="2"/>
      <c r="E1342" s="53"/>
      <c r="F1342" s="53"/>
      <c r="G1342" s="53"/>
      <c r="H1342" s="53"/>
      <c r="I1342" s="53"/>
      <c r="J1342" s="53"/>
      <c r="K1342" s="53"/>
      <c r="L1342" s="53"/>
      <c r="M1342" s="53"/>
      <c r="N1342" s="53"/>
      <c r="O1342" s="53"/>
      <c r="P1342" s="727"/>
    </row>
    <row r="1343" spans="1:16" s="51" customFormat="1" x14ac:dyDescent="0.25">
      <c r="A1343" s="378"/>
      <c r="B1343" s="125"/>
      <c r="C1343" s="2"/>
      <c r="E1343" s="53"/>
      <c r="F1343" s="53"/>
      <c r="G1343" s="53"/>
      <c r="H1343" s="53"/>
      <c r="I1343" s="53"/>
      <c r="J1343" s="53"/>
      <c r="K1343" s="53"/>
      <c r="L1343" s="53"/>
      <c r="M1343" s="53"/>
      <c r="N1343" s="53"/>
      <c r="O1343" s="53"/>
      <c r="P1343" s="727"/>
    </row>
    <row r="1344" spans="1:16" s="51" customFormat="1" x14ac:dyDescent="0.25">
      <c r="A1344" s="378"/>
      <c r="B1344" s="125"/>
      <c r="C1344" s="2"/>
      <c r="E1344" s="53"/>
      <c r="F1344" s="53"/>
      <c r="G1344" s="53"/>
      <c r="H1344" s="53"/>
      <c r="I1344" s="53"/>
      <c r="J1344" s="53"/>
      <c r="K1344" s="53"/>
      <c r="L1344" s="53"/>
      <c r="M1344" s="53"/>
      <c r="N1344" s="53"/>
      <c r="O1344" s="53"/>
      <c r="P1344" s="727"/>
    </row>
    <row r="1345" spans="1:16" s="51" customFormat="1" x14ac:dyDescent="0.25">
      <c r="A1345" s="378"/>
      <c r="B1345" s="125"/>
      <c r="C1345" s="2"/>
      <c r="E1345" s="53"/>
      <c r="F1345" s="53"/>
      <c r="G1345" s="53"/>
      <c r="H1345" s="53"/>
      <c r="I1345" s="53"/>
      <c r="J1345" s="53"/>
      <c r="K1345" s="53"/>
      <c r="L1345" s="53"/>
      <c r="M1345" s="53"/>
      <c r="N1345" s="53"/>
      <c r="O1345" s="53"/>
      <c r="P1345" s="727"/>
    </row>
    <row r="1346" spans="1:16" s="51" customFormat="1" x14ac:dyDescent="0.25">
      <c r="A1346" s="378"/>
      <c r="B1346" s="125"/>
      <c r="C1346" s="2"/>
      <c r="E1346" s="53"/>
      <c r="F1346" s="53"/>
      <c r="G1346" s="53"/>
      <c r="H1346" s="53"/>
      <c r="I1346" s="53"/>
      <c r="J1346" s="53"/>
      <c r="K1346" s="53"/>
      <c r="L1346" s="53"/>
      <c r="M1346" s="53"/>
      <c r="N1346" s="53"/>
      <c r="O1346" s="53"/>
      <c r="P1346" s="727"/>
    </row>
    <row r="1347" spans="1:16" s="51" customFormat="1" x14ac:dyDescent="0.25">
      <c r="A1347" s="378"/>
      <c r="B1347" s="125"/>
      <c r="C1347" s="2"/>
      <c r="E1347" s="53"/>
      <c r="F1347" s="53"/>
      <c r="G1347" s="53"/>
      <c r="H1347" s="53"/>
      <c r="I1347" s="53"/>
      <c r="J1347" s="53"/>
      <c r="K1347" s="53"/>
      <c r="L1347" s="53"/>
      <c r="M1347" s="53"/>
      <c r="N1347" s="53"/>
      <c r="O1347" s="53"/>
      <c r="P1347" s="727"/>
    </row>
    <row r="1348" spans="1:16" s="51" customFormat="1" x14ac:dyDescent="0.25">
      <c r="A1348" s="378"/>
      <c r="B1348" s="125"/>
      <c r="C1348" s="2"/>
      <c r="E1348" s="53"/>
      <c r="F1348" s="53"/>
      <c r="G1348" s="53"/>
      <c r="H1348" s="53"/>
      <c r="I1348" s="53"/>
      <c r="J1348" s="53"/>
      <c r="K1348" s="53"/>
      <c r="L1348" s="53"/>
      <c r="M1348" s="53"/>
      <c r="N1348" s="53"/>
      <c r="O1348" s="53"/>
      <c r="P1348" s="727"/>
    </row>
    <row r="1349" spans="1:16" s="51" customFormat="1" x14ac:dyDescent="0.25">
      <c r="A1349" s="378"/>
      <c r="B1349" s="125"/>
      <c r="C1349" s="2"/>
      <c r="E1349" s="53"/>
      <c r="F1349" s="53"/>
      <c r="G1349" s="53"/>
      <c r="H1349" s="53"/>
      <c r="I1349" s="53"/>
      <c r="J1349" s="53"/>
      <c r="K1349" s="53"/>
      <c r="L1349" s="53"/>
      <c r="M1349" s="53"/>
      <c r="N1349" s="53"/>
      <c r="O1349" s="53"/>
      <c r="P1349" s="727"/>
    </row>
    <row r="1350" spans="1:16" s="51" customFormat="1" x14ac:dyDescent="0.25">
      <c r="A1350" s="378"/>
      <c r="B1350" s="125"/>
      <c r="C1350" s="2"/>
      <c r="E1350" s="53"/>
      <c r="F1350" s="53"/>
      <c r="G1350" s="53"/>
      <c r="H1350" s="53"/>
      <c r="I1350" s="53"/>
      <c r="J1350" s="53"/>
      <c r="K1350" s="53"/>
      <c r="L1350" s="53"/>
      <c r="M1350" s="53"/>
      <c r="N1350" s="53"/>
      <c r="O1350" s="53"/>
      <c r="P1350" s="727"/>
    </row>
    <row r="1351" spans="1:16" s="51" customFormat="1" x14ac:dyDescent="0.25">
      <c r="A1351" s="378"/>
      <c r="B1351" s="125"/>
      <c r="C1351" s="2"/>
      <c r="E1351" s="53"/>
      <c r="F1351" s="53"/>
      <c r="G1351" s="53"/>
      <c r="H1351" s="53"/>
      <c r="I1351" s="53"/>
      <c r="J1351" s="53"/>
      <c r="K1351" s="53"/>
      <c r="L1351" s="53"/>
      <c r="M1351" s="53"/>
      <c r="N1351" s="53"/>
      <c r="O1351" s="53"/>
      <c r="P1351" s="727"/>
    </row>
    <row r="1352" spans="1:16" s="51" customFormat="1" x14ac:dyDescent="0.25">
      <c r="A1352" s="378"/>
      <c r="B1352" s="125"/>
      <c r="C1352" s="2"/>
      <c r="E1352" s="53"/>
      <c r="F1352" s="53"/>
      <c r="G1352" s="53"/>
      <c r="H1352" s="53"/>
      <c r="I1352" s="53"/>
      <c r="J1352" s="53"/>
      <c r="K1352" s="53"/>
      <c r="L1352" s="53"/>
      <c r="M1352" s="53"/>
      <c r="N1352" s="53"/>
      <c r="O1352" s="53"/>
      <c r="P1352" s="727"/>
    </row>
    <row r="1353" spans="1:16" s="51" customFormat="1" x14ac:dyDescent="0.25">
      <c r="A1353" s="378"/>
      <c r="B1353" s="125"/>
      <c r="C1353" s="2"/>
      <c r="E1353" s="53"/>
      <c r="F1353" s="53"/>
      <c r="G1353" s="53"/>
      <c r="H1353" s="53"/>
      <c r="I1353" s="53"/>
      <c r="J1353" s="53"/>
      <c r="K1353" s="53"/>
      <c r="L1353" s="53"/>
      <c r="M1353" s="53"/>
      <c r="N1353" s="53"/>
      <c r="O1353" s="53"/>
      <c r="P1353" s="727"/>
    </row>
    <row r="1354" spans="1:16" s="51" customFormat="1" x14ac:dyDescent="0.25">
      <c r="A1354" s="378"/>
      <c r="B1354" s="125"/>
      <c r="C1354" s="2"/>
      <c r="E1354" s="53"/>
      <c r="F1354" s="53"/>
      <c r="G1354" s="53"/>
      <c r="H1354" s="53"/>
      <c r="I1354" s="53"/>
      <c r="J1354" s="53"/>
      <c r="K1354" s="53"/>
      <c r="L1354" s="53"/>
      <c r="M1354" s="53"/>
      <c r="N1354" s="53"/>
      <c r="O1354" s="53"/>
      <c r="P1354" s="727"/>
    </row>
    <row r="1355" spans="1:16" s="51" customFormat="1" x14ac:dyDescent="0.25">
      <c r="A1355" s="378"/>
      <c r="B1355" s="125"/>
      <c r="C1355" s="2"/>
      <c r="E1355" s="53"/>
      <c r="F1355" s="53"/>
      <c r="G1355" s="53"/>
      <c r="H1355" s="53"/>
      <c r="I1355" s="53"/>
      <c r="J1355" s="53"/>
      <c r="K1355" s="53"/>
      <c r="L1355" s="53"/>
      <c r="M1355" s="53"/>
      <c r="N1355" s="53"/>
      <c r="O1355" s="53"/>
      <c r="P1355" s="727"/>
    </row>
    <row r="1356" spans="1:16" s="51" customFormat="1" x14ac:dyDescent="0.25">
      <c r="A1356" s="378"/>
      <c r="B1356" s="125"/>
      <c r="C1356" s="2"/>
      <c r="E1356" s="53"/>
      <c r="F1356" s="53"/>
      <c r="G1356" s="53"/>
      <c r="H1356" s="53"/>
      <c r="I1356" s="53"/>
      <c r="J1356" s="53"/>
      <c r="K1356" s="53"/>
      <c r="L1356" s="53"/>
      <c r="M1356" s="53"/>
      <c r="N1356" s="53"/>
      <c r="O1356" s="53"/>
      <c r="P1356" s="727"/>
    </row>
    <row r="1357" spans="1:16" s="51" customFormat="1" x14ac:dyDescent="0.25">
      <c r="A1357" s="378"/>
      <c r="B1357" s="125"/>
      <c r="C1357" s="2"/>
      <c r="E1357" s="53"/>
      <c r="F1357" s="53"/>
      <c r="G1357" s="53"/>
      <c r="H1357" s="53"/>
      <c r="I1357" s="53"/>
      <c r="J1357" s="53"/>
      <c r="K1357" s="53"/>
      <c r="L1357" s="53"/>
      <c r="M1357" s="53"/>
      <c r="N1357" s="53"/>
      <c r="O1357" s="53"/>
      <c r="P1357" s="727"/>
    </row>
    <row r="1358" spans="1:16" s="51" customFormat="1" x14ac:dyDescent="0.25">
      <c r="A1358" s="378"/>
      <c r="B1358" s="125"/>
      <c r="C1358" s="2"/>
      <c r="E1358" s="53"/>
      <c r="F1358" s="53"/>
      <c r="G1358" s="53"/>
      <c r="H1358" s="53"/>
      <c r="I1358" s="53"/>
      <c r="J1358" s="53"/>
      <c r="K1358" s="53"/>
      <c r="L1358" s="53"/>
      <c r="M1358" s="53"/>
      <c r="N1358" s="53"/>
      <c r="O1358" s="53"/>
      <c r="P1358" s="727"/>
    </row>
    <row r="1359" spans="1:16" s="51" customFormat="1" x14ac:dyDescent="0.25">
      <c r="A1359" s="378"/>
      <c r="B1359" s="125"/>
      <c r="C1359" s="2"/>
      <c r="E1359" s="53"/>
      <c r="F1359" s="53"/>
      <c r="G1359" s="53"/>
      <c r="H1359" s="53"/>
      <c r="I1359" s="53"/>
      <c r="J1359" s="53"/>
      <c r="K1359" s="53"/>
      <c r="L1359" s="53"/>
      <c r="M1359" s="53"/>
      <c r="N1359" s="53"/>
      <c r="O1359" s="53"/>
      <c r="P1359" s="727"/>
    </row>
    <row r="1360" spans="1:16" s="51" customFormat="1" x14ac:dyDescent="0.25">
      <c r="A1360" s="378"/>
      <c r="B1360" s="125"/>
      <c r="C1360" s="2"/>
      <c r="E1360" s="53"/>
      <c r="F1360" s="53"/>
      <c r="G1360" s="53"/>
      <c r="H1360" s="53"/>
      <c r="I1360" s="53"/>
      <c r="J1360" s="53"/>
      <c r="K1360" s="53"/>
      <c r="L1360" s="53"/>
      <c r="M1360" s="53"/>
      <c r="N1360" s="53"/>
      <c r="O1360" s="53"/>
      <c r="P1360" s="727"/>
    </row>
    <row r="1361" spans="1:16" s="51" customFormat="1" x14ac:dyDescent="0.25">
      <c r="A1361" s="378"/>
      <c r="B1361" s="125"/>
      <c r="C1361" s="2"/>
      <c r="E1361" s="53"/>
      <c r="F1361" s="53"/>
      <c r="G1361" s="53"/>
      <c r="H1361" s="53"/>
      <c r="I1361" s="53"/>
      <c r="J1361" s="53"/>
      <c r="K1361" s="53"/>
      <c r="L1361" s="53"/>
      <c r="M1361" s="53"/>
      <c r="N1361" s="53"/>
      <c r="O1361" s="53"/>
      <c r="P1361" s="727"/>
    </row>
    <row r="1362" spans="1:16" s="51" customFormat="1" x14ac:dyDescent="0.25">
      <c r="A1362" s="378"/>
      <c r="B1362" s="125"/>
      <c r="C1362" s="2"/>
      <c r="E1362" s="53"/>
      <c r="F1362" s="53"/>
      <c r="G1362" s="53"/>
      <c r="H1362" s="53"/>
      <c r="I1362" s="53"/>
      <c r="J1362" s="53"/>
      <c r="K1362" s="53"/>
      <c r="L1362" s="53"/>
      <c r="M1362" s="53"/>
      <c r="N1362" s="53"/>
      <c r="O1362" s="53"/>
      <c r="P1362" s="727"/>
    </row>
    <row r="1363" spans="1:16" s="51" customFormat="1" x14ac:dyDescent="0.25">
      <c r="A1363" s="378"/>
      <c r="B1363" s="125"/>
      <c r="C1363" s="2"/>
      <c r="E1363" s="53"/>
      <c r="F1363" s="53"/>
      <c r="G1363" s="53"/>
      <c r="H1363" s="53"/>
      <c r="I1363" s="53"/>
      <c r="J1363" s="53"/>
      <c r="K1363" s="53"/>
      <c r="L1363" s="53"/>
      <c r="M1363" s="53"/>
      <c r="N1363" s="53"/>
      <c r="O1363" s="53"/>
      <c r="P1363" s="727"/>
    </row>
    <row r="1364" spans="1:16" s="51" customFormat="1" x14ac:dyDescent="0.25">
      <c r="A1364" s="378"/>
      <c r="B1364" s="125"/>
      <c r="C1364" s="2"/>
      <c r="E1364" s="53"/>
      <c r="F1364" s="53"/>
      <c r="G1364" s="53"/>
      <c r="H1364" s="53"/>
      <c r="I1364" s="53"/>
      <c r="J1364" s="53"/>
      <c r="K1364" s="53"/>
      <c r="L1364" s="53"/>
      <c r="M1364" s="53"/>
      <c r="N1364" s="53"/>
      <c r="O1364" s="53"/>
      <c r="P1364" s="727"/>
    </row>
    <row r="1365" spans="1:16" s="51" customFormat="1" x14ac:dyDescent="0.25">
      <c r="A1365" s="378"/>
      <c r="B1365" s="125"/>
      <c r="C1365" s="2"/>
      <c r="E1365" s="53"/>
      <c r="F1365" s="53"/>
      <c r="G1365" s="53"/>
      <c r="H1365" s="53"/>
      <c r="I1365" s="53"/>
      <c r="J1365" s="53"/>
      <c r="K1365" s="53"/>
      <c r="L1365" s="53"/>
      <c r="M1365" s="53"/>
      <c r="N1365" s="53"/>
      <c r="O1365" s="53"/>
      <c r="P1365" s="727"/>
    </row>
    <row r="1366" spans="1:16" s="51" customFormat="1" x14ac:dyDescent="0.25">
      <c r="A1366" s="378"/>
      <c r="B1366" s="125"/>
      <c r="C1366" s="2"/>
      <c r="E1366" s="53"/>
      <c r="F1366" s="53"/>
      <c r="G1366" s="53"/>
      <c r="H1366" s="53"/>
      <c r="I1366" s="53"/>
      <c r="J1366" s="53"/>
      <c r="K1366" s="53"/>
      <c r="L1366" s="53"/>
      <c r="M1366" s="53"/>
      <c r="N1366" s="53"/>
      <c r="O1366" s="53"/>
      <c r="P1366" s="727"/>
    </row>
    <row r="1367" spans="1:16" s="51" customFormat="1" x14ac:dyDescent="0.25">
      <c r="A1367" s="378"/>
      <c r="B1367" s="125"/>
      <c r="C1367" s="2"/>
      <c r="E1367" s="53"/>
      <c r="F1367" s="53"/>
      <c r="G1367" s="53"/>
      <c r="H1367" s="53"/>
      <c r="I1367" s="53"/>
      <c r="J1367" s="53"/>
      <c r="K1367" s="53"/>
      <c r="L1367" s="53"/>
      <c r="M1367" s="53"/>
      <c r="N1367" s="53"/>
      <c r="O1367" s="53"/>
      <c r="P1367" s="727"/>
    </row>
    <row r="1368" spans="1:16" s="51" customFormat="1" x14ac:dyDescent="0.25">
      <c r="A1368" s="378"/>
      <c r="B1368" s="125"/>
      <c r="C1368" s="2"/>
      <c r="E1368" s="53"/>
      <c r="F1368" s="53"/>
      <c r="G1368" s="53"/>
      <c r="H1368" s="53"/>
      <c r="I1368" s="53"/>
      <c r="J1368" s="53"/>
      <c r="K1368" s="53"/>
      <c r="L1368" s="53"/>
      <c r="M1368" s="53"/>
      <c r="N1368" s="53"/>
      <c r="O1368" s="53"/>
      <c r="P1368" s="727"/>
    </row>
    <row r="1369" spans="1:16" s="51" customFormat="1" x14ac:dyDescent="0.25">
      <c r="A1369" s="378"/>
      <c r="B1369" s="125"/>
      <c r="C1369" s="2"/>
      <c r="E1369" s="53"/>
      <c r="F1369" s="53"/>
      <c r="G1369" s="53"/>
      <c r="H1369" s="53"/>
      <c r="I1369" s="53"/>
      <c r="J1369" s="53"/>
      <c r="K1369" s="53"/>
      <c r="L1369" s="53"/>
      <c r="M1369" s="53"/>
      <c r="N1369" s="53"/>
      <c r="O1369" s="53"/>
      <c r="P1369" s="727"/>
    </row>
    <row r="1370" spans="1:16" s="51" customFormat="1" x14ac:dyDescent="0.25">
      <c r="A1370" s="378"/>
      <c r="B1370" s="125"/>
      <c r="C1370" s="2"/>
      <c r="E1370" s="53"/>
      <c r="F1370" s="53"/>
      <c r="G1370" s="53"/>
      <c r="H1370" s="53"/>
      <c r="I1370" s="53"/>
      <c r="J1370" s="53"/>
      <c r="K1370" s="53"/>
      <c r="L1370" s="53"/>
      <c r="M1370" s="53"/>
      <c r="N1370" s="53"/>
      <c r="O1370" s="53"/>
      <c r="P1370" s="727"/>
    </row>
    <row r="1371" spans="1:16" s="51" customFormat="1" x14ac:dyDescent="0.25">
      <c r="A1371" s="378"/>
      <c r="B1371" s="125"/>
      <c r="C1371" s="2"/>
      <c r="E1371" s="53"/>
      <c r="F1371" s="53"/>
      <c r="G1371" s="53"/>
      <c r="H1371" s="53"/>
      <c r="I1371" s="53"/>
      <c r="J1371" s="53"/>
      <c r="K1371" s="53"/>
      <c r="L1371" s="53"/>
      <c r="M1371" s="53"/>
      <c r="N1371" s="53"/>
      <c r="O1371" s="53"/>
      <c r="P1371" s="727"/>
    </row>
    <row r="1372" spans="1:16" s="51" customFormat="1" x14ac:dyDescent="0.25">
      <c r="A1372" s="378"/>
      <c r="B1372" s="125"/>
      <c r="C1372" s="2"/>
      <c r="E1372" s="53"/>
      <c r="F1372" s="53"/>
      <c r="G1372" s="53"/>
      <c r="H1372" s="53"/>
      <c r="I1372" s="53"/>
      <c r="J1372" s="53"/>
      <c r="K1372" s="53"/>
      <c r="L1372" s="53"/>
      <c r="M1372" s="53"/>
      <c r="N1372" s="53"/>
      <c r="O1372" s="53"/>
      <c r="P1372" s="727"/>
    </row>
    <row r="1373" spans="1:16" s="51" customFormat="1" x14ac:dyDescent="0.25">
      <c r="A1373" s="378"/>
      <c r="B1373" s="125"/>
      <c r="C1373" s="2"/>
      <c r="E1373" s="53"/>
      <c r="F1373" s="53"/>
      <c r="G1373" s="53"/>
      <c r="H1373" s="53"/>
      <c r="I1373" s="53"/>
      <c r="J1373" s="53"/>
      <c r="K1373" s="53"/>
      <c r="L1373" s="53"/>
      <c r="M1373" s="53"/>
      <c r="N1373" s="53"/>
      <c r="O1373" s="53"/>
      <c r="P1373" s="727"/>
    </row>
    <row r="1374" spans="1:16" s="51" customFormat="1" x14ac:dyDescent="0.25">
      <c r="A1374" s="378"/>
      <c r="B1374" s="125"/>
      <c r="C1374" s="2"/>
      <c r="E1374" s="53"/>
      <c r="F1374" s="53"/>
      <c r="G1374" s="53"/>
      <c r="H1374" s="53"/>
      <c r="I1374" s="53"/>
      <c r="J1374" s="53"/>
      <c r="K1374" s="53"/>
      <c r="L1374" s="53"/>
      <c r="M1374" s="53"/>
      <c r="N1374" s="53"/>
      <c r="O1374" s="53"/>
      <c r="P1374" s="727"/>
    </row>
    <row r="1375" spans="1:16" s="51" customFormat="1" x14ac:dyDescent="0.25">
      <c r="A1375" s="378"/>
      <c r="B1375" s="125"/>
      <c r="C1375" s="2"/>
      <c r="E1375" s="53"/>
      <c r="F1375" s="53"/>
      <c r="G1375" s="53"/>
      <c r="H1375" s="53"/>
      <c r="I1375" s="53"/>
      <c r="J1375" s="53"/>
      <c r="K1375" s="53"/>
      <c r="L1375" s="53"/>
      <c r="M1375" s="53"/>
      <c r="N1375" s="53"/>
      <c r="O1375" s="53"/>
      <c r="P1375" s="727"/>
    </row>
    <row r="1376" spans="1:16" s="51" customFormat="1" x14ac:dyDescent="0.25">
      <c r="A1376" s="378"/>
      <c r="B1376" s="125"/>
      <c r="C1376" s="2"/>
      <c r="E1376" s="53"/>
      <c r="F1376" s="53"/>
      <c r="G1376" s="53"/>
      <c r="H1376" s="53"/>
      <c r="I1376" s="53"/>
      <c r="J1376" s="53"/>
      <c r="K1376" s="53"/>
      <c r="L1376" s="53"/>
      <c r="M1376" s="53"/>
      <c r="N1376" s="53"/>
      <c r="O1376" s="53"/>
      <c r="P1376" s="727"/>
    </row>
    <row r="1377" spans="1:16" s="51" customFormat="1" x14ac:dyDescent="0.25">
      <c r="A1377" s="378"/>
      <c r="B1377" s="125"/>
      <c r="C1377" s="2"/>
      <c r="E1377" s="53"/>
      <c r="F1377" s="53"/>
      <c r="G1377" s="53"/>
      <c r="H1377" s="53"/>
      <c r="I1377" s="53"/>
      <c r="J1377" s="53"/>
      <c r="K1377" s="53"/>
      <c r="L1377" s="53"/>
      <c r="M1377" s="53"/>
      <c r="N1377" s="53"/>
      <c r="O1377" s="53"/>
      <c r="P1377" s="727"/>
    </row>
    <row r="1378" spans="1:16" s="51" customFormat="1" x14ac:dyDescent="0.25">
      <c r="A1378" s="378"/>
      <c r="B1378" s="125"/>
      <c r="C1378" s="2"/>
      <c r="E1378" s="53"/>
      <c r="F1378" s="53"/>
      <c r="G1378" s="53"/>
      <c r="H1378" s="53"/>
      <c r="I1378" s="53"/>
      <c r="J1378" s="53"/>
      <c r="K1378" s="53"/>
      <c r="L1378" s="53"/>
      <c r="M1378" s="53"/>
      <c r="N1378" s="53"/>
      <c r="O1378" s="53"/>
      <c r="P1378" s="727"/>
    </row>
    <row r="1379" spans="1:16" s="51" customFormat="1" x14ac:dyDescent="0.25">
      <c r="A1379" s="378"/>
      <c r="B1379" s="125"/>
      <c r="C1379" s="2"/>
      <c r="E1379" s="53"/>
      <c r="F1379" s="53"/>
      <c r="G1379" s="53"/>
      <c r="H1379" s="53"/>
      <c r="I1379" s="53"/>
      <c r="J1379" s="53"/>
      <c r="K1379" s="53"/>
      <c r="L1379" s="53"/>
      <c r="M1379" s="53"/>
      <c r="N1379" s="53"/>
      <c r="O1379" s="53"/>
      <c r="P1379" s="727"/>
    </row>
    <row r="1380" spans="1:16" s="51" customFormat="1" x14ac:dyDescent="0.25">
      <c r="A1380" s="378"/>
      <c r="B1380" s="125"/>
      <c r="C1380" s="2"/>
      <c r="E1380" s="53"/>
      <c r="F1380" s="53"/>
      <c r="G1380" s="53"/>
      <c r="H1380" s="53"/>
      <c r="I1380" s="53"/>
      <c r="J1380" s="53"/>
      <c r="K1380" s="53"/>
      <c r="L1380" s="53"/>
      <c r="M1380" s="53"/>
      <c r="N1380" s="53"/>
      <c r="O1380" s="53"/>
      <c r="P1380" s="727"/>
    </row>
    <row r="1381" spans="1:16" s="51" customFormat="1" x14ac:dyDescent="0.25">
      <c r="A1381" s="378"/>
      <c r="B1381" s="125"/>
      <c r="C1381" s="2"/>
      <c r="E1381" s="53"/>
      <c r="F1381" s="53"/>
      <c r="G1381" s="53"/>
      <c r="H1381" s="53"/>
      <c r="I1381" s="53"/>
      <c r="J1381" s="53"/>
      <c r="K1381" s="53"/>
      <c r="L1381" s="53"/>
      <c r="M1381" s="53"/>
      <c r="N1381" s="53"/>
      <c r="O1381" s="53"/>
      <c r="P1381" s="727"/>
    </row>
    <row r="1382" spans="1:16" s="51" customFormat="1" x14ac:dyDescent="0.25">
      <c r="A1382" s="378"/>
      <c r="B1382" s="125"/>
      <c r="C1382" s="2"/>
      <c r="E1382" s="53"/>
      <c r="F1382" s="53"/>
      <c r="G1382" s="53"/>
      <c r="H1382" s="53"/>
      <c r="I1382" s="53"/>
      <c r="J1382" s="53"/>
      <c r="K1382" s="53"/>
      <c r="L1382" s="53"/>
      <c r="M1382" s="53"/>
      <c r="N1382" s="53"/>
      <c r="O1382" s="53"/>
      <c r="P1382" s="727"/>
    </row>
    <row r="1383" spans="1:16" s="51" customFormat="1" x14ac:dyDescent="0.25">
      <c r="A1383" s="378"/>
      <c r="B1383" s="125"/>
      <c r="C1383" s="2"/>
      <c r="E1383" s="53"/>
      <c r="F1383" s="53"/>
      <c r="G1383" s="53"/>
      <c r="H1383" s="53"/>
      <c r="I1383" s="53"/>
      <c r="J1383" s="53"/>
      <c r="K1383" s="53"/>
      <c r="L1383" s="53"/>
      <c r="M1383" s="53"/>
      <c r="N1383" s="53"/>
      <c r="O1383" s="53"/>
      <c r="P1383" s="727"/>
    </row>
    <row r="1384" spans="1:16" s="51" customFormat="1" x14ac:dyDescent="0.25">
      <c r="A1384" s="378"/>
      <c r="B1384" s="125"/>
      <c r="C1384" s="2"/>
      <c r="E1384" s="53"/>
      <c r="F1384" s="53"/>
      <c r="G1384" s="53"/>
      <c r="H1384" s="53"/>
      <c r="I1384" s="53"/>
      <c r="J1384" s="53"/>
      <c r="K1384" s="53"/>
      <c r="L1384" s="53"/>
      <c r="M1384" s="53"/>
      <c r="N1384" s="53"/>
      <c r="O1384" s="53"/>
      <c r="P1384" s="727"/>
    </row>
    <row r="1385" spans="1:16" s="51" customFormat="1" x14ac:dyDescent="0.25">
      <c r="A1385" s="378"/>
      <c r="B1385" s="125"/>
      <c r="C1385" s="2"/>
      <c r="E1385" s="53"/>
      <c r="F1385" s="53"/>
      <c r="G1385" s="53"/>
      <c r="H1385" s="53"/>
      <c r="I1385" s="53"/>
      <c r="J1385" s="53"/>
      <c r="K1385" s="53"/>
      <c r="L1385" s="53"/>
      <c r="M1385" s="53"/>
      <c r="N1385" s="53"/>
      <c r="O1385" s="53"/>
      <c r="P1385" s="727"/>
    </row>
    <row r="1386" spans="1:16" s="51" customFormat="1" x14ac:dyDescent="0.25">
      <c r="A1386" s="378"/>
      <c r="B1386" s="125"/>
      <c r="C1386" s="2"/>
      <c r="E1386" s="53"/>
      <c r="F1386" s="53"/>
      <c r="G1386" s="53"/>
      <c r="H1386" s="53"/>
      <c r="I1386" s="53"/>
      <c r="J1386" s="53"/>
      <c r="K1386" s="53"/>
      <c r="L1386" s="53"/>
      <c r="M1386" s="53"/>
      <c r="N1386" s="53"/>
      <c r="O1386" s="53"/>
      <c r="P1386" s="727"/>
    </row>
    <row r="1387" spans="1:16" s="51" customFormat="1" x14ac:dyDescent="0.25">
      <c r="A1387" s="378"/>
      <c r="B1387" s="125"/>
      <c r="C1387" s="2"/>
      <c r="E1387" s="53"/>
      <c r="F1387" s="53"/>
      <c r="G1387" s="53"/>
      <c r="H1387" s="53"/>
      <c r="I1387" s="53"/>
      <c r="J1387" s="53"/>
      <c r="K1387" s="53"/>
      <c r="L1387" s="53"/>
      <c r="M1387" s="53"/>
      <c r="N1387" s="53"/>
      <c r="O1387" s="53"/>
      <c r="P1387" s="727"/>
    </row>
    <row r="1388" spans="1:16" s="51" customFormat="1" x14ac:dyDescent="0.25">
      <c r="A1388" s="378"/>
      <c r="B1388" s="125"/>
      <c r="C1388" s="2"/>
      <c r="E1388" s="53"/>
      <c r="F1388" s="53"/>
      <c r="G1388" s="53"/>
      <c r="H1388" s="53"/>
      <c r="I1388" s="53"/>
      <c r="J1388" s="53"/>
      <c r="K1388" s="53"/>
      <c r="L1388" s="53"/>
      <c r="M1388" s="53"/>
      <c r="N1388" s="53"/>
      <c r="O1388" s="53"/>
      <c r="P1388" s="727"/>
    </row>
    <row r="1389" spans="1:16" s="51" customFormat="1" x14ac:dyDescent="0.25">
      <c r="A1389" s="378"/>
      <c r="B1389" s="125"/>
      <c r="C1389" s="2"/>
      <c r="E1389" s="53"/>
      <c r="F1389" s="53"/>
      <c r="G1389" s="53"/>
      <c r="H1389" s="53"/>
      <c r="I1389" s="53"/>
      <c r="J1389" s="53"/>
      <c r="K1389" s="53"/>
      <c r="L1389" s="53"/>
      <c r="M1389" s="53"/>
      <c r="N1389" s="53"/>
      <c r="O1389" s="53"/>
      <c r="P1389" s="727"/>
    </row>
    <row r="1390" spans="1:16" s="51" customFormat="1" x14ac:dyDescent="0.25">
      <c r="A1390" s="378"/>
      <c r="B1390" s="125"/>
      <c r="C1390" s="2"/>
      <c r="E1390" s="53"/>
      <c r="F1390" s="53"/>
      <c r="G1390" s="53"/>
      <c r="H1390" s="53"/>
      <c r="I1390" s="53"/>
      <c r="J1390" s="53"/>
      <c r="K1390" s="53"/>
      <c r="L1390" s="53"/>
      <c r="M1390" s="53"/>
      <c r="N1390" s="53"/>
      <c r="O1390" s="53"/>
      <c r="P1390" s="727"/>
    </row>
    <row r="1391" spans="1:16" s="51" customFormat="1" x14ac:dyDescent="0.25">
      <c r="A1391" s="378"/>
      <c r="B1391" s="125"/>
      <c r="C1391" s="2"/>
      <c r="E1391" s="53"/>
      <c r="F1391" s="53"/>
      <c r="G1391" s="53"/>
      <c r="H1391" s="53"/>
      <c r="I1391" s="53"/>
      <c r="J1391" s="53"/>
      <c r="K1391" s="53"/>
      <c r="L1391" s="53"/>
      <c r="M1391" s="53"/>
      <c r="N1391" s="53"/>
      <c r="O1391" s="53"/>
      <c r="P1391" s="727"/>
    </row>
    <row r="1392" spans="1:16" s="51" customFormat="1" x14ac:dyDescent="0.25">
      <c r="A1392" s="378"/>
      <c r="B1392" s="125"/>
      <c r="C1392" s="2"/>
      <c r="E1392" s="53"/>
      <c r="F1392" s="53"/>
      <c r="G1392" s="53"/>
      <c r="H1392" s="53"/>
      <c r="I1392" s="53"/>
      <c r="J1392" s="53"/>
      <c r="K1392" s="53"/>
      <c r="L1392" s="53"/>
      <c r="M1392" s="53"/>
      <c r="N1392" s="53"/>
      <c r="O1392" s="53"/>
      <c r="P1392" s="727"/>
    </row>
    <row r="1393" spans="1:16" s="51" customFormat="1" x14ac:dyDescent="0.25">
      <c r="A1393" s="378"/>
      <c r="B1393" s="125"/>
      <c r="C1393" s="2"/>
      <c r="E1393" s="53"/>
      <c r="F1393" s="53"/>
      <c r="G1393" s="53"/>
      <c r="H1393" s="53"/>
      <c r="I1393" s="53"/>
      <c r="J1393" s="53"/>
      <c r="K1393" s="53"/>
      <c r="L1393" s="53"/>
      <c r="M1393" s="53"/>
      <c r="N1393" s="53"/>
      <c r="O1393" s="53"/>
      <c r="P1393" s="727"/>
    </row>
    <row r="1394" spans="1:16" s="51" customFormat="1" x14ac:dyDescent="0.25">
      <c r="A1394" s="378"/>
      <c r="B1394" s="125"/>
      <c r="C1394" s="2"/>
      <c r="E1394" s="53"/>
      <c r="F1394" s="53"/>
      <c r="G1394" s="53"/>
      <c r="H1394" s="53"/>
      <c r="I1394" s="53"/>
      <c r="J1394" s="53"/>
      <c r="K1394" s="53"/>
      <c r="L1394" s="53"/>
      <c r="M1394" s="53"/>
      <c r="N1394" s="53"/>
      <c r="O1394" s="53"/>
      <c r="P1394" s="727"/>
    </row>
    <row r="1395" spans="1:16" s="51" customFormat="1" x14ac:dyDescent="0.25">
      <c r="A1395" s="378"/>
      <c r="B1395" s="125"/>
      <c r="C1395" s="2"/>
      <c r="E1395" s="53"/>
      <c r="F1395" s="53"/>
      <c r="G1395" s="53"/>
      <c r="H1395" s="53"/>
      <c r="I1395" s="53"/>
      <c r="J1395" s="53"/>
      <c r="K1395" s="53"/>
      <c r="L1395" s="53"/>
      <c r="M1395" s="53"/>
      <c r="N1395" s="53"/>
      <c r="O1395" s="53"/>
      <c r="P1395" s="727"/>
    </row>
    <row r="1396" spans="1:16" s="51" customFormat="1" x14ac:dyDescent="0.25">
      <c r="A1396" s="378"/>
      <c r="B1396" s="125"/>
      <c r="C1396" s="2"/>
      <c r="E1396" s="53"/>
      <c r="F1396" s="53"/>
      <c r="G1396" s="53"/>
      <c r="H1396" s="53"/>
      <c r="I1396" s="53"/>
      <c r="J1396" s="53"/>
      <c r="K1396" s="53"/>
      <c r="L1396" s="53"/>
      <c r="M1396" s="53"/>
      <c r="N1396" s="53"/>
      <c r="O1396" s="53"/>
      <c r="P1396" s="727"/>
    </row>
    <row r="1397" spans="1:16" s="51" customFormat="1" x14ac:dyDescent="0.25">
      <c r="A1397" s="378"/>
      <c r="B1397" s="125"/>
      <c r="C1397" s="2"/>
      <c r="E1397" s="53"/>
      <c r="F1397" s="53"/>
      <c r="G1397" s="53"/>
      <c r="H1397" s="53"/>
      <c r="I1397" s="53"/>
      <c r="J1397" s="53"/>
      <c r="K1397" s="53"/>
      <c r="L1397" s="53"/>
      <c r="M1397" s="53"/>
      <c r="N1397" s="53"/>
      <c r="O1397" s="53"/>
      <c r="P1397" s="727"/>
    </row>
    <row r="1398" spans="1:16" s="51" customFormat="1" x14ac:dyDescent="0.25">
      <c r="A1398" s="378"/>
      <c r="B1398" s="125"/>
      <c r="C1398" s="2"/>
      <c r="E1398" s="53"/>
      <c r="F1398" s="53"/>
      <c r="G1398" s="53"/>
      <c r="H1398" s="53"/>
      <c r="I1398" s="53"/>
      <c r="J1398" s="53"/>
      <c r="K1398" s="53"/>
      <c r="L1398" s="53"/>
      <c r="M1398" s="53"/>
      <c r="N1398" s="53"/>
      <c r="O1398" s="53"/>
      <c r="P1398" s="727"/>
    </row>
    <row r="1399" spans="1:16" s="51" customFormat="1" x14ac:dyDescent="0.25">
      <c r="A1399" s="378"/>
      <c r="B1399" s="125"/>
      <c r="C1399" s="2"/>
      <c r="E1399" s="53"/>
      <c r="F1399" s="53"/>
      <c r="G1399" s="53"/>
      <c r="H1399" s="53"/>
      <c r="I1399" s="53"/>
      <c r="J1399" s="53"/>
      <c r="K1399" s="53"/>
      <c r="L1399" s="53"/>
      <c r="M1399" s="53"/>
      <c r="N1399" s="53"/>
      <c r="O1399" s="53"/>
      <c r="P1399" s="727"/>
    </row>
    <row r="1400" spans="1:16" s="51" customFormat="1" x14ac:dyDescent="0.25">
      <c r="A1400" s="378"/>
      <c r="B1400" s="125"/>
      <c r="C1400" s="2"/>
      <c r="E1400" s="53"/>
      <c r="F1400" s="53"/>
      <c r="G1400" s="53"/>
      <c r="H1400" s="53"/>
      <c r="I1400" s="53"/>
      <c r="J1400" s="53"/>
      <c r="K1400" s="53"/>
      <c r="L1400" s="53"/>
      <c r="M1400" s="53"/>
      <c r="N1400" s="53"/>
      <c r="O1400" s="53"/>
      <c r="P1400" s="727"/>
    </row>
    <row r="1401" spans="1:16" s="51" customFormat="1" x14ac:dyDescent="0.25">
      <c r="A1401" s="378"/>
      <c r="B1401" s="125"/>
      <c r="C1401" s="2"/>
      <c r="E1401" s="53"/>
      <c r="F1401" s="53"/>
      <c r="G1401" s="53"/>
      <c r="H1401" s="53"/>
      <c r="I1401" s="53"/>
      <c r="J1401" s="53"/>
      <c r="K1401" s="53"/>
      <c r="L1401" s="53"/>
      <c r="M1401" s="53"/>
      <c r="N1401" s="53"/>
      <c r="O1401" s="53"/>
      <c r="P1401" s="727"/>
    </row>
    <row r="1402" spans="1:16" s="51" customFormat="1" x14ac:dyDescent="0.25">
      <c r="A1402" s="378"/>
      <c r="B1402" s="125"/>
      <c r="C1402" s="2"/>
      <c r="E1402" s="53"/>
      <c r="F1402" s="53"/>
      <c r="G1402" s="53"/>
      <c r="H1402" s="53"/>
      <c r="I1402" s="53"/>
      <c r="J1402" s="53"/>
      <c r="K1402" s="53"/>
      <c r="L1402" s="53"/>
      <c r="M1402" s="53"/>
      <c r="N1402" s="53"/>
      <c r="O1402" s="53"/>
      <c r="P1402" s="727"/>
    </row>
    <row r="1403" spans="1:16" s="51" customFormat="1" x14ac:dyDescent="0.25">
      <c r="A1403" s="378"/>
      <c r="B1403" s="125"/>
      <c r="C1403" s="2"/>
      <c r="E1403" s="53"/>
      <c r="F1403" s="53"/>
      <c r="G1403" s="53"/>
      <c r="H1403" s="53"/>
      <c r="I1403" s="53"/>
      <c r="J1403" s="53"/>
      <c r="K1403" s="53"/>
      <c r="L1403" s="53"/>
      <c r="M1403" s="53"/>
      <c r="N1403" s="53"/>
      <c r="O1403" s="53"/>
      <c r="P1403" s="727"/>
    </row>
    <row r="1404" spans="1:16" s="51" customFormat="1" x14ac:dyDescent="0.25">
      <c r="A1404" s="378"/>
      <c r="B1404" s="125"/>
      <c r="C1404" s="2"/>
      <c r="E1404" s="53"/>
      <c r="F1404" s="53"/>
      <c r="G1404" s="53"/>
      <c r="H1404" s="53"/>
      <c r="I1404" s="53"/>
      <c r="J1404" s="53"/>
      <c r="K1404" s="53"/>
      <c r="L1404" s="53"/>
      <c r="M1404" s="53"/>
      <c r="N1404" s="53"/>
      <c r="O1404" s="53"/>
      <c r="P1404" s="727"/>
    </row>
    <row r="1405" spans="1:16" s="51" customFormat="1" x14ac:dyDescent="0.25">
      <c r="A1405" s="378"/>
      <c r="B1405" s="125"/>
      <c r="C1405" s="2"/>
      <c r="E1405" s="53"/>
      <c r="F1405" s="53"/>
      <c r="G1405" s="53"/>
      <c r="H1405" s="53"/>
      <c r="I1405" s="53"/>
      <c r="J1405" s="53"/>
      <c r="K1405" s="53"/>
      <c r="L1405" s="53"/>
      <c r="M1405" s="53"/>
      <c r="N1405" s="53"/>
      <c r="O1405" s="53"/>
      <c r="P1405" s="727"/>
    </row>
    <row r="1406" spans="1:16" s="51" customFormat="1" x14ac:dyDescent="0.25">
      <c r="A1406" s="378"/>
      <c r="B1406" s="125"/>
      <c r="C1406" s="2"/>
      <c r="E1406" s="53"/>
      <c r="F1406" s="53"/>
      <c r="G1406" s="53"/>
      <c r="H1406" s="53"/>
      <c r="I1406" s="53"/>
      <c r="J1406" s="53"/>
      <c r="K1406" s="53"/>
      <c r="L1406" s="53"/>
      <c r="M1406" s="53"/>
      <c r="N1406" s="53"/>
      <c r="O1406" s="53"/>
      <c r="P1406" s="727"/>
    </row>
    <row r="1407" spans="1:16" s="51" customFormat="1" x14ac:dyDescent="0.25">
      <c r="A1407" s="378"/>
      <c r="B1407" s="125"/>
      <c r="C1407" s="2"/>
      <c r="E1407" s="53"/>
      <c r="F1407" s="53"/>
      <c r="G1407" s="53"/>
      <c r="H1407" s="53"/>
      <c r="I1407" s="53"/>
      <c r="J1407" s="53"/>
      <c r="K1407" s="53"/>
      <c r="L1407" s="53"/>
      <c r="M1407" s="53"/>
      <c r="N1407" s="53"/>
      <c r="O1407" s="53"/>
      <c r="P1407" s="727"/>
    </row>
    <row r="1408" spans="1:16" s="51" customFormat="1" x14ac:dyDescent="0.25">
      <c r="A1408" s="378"/>
      <c r="B1408" s="125"/>
      <c r="C1408" s="2"/>
      <c r="E1408" s="53"/>
      <c r="F1408" s="53"/>
      <c r="G1408" s="53"/>
      <c r="H1408" s="53"/>
      <c r="I1408" s="53"/>
      <c r="J1408" s="53"/>
      <c r="K1408" s="53"/>
      <c r="L1408" s="53"/>
      <c r="M1408" s="53"/>
      <c r="N1408" s="53"/>
      <c r="O1408" s="53"/>
      <c r="P1408" s="727"/>
    </row>
    <row r="1409" spans="1:16" s="51" customFormat="1" x14ac:dyDescent="0.25">
      <c r="A1409" s="378"/>
      <c r="B1409" s="125"/>
      <c r="C1409" s="2"/>
      <c r="E1409" s="53"/>
      <c r="F1409" s="53"/>
      <c r="G1409" s="53"/>
      <c r="H1409" s="53"/>
      <c r="I1409" s="53"/>
      <c r="J1409" s="53"/>
      <c r="K1409" s="53"/>
      <c r="L1409" s="53"/>
      <c r="M1409" s="53"/>
      <c r="N1409" s="53"/>
      <c r="O1409" s="53"/>
      <c r="P1409" s="727"/>
    </row>
    <row r="1410" spans="1:16" s="51" customFormat="1" x14ac:dyDescent="0.25">
      <c r="A1410" s="378"/>
      <c r="B1410" s="125"/>
      <c r="C1410" s="2"/>
      <c r="E1410" s="53"/>
      <c r="F1410" s="53"/>
      <c r="G1410" s="53"/>
      <c r="H1410" s="53"/>
      <c r="I1410" s="53"/>
      <c r="J1410" s="53"/>
      <c r="K1410" s="53"/>
      <c r="L1410" s="53"/>
      <c r="M1410" s="53"/>
      <c r="N1410" s="53"/>
      <c r="O1410" s="53"/>
      <c r="P1410" s="727"/>
    </row>
    <row r="1411" spans="1:16" s="51" customFormat="1" x14ac:dyDescent="0.25">
      <c r="A1411" s="378"/>
      <c r="B1411" s="125"/>
      <c r="C1411" s="2"/>
      <c r="E1411" s="53"/>
      <c r="F1411" s="53"/>
      <c r="G1411" s="53"/>
      <c r="H1411" s="53"/>
      <c r="I1411" s="53"/>
      <c r="J1411" s="53"/>
      <c r="K1411" s="53"/>
      <c r="L1411" s="53"/>
      <c r="M1411" s="53"/>
      <c r="N1411" s="53"/>
      <c r="O1411" s="53"/>
      <c r="P1411" s="727"/>
    </row>
    <row r="1412" spans="1:16" s="51" customFormat="1" x14ac:dyDescent="0.25">
      <c r="A1412" s="378"/>
      <c r="B1412" s="125"/>
      <c r="C1412" s="2"/>
      <c r="E1412" s="53"/>
      <c r="F1412" s="53"/>
      <c r="G1412" s="53"/>
      <c r="H1412" s="53"/>
      <c r="I1412" s="53"/>
      <c r="J1412" s="53"/>
      <c r="K1412" s="53"/>
      <c r="L1412" s="53"/>
      <c r="M1412" s="53"/>
      <c r="N1412" s="53"/>
      <c r="O1412" s="53"/>
      <c r="P1412" s="727"/>
    </row>
    <row r="1413" spans="1:16" s="51" customFormat="1" x14ac:dyDescent="0.25">
      <c r="A1413" s="378"/>
      <c r="B1413" s="125"/>
      <c r="C1413" s="2"/>
      <c r="E1413" s="53"/>
      <c r="F1413" s="53"/>
      <c r="G1413" s="53"/>
      <c r="H1413" s="53"/>
      <c r="I1413" s="53"/>
      <c r="J1413" s="53"/>
      <c r="K1413" s="53"/>
      <c r="L1413" s="53"/>
      <c r="M1413" s="53"/>
      <c r="N1413" s="53"/>
      <c r="O1413" s="53"/>
      <c r="P1413" s="727"/>
    </row>
    <row r="1414" spans="1:16" s="51" customFormat="1" x14ac:dyDescent="0.25">
      <c r="A1414" s="378"/>
      <c r="B1414" s="125"/>
      <c r="C1414" s="2"/>
      <c r="E1414" s="53"/>
      <c r="F1414" s="53"/>
      <c r="G1414" s="53"/>
      <c r="H1414" s="53"/>
      <c r="I1414" s="53"/>
      <c r="J1414" s="53"/>
      <c r="K1414" s="53"/>
      <c r="L1414" s="53"/>
      <c r="M1414" s="53"/>
      <c r="N1414" s="53"/>
      <c r="O1414" s="53"/>
      <c r="P1414" s="727"/>
    </row>
    <row r="1415" spans="1:16" s="51" customFormat="1" x14ac:dyDescent="0.25">
      <c r="A1415" s="378"/>
      <c r="B1415" s="125"/>
      <c r="C1415" s="2"/>
      <c r="E1415" s="53"/>
      <c r="F1415" s="53"/>
      <c r="G1415" s="53"/>
      <c r="H1415" s="53"/>
      <c r="I1415" s="53"/>
      <c r="J1415" s="53"/>
      <c r="K1415" s="53"/>
      <c r="L1415" s="53"/>
      <c r="M1415" s="53"/>
      <c r="N1415" s="53"/>
      <c r="O1415" s="53"/>
      <c r="P1415" s="727"/>
    </row>
    <row r="1416" spans="1:16" s="51" customFormat="1" x14ac:dyDescent="0.25">
      <c r="A1416" s="378"/>
      <c r="B1416" s="125"/>
      <c r="C1416" s="2"/>
      <c r="E1416" s="53"/>
      <c r="F1416" s="53"/>
      <c r="G1416" s="53"/>
      <c r="H1416" s="53"/>
      <c r="I1416" s="53"/>
      <c r="J1416" s="53"/>
      <c r="K1416" s="53"/>
      <c r="L1416" s="53"/>
      <c r="M1416" s="53"/>
      <c r="N1416" s="53"/>
      <c r="O1416" s="53"/>
      <c r="P1416" s="727"/>
    </row>
    <row r="1417" spans="1:16" s="51" customFormat="1" x14ac:dyDescent="0.25">
      <c r="A1417" s="378"/>
      <c r="B1417" s="125"/>
      <c r="C1417" s="2"/>
      <c r="E1417" s="53"/>
      <c r="F1417" s="53"/>
      <c r="G1417" s="53"/>
      <c r="H1417" s="53"/>
      <c r="I1417" s="53"/>
      <c r="J1417" s="53"/>
      <c r="K1417" s="53"/>
      <c r="L1417" s="53"/>
      <c r="M1417" s="53"/>
      <c r="N1417" s="53"/>
      <c r="O1417" s="53"/>
      <c r="P1417" s="727"/>
    </row>
    <row r="1418" spans="1:16" s="51" customFormat="1" x14ac:dyDescent="0.25">
      <c r="A1418" s="378"/>
      <c r="B1418" s="125"/>
      <c r="C1418" s="2"/>
      <c r="E1418" s="53"/>
      <c r="F1418" s="53"/>
      <c r="G1418" s="53"/>
      <c r="H1418" s="53"/>
      <c r="I1418" s="53"/>
      <c r="J1418" s="53"/>
      <c r="K1418" s="53"/>
      <c r="L1418" s="53"/>
      <c r="M1418" s="53"/>
      <c r="N1418" s="53"/>
      <c r="O1418" s="53"/>
      <c r="P1418" s="727"/>
    </row>
    <row r="1419" spans="1:16" s="51" customFormat="1" x14ac:dyDescent="0.25">
      <c r="A1419" s="378"/>
      <c r="B1419" s="125"/>
      <c r="C1419" s="2"/>
      <c r="E1419" s="53"/>
      <c r="F1419" s="53"/>
      <c r="G1419" s="53"/>
      <c r="H1419" s="53"/>
      <c r="I1419" s="53"/>
      <c r="J1419" s="53"/>
      <c r="K1419" s="53"/>
      <c r="L1419" s="53"/>
      <c r="M1419" s="53"/>
      <c r="N1419" s="53"/>
      <c r="O1419" s="53"/>
      <c r="P1419" s="727"/>
    </row>
    <row r="1420" spans="1:16" s="51" customFormat="1" x14ac:dyDescent="0.25">
      <c r="A1420" s="378"/>
      <c r="B1420" s="125"/>
      <c r="C1420" s="2"/>
      <c r="E1420" s="53"/>
      <c r="F1420" s="53"/>
      <c r="G1420" s="53"/>
      <c r="H1420" s="53"/>
      <c r="I1420" s="53"/>
      <c r="J1420" s="53"/>
      <c r="K1420" s="53"/>
      <c r="L1420" s="53"/>
      <c r="M1420" s="53"/>
      <c r="N1420" s="53"/>
      <c r="O1420" s="53"/>
      <c r="P1420" s="727"/>
    </row>
    <row r="1421" spans="1:16" s="51" customFormat="1" x14ac:dyDescent="0.25">
      <c r="A1421" s="378"/>
      <c r="B1421" s="125"/>
      <c r="C1421" s="2"/>
      <c r="E1421" s="53"/>
      <c r="F1421" s="53"/>
      <c r="G1421" s="53"/>
      <c r="H1421" s="53"/>
      <c r="I1421" s="53"/>
      <c r="J1421" s="53"/>
      <c r="K1421" s="53"/>
      <c r="L1421" s="53"/>
      <c r="M1421" s="53"/>
      <c r="N1421" s="53"/>
      <c r="O1421" s="53"/>
      <c r="P1421" s="727"/>
    </row>
    <row r="1422" spans="1:16" s="51" customFormat="1" x14ac:dyDescent="0.25">
      <c r="A1422" s="378"/>
      <c r="B1422" s="125"/>
      <c r="C1422" s="2"/>
      <c r="E1422" s="53"/>
      <c r="F1422" s="53"/>
      <c r="G1422" s="53"/>
      <c r="H1422" s="53"/>
      <c r="I1422" s="53"/>
      <c r="J1422" s="53"/>
      <c r="K1422" s="53"/>
      <c r="L1422" s="53"/>
      <c r="M1422" s="53"/>
      <c r="N1422" s="53"/>
      <c r="O1422" s="53"/>
      <c r="P1422" s="727"/>
    </row>
    <row r="1423" spans="1:16" s="51" customFormat="1" x14ac:dyDescent="0.25">
      <c r="A1423" s="378"/>
      <c r="B1423" s="125"/>
      <c r="C1423" s="2"/>
      <c r="E1423" s="53"/>
      <c r="F1423" s="53"/>
      <c r="G1423" s="53"/>
      <c r="H1423" s="53"/>
      <c r="I1423" s="53"/>
      <c r="J1423" s="53"/>
      <c r="K1423" s="53"/>
      <c r="L1423" s="53"/>
      <c r="M1423" s="53"/>
      <c r="N1423" s="53"/>
      <c r="O1423" s="53"/>
      <c r="P1423" s="727"/>
    </row>
    <row r="1424" spans="1:16" s="51" customFormat="1" x14ac:dyDescent="0.25">
      <c r="A1424" s="378"/>
      <c r="B1424" s="125"/>
      <c r="C1424" s="2"/>
      <c r="E1424" s="53"/>
      <c r="F1424" s="53"/>
      <c r="G1424" s="53"/>
      <c r="H1424" s="53"/>
      <c r="I1424" s="53"/>
      <c r="J1424" s="53"/>
      <c r="K1424" s="53"/>
      <c r="L1424" s="53"/>
      <c r="M1424" s="53"/>
      <c r="N1424" s="53"/>
      <c r="O1424" s="53"/>
      <c r="P1424" s="727"/>
    </row>
    <row r="1425" spans="1:16" s="51" customFormat="1" x14ac:dyDescent="0.25">
      <c r="A1425" s="378"/>
      <c r="B1425" s="125"/>
      <c r="C1425" s="2"/>
      <c r="E1425" s="53"/>
      <c r="F1425" s="53"/>
      <c r="G1425" s="53"/>
      <c r="H1425" s="53"/>
      <c r="I1425" s="53"/>
      <c r="J1425" s="53"/>
      <c r="K1425" s="53"/>
      <c r="L1425" s="53"/>
      <c r="M1425" s="53"/>
      <c r="N1425" s="53"/>
      <c r="O1425" s="53"/>
      <c r="P1425" s="727"/>
    </row>
    <row r="1426" spans="1:16" s="51" customFormat="1" x14ac:dyDescent="0.25">
      <c r="A1426" s="378"/>
      <c r="B1426" s="125"/>
      <c r="C1426" s="2"/>
      <c r="E1426" s="53"/>
      <c r="F1426" s="53"/>
      <c r="G1426" s="53"/>
      <c r="H1426" s="53"/>
      <c r="I1426" s="53"/>
      <c r="J1426" s="53"/>
      <c r="K1426" s="53"/>
      <c r="L1426" s="53"/>
      <c r="M1426" s="53"/>
      <c r="N1426" s="53"/>
      <c r="O1426" s="53"/>
      <c r="P1426" s="727"/>
    </row>
    <row r="1427" spans="1:16" s="51" customFormat="1" x14ac:dyDescent="0.25">
      <c r="A1427" s="378"/>
      <c r="B1427" s="125"/>
      <c r="C1427" s="2"/>
      <c r="E1427" s="53"/>
      <c r="F1427" s="53"/>
      <c r="G1427" s="53"/>
      <c r="H1427" s="53"/>
      <c r="I1427" s="53"/>
      <c r="J1427" s="53"/>
      <c r="K1427" s="53"/>
      <c r="L1427" s="53"/>
      <c r="M1427" s="53"/>
      <c r="N1427" s="53"/>
      <c r="O1427" s="53"/>
      <c r="P1427" s="727"/>
    </row>
    <row r="1428" spans="1:16" s="51" customFormat="1" x14ac:dyDescent="0.25">
      <c r="A1428" s="378"/>
      <c r="B1428" s="125"/>
      <c r="C1428" s="2"/>
      <c r="E1428" s="53"/>
      <c r="F1428" s="53"/>
      <c r="G1428" s="53"/>
      <c r="H1428" s="53"/>
      <c r="I1428" s="53"/>
      <c r="J1428" s="53"/>
      <c r="K1428" s="53"/>
      <c r="L1428" s="53"/>
      <c r="M1428" s="53"/>
      <c r="N1428" s="53"/>
      <c r="O1428" s="53"/>
      <c r="P1428" s="727"/>
    </row>
    <row r="1429" spans="1:16" s="51" customFormat="1" x14ac:dyDescent="0.25">
      <c r="A1429" s="378"/>
      <c r="B1429" s="125"/>
      <c r="C1429" s="2"/>
      <c r="E1429" s="53"/>
      <c r="F1429" s="53"/>
      <c r="G1429" s="53"/>
      <c r="H1429" s="53"/>
      <c r="I1429" s="53"/>
      <c r="J1429" s="53"/>
      <c r="K1429" s="53"/>
      <c r="L1429" s="53"/>
      <c r="M1429" s="53"/>
      <c r="N1429" s="53"/>
      <c r="O1429" s="53"/>
      <c r="P1429" s="727"/>
    </row>
    <row r="1430" spans="1:16" s="51" customFormat="1" x14ac:dyDescent="0.25">
      <c r="A1430" s="378"/>
      <c r="B1430" s="125"/>
      <c r="C1430" s="2"/>
      <c r="E1430" s="53"/>
      <c r="F1430" s="53"/>
      <c r="G1430" s="53"/>
      <c r="H1430" s="53"/>
      <c r="I1430" s="53"/>
      <c r="J1430" s="53"/>
      <c r="K1430" s="53"/>
      <c r="L1430" s="53"/>
      <c r="M1430" s="53"/>
      <c r="N1430" s="53"/>
      <c r="O1430" s="53"/>
      <c r="P1430" s="727"/>
    </row>
    <row r="1431" spans="1:16" s="51" customFormat="1" x14ac:dyDescent="0.25">
      <c r="A1431" s="378"/>
      <c r="B1431" s="125"/>
      <c r="C1431" s="2"/>
      <c r="E1431" s="53"/>
      <c r="F1431" s="53"/>
      <c r="G1431" s="53"/>
      <c r="H1431" s="53"/>
      <c r="I1431" s="53"/>
      <c r="J1431" s="53"/>
      <c r="K1431" s="53"/>
      <c r="L1431" s="53"/>
      <c r="M1431" s="53"/>
      <c r="N1431" s="53"/>
      <c r="O1431" s="53"/>
      <c r="P1431" s="727"/>
    </row>
    <row r="1432" spans="1:16" s="51" customFormat="1" x14ac:dyDescent="0.25">
      <c r="A1432" s="378"/>
      <c r="B1432" s="125"/>
      <c r="C1432" s="2"/>
      <c r="E1432" s="53"/>
      <c r="F1432" s="53"/>
      <c r="G1432" s="53"/>
      <c r="H1432" s="53"/>
      <c r="I1432" s="53"/>
      <c r="J1432" s="53"/>
      <c r="K1432" s="53"/>
      <c r="L1432" s="53"/>
      <c r="M1432" s="53"/>
      <c r="N1432" s="53"/>
      <c r="O1432" s="53"/>
      <c r="P1432" s="727"/>
    </row>
    <row r="1433" spans="1:16" s="51" customFormat="1" x14ac:dyDescent="0.25">
      <c r="A1433" s="378"/>
      <c r="B1433" s="125"/>
      <c r="C1433" s="2"/>
      <c r="E1433" s="53"/>
      <c r="F1433" s="53"/>
      <c r="G1433" s="53"/>
      <c r="H1433" s="53"/>
      <c r="I1433" s="53"/>
      <c r="J1433" s="53"/>
      <c r="K1433" s="53"/>
      <c r="L1433" s="53"/>
      <c r="M1433" s="53"/>
      <c r="N1433" s="53"/>
      <c r="O1433" s="53"/>
      <c r="P1433" s="727"/>
    </row>
    <row r="1434" spans="1:16" s="51" customFormat="1" x14ac:dyDescent="0.25">
      <c r="A1434" s="378"/>
      <c r="B1434" s="125"/>
      <c r="C1434" s="2"/>
      <c r="E1434" s="53"/>
      <c r="F1434" s="53"/>
      <c r="G1434" s="53"/>
      <c r="H1434" s="53"/>
      <c r="I1434" s="53"/>
      <c r="J1434" s="53"/>
      <c r="K1434" s="53"/>
      <c r="L1434" s="53"/>
      <c r="M1434" s="53"/>
      <c r="N1434" s="53"/>
      <c r="O1434" s="53"/>
      <c r="P1434" s="727"/>
    </row>
    <row r="1435" spans="1:16" s="51" customFormat="1" x14ac:dyDescent="0.25">
      <c r="A1435" s="378"/>
      <c r="B1435" s="125"/>
      <c r="C1435" s="2"/>
      <c r="E1435" s="53"/>
      <c r="F1435" s="53"/>
      <c r="G1435" s="53"/>
      <c r="H1435" s="53"/>
      <c r="I1435" s="53"/>
      <c r="J1435" s="53"/>
      <c r="K1435" s="53"/>
      <c r="L1435" s="53"/>
      <c r="M1435" s="53"/>
      <c r="N1435" s="53"/>
      <c r="O1435" s="53"/>
      <c r="P1435" s="727"/>
    </row>
    <row r="1436" spans="1:16" s="51" customFormat="1" x14ac:dyDescent="0.25">
      <c r="A1436" s="378"/>
      <c r="B1436" s="125"/>
      <c r="C1436" s="2"/>
      <c r="E1436" s="53"/>
      <c r="F1436" s="53"/>
      <c r="G1436" s="53"/>
      <c r="H1436" s="53"/>
      <c r="I1436" s="53"/>
      <c r="J1436" s="53"/>
      <c r="K1436" s="53"/>
      <c r="L1436" s="53"/>
      <c r="M1436" s="53"/>
      <c r="N1436" s="53"/>
      <c r="O1436" s="53"/>
      <c r="P1436" s="727"/>
    </row>
    <row r="1437" spans="1:16" s="51" customFormat="1" x14ac:dyDescent="0.25">
      <c r="A1437" s="378"/>
      <c r="B1437" s="125"/>
      <c r="C1437" s="2"/>
      <c r="E1437" s="53"/>
      <c r="F1437" s="53"/>
      <c r="G1437" s="53"/>
      <c r="H1437" s="53"/>
      <c r="I1437" s="53"/>
      <c r="J1437" s="53"/>
      <c r="K1437" s="53"/>
      <c r="L1437" s="53"/>
      <c r="M1437" s="53"/>
      <c r="N1437" s="53"/>
      <c r="O1437" s="53"/>
      <c r="P1437" s="727"/>
    </row>
    <row r="1438" spans="1:16" s="51" customFormat="1" x14ac:dyDescent="0.25">
      <c r="A1438" s="378"/>
      <c r="B1438" s="125"/>
      <c r="C1438" s="2"/>
      <c r="E1438" s="53"/>
      <c r="F1438" s="53"/>
      <c r="G1438" s="53"/>
      <c r="H1438" s="53"/>
      <c r="I1438" s="53"/>
      <c r="J1438" s="53"/>
      <c r="K1438" s="53"/>
      <c r="L1438" s="53"/>
      <c r="M1438" s="53"/>
      <c r="N1438" s="53"/>
      <c r="O1438" s="53"/>
      <c r="P1438" s="727"/>
    </row>
    <row r="1439" spans="1:16" s="51" customFormat="1" x14ac:dyDescent="0.25">
      <c r="A1439" s="378"/>
      <c r="B1439" s="125"/>
      <c r="C1439" s="2"/>
      <c r="E1439" s="53"/>
      <c r="F1439" s="53"/>
      <c r="G1439" s="53"/>
      <c r="H1439" s="53"/>
      <c r="I1439" s="53"/>
      <c r="J1439" s="53"/>
      <c r="K1439" s="53"/>
      <c r="L1439" s="53"/>
      <c r="M1439" s="53"/>
      <c r="N1439" s="53"/>
      <c r="O1439" s="53"/>
      <c r="P1439" s="727"/>
    </row>
    <row r="1440" spans="1:16" s="51" customFormat="1" x14ac:dyDescent="0.25">
      <c r="A1440" s="378"/>
      <c r="B1440" s="125"/>
      <c r="C1440" s="2"/>
      <c r="E1440" s="53"/>
      <c r="F1440" s="53"/>
      <c r="G1440" s="53"/>
      <c r="H1440" s="53"/>
      <c r="I1440" s="53"/>
      <c r="J1440" s="53"/>
      <c r="K1440" s="53"/>
      <c r="L1440" s="53"/>
      <c r="M1440" s="53"/>
      <c r="N1440" s="53"/>
      <c r="O1440" s="53"/>
      <c r="P1440" s="727"/>
    </row>
    <row r="1441" spans="1:16" s="51" customFormat="1" x14ac:dyDescent="0.25">
      <c r="A1441" s="378"/>
      <c r="B1441" s="125"/>
      <c r="C1441" s="2"/>
      <c r="E1441" s="53"/>
      <c r="F1441" s="53"/>
      <c r="G1441" s="53"/>
      <c r="H1441" s="53"/>
      <c r="I1441" s="53"/>
      <c r="J1441" s="53"/>
      <c r="K1441" s="53"/>
      <c r="L1441" s="53"/>
      <c r="M1441" s="53"/>
      <c r="N1441" s="53"/>
      <c r="O1441" s="53"/>
      <c r="P1441" s="727"/>
    </row>
    <row r="1442" spans="1:16" s="51" customFormat="1" x14ac:dyDescent="0.25">
      <c r="A1442" s="378"/>
      <c r="B1442" s="125"/>
      <c r="C1442" s="2"/>
      <c r="E1442" s="53"/>
      <c r="F1442" s="53"/>
      <c r="G1442" s="53"/>
      <c r="H1442" s="53"/>
      <c r="I1442" s="53"/>
      <c r="J1442" s="53"/>
      <c r="K1442" s="53"/>
      <c r="L1442" s="53"/>
      <c r="M1442" s="53"/>
      <c r="N1442" s="53"/>
      <c r="O1442" s="53"/>
      <c r="P1442" s="727"/>
    </row>
    <row r="1443" spans="1:16" s="51" customFormat="1" x14ac:dyDescent="0.25">
      <c r="A1443" s="378"/>
      <c r="B1443" s="125"/>
      <c r="C1443" s="2"/>
      <c r="E1443" s="53"/>
      <c r="F1443" s="53"/>
      <c r="G1443" s="53"/>
      <c r="H1443" s="53"/>
      <c r="I1443" s="53"/>
      <c r="J1443" s="53"/>
      <c r="K1443" s="53"/>
      <c r="L1443" s="53"/>
      <c r="M1443" s="53"/>
      <c r="N1443" s="53"/>
      <c r="O1443" s="53"/>
      <c r="P1443" s="727"/>
    </row>
    <row r="1444" spans="1:16" s="51" customFormat="1" x14ac:dyDescent="0.25">
      <c r="A1444" s="378"/>
      <c r="B1444" s="125"/>
      <c r="C1444" s="2"/>
      <c r="E1444" s="53"/>
      <c r="F1444" s="53"/>
      <c r="G1444" s="53"/>
      <c r="H1444" s="53"/>
      <c r="I1444" s="53"/>
      <c r="J1444" s="53"/>
      <c r="K1444" s="53"/>
      <c r="L1444" s="53"/>
      <c r="M1444" s="53"/>
      <c r="N1444" s="53"/>
      <c r="O1444" s="53"/>
      <c r="P1444" s="727"/>
    </row>
    <row r="1445" spans="1:16" s="51" customFormat="1" x14ac:dyDescent="0.25">
      <c r="A1445" s="378"/>
      <c r="B1445" s="125"/>
      <c r="C1445" s="2"/>
      <c r="E1445" s="53"/>
      <c r="F1445" s="53"/>
      <c r="G1445" s="53"/>
      <c r="H1445" s="53"/>
      <c r="I1445" s="53"/>
      <c r="J1445" s="53"/>
      <c r="K1445" s="53"/>
      <c r="L1445" s="53"/>
      <c r="M1445" s="53"/>
      <c r="N1445" s="53"/>
      <c r="O1445" s="53"/>
      <c r="P1445" s="727"/>
    </row>
    <row r="1446" spans="1:16" s="51" customFormat="1" x14ac:dyDescent="0.25">
      <c r="A1446" s="378"/>
      <c r="B1446" s="125"/>
      <c r="C1446" s="2"/>
      <c r="E1446" s="53"/>
      <c r="F1446" s="53"/>
      <c r="G1446" s="53"/>
      <c r="H1446" s="53"/>
      <c r="I1446" s="53"/>
      <c r="J1446" s="53"/>
      <c r="K1446" s="53"/>
      <c r="L1446" s="53"/>
      <c r="M1446" s="53"/>
      <c r="N1446" s="53"/>
      <c r="O1446" s="53"/>
      <c r="P1446" s="727"/>
    </row>
    <row r="1447" spans="1:16" s="51" customFormat="1" x14ac:dyDescent="0.25">
      <c r="A1447" s="378"/>
      <c r="B1447" s="125"/>
      <c r="C1447" s="2"/>
      <c r="E1447" s="53"/>
      <c r="F1447" s="53"/>
      <c r="G1447" s="53"/>
      <c r="H1447" s="53"/>
      <c r="I1447" s="53"/>
      <c r="J1447" s="53"/>
      <c r="K1447" s="53"/>
      <c r="L1447" s="53"/>
      <c r="M1447" s="53"/>
      <c r="N1447" s="53"/>
      <c r="O1447" s="53"/>
      <c r="P1447" s="727"/>
    </row>
    <row r="1448" spans="1:16" s="51" customFormat="1" x14ac:dyDescent="0.25">
      <c r="A1448" s="378"/>
      <c r="B1448" s="125"/>
      <c r="C1448" s="2"/>
      <c r="E1448" s="53"/>
      <c r="F1448" s="53"/>
      <c r="G1448" s="53"/>
      <c r="H1448" s="53"/>
      <c r="I1448" s="53"/>
      <c r="J1448" s="53"/>
      <c r="K1448" s="53"/>
      <c r="L1448" s="53"/>
      <c r="M1448" s="53"/>
      <c r="N1448" s="53"/>
      <c r="O1448" s="53"/>
      <c r="P1448" s="727"/>
    </row>
    <row r="1449" spans="1:16" s="51" customFormat="1" x14ac:dyDescent="0.25">
      <c r="A1449" s="378"/>
      <c r="B1449" s="125"/>
      <c r="C1449" s="2"/>
      <c r="E1449" s="53"/>
      <c r="F1449" s="53"/>
      <c r="G1449" s="53"/>
      <c r="H1449" s="53"/>
      <c r="I1449" s="53"/>
      <c r="J1449" s="53"/>
      <c r="K1449" s="53"/>
      <c r="L1449" s="53"/>
      <c r="M1449" s="53"/>
      <c r="N1449" s="53"/>
      <c r="O1449" s="53"/>
      <c r="P1449" s="727"/>
    </row>
    <row r="1450" spans="1:16" s="51" customFormat="1" x14ac:dyDescent="0.25">
      <c r="A1450" s="378"/>
      <c r="B1450" s="125"/>
      <c r="C1450" s="2"/>
      <c r="E1450" s="53"/>
      <c r="F1450" s="53"/>
      <c r="G1450" s="53"/>
      <c r="H1450" s="53"/>
      <c r="I1450" s="53"/>
      <c r="J1450" s="53"/>
      <c r="K1450" s="53"/>
      <c r="L1450" s="53"/>
      <c r="M1450" s="53"/>
      <c r="N1450" s="53"/>
      <c r="O1450" s="53"/>
      <c r="P1450" s="727"/>
    </row>
    <row r="1451" spans="1:16" s="51" customFormat="1" x14ac:dyDescent="0.25">
      <c r="A1451" s="378"/>
      <c r="B1451" s="125"/>
      <c r="C1451" s="2"/>
      <c r="E1451" s="53"/>
      <c r="F1451" s="53"/>
      <c r="G1451" s="53"/>
      <c r="H1451" s="53"/>
      <c r="I1451" s="53"/>
      <c r="J1451" s="53"/>
      <c r="K1451" s="53"/>
      <c r="L1451" s="53"/>
      <c r="M1451" s="53"/>
      <c r="N1451" s="53"/>
      <c r="O1451" s="53"/>
      <c r="P1451" s="727"/>
    </row>
    <row r="1452" spans="1:16" s="51" customFormat="1" x14ac:dyDescent="0.25">
      <c r="A1452" s="378"/>
      <c r="B1452" s="125"/>
      <c r="C1452" s="2"/>
      <c r="E1452" s="53"/>
      <c r="F1452" s="53"/>
      <c r="G1452" s="53"/>
      <c r="H1452" s="53"/>
      <c r="I1452" s="53"/>
      <c r="J1452" s="53"/>
      <c r="K1452" s="53"/>
      <c r="L1452" s="53"/>
      <c r="M1452" s="53"/>
      <c r="N1452" s="53"/>
      <c r="O1452" s="53"/>
      <c r="P1452" s="727"/>
    </row>
    <row r="1453" spans="1:16" s="51" customFormat="1" x14ac:dyDescent="0.25">
      <c r="A1453" s="378"/>
      <c r="B1453" s="125"/>
      <c r="C1453" s="2"/>
      <c r="E1453" s="53"/>
      <c r="F1453" s="53"/>
      <c r="G1453" s="53"/>
      <c r="H1453" s="53"/>
      <c r="I1453" s="53"/>
      <c r="J1453" s="53"/>
      <c r="K1453" s="53"/>
      <c r="L1453" s="53"/>
      <c r="M1453" s="53"/>
      <c r="N1453" s="53"/>
      <c r="O1453" s="53"/>
      <c r="P1453" s="727"/>
    </row>
    <row r="1454" spans="1:16" s="51" customFormat="1" x14ac:dyDescent="0.25">
      <c r="A1454" s="378"/>
      <c r="B1454" s="125"/>
      <c r="C1454" s="2"/>
      <c r="E1454" s="53"/>
      <c r="F1454" s="53"/>
      <c r="G1454" s="53"/>
      <c r="H1454" s="53"/>
      <c r="I1454" s="53"/>
      <c r="J1454" s="53"/>
      <c r="K1454" s="53"/>
      <c r="L1454" s="53"/>
      <c r="M1454" s="53"/>
      <c r="N1454" s="53"/>
      <c r="O1454" s="53"/>
      <c r="P1454" s="727"/>
    </row>
    <row r="1455" spans="1:16" s="51" customFormat="1" x14ac:dyDescent="0.25">
      <c r="A1455" s="378"/>
      <c r="B1455" s="125"/>
      <c r="C1455" s="2"/>
      <c r="E1455" s="53"/>
      <c r="F1455" s="53"/>
      <c r="G1455" s="53"/>
      <c r="H1455" s="53"/>
      <c r="I1455" s="53"/>
      <c r="J1455" s="53"/>
      <c r="K1455" s="53"/>
      <c r="L1455" s="53"/>
      <c r="M1455" s="53"/>
      <c r="N1455" s="53"/>
      <c r="O1455" s="53"/>
      <c r="P1455" s="727"/>
    </row>
    <row r="1456" spans="1:16" s="51" customFormat="1" x14ac:dyDescent="0.25">
      <c r="A1456" s="378"/>
      <c r="B1456" s="125"/>
      <c r="C1456" s="2"/>
      <c r="E1456" s="53"/>
      <c r="F1456" s="53"/>
      <c r="G1456" s="53"/>
      <c r="H1456" s="53"/>
      <c r="I1456" s="53"/>
      <c r="J1456" s="53"/>
      <c r="K1456" s="53"/>
      <c r="L1456" s="53"/>
      <c r="M1456" s="53"/>
      <c r="N1456" s="53"/>
      <c r="O1456" s="53"/>
      <c r="P1456" s="727"/>
    </row>
    <row r="1457" spans="1:16" s="51" customFormat="1" x14ac:dyDescent="0.25">
      <c r="A1457" s="378"/>
      <c r="B1457" s="125"/>
      <c r="C1457" s="2"/>
      <c r="E1457" s="53"/>
      <c r="F1457" s="53"/>
      <c r="G1457" s="53"/>
      <c r="H1457" s="53"/>
      <c r="I1457" s="53"/>
      <c r="J1457" s="53"/>
      <c r="K1457" s="53"/>
      <c r="L1457" s="53"/>
      <c r="M1457" s="53"/>
      <c r="N1457" s="53"/>
      <c r="O1457" s="53"/>
      <c r="P1457" s="727"/>
    </row>
    <row r="1458" spans="1:16" s="51" customFormat="1" x14ac:dyDescent="0.25">
      <c r="A1458" s="378"/>
      <c r="B1458" s="125"/>
      <c r="C1458" s="2"/>
      <c r="E1458" s="53"/>
      <c r="F1458" s="53"/>
      <c r="G1458" s="53"/>
      <c r="H1458" s="53"/>
      <c r="I1458" s="53"/>
      <c r="J1458" s="53"/>
      <c r="K1458" s="53"/>
      <c r="L1458" s="53"/>
      <c r="M1458" s="53"/>
      <c r="N1458" s="53"/>
      <c r="O1458" s="53"/>
      <c r="P1458" s="727"/>
    </row>
    <row r="1459" spans="1:16" s="51" customFormat="1" x14ac:dyDescent="0.25">
      <c r="A1459" s="378"/>
      <c r="B1459" s="125"/>
      <c r="C1459" s="2"/>
      <c r="E1459" s="53"/>
      <c r="F1459" s="53"/>
      <c r="G1459" s="53"/>
      <c r="H1459" s="53"/>
      <c r="I1459" s="53"/>
      <c r="J1459" s="53"/>
      <c r="K1459" s="53"/>
      <c r="L1459" s="53"/>
      <c r="M1459" s="53"/>
      <c r="N1459" s="53"/>
      <c r="O1459" s="53"/>
      <c r="P1459" s="727"/>
    </row>
    <row r="1460" spans="1:16" s="51" customFormat="1" x14ac:dyDescent="0.25">
      <c r="A1460" s="378"/>
      <c r="B1460" s="125"/>
      <c r="C1460" s="2"/>
      <c r="E1460" s="53"/>
      <c r="F1460" s="53"/>
      <c r="G1460" s="53"/>
      <c r="H1460" s="53"/>
      <c r="I1460" s="53"/>
      <c r="J1460" s="53"/>
      <c r="K1460" s="53"/>
      <c r="L1460" s="53"/>
      <c r="M1460" s="53"/>
      <c r="N1460" s="53"/>
      <c r="O1460" s="53"/>
      <c r="P1460" s="727"/>
    </row>
    <row r="1461" spans="1:16" s="51" customFormat="1" x14ac:dyDescent="0.25">
      <c r="A1461" s="378"/>
      <c r="B1461" s="125"/>
      <c r="C1461" s="2"/>
      <c r="E1461" s="53"/>
      <c r="F1461" s="53"/>
      <c r="G1461" s="53"/>
      <c r="H1461" s="53"/>
      <c r="I1461" s="53"/>
      <c r="J1461" s="53"/>
      <c r="K1461" s="53"/>
      <c r="L1461" s="53"/>
      <c r="M1461" s="53"/>
      <c r="N1461" s="53"/>
      <c r="O1461" s="53"/>
      <c r="P1461" s="727"/>
    </row>
    <row r="1462" spans="1:16" s="51" customFormat="1" x14ac:dyDescent="0.25">
      <c r="A1462" s="378"/>
      <c r="B1462" s="125"/>
      <c r="C1462" s="2"/>
      <c r="E1462" s="53"/>
      <c r="F1462" s="53"/>
      <c r="G1462" s="53"/>
      <c r="H1462" s="53"/>
      <c r="I1462" s="53"/>
      <c r="J1462" s="53"/>
      <c r="K1462" s="53"/>
      <c r="L1462" s="53"/>
      <c r="M1462" s="53"/>
      <c r="N1462" s="53"/>
      <c r="O1462" s="53"/>
      <c r="P1462" s="727"/>
    </row>
    <row r="1463" spans="1:16" s="51" customFormat="1" x14ac:dyDescent="0.25">
      <c r="A1463" s="378"/>
      <c r="B1463" s="125"/>
      <c r="C1463" s="2"/>
      <c r="E1463" s="53"/>
      <c r="F1463" s="53"/>
      <c r="G1463" s="53"/>
      <c r="H1463" s="53"/>
      <c r="I1463" s="53"/>
      <c r="J1463" s="53"/>
      <c r="K1463" s="53"/>
      <c r="L1463" s="53"/>
      <c r="M1463" s="53"/>
      <c r="N1463" s="53"/>
      <c r="O1463" s="53"/>
      <c r="P1463" s="727"/>
    </row>
    <row r="1464" spans="1:16" s="51" customFormat="1" x14ac:dyDescent="0.25">
      <c r="A1464" s="378"/>
      <c r="B1464" s="125"/>
      <c r="C1464" s="2"/>
      <c r="E1464" s="53"/>
      <c r="F1464" s="53"/>
      <c r="G1464" s="53"/>
      <c r="H1464" s="53"/>
      <c r="I1464" s="53"/>
      <c r="J1464" s="53"/>
      <c r="K1464" s="53"/>
      <c r="L1464" s="53"/>
      <c r="M1464" s="53"/>
      <c r="N1464" s="53"/>
      <c r="O1464" s="53"/>
      <c r="P1464" s="727"/>
    </row>
    <row r="1465" spans="1:16" s="51" customFormat="1" x14ac:dyDescent="0.25">
      <c r="A1465" s="378"/>
      <c r="B1465" s="125"/>
      <c r="C1465" s="2"/>
      <c r="E1465" s="53"/>
      <c r="F1465" s="53"/>
      <c r="G1465" s="53"/>
      <c r="H1465" s="53"/>
      <c r="I1465" s="53"/>
      <c r="J1465" s="53"/>
      <c r="K1465" s="53"/>
      <c r="L1465" s="53"/>
      <c r="M1465" s="53"/>
      <c r="N1465" s="53"/>
      <c r="O1465" s="53"/>
      <c r="P1465" s="727"/>
    </row>
    <row r="1466" spans="1:16" s="51" customFormat="1" x14ac:dyDescent="0.25">
      <c r="A1466" s="378"/>
      <c r="B1466" s="125"/>
      <c r="C1466" s="2"/>
      <c r="E1466" s="53"/>
      <c r="F1466" s="53"/>
      <c r="G1466" s="53"/>
      <c r="H1466" s="53"/>
      <c r="I1466" s="53"/>
      <c r="J1466" s="53"/>
      <c r="K1466" s="53"/>
      <c r="L1466" s="53"/>
      <c r="M1466" s="53"/>
      <c r="N1466" s="53"/>
      <c r="O1466" s="53"/>
      <c r="P1466" s="727"/>
    </row>
    <row r="1467" spans="1:16" s="51" customFormat="1" x14ac:dyDescent="0.25">
      <c r="A1467" s="378"/>
      <c r="B1467" s="125"/>
      <c r="C1467" s="2"/>
      <c r="E1467" s="53"/>
      <c r="F1467" s="53"/>
      <c r="G1467" s="53"/>
      <c r="H1467" s="53"/>
      <c r="I1467" s="53"/>
      <c r="J1467" s="53"/>
      <c r="K1467" s="53"/>
      <c r="L1467" s="53"/>
      <c r="M1467" s="53"/>
      <c r="N1467" s="53"/>
      <c r="O1467" s="53"/>
      <c r="P1467" s="727"/>
    </row>
    <row r="1468" spans="1:16" s="51" customFormat="1" x14ac:dyDescent="0.25">
      <c r="A1468" s="378"/>
      <c r="B1468" s="125"/>
      <c r="C1468" s="2"/>
      <c r="E1468" s="53"/>
      <c r="F1468" s="53"/>
      <c r="G1468" s="53"/>
      <c r="H1468" s="53"/>
      <c r="I1468" s="53"/>
      <c r="J1468" s="53"/>
      <c r="K1468" s="53"/>
      <c r="L1468" s="53"/>
      <c r="M1468" s="53"/>
      <c r="N1468" s="53"/>
      <c r="O1468" s="53"/>
      <c r="P1468" s="727"/>
    </row>
    <row r="1469" spans="1:16" s="51" customFormat="1" x14ac:dyDescent="0.25">
      <c r="A1469" s="378"/>
      <c r="B1469" s="125"/>
      <c r="C1469" s="2"/>
      <c r="E1469" s="53"/>
      <c r="F1469" s="53"/>
      <c r="G1469" s="53"/>
      <c r="H1469" s="53"/>
      <c r="I1469" s="53"/>
      <c r="J1469" s="53"/>
      <c r="K1469" s="53"/>
      <c r="L1469" s="53"/>
      <c r="M1469" s="53"/>
      <c r="N1469" s="53"/>
      <c r="O1469" s="53"/>
      <c r="P1469" s="727"/>
    </row>
    <row r="1470" spans="1:16" s="51" customFormat="1" x14ac:dyDescent="0.25">
      <c r="A1470" s="378"/>
      <c r="B1470" s="125"/>
      <c r="C1470" s="2"/>
      <c r="E1470" s="53"/>
      <c r="F1470" s="53"/>
      <c r="G1470" s="53"/>
      <c r="H1470" s="53"/>
      <c r="I1470" s="53"/>
      <c r="J1470" s="53"/>
      <c r="K1470" s="53"/>
      <c r="L1470" s="53"/>
      <c r="M1470" s="53"/>
      <c r="N1470" s="53"/>
      <c r="O1470" s="53"/>
      <c r="P1470" s="727"/>
    </row>
    <row r="1471" spans="1:16" s="51" customFormat="1" x14ac:dyDescent="0.25">
      <c r="A1471" s="378"/>
      <c r="B1471" s="125"/>
      <c r="C1471" s="2"/>
      <c r="E1471" s="53"/>
      <c r="F1471" s="53"/>
      <c r="G1471" s="53"/>
      <c r="H1471" s="53"/>
      <c r="I1471" s="53"/>
      <c r="J1471" s="53"/>
      <c r="K1471" s="53"/>
      <c r="L1471" s="53"/>
      <c r="M1471" s="53"/>
      <c r="N1471" s="53"/>
      <c r="O1471" s="53"/>
      <c r="P1471" s="727"/>
    </row>
    <row r="1472" spans="1:16" s="51" customFormat="1" x14ac:dyDescent="0.25">
      <c r="A1472" s="378"/>
      <c r="B1472" s="125"/>
      <c r="C1472" s="2"/>
      <c r="E1472" s="53"/>
      <c r="F1472" s="53"/>
      <c r="G1472" s="53"/>
      <c r="H1472" s="53"/>
      <c r="I1472" s="53"/>
      <c r="J1472" s="53"/>
      <c r="K1472" s="53"/>
      <c r="L1472" s="53"/>
      <c r="M1472" s="53"/>
      <c r="N1472" s="53"/>
      <c r="O1472" s="53"/>
      <c r="P1472" s="727"/>
    </row>
    <row r="1473" spans="1:16" s="51" customFormat="1" x14ac:dyDescent="0.25">
      <c r="A1473" s="378"/>
      <c r="B1473" s="125"/>
      <c r="C1473" s="2"/>
      <c r="E1473" s="53"/>
      <c r="F1473" s="53"/>
      <c r="G1473" s="53"/>
      <c r="H1473" s="53"/>
      <c r="I1473" s="53"/>
      <c r="J1473" s="53"/>
      <c r="K1473" s="53"/>
      <c r="L1473" s="53"/>
      <c r="M1473" s="53"/>
      <c r="N1473" s="53"/>
      <c r="O1473" s="53"/>
      <c r="P1473" s="727"/>
    </row>
    <row r="1474" spans="1:16" s="51" customFormat="1" x14ac:dyDescent="0.25">
      <c r="A1474" s="378"/>
      <c r="B1474" s="125"/>
      <c r="C1474" s="2"/>
      <c r="E1474" s="53"/>
      <c r="F1474" s="53"/>
      <c r="G1474" s="53"/>
      <c r="H1474" s="53"/>
      <c r="I1474" s="53"/>
      <c r="J1474" s="53"/>
      <c r="K1474" s="53"/>
      <c r="L1474" s="53"/>
      <c r="M1474" s="53"/>
      <c r="N1474" s="53"/>
      <c r="O1474" s="53"/>
      <c r="P1474" s="727"/>
    </row>
    <row r="1475" spans="1:16" s="51" customFormat="1" x14ac:dyDescent="0.25">
      <c r="A1475" s="378"/>
      <c r="B1475" s="125"/>
      <c r="C1475" s="2"/>
      <c r="E1475" s="53"/>
      <c r="F1475" s="53"/>
      <c r="G1475" s="53"/>
      <c r="H1475" s="53"/>
      <c r="I1475" s="53"/>
      <c r="J1475" s="53"/>
      <c r="K1475" s="53"/>
      <c r="L1475" s="53"/>
      <c r="M1475" s="53"/>
      <c r="N1475" s="53"/>
      <c r="O1475" s="53"/>
      <c r="P1475" s="727"/>
    </row>
    <row r="1476" spans="1:16" s="51" customFormat="1" x14ac:dyDescent="0.25">
      <c r="A1476" s="378"/>
      <c r="B1476" s="125"/>
      <c r="C1476" s="2"/>
      <c r="E1476" s="53"/>
      <c r="F1476" s="53"/>
      <c r="G1476" s="53"/>
      <c r="H1476" s="53"/>
      <c r="I1476" s="53"/>
      <c r="J1476" s="53"/>
      <c r="K1476" s="53"/>
      <c r="L1476" s="53"/>
      <c r="M1476" s="53"/>
      <c r="N1476" s="53"/>
      <c r="O1476" s="53"/>
      <c r="P1476" s="727"/>
    </row>
    <row r="1477" spans="1:16" s="51" customFormat="1" x14ac:dyDescent="0.25">
      <c r="A1477" s="378"/>
      <c r="B1477" s="125"/>
      <c r="C1477" s="2"/>
      <c r="E1477" s="53"/>
      <c r="F1477" s="53"/>
      <c r="G1477" s="53"/>
      <c r="H1477" s="53"/>
      <c r="I1477" s="53"/>
      <c r="J1477" s="53"/>
      <c r="K1477" s="53"/>
      <c r="L1477" s="53"/>
      <c r="M1477" s="53"/>
      <c r="N1477" s="53"/>
      <c r="O1477" s="53"/>
      <c r="P1477" s="727"/>
    </row>
    <row r="1478" spans="1:16" s="51" customFormat="1" x14ac:dyDescent="0.25">
      <c r="A1478" s="378"/>
      <c r="B1478" s="125"/>
      <c r="C1478" s="2"/>
      <c r="E1478" s="53"/>
      <c r="F1478" s="53"/>
      <c r="G1478" s="53"/>
      <c r="H1478" s="53"/>
      <c r="I1478" s="53"/>
      <c r="J1478" s="53"/>
      <c r="K1478" s="53"/>
      <c r="L1478" s="53"/>
      <c r="M1478" s="53"/>
      <c r="N1478" s="53"/>
      <c r="O1478" s="53"/>
      <c r="P1478" s="727"/>
    </row>
    <row r="1479" spans="1:16" s="51" customFormat="1" x14ac:dyDescent="0.25">
      <c r="A1479" s="378"/>
      <c r="B1479" s="125"/>
      <c r="C1479" s="2"/>
      <c r="E1479" s="53"/>
      <c r="F1479" s="53"/>
      <c r="G1479" s="53"/>
      <c r="H1479" s="53"/>
      <c r="I1479" s="53"/>
      <c r="J1479" s="53"/>
      <c r="K1479" s="53"/>
      <c r="L1479" s="53"/>
      <c r="M1479" s="53"/>
      <c r="N1479" s="53"/>
      <c r="O1479" s="53"/>
      <c r="P1479" s="727"/>
    </row>
    <row r="1480" spans="1:16" s="51" customFormat="1" x14ac:dyDescent="0.25">
      <c r="A1480" s="378"/>
      <c r="B1480" s="125"/>
      <c r="C1480" s="2"/>
      <c r="E1480" s="53"/>
      <c r="F1480" s="53"/>
      <c r="G1480" s="53"/>
      <c r="H1480" s="53"/>
      <c r="I1480" s="53"/>
      <c r="J1480" s="53"/>
      <c r="K1480" s="53"/>
      <c r="L1480" s="53"/>
      <c r="M1480" s="53"/>
      <c r="N1480" s="53"/>
      <c r="O1480" s="53"/>
      <c r="P1480" s="727"/>
    </row>
    <row r="1481" spans="1:16" s="51" customFormat="1" x14ac:dyDescent="0.25">
      <c r="A1481" s="378"/>
      <c r="B1481" s="125"/>
      <c r="C1481" s="2"/>
      <c r="E1481" s="53"/>
      <c r="F1481" s="53"/>
      <c r="G1481" s="53"/>
      <c r="H1481" s="53"/>
      <c r="I1481" s="53"/>
      <c r="J1481" s="53"/>
      <c r="K1481" s="53"/>
      <c r="L1481" s="53"/>
      <c r="M1481" s="53"/>
      <c r="N1481" s="53"/>
      <c r="O1481" s="53"/>
      <c r="P1481" s="727"/>
    </row>
    <row r="1482" spans="1:16" s="51" customFormat="1" x14ac:dyDescent="0.25">
      <c r="A1482" s="378"/>
      <c r="B1482" s="125"/>
      <c r="C1482" s="2"/>
      <c r="E1482" s="53"/>
      <c r="F1482" s="53"/>
      <c r="G1482" s="53"/>
      <c r="H1482" s="53"/>
      <c r="I1482" s="53"/>
      <c r="J1482" s="53"/>
      <c r="K1482" s="53"/>
      <c r="L1482" s="53"/>
      <c r="M1482" s="53"/>
      <c r="N1482" s="53"/>
      <c r="O1482" s="53"/>
      <c r="P1482" s="727"/>
    </row>
    <row r="1483" spans="1:16" s="51" customFormat="1" x14ac:dyDescent="0.25">
      <c r="A1483" s="378"/>
      <c r="B1483" s="125"/>
      <c r="C1483" s="2"/>
      <c r="E1483" s="53"/>
      <c r="F1483" s="53"/>
      <c r="G1483" s="53"/>
      <c r="H1483" s="53"/>
      <c r="I1483" s="53"/>
      <c r="J1483" s="53"/>
      <c r="K1483" s="53"/>
      <c r="L1483" s="53"/>
      <c r="M1483" s="53"/>
      <c r="N1483" s="53"/>
      <c r="O1483" s="53"/>
      <c r="P1483" s="727"/>
    </row>
    <row r="1484" spans="1:16" s="51" customFormat="1" x14ac:dyDescent="0.25">
      <c r="A1484" s="378"/>
      <c r="B1484" s="125"/>
      <c r="C1484" s="2"/>
      <c r="E1484" s="53"/>
      <c r="F1484" s="53"/>
      <c r="G1484" s="53"/>
      <c r="H1484" s="53"/>
      <c r="I1484" s="53"/>
      <c r="J1484" s="53"/>
      <c r="K1484" s="53"/>
      <c r="L1484" s="53"/>
      <c r="M1484" s="53"/>
      <c r="N1484" s="53"/>
      <c r="O1484" s="53"/>
      <c r="P1484" s="727"/>
    </row>
    <row r="1485" spans="1:16" s="51" customFormat="1" x14ac:dyDescent="0.25">
      <c r="A1485" s="378"/>
      <c r="B1485" s="125"/>
      <c r="C1485" s="2"/>
      <c r="E1485" s="53"/>
      <c r="F1485" s="53"/>
      <c r="G1485" s="53"/>
      <c r="H1485" s="53"/>
      <c r="I1485" s="53"/>
      <c r="J1485" s="53"/>
      <c r="K1485" s="53"/>
      <c r="L1485" s="53"/>
      <c r="M1485" s="53"/>
      <c r="N1485" s="53"/>
      <c r="O1485" s="53"/>
      <c r="P1485" s="727"/>
    </row>
    <row r="1486" spans="1:16" s="51" customFormat="1" x14ac:dyDescent="0.25">
      <c r="A1486" s="378"/>
      <c r="B1486" s="125"/>
      <c r="C1486" s="2"/>
      <c r="E1486" s="53"/>
      <c r="F1486" s="53"/>
      <c r="G1486" s="53"/>
      <c r="H1486" s="53"/>
      <c r="I1486" s="53"/>
      <c r="J1486" s="53"/>
      <c r="K1486" s="53"/>
      <c r="L1486" s="53"/>
      <c r="M1486" s="53"/>
      <c r="N1486" s="53"/>
      <c r="O1486" s="53"/>
      <c r="P1486" s="727"/>
    </row>
    <row r="1487" spans="1:16" s="51" customFormat="1" x14ac:dyDescent="0.25">
      <c r="A1487" s="378"/>
      <c r="B1487" s="125"/>
      <c r="C1487" s="2"/>
      <c r="E1487" s="53"/>
      <c r="F1487" s="53"/>
      <c r="G1487" s="53"/>
      <c r="H1487" s="53"/>
      <c r="I1487" s="53"/>
      <c r="J1487" s="53"/>
      <c r="K1487" s="53"/>
      <c r="L1487" s="53"/>
      <c r="M1487" s="53"/>
      <c r="N1487" s="53"/>
      <c r="O1487" s="53"/>
      <c r="P1487" s="727"/>
    </row>
    <row r="1488" spans="1:16" s="51" customFormat="1" x14ac:dyDescent="0.25">
      <c r="A1488" s="378"/>
      <c r="B1488" s="125"/>
      <c r="C1488" s="2"/>
      <c r="E1488" s="53"/>
      <c r="F1488" s="53"/>
      <c r="G1488" s="53"/>
      <c r="H1488" s="53"/>
      <c r="I1488" s="53"/>
      <c r="J1488" s="53"/>
      <c r="K1488" s="53"/>
      <c r="L1488" s="53"/>
      <c r="M1488" s="53"/>
      <c r="N1488" s="53"/>
      <c r="O1488" s="53"/>
      <c r="P1488" s="727"/>
    </row>
    <row r="1489" spans="1:16" s="51" customFormat="1" x14ac:dyDescent="0.25">
      <c r="A1489" s="378"/>
      <c r="B1489" s="125"/>
      <c r="C1489" s="2"/>
      <c r="E1489" s="53"/>
      <c r="F1489" s="53"/>
      <c r="G1489" s="53"/>
      <c r="H1489" s="53"/>
      <c r="I1489" s="53"/>
      <c r="J1489" s="53"/>
      <c r="K1489" s="53"/>
      <c r="L1489" s="53"/>
      <c r="M1489" s="53"/>
      <c r="N1489" s="53"/>
      <c r="O1489" s="53"/>
      <c r="P1489" s="727"/>
    </row>
    <row r="1490" spans="1:16" s="51" customFormat="1" x14ac:dyDescent="0.25">
      <c r="A1490" s="378"/>
      <c r="B1490" s="125"/>
      <c r="C1490" s="2"/>
      <c r="E1490" s="53"/>
      <c r="F1490" s="53"/>
      <c r="G1490" s="53"/>
      <c r="H1490" s="53"/>
      <c r="I1490" s="53"/>
      <c r="J1490" s="53"/>
      <c r="K1490" s="53"/>
      <c r="L1490" s="53"/>
      <c r="M1490" s="53"/>
      <c r="N1490" s="53"/>
      <c r="O1490" s="53"/>
      <c r="P1490" s="727"/>
    </row>
    <row r="1491" spans="1:16" s="51" customFormat="1" x14ac:dyDescent="0.25">
      <c r="A1491" s="378"/>
      <c r="B1491" s="125"/>
      <c r="C1491" s="2"/>
      <c r="E1491" s="53"/>
      <c r="F1491" s="53"/>
      <c r="G1491" s="53"/>
      <c r="H1491" s="53"/>
      <c r="I1491" s="53"/>
      <c r="J1491" s="53"/>
      <c r="K1491" s="53"/>
      <c r="L1491" s="53"/>
      <c r="M1491" s="53"/>
      <c r="N1491" s="53"/>
      <c r="O1491" s="53"/>
      <c r="P1491" s="727"/>
    </row>
    <row r="1492" spans="1:16" s="51" customFormat="1" x14ac:dyDescent="0.25">
      <c r="A1492" s="378"/>
      <c r="B1492" s="125"/>
      <c r="C1492" s="2"/>
      <c r="E1492" s="53"/>
      <c r="F1492" s="53"/>
      <c r="G1492" s="53"/>
      <c r="H1492" s="53"/>
      <c r="I1492" s="53"/>
      <c r="J1492" s="53"/>
      <c r="K1492" s="53"/>
      <c r="L1492" s="53"/>
      <c r="M1492" s="53"/>
      <c r="N1492" s="53"/>
      <c r="O1492" s="53"/>
      <c r="P1492" s="727"/>
    </row>
    <row r="1493" spans="1:16" s="51" customFormat="1" x14ac:dyDescent="0.25">
      <c r="A1493" s="378"/>
      <c r="B1493" s="125"/>
      <c r="C1493" s="2"/>
      <c r="E1493" s="53"/>
      <c r="F1493" s="53"/>
      <c r="G1493" s="53"/>
      <c r="H1493" s="53"/>
      <c r="I1493" s="53"/>
      <c r="J1493" s="53"/>
      <c r="K1493" s="53"/>
      <c r="L1493" s="53"/>
      <c r="M1493" s="53"/>
      <c r="N1493" s="53"/>
      <c r="O1493" s="53"/>
      <c r="P1493" s="727"/>
    </row>
    <row r="1494" spans="1:16" s="51" customFormat="1" x14ac:dyDescent="0.25">
      <c r="A1494" s="378"/>
      <c r="B1494" s="125"/>
      <c r="C1494" s="2"/>
      <c r="E1494" s="53"/>
      <c r="F1494" s="53"/>
      <c r="G1494" s="53"/>
      <c r="H1494" s="53"/>
      <c r="I1494" s="53"/>
      <c r="J1494" s="53"/>
      <c r="K1494" s="53"/>
      <c r="L1494" s="53"/>
      <c r="M1494" s="53"/>
      <c r="N1494" s="53"/>
      <c r="O1494" s="53"/>
      <c r="P1494" s="727"/>
    </row>
    <row r="1495" spans="1:16" s="51" customFormat="1" x14ac:dyDescent="0.25">
      <c r="A1495" s="378"/>
      <c r="B1495" s="125"/>
      <c r="C1495" s="2"/>
      <c r="E1495" s="53"/>
      <c r="F1495" s="53"/>
      <c r="G1495" s="53"/>
      <c r="H1495" s="53"/>
      <c r="I1495" s="53"/>
      <c r="J1495" s="53"/>
      <c r="K1495" s="53"/>
      <c r="L1495" s="53"/>
      <c r="M1495" s="53"/>
      <c r="N1495" s="53"/>
      <c r="O1495" s="53"/>
      <c r="P1495" s="727"/>
    </row>
    <row r="1496" spans="1:16" s="51" customFormat="1" x14ac:dyDescent="0.25">
      <c r="A1496" s="378"/>
      <c r="B1496" s="125"/>
      <c r="C1496" s="2"/>
      <c r="E1496" s="53"/>
      <c r="F1496" s="53"/>
      <c r="G1496" s="53"/>
      <c r="H1496" s="53"/>
      <c r="I1496" s="53"/>
      <c r="J1496" s="53"/>
      <c r="K1496" s="53"/>
      <c r="L1496" s="53"/>
      <c r="M1496" s="53"/>
      <c r="N1496" s="53"/>
      <c r="O1496" s="53"/>
      <c r="P1496" s="727"/>
    </row>
    <row r="1497" spans="1:16" s="51" customFormat="1" x14ac:dyDescent="0.25">
      <c r="A1497" s="378"/>
      <c r="B1497" s="125"/>
      <c r="C1497" s="2"/>
      <c r="E1497" s="53"/>
      <c r="F1497" s="53"/>
      <c r="G1497" s="53"/>
      <c r="H1497" s="53"/>
      <c r="I1497" s="53"/>
      <c r="J1497" s="53"/>
      <c r="K1497" s="53"/>
      <c r="L1497" s="53"/>
      <c r="M1497" s="53"/>
      <c r="N1497" s="53"/>
      <c r="O1497" s="53"/>
      <c r="P1497" s="727"/>
    </row>
    <row r="1498" spans="1:16" s="51" customFormat="1" x14ac:dyDescent="0.25">
      <c r="A1498" s="378"/>
      <c r="B1498" s="125"/>
      <c r="C1498" s="2"/>
      <c r="E1498" s="53"/>
      <c r="F1498" s="53"/>
      <c r="G1498" s="53"/>
      <c r="H1498" s="53"/>
      <c r="I1498" s="53"/>
      <c r="J1498" s="53"/>
      <c r="K1498" s="53"/>
      <c r="L1498" s="53"/>
      <c r="M1498" s="53"/>
      <c r="N1498" s="53"/>
      <c r="O1498" s="53"/>
      <c r="P1498" s="727"/>
    </row>
    <row r="1499" spans="1:16" s="51" customFormat="1" x14ac:dyDescent="0.25">
      <c r="A1499" s="378"/>
      <c r="B1499" s="125"/>
      <c r="C1499" s="2"/>
      <c r="E1499" s="53"/>
      <c r="F1499" s="53"/>
      <c r="G1499" s="53"/>
      <c r="H1499" s="53"/>
      <c r="I1499" s="53"/>
      <c r="J1499" s="53"/>
      <c r="K1499" s="53"/>
      <c r="L1499" s="53"/>
      <c r="M1499" s="53"/>
      <c r="N1499" s="53"/>
      <c r="O1499" s="53"/>
      <c r="P1499" s="727"/>
    </row>
    <row r="1500" spans="1:16" s="51" customFormat="1" x14ac:dyDescent="0.25">
      <c r="A1500" s="378"/>
      <c r="B1500" s="125"/>
      <c r="C1500" s="2"/>
      <c r="E1500" s="53"/>
      <c r="F1500" s="53"/>
      <c r="G1500" s="53"/>
      <c r="H1500" s="53"/>
      <c r="I1500" s="53"/>
      <c r="J1500" s="53"/>
      <c r="K1500" s="53"/>
      <c r="L1500" s="53"/>
      <c r="M1500" s="53"/>
      <c r="N1500" s="53"/>
      <c r="O1500" s="53"/>
      <c r="P1500" s="727"/>
    </row>
    <row r="1501" spans="1:16" s="51" customFormat="1" x14ac:dyDescent="0.25">
      <c r="A1501" s="378"/>
      <c r="B1501" s="125"/>
      <c r="C1501" s="2"/>
      <c r="E1501" s="53"/>
      <c r="F1501" s="53"/>
      <c r="G1501" s="53"/>
      <c r="H1501" s="53"/>
      <c r="I1501" s="53"/>
      <c r="J1501" s="53"/>
      <c r="K1501" s="53"/>
      <c r="L1501" s="53"/>
      <c r="M1501" s="53"/>
      <c r="N1501" s="53"/>
      <c r="O1501" s="53"/>
      <c r="P1501" s="727"/>
    </row>
    <row r="1502" spans="1:16" s="51" customFormat="1" x14ac:dyDescent="0.25">
      <c r="A1502" s="378"/>
      <c r="B1502" s="125"/>
      <c r="C1502" s="2"/>
      <c r="E1502" s="53"/>
      <c r="F1502" s="53"/>
      <c r="G1502" s="53"/>
      <c r="H1502" s="53"/>
      <c r="I1502" s="53"/>
      <c r="J1502" s="53"/>
      <c r="K1502" s="53"/>
      <c r="L1502" s="53"/>
      <c r="M1502" s="53"/>
      <c r="N1502" s="53"/>
      <c r="O1502" s="53"/>
      <c r="P1502" s="727"/>
    </row>
    <row r="1503" spans="1:16" s="51" customFormat="1" x14ac:dyDescent="0.25">
      <c r="A1503" s="378"/>
      <c r="B1503" s="125"/>
      <c r="C1503" s="2"/>
      <c r="E1503" s="53"/>
      <c r="F1503" s="53"/>
      <c r="G1503" s="53"/>
      <c r="H1503" s="53"/>
      <c r="I1503" s="53"/>
      <c r="J1503" s="53"/>
      <c r="K1503" s="53"/>
      <c r="L1503" s="53"/>
      <c r="M1503" s="53"/>
      <c r="N1503" s="53"/>
      <c r="O1503" s="53"/>
      <c r="P1503" s="727"/>
    </row>
    <row r="1504" spans="1:16" s="51" customFormat="1" x14ac:dyDescent="0.25">
      <c r="A1504" s="378"/>
      <c r="B1504" s="125"/>
      <c r="C1504" s="2"/>
      <c r="E1504" s="53"/>
      <c r="F1504" s="53"/>
      <c r="G1504" s="53"/>
      <c r="H1504" s="53"/>
      <c r="I1504" s="53"/>
      <c r="J1504" s="53"/>
      <c r="K1504" s="53"/>
      <c r="L1504" s="53"/>
      <c r="M1504" s="53"/>
      <c r="N1504" s="53"/>
      <c r="O1504" s="53"/>
      <c r="P1504" s="727"/>
    </row>
    <row r="1505" spans="1:16" s="51" customFormat="1" x14ac:dyDescent="0.25">
      <c r="A1505" s="378"/>
      <c r="B1505" s="125"/>
      <c r="C1505" s="2"/>
      <c r="E1505" s="53"/>
      <c r="F1505" s="53"/>
      <c r="G1505" s="53"/>
      <c r="H1505" s="53"/>
      <c r="I1505" s="53"/>
      <c r="J1505" s="53"/>
      <c r="K1505" s="53"/>
      <c r="L1505" s="53"/>
      <c r="M1505" s="53"/>
      <c r="N1505" s="53"/>
      <c r="O1505" s="53"/>
      <c r="P1505" s="727"/>
    </row>
    <row r="1506" spans="1:16" s="51" customFormat="1" x14ac:dyDescent="0.25">
      <c r="A1506" s="378"/>
      <c r="B1506" s="125"/>
      <c r="C1506" s="2"/>
      <c r="E1506" s="53"/>
      <c r="F1506" s="53"/>
      <c r="G1506" s="53"/>
      <c r="H1506" s="53"/>
      <c r="I1506" s="53"/>
      <c r="J1506" s="53"/>
      <c r="K1506" s="53"/>
      <c r="L1506" s="53"/>
      <c r="M1506" s="53"/>
      <c r="N1506" s="53"/>
      <c r="O1506" s="53"/>
      <c r="P1506" s="727"/>
    </row>
    <row r="1507" spans="1:16" s="51" customFormat="1" x14ac:dyDescent="0.25">
      <c r="A1507" s="378"/>
      <c r="B1507" s="125"/>
      <c r="C1507" s="2"/>
      <c r="E1507" s="53"/>
      <c r="F1507" s="53"/>
      <c r="G1507" s="53"/>
      <c r="H1507" s="53"/>
      <c r="I1507" s="53"/>
      <c r="J1507" s="53"/>
      <c r="K1507" s="53"/>
      <c r="L1507" s="53"/>
      <c r="M1507" s="53"/>
      <c r="N1507" s="53"/>
      <c r="O1507" s="53"/>
      <c r="P1507" s="727"/>
    </row>
    <row r="1508" spans="1:16" s="51" customFormat="1" x14ac:dyDescent="0.25">
      <c r="A1508" s="378"/>
      <c r="B1508" s="125"/>
      <c r="C1508" s="2"/>
      <c r="E1508" s="53"/>
      <c r="F1508" s="53"/>
      <c r="G1508" s="53"/>
      <c r="H1508" s="53"/>
      <c r="I1508" s="53"/>
      <c r="J1508" s="53"/>
      <c r="K1508" s="53"/>
      <c r="L1508" s="53"/>
      <c r="M1508" s="53"/>
      <c r="N1508" s="53"/>
      <c r="O1508" s="53"/>
      <c r="P1508" s="727"/>
    </row>
    <row r="1509" spans="1:16" s="51" customFormat="1" x14ac:dyDescent="0.25">
      <c r="A1509" s="378"/>
      <c r="B1509" s="125"/>
      <c r="C1509" s="2"/>
      <c r="E1509" s="53"/>
      <c r="F1509" s="53"/>
      <c r="G1509" s="53"/>
      <c r="H1509" s="53"/>
      <c r="I1509" s="53"/>
      <c r="J1509" s="53"/>
      <c r="K1509" s="53"/>
      <c r="L1509" s="53"/>
      <c r="M1509" s="53"/>
      <c r="N1509" s="53"/>
      <c r="O1509" s="53"/>
      <c r="P1509" s="727"/>
    </row>
    <row r="1510" spans="1:16" s="51" customFormat="1" x14ac:dyDescent="0.25">
      <c r="A1510" s="378"/>
      <c r="B1510" s="125"/>
      <c r="C1510" s="2"/>
      <c r="E1510" s="53"/>
      <c r="F1510" s="53"/>
      <c r="G1510" s="53"/>
      <c r="H1510" s="53"/>
      <c r="I1510" s="53"/>
      <c r="J1510" s="53"/>
      <c r="K1510" s="53"/>
      <c r="L1510" s="53"/>
      <c r="M1510" s="53"/>
      <c r="N1510" s="53"/>
      <c r="O1510" s="53"/>
      <c r="P1510" s="727"/>
    </row>
    <row r="1511" spans="1:16" s="51" customFormat="1" x14ac:dyDescent="0.25">
      <c r="A1511" s="378"/>
      <c r="B1511" s="125"/>
      <c r="C1511" s="2"/>
      <c r="E1511" s="53"/>
      <c r="F1511" s="53"/>
      <c r="G1511" s="53"/>
      <c r="H1511" s="53"/>
      <c r="I1511" s="53"/>
      <c r="J1511" s="53"/>
      <c r="K1511" s="53"/>
      <c r="L1511" s="53"/>
      <c r="M1511" s="53"/>
      <c r="N1511" s="53"/>
      <c r="O1511" s="53"/>
      <c r="P1511" s="727"/>
    </row>
    <row r="1512" spans="1:16" s="51" customFormat="1" x14ac:dyDescent="0.25">
      <c r="A1512" s="378"/>
      <c r="B1512" s="125"/>
      <c r="C1512" s="2"/>
      <c r="E1512" s="53"/>
      <c r="F1512" s="53"/>
      <c r="G1512" s="53"/>
      <c r="H1512" s="53"/>
      <c r="I1512" s="53"/>
      <c r="J1512" s="53"/>
      <c r="K1512" s="53"/>
      <c r="L1512" s="53"/>
      <c r="M1512" s="53"/>
      <c r="N1512" s="53"/>
      <c r="O1512" s="53"/>
      <c r="P1512" s="727"/>
    </row>
    <row r="1513" spans="1:16" s="51" customFormat="1" x14ac:dyDescent="0.25">
      <c r="A1513" s="378"/>
      <c r="B1513" s="125"/>
      <c r="C1513" s="2"/>
      <c r="E1513" s="53"/>
      <c r="F1513" s="53"/>
      <c r="G1513" s="53"/>
      <c r="H1513" s="53"/>
      <c r="I1513" s="53"/>
      <c r="J1513" s="53"/>
      <c r="K1513" s="53"/>
      <c r="L1513" s="53"/>
      <c r="M1513" s="53"/>
      <c r="N1513" s="53"/>
      <c r="O1513" s="53"/>
      <c r="P1513" s="727"/>
    </row>
    <row r="1514" spans="1:16" s="51" customFormat="1" x14ac:dyDescent="0.25">
      <c r="A1514" s="378"/>
      <c r="B1514" s="125"/>
      <c r="C1514" s="2"/>
      <c r="E1514" s="53"/>
      <c r="F1514" s="53"/>
      <c r="G1514" s="53"/>
      <c r="H1514" s="53"/>
      <c r="I1514" s="53"/>
      <c r="J1514" s="53"/>
      <c r="K1514" s="53"/>
      <c r="L1514" s="53"/>
      <c r="M1514" s="53"/>
      <c r="N1514" s="53"/>
      <c r="O1514" s="53"/>
      <c r="P1514" s="727"/>
    </row>
    <row r="1515" spans="1:16" s="51" customFormat="1" x14ac:dyDescent="0.25">
      <c r="A1515" s="378"/>
      <c r="B1515" s="125"/>
      <c r="C1515" s="2"/>
      <c r="E1515" s="53"/>
      <c r="F1515" s="53"/>
      <c r="G1515" s="53"/>
      <c r="H1515" s="53"/>
      <c r="I1515" s="53"/>
      <c r="J1515" s="53"/>
      <c r="K1515" s="53"/>
      <c r="L1515" s="53"/>
      <c r="M1515" s="53"/>
      <c r="N1515" s="53"/>
      <c r="O1515" s="53"/>
      <c r="P1515" s="727"/>
    </row>
    <row r="1516" spans="1:16" s="51" customFormat="1" x14ac:dyDescent="0.25">
      <c r="A1516" s="378"/>
      <c r="B1516" s="125"/>
      <c r="C1516" s="2"/>
      <c r="E1516" s="53"/>
      <c r="F1516" s="53"/>
      <c r="G1516" s="53"/>
      <c r="H1516" s="53"/>
      <c r="I1516" s="53"/>
      <c r="J1516" s="53"/>
      <c r="K1516" s="53"/>
      <c r="L1516" s="53"/>
      <c r="M1516" s="53"/>
      <c r="N1516" s="53"/>
      <c r="O1516" s="53"/>
      <c r="P1516" s="727"/>
    </row>
    <row r="1517" spans="1:16" s="51" customFormat="1" x14ac:dyDescent="0.25">
      <c r="A1517" s="378"/>
      <c r="B1517" s="125"/>
      <c r="C1517" s="2"/>
      <c r="E1517" s="53"/>
      <c r="F1517" s="53"/>
      <c r="G1517" s="53"/>
      <c r="H1517" s="53"/>
      <c r="I1517" s="53"/>
      <c r="J1517" s="53"/>
      <c r="K1517" s="53"/>
      <c r="L1517" s="53"/>
      <c r="M1517" s="53"/>
      <c r="N1517" s="53"/>
      <c r="O1517" s="53"/>
      <c r="P1517" s="727"/>
    </row>
    <row r="1518" spans="1:16" s="51" customFormat="1" x14ac:dyDescent="0.25">
      <c r="A1518" s="378"/>
      <c r="B1518" s="125"/>
      <c r="C1518" s="2"/>
      <c r="E1518" s="53"/>
      <c r="F1518" s="53"/>
      <c r="G1518" s="53"/>
      <c r="H1518" s="53"/>
      <c r="I1518" s="53"/>
      <c r="J1518" s="53"/>
      <c r="K1518" s="53"/>
      <c r="L1518" s="53"/>
      <c r="M1518" s="53"/>
      <c r="N1518" s="53"/>
      <c r="O1518" s="53"/>
      <c r="P1518" s="727"/>
    </row>
    <row r="1519" spans="1:16" s="51" customFormat="1" x14ac:dyDescent="0.25">
      <c r="A1519" s="378"/>
      <c r="B1519" s="125"/>
      <c r="C1519" s="2"/>
      <c r="E1519" s="53"/>
      <c r="F1519" s="53"/>
      <c r="G1519" s="53"/>
      <c r="H1519" s="53"/>
      <c r="I1519" s="53"/>
      <c r="J1519" s="53"/>
      <c r="K1519" s="53"/>
      <c r="L1519" s="53"/>
      <c r="M1519" s="53"/>
      <c r="N1519" s="53"/>
      <c r="O1519" s="53"/>
      <c r="P1519" s="727"/>
    </row>
    <row r="1520" spans="1:16" s="51" customFormat="1" x14ac:dyDescent="0.25">
      <c r="A1520" s="378"/>
      <c r="B1520" s="125"/>
      <c r="C1520" s="2"/>
      <c r="E1520" s="53"/>
      <c r="F1520" s="53"/>
      <c r="G1520" s="53"/>
      <c r="H1520" s="53"/>
      <c r="I1520" s="53"/>
      <c r="J1520" s="53"/>
      <c r="K1520" s="53"/>
      <c r="L1520" s="53"/>
      <c r="M1520" s="53"/>
      <c r="N1520" s="53"/>
      <c r="O1520" s="53"/>
      <c r="P1520" s="727"/>
    </row>
    <row r="1521" spans="1:16" s="51" customFormat="1" x14ac:dyDescent="0.25">
      <c r="A1521" s="378"/>
      <c r="B1521" s="125"/>
      <c r="C1521" s="2"/>
      <c r="E1521" s="53"/>
      <c r="F1521" s="53"/>
      <c r="G1521" s="53"/>
      <c r="H1521" s="53"/>
      <c r="I1521" s="53"/>
      <c r="J1521" s="53"/>
      <c r="K1521" s="53"/>
      <c r="L1521" s="53"/>
      <c r="M1521" s="53"/>
      <c r="N1521" s="53"/>
      <c r="O1521" s="53"/>
      <c r="P1521" s="727"/>
    </row>
    <row r="1522" spans="1:16" s="51" customFormat="1" x14ac:dyDescent="0.25">
      <c r="A1522" s="378"/>
      <c r="B1522" s="125"/>
      <c r="C1522" s="2"/>
      <c r="E1522" s="53"/>
      <c r="F1522" s="53"/>
      <c r="G1522" s="53"/>
      <c r="H1522" s="53"/>
      <c r="I1522" s="53"/>
      <c r="J1522" s="53"/>
      <c r="K1522" s="53"/>
      <c r="L1522" s="53"/>
      <c r="M1522" s="53"/>
      <c r="N1522" s="53"/>
      <c r="O1522" s="53"/>
      <c r="P1522" s="727"/>
    </row>
    <row r="1523" spans="1:16" s="51" customFormat="1" x14ac:dyDescent="0.25">
      <c r="A1523" s="378"/>
      <c r="B1523" s="125"/>
      <c r="C1523" s="2"/>
      <c r="E1523" s="53"/>
      <c r="F1523" s="53"/>
      <c r="G1523" s="53"/>
      <c r="H1523" s="53"/>
      <c r="I1523" s="53"/>
      <c r="J1523" s="53"/>
      <c r="K1523" s="53"/>
      <c r="L1523" s="53"/>
      <c r="M1523" s="53"/>
      <c r="N1523" s="53"/>
      <c r="O1523" s="53"/>
      <c r="P1523" s="727"/>
    </row>
    <row r="1524" spans="1:16" s="51" customFormat="1" x14ac:dyDescent="0.25">
      <c r="A1524" s="378"/>
      <c r="B1524" s="125"/>
      <c r="C1524" s="2"/>
      <c r="E1524" s="53"/>
      <c r="F1524" s="53"/>
      <c r="G1524" s="53"/>
      <c r="H1524" s="53"/>
      <c r="I1524" s="53"/>
      <c r="J1524" s="53"/>
      <c r="K1524" s="53"/>
      <c r="L1524" s="53"/>
      <c r="M1524" s="53"/>
      <c r="N1524" s="53"/>
      <c r="O1524" s="53"/>
      <c r="P1524" s="727"/>
    </row>
    <row r="1525" spans="1:16" s="51" customFormat="1" x14ac:dyDescent="0.25">
      <c r="A1525" s="378"/>
      <c r="B1525" s="125"/>
      <c r="C1525" s="2"/>
      <c r="E1525" s="53"/>
      <c r="F1525" s="53"/>
      <c r="G1525" s="53"/>
      <c r="H1525" s="53"/>
      <c r="I1525" s="53"/>
      <c r="J1525" s="53"/>
      <c r="K1525" s="53"/>
      <c r="L1525" s="53"/>
      <c r="M1525" s="53"/>
      <c r="N1525" s="53"/>
      <c r="O1525" s="53"/>
      <c r="P1525" s="727"/>
    </row>
    <row r="1526" spans="1:16" s="51" customFormat="1" x14ac:dyDescent="0.25">
      <c r="A1526" s="378"/>
      <c r="B1526" s="125"/>
      <c r="C1526" s="2"/>
      <c r="E1526" s="53"/>
      <c r="F1526" s="53"/>
      <c r="G1526" s="53"/>
      <c r="H1526" s="53"/>
      <c r="I1526" s="53"/>
      <c r="J1526" s="53"/>
      <c r="K1526" s="53"/>
      <c r="L1526" s="53"/>
      <c r="M1526" s="53"/>
      <c r="N1526" s="53"/>
      <c r="O1526" s="53"/>
      <c r="P1526" s="727"/>
    </row>
    <row r="1527" spans="1:16" s="51" customFormat="1" x14ac:dyDescent="0.25">
      <c r="A1527" s="378"/>
      <c r="B1527" s="125"/>
      <c r="C1527" s="2"/>
      <c r="E1527" s="53"/>
      <c r="F1527" s="53"/>
      <c r="G1527" s="53"/>
      <c r="H1527" s="53"/>
      <c r="I1527" s="53"/>
      <c r="J1527" s="53"/>
      <c r="K1527" s="53"/>
      <c r="L1527" s="53"/>
      <c r="M1527" s="53"/>
      <c r="N1527" s="53"/>
      <c r="O1527" s="53"/>
      <c r="P1527" s="727"/>
    </row>
    <row r="1528" spans="1:16" s="51" customFormat="1" x14ac:dyDescent="0.25">
      <c r="A1528" s="378"/>
      <c r="B1528" s="125"/>
      <c r="C1528" s="2"/>
      <c r="E1528" s="53"/>
      <c r="F1528" s="53"/>
      <c r="G1528" s="53"/>
      <c r="H1528" s="53"/>
      <c r="I1528" s="53"/>
      <c r="J1528" s="53"/>
      <c r="K1528" s="53"/>
      <c r="L1528" s="53"/>
      <c r="M1528" s="53"/>
      <c r="N1528" s="53"/>
      <c r="O1528" s="53"/>
      <c r="P1528" s="727"/>
    </row>
    <row r="1529" spans="1:16" s="51" customFormat="1" x14ac:dyDescent="0.25">
      <c r="A1529" s="378"/>
      <c r="B1529" s="125"/>
      <c r="C1529" s="2"/>
      <c r="E1529" s="53"/>
      <c r="F1529" s="53"/>
      <c r="G1529" s="53"/>
      <c r="H1529" s="53"/>
      <c r="I1529" s="53"/>
      <c r="J1529" s="53"/>
      <c r="K1529" s="53"/>
      <c r="L1529" s="53"/>
      <c r="M1529" s="53"/>
      <c r="N1529" s="53"/>
      <c r="O1529" s="53"/>
      <c r="P1529" s="727"/>
    </row>
    <row r="1530" spans="1:16" s="51" customFormat="1" x14ac:dyDescent="0.25">
      <c r="A1530" s="378"/>
      <c r="B1530" s="125"/>
      <c r="C1530" s="2"/>
      <c r="E1530" s="53"/>
      <c r="F1530" s="53"/>
      <c r="G1530" s="53"/>
      <c r="H1530" s="53"/>
      <c r="I1530" s="53"/>
      <c r="J1530" s="53"/>
      <c r="K1530" s="53"/>
      <c r="L1530" s="53"/>
      <c r="M1530" s="53"/>
      <c r="N1530" s="53"/>
      <c r="O1530" s="53"/>
      <c r="P1530" s="727"/>
    </row>
    <row r="1531" spans="1:16" s="51" customFormat="1" x14ac:dyDescent="0.25">
      <c r="A1531" s="378"/>
      <c r="B1531" s="125"/>
      <c r="C1531" s="2"/>
      <c r="E1531" s="53"/>
      <c r="F1531" s="53"/>
      <c r="G1531" s="53"/>
      <c r="H1531" s="53"/>
      <c r="I1531" s="53"/>
      <c r="J1531" s="53"/>
      <c r="K1531" s="53"/>
      <c r="L1531" s="53"/>
      <c r="M1531" s="53"/>
      <c r="N1531" s="53"/>
      <c r="O1531" s="53"/>
      <c r="P1531" s="727"/>
    </row>
    <row r="1532" spans="1:16" s="51" customFormat="1" x14ac:dyDescent="0.25">
      <c r="A1532" s="378"/>
      <c r="B1532" s="125"/>
      <c r="C1532" s="2"/>
      <c r="E1532" s="53"/>
      <c r="F1532" s="53"/>
      <c r="G1532" s="53"/>
      <c r="H1532" s="53"/>
      <c r="I1532" s="53"/>
      <c r="J1532" s="53"/>
      <c r="K1532" s="53"/>
      <c r="L1532" s="53"/>
      <c r="M1532" s="53"/>
      <c r="N1532" s="53"/>
      <c r="O1532" s="53"/>
      <c r="P1532" s="727"/>
    </row>
    <row r="1533" spans="1:16" s="51" customFormat="1" x14ac:dyDescent="0.25">
      <c r="A1533" s="378"/>
      <c r="B1533" s="125"/>
      <c r="C1533" s="2"/>
      <c r="E1533" s="53"/>
      <c r="F1533" s="53"/>
      <c r="G1533" s="53"/>
      <c r="H1533" s="53"/>
      <c r="I1533" s="53"/>
      <c r="J1533" s="53"/>
      <c r="K1533" s="53"/>
      <c r="L1533" s="53"/>
      <c r="M1533" s="53"/>
      <c r="N1533" s="53"/>
      <c r="O1533" s="53"/>
      <c r="P1533" s="727"/>
    </row>
    <row r="1534" spans="1:16" s="51" customFormat="1" x14ac:dyDescent="0.25">
      <c r="A1534" s="378"/>
      <c r="B1534" s="125"/>
      <c r="C1534" s="2"/>
      <c r="E1534" s="53"/>
      <c r="F1534" s="53"/>
      <c r="G1534" s="53"/>
      <c r="H1534" s="53"/>
      <c r="I1534" s="53"/>
      <c r="J1534" s="53"/>
      <c r="K1534" s="53"/>
      <c r="L1534" s="53"/>
      <c r="M1534" s="53"/>
      <c r="N1534" s="53"/>
      <c r="O1534" s="53"/>
      <c r="P1534" s="727"/>
    </row>
    <row r="1535" spans="1:16" s="51" customFormat="1" x14ac:dyDescent="0.25">
      <c r="A1535" s="378"/>
      <c r="B1535" s="125"/>
      <c r="C1535" s="2"/>
      <c r="E1535" s="53"/>
      <c r="F1535" s="53"/>
      <c r="G1535" s="53"/>
      <c r="H1535" s="53"/>
      <c r="I1535" s="53"/>
      <c r="J1535" s="53"/>
      <c r="K1535" s="53"/>
      <c r="L1535" s="53"/>
      <c r="M1535" s="53"/>
      <c r="N1535" s="53"/>
      <c r="O1535" s="53"/>
      <c r="P1535" s="727"/>
    </row>
    <row r="1536" spans="1:16" s="51" customFormat="1" x14ac:dyDescent="0.25">
      <c r="A1536" s="378"/>
      <c r="B1536" s="125"/>
      <c r="C1536" s="2"/>
      <c r="E1536" s="53"/>
      <c r="F1536" s="53"/>
      <c r="G1536" s="53"/>
      <c r="H1536" s="53"/>
      <c r="I1536" s="53"/>
      <c r="J1536" s="53"/>
      <c r="K1536" s="53"/>
      <c r="L1536" s="53"/>
      <c r="M1536" s="53"/>
      <c r="N1536" s="53"/>
      <c r="O1536" s="53"/>
      <c r="P1536" s="727"/>
    </row>
    <row r="1537" spans="1:16" s="51" customFormat="1" x14ac:dyDescent="0.25">
      <c r="A1537" s="378"/>
      <c r="B1537" s="125"/>
      <c r="C1537" s="2"/>
      <c r="E1537" s="53"/>
      <c r="F1537" s="53"/>
      <c r="G1537" s="53"/>
      <c r="H1537" s="53"/>
      <c r="I1537" s="53"/>
      <c r="J1537" s="53"/>
      <c r="K1537" s="53"/>
      <c r="L1537" s="53"/>
      <c r="M1537" s="53"/>
      <c r="N1537" s="53"/>
      <c r="O1537" s="53"/>
      <c r="P1537" s="727"/>
    </row>
    <row r="1538" spans="1:16" s="51" customFormat="1" x14ac:dyDescent="0.25">
      <c r="A1538" s="378"/>
      <c r="B1538" s="125"/>
      <c r="C1538" s="2"/>
      <c r="E1538" s="53"/>
      <c r="F1538" s="53"/>
      <c r="G1538" s="53"/>
      <c r="H1538" s="53"/>
      <c r="I1538" s="53"/>
      <c r="J1538" s="53"/>
      <c r="K1538" s="53"/>
      <c r="L1538" s="53"/>
      <c r="M1538" s="53"/>
      <c r="N1538" s="53"/>
      <c r="O1538" s="53"/>
      <c r="P1538" s="727"/>
    </row>
    <row r="1539" spans="1:16" s="51" customFormat="1" x14ac:dyDescent="0.25">
      <c r="A1539" s="378"/>
      <c r="B1539" s="125"/>
      <c r="C1539" s="2"/>
      <c r="E1539" s="53"/>
      <c r="F1539" s="53"/>
      <c r="G1539" s="53"/>
      <c r="H1539" s="53"/>
      <c r="I1539" s="53"/>
      <c r="J1539" s="53"/>
      <c r="K1539" s="53"/>
      <c r="L1539" s="53"/>
      <c r="M1539" s="53"/>
      <c r="N1539" s="53"/>
      <c r="O1539" s="53"/>
      <c r="P1539" s="727"/>
    </row>
    <row r="1540" spans="1:16" s="51" customFormat="1" x14ac:dyDescent="0.25">
      <c r="A1540" s="378"/>
      <c r="B1540" s="125"/>
      <c r="C1540" s="2"/>
      <c r="E1540" s="53"/>
      <c r="F1540" s="53"/>
      <c r="G1540" s="53"/>
      <c r="H1540" s="53"/>
      <c r="I1540" s="53"/>
      <c r="J1540" s="53"/>
      <c r="K1540" s="53"/>
      <c r="L1540" s="53"/>
      <c r="M1540" s="53"/>
      <c r="N1540" s="53"/>
      <c r="O1540" s="53"/>
      <c r="P1540" s="727"/>
    </row>
    <row r="1541" spans="1:16" s="51" customFormat="1" x14ac:dyDescent="0.25">
      <c r="A1541" s="378"/>
      <c r="B1541" s="125"/>
      <c r="C1541" s="2"/>
      <c r="E1541" s="53"/>
      <c r="F1541" s="53"/>
      <c r="G1541" s="53"/>
      <c r="H1541" s="53"/>
      <c r="I1541" s="53"/>
      <c r="J1541" s="53"/>
      <c r="K1541" s="53"/>
      <c r="L1541" s="53"/>
      <c r="M1541" s="53"/>
      <c r="N1541" s="53"/>
      <c r="O1541" s="53"/>
      <c r="P1541" s="727"/>
    </row>
    <row r="1542" spans="1:16" s="51" customFormat="1" x14ac:dyDescent="0.25">
      <c r="A1542" s="378"/>
      <c r="B1542" s="125"/>
      <c r="C1542" s="2"/>
      <c r="E1542" s="53"/>
      <c r="F1542" s="53"/>
      <c r="G1542" s="53"/>
      <c r="H1542" s="53"/>
      <c r="I1542" s="53"/>
      <c r="J1542" s="53"/>
      <c r="K1542" s="53"/>
      <c r="L1542" s="53"/>
      <c r="M1542" s="53"/>
      <c r="N1542" s="53"/>
      <c r="O1542" s="53"/>
      <c r="P1542" s="727"/>
    </row>
    <row r="1543" spans="1:16" s="51" customFormat="1" x14ac:dyDescent="0.25">
      <c r="A1543" s="378"/>
      <c r="B1543" s="125"/>
      <c r="C1543" s="2"/>
      <c r="E1543" s="53"/>
      <c r="F1543" s="53"/>
      <c r="G1543" s="53"/>
      <c r="H1543" s="53"/>
      <c r="I1543" s="53"/>
      <c r="J1543" s="53"/>
      <c r="K1543" s="53"/>
      <c r="L1543" s="53"/>
      <c r="M1543" s="53"/>
      <c r="N1543" s="53"/>
      <c r="O1543" s="53"/>
      <c r="P1543" s="727"/>
    </row>
    <row r="1544" spans="1:16" s="51" customFormat="1" x14ac:dyDescent="0.25">
      <c r="A1544" s="378"/>
      <c r="B1544" s="125"/>
      <c r="C1544" s="2"/>
      <c r="E1544" s="53"/>
      <c r="F1544" s="53"/>
      <c r="G1544" s="53"/>
      <c r="H1544" s="53"/>
      <c r="I1544" s="53"/>
      <c r="J1544" s="53"/>
      <c r="K1544" s="53"/>
      <c r="L1544" s="53"/>
      <c r="M1544" s="53"/>
      <c r="N1544" s="53"/>
      <c r="O1544" s="53"/>
      <c r="P1544" s="727"/>
    </row>
    <row r="1545" spans="1:16" s="51" customFormat="1" x14ac:dyDescent="0.25">
      <c r="A1545" s="378"/>
      <c r="B1545" s="125"/>
      <c r="C1545" s="2"/>
      <c r="E1545" s="53"/>
      <c r="F1545" s="53"/>
      <c r="G1545" s="53"/>
      <c r="H1545" s="53"/>
      <c r="I1545" s="53"/>
      <c r="J1545" s="53"/>
      <c r="K1545" s="53"/>
      <c r="L1545" s="53"/>
      <c r="M1545" s="53"/>
      <c r="N1545" s="53"/>
      <c r="O1545" s="53"/>
      <c r="P1545" s="727"/>
    </row>
    <row r="1546" spans="1:16" s="51" customFormat="1" x14ac:dyDescent="0.25">
      <c r="A1546" s="378"/>
      <c r="B1546" s="125"/>
      <c r="C1546" s="2"/>
      <c r="E1546" s="53"/>
      <c r="F1546" s="53"/>
      <c r="G1546" s="53"/>
      <c r="H1546" s="53"/>
      <c r="I1546" s="53"/>
      <c r="J1546" s="53"/>
      <c r="K1546" s="53"/>
      <c r="L1546" s="53"/>
      <c r="M1546" s="53"/>
      <c r="N1546" s="53"/>
      <c r="O1546" s="53"/>
      <c r="P1546" s="727"/>
    </row>
    <row r="1547" spans="1:16" s="51" customFormat="1" x14ac:dyDescent="0.25">
      <c r="A1547" s="378"/>
      <c r="B1547" s="125"/>
      <c r="C1547" s="2"/>
      <c r="E1547" s="53"/>
      <c r="F1547" s="53"/>
      <c r="G1547" s="53"/>
      <c r="H1547" s="53"/>
      <c r="I1547" s="53"/>
      <c r="J1547" s="53"/>
      <c r="K1547" s="53"/>
      <c r="L1547" s="53"/>
      <c r="M1547" s="53"/>
      <c r="N1547" s="53"/>
      <c r="O1547" s="53"/>
      <c r="P1547" s="727"/>
    </row>
    <row r="1548" spans="1:16" s="51" customFormat="1" x14ac:dyDescent="0.25">
      <c r="A1548" s="378"/>
      <c r="B1548" s="125"/>
      <c r="C1548" s="2"/>
      <c r="E1548" s="53"/>
      <c r="F1548" s="53"/>
      <c r="G1548" s="53"/>
      <c r="H1548" s="53"/>
      <c r="I1548" s="53"/>
      <c r="J1548" s="53"/>
      <c r="K1548" s="53"/>
      <c r="L1548" s="53"/>
      <c r="M1548" s="53"/>
      <c r="N1548" s="53"/>
      <c r="O1548" s="53"/>
      <c r="P1548" s="727"/>
    </row>
    <row r="1549" spans="1:16" s="51" customFormat="1" x14ac:dyDescent="0.25">
      <c r="A1549" s="378"/>
      <c r="B1549" s="125"/>
      <c r="C1549" s="2"/>
      <c r="E1549" s="53"/>
      <c r="F1549" s="53"/>
      <c r="G1549" s="53"/>
      <c r="H1549" s="53"/>
      <c r="I1549" s="53"/>
      <c r="J1549" s="53"/>
      <c r="K1549" s="53"/>
      <c r="L1549" s="53"/>
      <c r="M1549" s="53"/>
      <c r="N1549" s="53"/>
      <c r="O1549" s="53"/>
      <c r="P1549" s="727"/>
    </row>
    <row r="1550" spans="1:16" s="51" customFormat="1" x14ac:dyDescent="0.25">
      <c r="A1550" s="378"/>
      <c r="B1550" s="125"/>
      <c r="C1550" s="2"/>
      <c r="E1550" s="53"/>
      <c r="F1550" s="53"/>
      <c r="G1550" s="53"/>
      <c r="H1550" s="53"/>
      <c r="I1550" s="53"/>
      <c r="J1550" s="53"/>
      <c r="K1550" s="53"/>
      <c r="L1550" s="53"/>
      <c r="M1550" s="53"/>
      <c r="N1550" s="53"/>
      <c r="O1550" s="53"/>
      <c r="P1550" s="727"/>
    </row>
    <row r="1551" spans="1:16" s="51" customFormat="1" x14ac:dyDescent="0.25">
      <c r="A1551" s="378"/>
      <c r="B1551" s="125"/>
      <c r="C1551" s="2"/>
      <c r="E1551" s="53"/>
      <c r="F1551" s="53"/>
      <c r="G1551" s="53"/>
      <c r="H1551" s="53"/>
      <c r="I1551" s="53"/>
      <c r="J1551" s="53"/>
      <c r="K1551" s="53"/>
      <c r="L1551" s="53"/>
      <c r="M1551" s="53"/>
      <c r="N1551" s="53"/>
      <c r="O1551" s="53"/>
      <c r="P1551" s="727"/>
    </row>
    <row r="1552" spans="1:16" s="51" customFormat="1" x14ac:dyDescent="0.25">
      <c r="A1552" s="378"/>
      <c r="B1552" s="125"/>
      <c r="C1552" s="2"/>
      <c r="E1552" s="53"/>
      <c r="F1552" s="53"/>
      <c r="G1552" s="53"/>
      <c r="H1552" s="53"/>
      <c r="I1552" s="53"/>
      <c r="J1552" s="53"/>
      <c r="K1552" s="53"/>
      <c r="L1552" s="53"/>
      <c r="M1552" s="53"/>
      <c r="N1552" s="53"/>
      <c r="O1552" s="53"/>
      <c r="P1552" s="727"/>
    </row>
    <row r="1553" spans="1:16" s="51" customFormat="1" x14ac:dyDescent="0.25">
      <c r="A1553" s="378"/>
      <c r="B1553" s="125"/>
      <c r="C1553" s="2"/>
      <c r="E1553" s="53"/>
      <c r="F1553" s="53"/>
      <c r="G1553" s="53"/>
      <c r="H1553" s="53"/>
      <c r="I1553" s="53"/>
      <c r="J1553" s="53"/>
      <c r="K1553" s="53"/>
      <c r="L1553" s="53"/>
      <c r="M1553" s="53"/>
      <c r="N1553" s="53"/>
      <c r="O1553" s="53"/>
      <c r="P1553" s="727"/>
    </row>
    <row r="1554" spans="1:16" s="51" customFormat="1" x14ac:dyDescent="0.25">
      <c r="A1554" s="378"/>
      <c r="B1554" s="125"/>
      <c r="C1554" s="2"/>
      <c r="E1554" s="53"/>
      <c r="F1554" s="53"/>
      <c r="G1554" s="53"/>
      <c r="H1554" s="53"/>
      <c r="I1554" s="53"/>
      <c r="J1554" s="53"/>
      <c r="K1554" s="53"/>
      <c r="L1554" s="53"/>
      <c r="M1554" s="53"/>
      <c r="N1554" s="53"/>
      <c r="O1554" s="53"/>
      <c r="P1554" s="727"/>
    </row>
    <row r="1555" spans="1:16" s="51" customFormat="1" x14ac:dyDescent="0.25">
      <c r="A1555" s="378"/>
      <c r="B1555" s="125"/>
      <c r="C1555" s="2"/>
      <c r="E1555" s="53"/>
      <c r="F1555" s="53"/>
      <c r="G1555" s="53"/>
      <c r="H1555" s="53"/>
      <c r="I1555" s="53"/>
      <c r="J1555" s="53"/>
      <c r="K1555" s="53"/>
      <c r="L1555" s="53"/>
      <c r="M1555" s="53"/>
      <c r="N1555" s="53"/>
      <c r="O1555" s="53"/>
      <c r="P1555" s="727"/>
    </row>
    <row r="1556" spans="1:16" s="51" customFormat="1" x14ac:dyDescent="0.25">
      <c r="A1556" s="378"/>
      <c r="B1556" s="125"/>
      <c r="C1556" s="2"/>
      <c r="E1556" s="53"/>
      <c r="F1556" s="53"/>
      <c r="G1556" s="53"/>
      <c r="H1556" s="53"/>
      <c r="I1556" s="53"/>
      <c r="J1556" s="53"/>
      <c r="K1556" s="53"/>
      <c r="L1556" s="53"/>
      <c r="M1556" s="53"/>
      <c r="N1556" s="53"/>
      <c r="O1556" s="53"/>
      <c r="P1556" s="727"/>
    </row>
    <row r="1557" spans="1:16" s="51" customFormat="1" x14ac:dyDescent="0.25">
      <c r="A1557" s="378"/>
      <c r="B1557" s="125"/>
      <c r="C1557" s="2"/>
      <c r="E1557" s="53"/>
      <c r="F1557" s="53"/>
      <c r="G1557" s="53"/>
      <c r="H1557" s="53"/>
      <c r="I1557" s="53"/>
      <c r="J1557" s="53"/>
      <c r="K1557" s="53"/>
      <c r="L1557" s="53"/>
      <c r="M1557" s="53"/>
      <c r="N1557" s="53"/>
      <c r="O1557" s="53"/>
      <c r="P1557" s="727"/>
    </row>
    <row r="1558" spans="1:16" s="51" customFormat="1" x14ac:dyDescent="0.25">
      <c r="A1558" s="378"/>
      <c r="B1558" s="125"/>
      <c r="C1558" s="2"/>
      <c r="E1558" s="53"/>
      <c r="F1558" s="53"/>
      <c r="G1558" s="53"/>
      <c r="H1558" s="53"/>
      <c r="I1558" s="53"/>
      <c r="J1558" s="53"/>
      <c r="K1558" s="53"/>
      <c r="L1558" s="53"/>
      <c r="M1558" s="53"/>
      <c r="N1558" s="53"/>
      <c r="O1558" s="53"/>
      <c r="P1558" s="727"/>
    </row>
    <row r="1559" spans="1:16" s="51" customFormat="1" x14ac:dyDescent="0.25">
      <c r="A1559" s="378"/>
      <c r="B1559" s="125"/>
      <c r="C1559" s="2"/>
      <c r="E1559" s="53"/>
      <c r="F1559" s="53"/>
      <c r="G1559" s="53"/>
      <c r="H1559" s="53"/>
      <c r="I1559" s="53"/>
      <c r="J1559" s="53"/>
      <c r="K1559" s="53"/>
      <c r="L1559" s="53"/>
      <c r="M1559" s="53"/>
      <c r="N1559" s="53"/>
      <c r="O1559" s="53"/>
      <c r="P1559" s="727"/>
    </row>
    <row r="1560" spans="1:16" s="51" customFormat="1" x14ac:dyDescent="0.25">
      <c r="A1560" s="378"/>
      <c r="B1560" s="125"/>
      <c r="C1560" s="2"/>
      <c r="E1560" s="53"/>
      <c r="F1560" s="53"/>
      <c r="G1560" s="53"/>
      <c r="H1560" s="53"/>
      <c r="I1560" s="53"/>
      <c r="J1560" s="53"/>
      <c r="K1560" s="53"/>
      <c r="L1560" s="53"/>
      <c r="M1560" s="53"/>
      <c r="N1560" s="53"/>
      <c r="O1560" s="53"/>
      <c r="P1560" s="727"/>
    </row>
    <row r="1561" spans="1:16" s="51" customFormat="1" x14ac:dyDescent="0.25">
      <c r="A1561" s="378"/>
      <c r="B1561" s="125"/>
      <c r="C1561" s="2"/>
      <c r="E1561" s="53"/>
      <c r="F1561" s="53"/>
      <c r="G1561" s="53"/>
      <c r="H1561" s="53"/>
      <c r="I1561" s="53"/>
      <c r="J1561" s="53"/>
      <c r="K1561" s="53"/>
      <c r="L1561" s="53"/>
      <c r="M1561" s="53"/>
      <c r="N1561" s="53"/>
      <c r="O1561" s="53"/>
      <c r="P1561" s="727"/>
    </row>
    <row r="1562" spans="1:16" s="51" customFormat="1" x14ac:dyDescent="0.25">
      <c r="A1562" s="378"/>
      <c r="B1562" s="125"/>
      <c r="C1562" s="2"/>
      <c r="E1562" s="53"/>
      <c r="F1562" s="53"/>
      <c r="G1562" s="53"/>
      <c r="H1562" s="53"/>
      <c r="I1562" s="53"/>
      <c r="J1562" s="53"/>
      <c r="K1562" s="53"/>
      <c r="L1562" s="53"/>
      <c r="M1562" s="53"/>
      <c r="N1562" s="53"/>
      <c r="O1562" s="53"/>
      <c r="P1562" s="727"/>
    </row>
    <row r="1563" spans="1:16" s="51" customFormat="1" x14ac:dyDescent="0.25">
      <c r="A1563" s="378"/>
      <c r="B1563" s="125"/>
      <c r="C1563" s="2"/>
      <c r="E1563" s="53"/>
      <c r="F1563" s="53"/>
      <c r="G1563" s="53"/>
      <c r="H1563" s="53"/>
      <c r="I1563" s="53"/>
      <c r="J1563" s="53"/>
      <c r="K1563" s="53"/>
      <c r="L1563" s="53"/>
      <c r="M1563" s="53"/>
      <c r="N1563" s="53"/>
      <c r="O1563" s="53"/>
      <c r="P1563" s="727"/>
    </row>
    <row r="1564" spans="1:16" s="51" customFormat="1" x14ac:dyDescent="0.25">
      <c r="A1564" s="378"/>
      <c r="B1564" s="125"/>
      <c r="C1564" s="2"/>
      <c r="E1564" s="53"/>
      <c r="F1564" s="53"/>
      <c r="G1564" s="53"/>
      <c r="H1564" s="53"/>
      <c r="I1564" s="53"/>
      <c r="J1564" s="53"/>
      <c r="K1564" s="53"/>
      <c r="L1564" s="53"/>
      <c r="M1564" s="53"/>
      <c r="N1564" s="53"/>
      <c r="O1564" s="53"/>
      <c r="P1564" s="727"/>
    </row>
    <row r="1565" spans="1:16" s="51" customFormat="1" x14ac:dyDescent="0.25">
      <c r="A1565" s="378"/>
      <c r="B1565" s="125"/>
      <c r="C1565" s="2"/>
      <c r="E1565" s="53"/>
      <c r="F1565" s="53"/>
      <c r="G1565" s="53"/>
      <c r="H1565" s="53"/>
      <c r="I1565" s="53"/>
      <c r="J1565" s="53"/>
      <c r="K1565" s="53"/>
      <c r="L1565" s="53"/>
      <c r="M1565" s="53"/>
      <c r="N1565" s="53"/>
      <c r="O1565" s="53"/>
      <c r="P1565" s="727"/>
    </row>
    <row r="1566" spans="1:16" s="51" customFormat="1" x14ac:dyDescent="0.25">
      <c r="A1566" s="378"/>
      <c r="B1566" s="125"/>
      <c r="C1566" s="2"/>
      <c r="E1566" s="53"/>
      <c r="F1566" s="53"/>
      <c r="G1566" s="53"/>
      <c r="H1566" s="53"/>
      <c r="I1566" s="53"/>
      <c r="J1566" s="53"/>
      <c r="K1566" s="53"/>
      <c r="L1566" s="53"/>
      <c r="M1566" s="53"/>
      <c r="N1566" s="53"/>
      <c r="O1566" s="53"/>
      <c r="P1566" s="727"/>
    </row>
    <row r="1567" spans="1:16" s="51" customFormat="1" x14ac:dyDescent="0.25">
      <c r="A1567" s="378"/>
      <c r="B1567" s="125"/>
      <c r="C1567" s="2"/>
      <c r="E1567" s="53"/>
      <c r="F1567" s="53"/>
      <c r="G1567" s="53"/>
      <c r="H1567" s="53"/>
      <c r="I1567" s="53"/>
      <c r="J1567" s="53"/>
      <c r="K1567" s="53"/>
      <c r="L1567" s="53"/>
      <c r="M1567" s="53"/>
      <c r="N1567" s="53"/>
      <c r="O1567" s="53"/>
      <c r="P1567" s="727"/>
    </row>
    <row r="1568" spans="1:16" s="51" customFormat="1" x14ac:dyDescent="0.25">
      <c r="A1568" s="378"/>
      <c r="B1568" s="125"/>
      <c r="C1568" s="2"/>
      <c r="E1568" s="53"/>
      <c r="F1568" s="53"/>
      <c r="G1568" s="53"/>
      <c r="H1568" s="53"/>
      <c r="I1568" s="53"/>
      <c r="J1568" s="53"/>
      <c r="K1568" s="53"/>
      <c r="L1568" s="53"/>
      <c r="M1568" s="53"/>
      <c r="N1568" s="53"/>
      <c r="O1568" s="53"/>
      <c r="P1568" s="727"/>
    </row>
    <row r="1569" spans="1:16" s="51" customFormat="1" x14ac:dyDescent="0.25">
      <c r="A1569" s="378"/>
      <c r="B1569" s="125"/>
      <c r="C1569" s="2"/>
      <c r="E1569" s="53"/>
      <c r="F1569" s="53"/>
      <c r="G1569" s="53"/>
      <c r="H1569" s="53"/>
      <c r="I1569" s="53"/>
      <c r="J1569" s="53"/>
      <c r="K1569" s="53"/>
      <c r="L1569" s="53"/>
      <c r="M1569" s="53"/>
      <c r="N1569" s="53"/>
      <c r="O1569" s="53"/>
      <c r="P1569" s="727"/>
    </row>
    <row r="1570" spans="1:16" s="51" customFormat="1" x14ac:dyDescent="0.25">
      <c r="A1570" s="378"/>
      <c r="B1570" s="125"/>
      <c r="C1570" s="2"/>
      <c r="E1570" s="53"/>
      <c r="F1570" s="53"/>
      <c r="G1570" s="53"/>
      <c r="H1570" s="53"/>
      <c r="I1570" s="53"/>
      <c r="J1570" s="53"/>
      <c r="K1570" s="53"/>
      <c r="L1570" s="53"/>
      <c r="M1570" s="53"/>
      <c r="N1570" s="53"/>
      <c r="O1570" s="53"/>
      <c r="P1570" s="727"/>
    </row>
    <row r="1571" spans="1:16" s="51" customFormat="1" x14ac:dyDescent="0.25">
      <c r="A1571" s="378"/>
      <c r="B1571" s="125"/>
      <c r="C1571" s="2"/>
      <c r="E1571" s="53"/>
      <c r="F1571" s="53"/>
      <c r="G1571" s="53"/>
      <c r="H1571" s="53"/>
      <c r="I1571" s="53"/>
      <c r="J1571" s="53"/>
      <c r="K1571" s="53"/>
      <c r="L1571" s="53"/>
      <c r="M1571" s="53"/>
      <c r="N1571" s="53"/>
      <c r="O1571" s="53"/>
      <c r="P1571" s="727"/>
    </row>
    <row r="1572" spans="1:16" s="51" customFormat="1" x14ac:dyDescent="0.25">
      <c r="A1572" s="378"/>
      <c r="B1572" s="125"/>
      <c r="C1572" s="2"/>
      <c r="E1572" s="53"/>
      <c r="F1572" s="53"/>
      <c r="G1572" s="53"/>
      <c r="H1572" s="53"/>
      <c r="I1572" s="53"/>
      <c r="J1572" s="53"/>
      <c r="K1572" s="53"/>
      <c r="L1572" s="53"/>
      <c r="M1572" s="53"/>
      <c r="N1572" s="53"/>
      <c r="O1572" s="53"/>
      <c r="P1572" s="727"/>
    </row>
    <row r="1573" spans="1:16" s="51" customFormat="1" x14ac:dyDescent="0.25">
      <c r="A1573" s="378"/>
      <c r="B1573" s="125"/>
      <c r="C1573" s="2"/>
      <c r="E1573" s="53"/>
      <c r="F1573" s="53"/>
      <c r="G1573" s="53"/>
      <c r="H1573" s="53"/>
      <c r="I1573" s="53"/>
      <c r="J1573" s="53"/>
      <c r="K1573" s="53"/>
      <c r="L1573" s="53"/>
      <c r="M1573" s="53"/>
      <c r="N1573" s="53"/>
      <c r="O1573" s="53"/>
      <c r="P1573" s="727"/>
    </row>
    <row r="1574" spans="1:16" s="51" customFormat="1" x14ac:dyDescent="0.25">
      <c r="A1574" s="378"/>
      <c r="B1574" s="125"/>
      <c r="C1574" s="2"/>
      <c r="E1574" s="53"/>
      <c r="F1574" s="53"/>
      <c r="G1574" s="53"/>
      <c r="H1574" s="53"/>
      <c r="I1574" s="53"/>
      <c r="J1574" s="53"/>
      <c r="K1574" s="53"/>
      <c r="L1574" s="53"/>
      <c r="M1574" s="53"/>
      <c r="N1574" s="53"/>
      <c r="O1574" s="53"/>
      <c r="P1574" s="727"/>
    </row>
    <row r="1575" spans="1:16" s="51" customFormat="1" x14ac:dyDescent="0.25">
      <c r="A1575" s="378"/>
      <c r="B1575" s="125"/>
      <c r="C1575" s="2"/>
      <c r="E1575" s="53"/>
      <c r="F1575" s="53"/>
      <c r="G1575" s="53"/>
      <c r="H1575" s="53"/>
      <c r="I1575" s="53"/>
      <c r="J1575" s="53"/>
      <c r="K1575" s="53"/>
      <c r="L1575" s="53"/>
      <c r="M1575" s="53"/>
      <c r="N1575" s="53"/>
      <c r="O1575" s="53"/>
      <c r="P1575" s="727"/>
    </row>
    <row r="1576" spans="1:16" s="51" customFormat="1" x14ac:dyDescent="0.25">
      <c r="A1576" s="378"/>
      <c r="B1576" s="125"/>
      <c r="C1576" s="2"/>
      <c r="E1576" s="53"/>
      <c r="F1576" s="53"/>
      <c r="G1576" s="53"/>
      <c r="H1576" s="53"/>
      <c r="I1576" s="53"/>
      <c r="J1576" s="53"/>
      <c r="K1576" s="53"/>
      <c r="L1576" s="53"/>
      <c r="M1576" s="53"/>
      <c r="N1576" s="53"/>
      <c r="O1576" s="53"/>
      <c r="P1576" s="727"/>
    </row>
    <row r="1577" spans="1:16" s="51" customFormat="1" x14ac:dyDescent="0.25">
      <c r="A1577" s="378"/>
      <c r="B1577" s="125"/>
      <c r="C1577" s="2"/>
      <c r="E1577" s="53"/>
      <c r="F1577" s="53"/>
      <c r="G1577" s="53"/>
      <c r="H1577" s="53"/>
      <c r="I1577" s="53"/>
      <c r="J1577" s="53"/>
      <c r="K1577" s="53"/>
      <c r="L1577" s="53"/>
      <c r="M1577" s="53"/>
      <c r="N1577" s="53"/>
      <c r="O1577" s="53"/>
      <c r="P1577" s="727"/>
    </row>
    <row r="1578" spans="1:16" s="51" customFormat="1" x14ac:dyDescent="0.25">
      <c r="A1578" s="378"/>
      <c r="B1578" s="125"/>
      <c r="C1578" s="2"/>
      <c r="E1578" s="53"/>
      <c r="F1578" s="53"/>
      <c r="G1578" s="53"/>
      <c r="H1578" s="53"/>
      <c r="I1578" s="53"/>
      <c r="J1578" s="53"/>
      <c r="K1578" s="53"/>
      <c r="L1578" s="53"/>
      <c r="M1578" s="53"/>
      <c r="N1578" s="53"/>
      <c r="O1578" s="53"/>
      <c r="P1578" s="727"/>
    </row>
    <row r="1579" spans="1:16" s="51" customFormat="1" x14ac:dyDescent="0.25">
      <c r="A1579" s="378"/>
      <c r="B1579" s="125"/>
      <c r="C1579" s="2"/>
      <c r="E1579" s="53"/>
      <c r="F1579" s="53"/>
      <c r="G1579" s="53"/>
      <c r="H1579" s="53"/>
      <c r="I1579" s="53"/>
      <c r="J1579" s="53"/>
      <c r="K1579" s="53"/>
      <c r="L1579" s="53"/>
      <c r="M1579" s="53"/>
      <c r="N1579" s="53"/>
      <c r="O1579" s="53"/>
      <c r="P1579" s="727"/>
    </row>
    <row r="1580" spans="1:16" s="51" customFormat="1" x14ac:dyDescent="0.25">
      <c r="A1580" s="378"/>
      <c r="B1580" s="125"/>
      <c r="C1580" s="2"/>
      <c r="E1580" s="53"/>
      <c r="F1580" s="53"/>
      <c r="G1580" s="53"/>
      <c r="H1580" s="53"/>
      <c r="I1580" s="53"/>
      <c r="J1580" s="53"/>
      <c r="K1580" s="53"/>
      <c r="L1580" s="53"/>
      <c r="M1580" s="53"/>
      <c r="N1580" s="53"/>
      <c r="O1580" s="53"/>
      <c r="P1580" s="727"/>
    </row>
    <row r="1581" spans="1:16" s="51" customFormat="1" x14ac:dyDescent="0.25">
      <c r="A1581" s="378"/>
      <c r="B1581" s="125"/>
      <c r="C1581" s="2"/>
      <c r="E1581" s="53"/>
      <c r="F1581" s="53"/>
      <c r="G1581" s="53"/>
      <c r="H1581" s="53"/>
      <c r="I1581" s="53"/>
      <c r="J1581" s="53"/>
      <c r="K1581" s="53"/>
      <c r="L1581" s="53"/>
      <c r="M1581" s="53"/>
      <c r="N1581" s="53"/>
      <c r="O1581" s="53"/>
      <c r="P1581" s="727"/>
    </row>
    <row r="1582" spans="1:16" s="51" customFormat="1" x14ac:dyDescent="0.25">
      <c r="A1582" s="378"/>
      <c r="B1582" s="125"/>
      <c r="C1582" s="2"/>
      <c r="E1582" s="53"/>
      <c r="F1582" s="53"/>
      <c r="G1582" s="53"/>
      <c r="H1582" s="53"/>
      <c r="I1582" s="53"/>
      <c r="J1582" s="53"/>
      <c r="K1582" s="53"/>
      <c r="L1582" s="53"/>
      <c r="M1582" s="53"/>
      <c r="N1582" s="53"/>
      <c r="O1582" s="53"/>
      <c r="P1582" s="727"/>
    </row>
    <row r="1583" spans="1:16" s="51" customFormat="1" x14ac:dyDescent="0.25">
      <c r="A1583" s="378"/>
      <c r="B1583" s="125"/>
      <c r="C1583" s="2"/>
      <c r="E1583" s="53"/>
      <c r="F1583" s="53"/>
      <c r="G1583" s="53"/>
      <c r="H1583" s="53"/>
      <c r="I1583" s="53"/>
      <c r="J1583" s="53"/>
      <c r="K1583" s="53"/>
      <c r="L1583" s="53"/>
      <c r="M1583" s="53"/>
      <c r="N1583" s="53"/>
      <c r="O1583" s="53"/>
      <c r="P1583" s="727"/>
    </row>
    <row r="1584" spans="1:16" s="51" customFormat="1" x14ac:dyDescent="0.25">
      <c r="A1584" s="378"/>
      <c r="B1584" s="125"/>
      <c r="C1584" s="2"/>
      <c r="E1584" s="53"/>
      <c r="F1584" s="53"/>
      <c r="G1584" s="53"/>
      <c r="H1584" s="53"/>
      <c r="I1584" s="53"/>
      <c r="J1584" s="53"/>
      <c r="K1584" s="53"/>
      <c r="L1584" s="53"/>
      <c r="M1584" s="53"/>
      <c r="N1584" s="53"/>
      <c r="O1584" s="53"/>
      <c r="P1584" s="727"/>
    </row>
    <row r="1585" spans="1:16" s="51" customFormat="1" x14ac:dyDescent="0.25">
      <c r="A1585" s="378"/>
      <c r="B1585" s="125"/>
      <c r="C1585" s="2"/>
      <c r="E1585" s="53"/>
      <c r="F1585" s="53"/>
      <c r="G1585" s="53"/>
      <c r="H1585" s="53"/>
      <c r="I1585" s="53"/>
      <c r="J1585" s="53"/>
      <c r="K1585" s="53"/>
      <c r="L1585" s="53"/>
      <c r="M1585" s="53"/>
      <c r="N1585" s="53"/>
      <c r="O1585" s="53"/>
      <c r="P1585" s="727"/>
    </row>
    <row r="1586" spans="1:16" s="51" customFormat="1" x14ac:dyDescent="0.25">
      <c r="A1586" s="378"/>
      <c r="B1586" s="125"/>
      <c r="C1586" s="2"/>
      <c r="E1586" s="53"/>
      <c r="F1586" s="53"/>
      <c r="G1586" s="53"/>
      <c r="H1586" s="53"/>
      <c r="I1586" s="53"/>
      <c r="J1586" s="53"/>
      <c r="K1586" s="53"/>
      <c r="L1586" s="53"/>
      <c r="M1586" s="53"/>
      <c r="N1586" s="53"/>
      <c r="O1586" s="53"/>
      <c r="P1586" s="727"/>
    </row>
    <row r="1587" spans="1:16" s="51" customFormat="1" x14ac:dyDescent="0.25">
      <c r="A1587" s="378"/>
      <c r="B1587" s="125"/>
      <c r="C1587" s="2"/>
      <c r="E1587" s="53"/>
      <c r="F1587" s="53"/>
      <c r="G1587" s="53"/>
      <c r="H1587" s="53"/>
      <c r="I1587" s="53"/>
      <c r="J1587" s="53"/>
      <c r="K1587" s="53"/>
      <c r="L1587" s="53"/>
      <c r="M1587" s="53"/>
      <c r="N1587" s="53"/>
      <c r="O1587" s="53"/>
      <c r="P1587" s="727"/>
    </row>
    <row r="1588" spans="1:16" s="51" customFormat="1" x14ac:dyDescent="0.25">
      <c r="A1588" s="378"/>
      <c r="B1588" s="125"/>
      <c r="C1588" s="2"/>
      <c r="E1588" s="53"/>
      <c r="F1588" s="53"/>
      <c r="G1588" s="53"/>
      <c r="H1588" s="53"/>
      <c r="I1588" s="53"/>
      <c r="J1588" s="53"/>
      <c r="K1588" s="53"/>
      <c r="L1588" s="53"/>
      <c r="M1588" s="53"/>
      <c r="N1588" s="53"/>
      <c r="O1588" s="53"/>
      <c r="P1588" s="727"/>
    </row>
    <row r="1589" spans="1:16" s="51" customFormat="1" x14ac:dyDescent="0.25">
      <c r="A1589" s="378"/>
      <c r="B1589" s="125"/>
      <c r="C1589" s="2"/>
      <c r="E1589" s="53"/>
      <c r="F1589" s="53"/>
      <c r="G1589" s="53"/>
      <c r="H1589" s="53"/>
      <c r="I1589" s="53"/>
      <c r="J1589" s="53"/>
      <c r="K1589" s="53"/>
      <c r="L1589" s="53"/>
      <c r="M1589" s="53"/>
      <c r="N1589" s="53"/>
      <c r="O1589" s="53"/>
      <c r="P1589" s="727"/>
    </row>
    <row r="1590" spans="1:16" s="51" customFormat="1" x14ac:dyDescent="0.25">
      <c r="A1590" s="378"/>
      <c r="B1590" s="125"/>
      <c r="C1590" s="2"/>
      <c r="E1590" s="53"/>
      <c r="F1590" s="53"/>
      <c r="G1590" s="53"/>
      <c r="H1590" s="53"/>
      <c r="I1590" s="53"/>
      <c r="J1590" s="53"/>
      <c r="K1590" s="53"/>
      <c r="L1590" s="53"/>
      <c r="M1590" s="53"/>
      <c r="N1590" s="53"/>
      <c r="O1590" s="53"/>
      <c r="P1590" s="727"/>
    </row>
    <row r="1591" spans="1:16" s="51" customFormat="1" x14ac:dyDescent="0.25">
      <c r="A1591" s="378"/>
      <c r="B1591" s="125"/>
      <c r="C1591" s="2"/>
      <c r="E1591" s="53"/>
      <c r="F1591" s="53"/>
      <c r="G1591" s="53"/>
      <c r="H1591" s="53"/>
      <c r="I1591" s="53"/>
      <c r="J1591" s="53"/>
      <c r="K1591" s="53"/>
      <c r="L1591" s="53"/>
      <c r="M1591" s="53"/>
      <c r="N1591" s="53"/>
      <c r="O1591" s="53"/>
      <c r="P1591" s="727"/>
    </row>
    <row r="1592" spans="1:16" s="51" customFormat="1" x14ac:dyDescent="0.25">
      <c r="A1592" s="378"/>
      <c r="B1592" s="125"/>
      <c r="C1592" s="2"/>
      <c r="E1592" s="53"/>
      <c r="F1592" s="53"/>
      <c r="G1592" s="53"/>
      <c r="H1592" s="53"/>
      <c r="I1592" s="53"/>
      <c r="J1592" s="53"/>
      <c r="K1592" s="53"/>
      <c r="L1592" s="53"/>
      <c r="M1592" s="53"/>
      <c r="N1592" s="53"/>
      <c r="O1592" s="53"/>
      <c r="P1592" s="727"/>
    </row>
    <row r="1593" spans="1:16" s="51" customFormat="1" x14ac:dyDescent="0.25">
      <c r="A1593" s="378"/>
      <c r="B1593" s="125"/>
      <c r="C1593" s="2"/>
      <c r="E1593" s="53"/>
      <c r="F1593" s="53"/>
      <c r="G1593" s="53"/>
      <c r="H1593" s="53"/>
      <c r="I1593" s="53"/>
      <c r="J1593" s="53"/>
      <c r="K1593" s="53"/>
      <c r="L1593" s="53"/>
      <c r="M1593" s="53"/>
      <c r="N1593" s="53"/>
      <c r="O1593" s="53"/>
      <c r="P1593" s="727"/>
    </row>
    <row r="1594" spans="1:16" s="51" customFormat="1" x14ac:dyDescent="0.25">
      <c r="A1594" s="378"/>
      <c r="B1594" s="125"/>
      <c r="C1594" s="2"/>
      <c r="E1594" s="53"/>
      <c r="F1594" s="53"/>
      <c r="G1594" s="53"/>
      <c r="H1594" s="53"/>
      <c r="I1594" s="53"/>
      <c r="J1594" s="53"/>
      <c r="K1594" s="53"/>
      <c r="L1594" s="53"/>
      <c r="M1594" s="53"/>
      <c r="N1594" s="53"/>
      <c r="O1594" s="53"/>
      <c r="P1594" s="727"/>
    </row>
    <row r="1595" spans="1:16" s="51" customFormat="1" x14ac:dyDescent="0.25">
      <c r="A1595" s="378"/>
      <c r="B1595" s="125"/>
      <c r="C1595" s="2"/>
      <c r="E1595" s="53"/>
      <c r="F1595" s="53"/>
      <c r="G1595" s="53"/>
      <c r="H1595" s="53"/>
      <c r="I1595" s="53"/>
      <c r="J1595" s="53"/>
      <c r="K1595" s="53"/>
      <c r="L1595" s="53"/>
      <c r="M1595" s="53"/>
      <c r="N1595" s="53"/>
      <c r="O1595" s="53"/>
      <c r="P1595" s="727"/>
    </row>
    <row r="1596" spans="1:16" s="51" customFormat="1" x14ac:dyDescent="0.25">
      <c r="A1596" s="378"/>
      <c r="B1596" s="125"/>
      <c r="C1596" s="2"/>
      <c r="E1596" s="53"/>
      <c r="F1596" s="53"/>
      <c r="G1596" s="53"/>
      <c r="H1596" s="53"/>
      <c r="I1596" s="53"/>
      <c r="J1596" s="53"/>
      <c r="K1596" s="53"/>
      <c r="L1596" s="53"/>
      <c r="M1596" s="53"/>
      <c r="N1596" s="53"/>
      <c r="O1596" s="53"/>
      <c r="P1596" s="727"/>
    </row>
    <row r="1597" spans="1:16" s="51" customFormat="1" x14ac:dyDescent="0.25">
      <c r="A1597" s="378"/>
      <c r="B1597" s="125"/>
      <c r="C1597" s="2"/>
      <c r="E1597" s="53"/>
      <c r="F1597" s="53"/>
      <c r="G1597" s="53"/>
      <c r="H1597" s="53"/>
      <c r="I1597" s="53"/>
      <c r="J1597" s="53"/>
      <c r="K1597" s="53"/>
      <c r="L1597" s="53"/>
      <c r="M1597" s="53"/>
      <c r="N1597" s="53"/>
      <c r="O1597" s="53"/>
      <c r="P1597" s="727"/>
    </row>
    <row r="1598" spans="1:16" s="51" customFormat="1" x14ac:dyDescent="0.25">
      <c r="A1598" s="378"/>
      <c r="B1598" s="125"/>
      <c r="C1598" s="2"/>
      <c r="E1598" s="53"/>
      <c r="F1598" s="53"/>
      <c r="G1598" s="53"/>
      <c r="H1598" s="53"/>
      <c r="I1598" s="53"/>
      <c r="J1598" s="53"/>
      <c r="K1598" s="53"/>
      <c r="L1598" s="53"/>
      <c r="M1598" s="53"/>
      <c r="N1598" s="53"/>
      <c r="O1598" s="53"/>
      <c r="P1598" s="727"/>
    </row>
    <row r="1599" spans="1:16" s="51" customFormat="1" x14ac:dyDescent="0.25">
      <c r="A1599" s="378"/>
      <c r="B1599" s="125"/>
      <c r="C1599" s="2"/>
      <c r="E1599" s="53"/>
      <c r="F1599" s="53"/>
      <c r="G1599" s="53"/>
      <c r="H1599" s="53"/>
      <c r="I1599" s="53"/>
      <c r="J1599" s="53"/>
      <c r="K1599" s="53"/>
      <c r="L1599" s="53"/>
      <c r="M1599" s="53"/>
      <c r="N1599" s="53"/>
      <c r="O1599" s="53"/>
      <c r="P1599" s="727"/>
    </row>
    <row r="1600" spans="1:16" s="51" customFormat="1" x14ac:dyDescent="0.25">
      <c r="A1600" s="378"/>
      <c r="B1600" s="125"/>
      <c r="C1600" s="2"/>
      <c r="E1600" s="53"/>
      <c r="F1600" s="53"/>
      <c r="G1600" s="53"/>
      <c r="H1600" s="53"/>
      <c r="I1600" s="53"/>
      <c r="J1600" s="53"/>
      <c r="K1600" s="53"/>
      <c r="L1600" s="53"/>
      <c r="M1600" s="53"/>
      <c r="N1600" s="53"/>
      <c r="O1600" s="53"/>
      <c r="P1600" s="727"/>
    </row>
    <row r="1601" spans="1:16" s="51" customFormat="1" x14ac:dyDescent="0.25">
      <c r="A1601" s="378"/>
      <c r="B1601" s="125"/>
      <c r="C1601" s="2"/>
      <c r="E1601" s="53"/>
      <c r="F1601" s="53"/>
      <c r="G1601" s="53"/>
      <c r="H1601" s="53"/>
      <c r="I1601" s="53"/>
      <c r="J1601" s="53"/>
      <c r="K1601" s="53"/>
      <c r="L1601" s="53"/>
      <c r="M1601" s="53"/>
      <c r="N1601" s="53"/>
      <c r="O1601" s="53"/>
      <c r="P1601" s="727"/>
    </row>
    <row r="1602" spans="1:16" s="51" customFormat="1" x14ac:dyDescent="0.25">
      <c r="A1602" s="378"/>
      <c r="B1602" s="125"/>
      <c r="C1602" s="2"/>
      <c r="E1602" s="53"/>
      <c r="F1602" s="53"/>
      <c r="G1602" s="53"/>
      <c r="H1602" s="53"/>
      <c r="I1602" s="53"/>
      <c r="J1602" s="53"/>
      <c r="K1602" s="53"/>
      <c r="L1602" s="53"/>
      <c r="M1602" s="53"/>
      <c r="N1602" s="53"/>
      <c r="O1602" s="53"/>
      <c r="P1602" s="727"/>
    </row>
    <row r="1603" spans="1:16" s="51" customFormat="1" x14ac:dyDescent="0.25">
      <c r="A1603" s="378"/>
      <c r="B1603" s="125"/>
      <c r="C1603" s="2"/>
      <c r="E1603" s="53"/>
      <c r="F1603" s="53"/>
      <c r="G1603" s="53"/>
      <c r="H1603" s="53"/>
      <c r="I1603" s="53"/>
      <c r="J1603" s="53"/>
      <c r="K1603" s="53"/>
      <c r="L1603" s="53"/>
      <c r="M1603" s="53"/>
      <c r="N1603" s="53"/>
      <c r="O1603" s="53"/>
      <c r="P1603" s="727"/>
    </row>
    <row r="1604" spans="1:16" s="51" customFormat="1" x14ac:dyDescent="0.25">
      <c r="A1604" s="378"/>
      <c r="B1604" s="125"/>
      <c r="C1604" s="2"/>
      <c r="E1604" s="53"/>
      <c r="F1604" s="53"/>
      <c r="G1604" s="53"/>
      <c r="H1604" s="53"/>
      <c r="I1604" s="53"/>
      <c r="J1604" s="53"/>
      <c r="K1604" s="53"/>
      <c r="L1604" s="53"/>
      <c r="M1604" s="53"/>
      <c r="N1604" s="53"/>
      <c r="O1604" s="53"/>
      <c r="P1604" s="727"/>
    </row>
    <row r="1605" spans="1:16" s="51" customFormat="1" x14ac:dyDescent="0.25">
      <c r="A1605" s="378"/>
      <c r="B1605" s="125"/>
      <c r="C1605" s="2"/>
      <c r="E1605" s="53"/>
      <c r="F1605" s="53"/>
      <c r="G1605" s="53"/>
      <c r="H1605" s="53"/>
      <c r="I1605" s="53"/>
      <c r="J1605" s="53"/>
      <c r="K1605" s="53"/>
      <c r="L1605" s="53"/>
      <c r="M1605" s="53"/>
      <c r="N1605" s="53"/>
      <c r="O1605" s="53"/>
      <c r="P1605" s="727"/>
    </row>
    <row r="1606" spans="1:16" s="51" customFormat="1" x14ac:dyDescent="0.25">
      <c r="A1606" s="378"/>
      <c r="B1606" s="125"/>
      <c r="C1606" s="2"/>
      <c r="E1606" s="53"/>
      <c r="F1606" s="53"/>
      <c r="G1606" s="53"/>
      <c r="H1606" s="53"/>
      <c r="I1606" s="53"/>
      <c r="J1606" s="53"/>
      <c r="K1606" s="53"/>
      <c r="L1606" s="53"/>
      <c r="M1606" s="53"/>
      <c r="N1606" s="53"/>
      <c r="O1606" s="53"/>
      <c r="P1606" s="727"/>
    </row>
    <row r="1607" spans="1:16" s="51" customFormat="1" x14ac:dyDescent="0.25">
      <c r="A1607" s="378"/>
      <c r="B1607" s="125"/>
      <c r="C1607" s="2"/>
      <c r="E1607" s="53"/>
      <c r="F1607" s="53"/>
      <c r="G1607" s="53"/>
      <c r="H1607" s="53"/>
      <c r="I1607" s="53"/>
      <c r="J1607" s="53"/>
      <c r="K1607" s="53"/>
      <c r="L1607" s="53"/>
      <c r="M1607" s="53"/>
      <c r="N1607" s="53"/>
      <c r="O1607" s="53"/>
      <c r="P1607" s="727"/>
    </row>
    <row r="1608" spans="1:16" s="51" customFormat="1" x14ac:dyDescent="0.25">
      <c r="A1608" s="378"/>
      <c r="B1608" s="125"/>
      <c r="C1608" s="2"/>
      <c r="E1608" s="53"/>
      <c r="F1608" s="53"/>
      <c r="G1608" s="53"/>
      <c r="H1608" s="53"/>
      <c r="I1608" s="53"/>
      <c r="J1608" s="53"/>
      <c r="K1608" s="53"/>
      <c r="L1608" s="53"/>
      <c r="M1608" s="53"/>
      <c r="N1608" s="53"/>
      <c r="O1608" s="53"/>
      <c r="P1608" s="727"/>
    </row>
    <row r="1609" spans="1:16" s="51" customFormat="1" x14ac:dyDescent="0.25">
      <c r="A1609" s="378"/>
      <c r="B1609" s="125"/>
      <c r="C1609" s="2"/>
      <c r="E1609" s="53"/>
      <c r="F1609" s="53"/>
      <c r="G1609" s="53"/>
      <c r="H1609" s="53"/>
      <c r="I1609" s="53"/>
      <c r="J1609" s="53"/>
      <c r="K1609" s="53"/>
      <c r="L1609" s="53"/>
      <c r="M1609" s="53"/>
      <c r="N1609" s="53"/>
      <c r="O1609" s="53"/>
      <c r="P1609" s="727"/>
    </row>
    <row r="1610" spans="1:16" s="51" customFormat="1" x14ac:dyDescent="0.25">
      <c r="A1610" s="378"/>
      <c r="B1610" s="125"/>
      <c r="C1610" s="2"/>
      <c r="E1610" s="53"/>
      <c r="F1610" s="53"/>
      <c r="G1610" s="53"/>
      <c r="H1610" s="53"/>
      <c r="I1610" s="53"/>
      <c r="J1610" s="53"/>
      <c r="K1610" s="53"/>
      <c r="L1610" s="53"/>
      <c r="M1610" s="53"/>
      <c r="N1610" s="53"/>
      <c r="O1610" s="53"/>
      <c r="P1610" s="727"/>
    </row>
    <row r="1611" spans="1:16" s="51" customFormat="1" x14ac:dyDescent="0.25">
      <c r="A1611" s="378"/>
      <c r="B1611" s="125"/>
      <c r="C1611" s="2"/>
      <c r="E1611" s="53"/>
      <c r="F1611" s="53"/>
      <c r="G1611" s="53"/>
      <c r="H1611" s="53"/>
      <c r="I1611" s="53"/>
      <c r="J1611" s="53"/>
      <c r="K1611" s="53"/>
      <c r="L1611" s="53"/>
      <c r="M1611" s="53"/>
      <c r="N1611" s="53"/>
      <c r="O1611" s="53"/>
      <c r="P1611" s="727"/>
    </row>
    <row r="1612" spans="1:16" s="51" customFormat="1" x14ac:dyDescent="0.25">
      <c r="A1612" s="378"/>
      <c r="B1612" s="125"/>
      <c r="C1612" s="2"/>
      <c r="E1612" s="53"/>
      <c r="F1612" s="53"/>
      <c r="G1612" s="53"/>
      <c r="H1612" s="53"/>
      <c r="I1612" s="53"/>
      <c r="J1612" s="53"/>
      <c r="K1612" s="53"/>
      <c r="L1612" s="53"/>
      <c r="M1612" s="53"/>
      <c r="N1612" s="53"/>
      <c r="O1612" s="53"/>
      <c r="P1612" s="727"/>
    </row>
    <row r="1613" spans="1:16" s="51" customFormat="1" x14ac:dyDescent="0.25">
      <c r="A1613" s="378"/>
      <c r="B1613" s="125"/>
      <c r="C1613" s="2"/>
      <c r="E1613" s="53"/>
      <c r="F1613" s="53"/>
      <c r="G1613" s="53"/>
      <c r="H1613" s="53"/>
      <c r="I1613" s="53"/>
      <c r="J1613" s="53"/>
      <c r="K1613" s="53"/>
      <c r="L1613" s="53"/>
      <c r="M1613" s="53"/>
      <c r="N1613" s="53"/>
      <c r="O1613" s="53"/>
      <c r="P1613" s="727"/>
    </row>
    <row r="1614" spans="1:16" s="51" customFormat="1" x14ac:dyDescent="0.25">
      <c r="A1614" s="378"/>
      <c r="B1614" s="125"/>
      <c r="C1614" s="2"/>
      <c r="E1614" s="53"/>
      <c r="F1614" s="53"/>
      <c r="G1614" s="53"/>
      <c r="H1614" s="53"/>
      <c r="I1614" s="53"/>
      <c r="J1614" s="53"/>
      <c r="K1614" s="53"/>
      <c r="L1614" s="53"/>
      <c r="M1614" s="53"/>
      <c r="N1614" s="53"/>
      <c r="O1614" s="53"/>
      <c r="P1614" s="727"/>
    </row>
    <row r="1615" spans="1:16" s="51" customFormat="1" x14ac:dyDescent="0.25">
      <c r="A1615" s="378"/>
      <c r="B1615" s="125"/>
      <c r="C1615" s="2"/>
      <c r="E1615" s="53"/>
      <c r="F1615" s="53"/>
      <c r="G1615" s="53"/>
      <c r="H1615" s="53"/>
      <c r="I1615" s="53"/>
      <c r="J1615" s="53"/>
      <c r="K1615" s="53"/>
      <c r="L1615" s="53"/>
      <c r="M1615" s="53"/>
      <c r="N1615" s="53"/>
      <c r="O1615" s="53"/>
      <c r="P1615" s="727"/>
    </row>
    <row r="1616" spans="1:16" s="51" customFormat="1" x14ac:dyDescent="0.25">
      <c r="A1616" s="378"/>
      <c r="B1616" s="125"/>
      <c r="C1616" s="2"/>
      <c r="E1616" s="53"/>
      <c r="F1616" s="53"/>
      <c r="G1616" s="53"/>
      <c r="H1616" s="53"/>
      <c r="I1616" s="53"/>
      <c r="J1616" s="53"/>
      <c r="K1616" s="53"/>
      <c r="L1616" s="53"/>
      <c r="M1616" s="53"/>
      <c r="N1616" s="53"/>
      <c r="O1616" s="53"/>
      <c r="P1616" s="727"/>
    </row>
    <row r="1617" spans="1:16" s="51" customFormat="1" x14ac:dyDescent="0.25">
      <c r="A1617" s="378"/>
      <c r="B1617" s="125"/>
      <c r="C1617" s="2"/>
      <c r="E1617" s="53"/>
      <c r="F1617" s="53"/>
      <c r="G1617" s="53"/>
      <c r="H1617" s="53"/>
      <c r="I1617" s="53"/>
      <c r="J1617" s="53"/>
      <c r="K1617" s="53"/>
      <c r="L1617" s="53"/>
      <c r="M1617" s="53"/>
      <c r="N1617" s="53"/>
      <c r="O1617" s="53"/>
      <c r="P1617" s="727"/>
    </row>
    <row r="1618" spans="1:16" s="51" customFormat="1" x14ac:dyDescent="0.25">
      <c r="A1618" s="378"/>
      <c r="B1618" s="125"/>
      <c r="C1618" s="2"/>
      <c r="E1618" s="53"/>
      <c r="F1618" s="53"/>
      <c r="G1618" s="53"/>
      <c r="H1618" s="53"/>
      <c r="I1618" s="53"/>
      <c r="J1618" s="53"/>
      <c r="K1618" s="53"/>
      <c r="L1618" s="53"/>
      <c r="M1618" s="53"/>
      <c r="N1618" s="53"/>
      <c r="O1618" s="53"/>
      <c r="P1618" s="727"/>
    </row>
    <row r="1619" spans="1:16" s="51" customFormat="1" x14ac:dyDescent="0.25">
      <c r="A1619" s="378"/>
      <c r="B1619" s="125"/>
      <c r="C1619" s="2"/>
      <c r="E1619" s="53"/>
      <c r="F1619" s="53"/>
      <c r="G1619" s="53"/>
      <c r="H1619" s="53"/>
      <c r="I1619" s="53"/>
      <c r="J1619" s="53"/>
      <c r="K1619" s="53"/>
      <c r="L1619" s="53"/>
      <c r="M1619" s="53"/>
      <c r="N1619" s="53"/>
      <c r="O1619" s="53"/>
      <c r="P1619" s="727"/>
    </row>
    <row r="1620" spans="1:16" s="51" customFormat="1" x14ac:dyDescent="0.25">
      <c r="A1620" s="378"/>
      <c r="B1620" s="125"/>
      <c r="C1620" s="2"/>
      <c r="E1620" s="53"/>
      <c r="F1620" s="53"/>
      <c r="G1620" s="53"/>
      <c r="H1620" s="53"/>
      <c r="I1620" s="53"/>
      <c r="J1620" s="53"/>
      <c r="K1620" s="53"/>
      <c r="L1620" s="53"/>
      <c r="M1620" s="53"/>
      <c r="N1620" s="53"/>
      <c r="O1620" s="53"/>
      <c r="P1620" s="727"/>
    </row>
    <row r="1621" spans="1:16" s="51" customFormat="1" x14ac:dyDescent="0.25">
      <c r="A1621" s="378"/>
      <c r="B1621" s="125"/>
      <c r="C1621" s="2"/>
      <c r="E1621" s="53"/>
      <c r="F1621" s="53"/>
      <c r="G1621" s="53"/>
      <c r="H1621" s="53"/>
      <c r="I1621" s="53"/>
      <c r="J1621" s="53"/>
      <c r="K1621" s="53"/>
      <c r="L1621" s="53"/>
      <c r="M1621" s="53"/>
      <c r="N1621" s="53"/>
      <c r="O1621" s="53"/>
      <c r="P1621" s="727"/>
    </row>
    <row r="1622" spans="1:16" s="51" customFormat="1" x14ac:dyDescent="0.25">
      <c r="A1622" s="378"/>
      <c r="B1622" s="125"/>
      <c r="C1622" s="2"/>
      <c r="E1622" s="53"/>
      <c r="F1622" s="53"/>
      <c r="G1622" s="53"/>
      <c r="H1622" s="53"/>
      <c r="I1622" s="53"/>
      <c r="J1622" s="53"/>
      <c r="K1622" s="53"/>
      <c r="L1622" s="53"/>
      <c r="M1622" s="53"/>
      <c r="N1622" s="53"/>
      <c r="O1622" s="53"/>
      <c r="P1622" s="727"/>
    </row>
    <row r="1623" spans="1:16" s="51" customFormat="1" x14ac:dyDescent="0.25">
      <c r="A1623" s="378"/>
      <c r="B1623" s="125"/>
      <c r="C1623" s="2"/>
      <c r="E1623" s="53"/>
      <c r="F1623" s="53"/>
      <c r="G1623" s="53"/>
      <c r="H1623" s="53"/>
      <c r="I1623" s="53"/>
      <c r="J1623" s="53"/>
      <c r="K1623" s="53"/>
      <c r="L1623" s="53"/>
      <c r="M1623" s="53"/>
      <c r="N1623" s="53"/>
      <c r="O1623" s="53"/>
      <c r="P1623" s="727"/>
    </row>
    <row r="1624" spans="1:16" s="51" customFormat="1" x14ac:dyDescent="0.25">
      <c r="A1624" s="378"/>
      <c r="B1624" s="125"/>
      <c r="C1624" s="2"/>
      <c r="E1624" s="53"/>
      <c r="F1624" s="53"/>
      <c r="G1624" s="53"/>
      <c r="H1624" s="53"/>
      <c r="I1624" s="53"/>
      <c r="J1624" s="53"/>
      <c r="K1624" s="53"/>
      <c r="L1624" s="53"/>
      <c r="M1624" s="53"/>
      <c r="N1624" s="53"/>
      <c r="O1624" s="53"/>
      <c r="P1624" s="727"/>
    </row>
    <row r="1625" spans="1:16" s="51" customFormat="1" x14ac:dyDescent="0.25">
      <c r="A1625" s="378"/>
      <c r="B1625" s="125"/>
      <c r="C1625" s="2"/>
      <c r="E1625" s="53"/>
      <c r="F1625" s="53"/>
      <c r="G1625" s="53"/>
      <c r="H1625" s="53"/>
      <c r="I1625" s="53"/>
      <c r="J1625" s="53"/>
      <c r="K1625" s="53"/>
      <c r="L1625" s="53"/>
      <c r="M1625" s="53"/>
      <c r="N1625" s="53"/>
      <c r="O1625" s="53"/>
      <c r="P1625" s="727"/>
    </row>
    <row r="1626" spans="1:16" s="51" customFormat="1" x14ac:dyDescent="0.25">
      <c r="A1626" s="378"/>
      <c r="B1626" s="125"/>
      <c r="C1626" s="2"/>
      <c r="E1626" s="53"/>
      <c r="F1626" s="53"/>
      <c r="G1626" s="53"/>
      <c r="H1626" s="53"/>
      <c r="I1626" s="53"/>
      <c r="J1626" s="53"/>
      <c r="K1626" s="53"/>
      <c r="L1626" s="53"/>
      <c r="M1626" s="53"/>
      <c r="N1626" s="53"/>
      <c r="O1626" s="53"/>
      <c r="P1626" s="727"/>
    </row>
    <row r="1627" spans="1:16" s="51" customFormat="1" x14ac:dyDescent="0.25">
      <c r="A1627" s="378"/>
      <c r="B1627" s="125"/>
      <c r="C1627" s="2"/>
      <c r="E1627" s="53"/>
      <c r="F1627" s="53"/>
      <c r="G1627" s="53"/>
      <c r="H1627" s="53"/>
      <c r="I1627" s="53"/>
      <c r="J1627" s="53"/>
      <c r="K1627" s="53"/>
      <c r="L1627" s="53"/>
      <c r="M1627" s="53"/>
      <c r="N1627" s="53"/>
      <c r="O1627" s="53"/>
      <c r="P1627" s="727"/>
    </row>
    <row r="1628" spans="1:16" s="51" customFormat="1" x14ac:dyDescent="0.25">
      <c r="A1628" s="378"/>
      <c r="B1628" s="125"/>
      <c r="C1628" s="2"/>
      <c r="E1628" s="53"/>
      <c r="F1628" s="53"/>
      <c r="G1628" s="53"/>
      <c r="H1628" s="53"/>
      <c r="I1628" s="53"/>
      <c r="J1628" s="53"/>
      <c r="K1628" s="53"/>
      <c r="L1628" s="53"/>
      <c r="M1628" s="53"/>
      <c r="N1628" s="53"/>
      <c r="O1628" s="53"/>
      <c r="P1628" s="727"/>
    </row>
    <row r="1629" spans="1:16" s="51" customFormat="1" x14ac:dyDescent="0.25">
      <c r="A1629" s="378"/>
      <c r="B1629" s="125"/>
      <c r="C1629" s="2"/>
      <c r="E1629" s="53"/>
      <c r="F1629" s="53"/>
      <c r="G1629" s="53"/>
      <c r="H1629" s="53"/>
      <c r="I1629" s="53"/>
      <c r="J1629" s="53"/>
      <c r="K1629" s="53"/>
      <c r="L1629" s="53"/>
      <c r="M1629" s="53"/>
      <c r="N1629" s="53"/>
      <c r="O1629" s="53"/>
      <c r="P1629" s="727"/>
    </row>
    <row r="1630" spans="1:16" s="51" customFormat="1" x14ac:dyDescent="0.25">
      <c r="A1630" s="378"/>
      <c r="B1630" s="125"/>
      <c r="C1630" s="2"/>
      <c r="E1630" s="53"/>
      <c r="F1630" s="53"/>
      <c r="G1630" s="53"/>
      <c r="H1630" s="53"/>
      <c r="I1630" s="53"/>
      <c r="J1630" s="53"/>
      <c r="K1630" s="53"/>
      <c r="L1630" s="53"/>
      <c r="M1630" s="53"/>
      <c r="N1630" s="53"/>
      <c r="O1630" s="53"/>
      <c r="P1630" s="727"/>
    </row>
    <row r="1631" spans="1:16" s="51" customFormat="1" x14ac:dyDescent="0.25">
      <c r="A1631" s="378"/>
      <c r="B1631" s="125"/>
      <c r="C1631" s="2"/>
      <c r="E1631" s="53"/>
      <c r="F1631" s="53"/>
      <c r="G1631" s="53"/>
      <c r="H1631" s="53"/>
      <c r="I1631" s="53"/>
      <c r="J1631" s="53"/>
      <c r="K1631" s="53"/>
      <c r="L1631" s="53"/>
      <c r="M1631" s="53"/>
      <c r="N1631" s="53"/>
      <c r="O1631" s="53"/>
      <c r="P1631" s="727"/>
    </row>
    <row r="1632" spans="1:16" s="51" customFormat="1" x14ac:dyDescent="0.25">
      <c r="A1632" s="378"/>
      <c r="B1632" s="125"/>
      <c r="C1632" s="2"/>
      <c r="E1632" s="53"/>
      <c r="F1632" s="53"/>
      <c r="G1632" s="53"/>
      <c r="H1632" s="53"/>
      <c r="I1632" s="53"/>
      <c r="J1632" s="53"/>
      <c r="K1632" s="53"/>
      <c r="L1632" s="53"/>
      <c r="M1632" s="53"/>
      <c r="N1632" s="53"/>
      <c r="O1632" s="53"/>
      <c r="P1632" s="727"/>
    </row>
    <row r="1633" spans="1:16" s="51" customFormat="1" x14ac:dyDescent="0.25">
      <c r="A1633" s="378"/>
      <c r="B1633" s="125"/>
      <c r="C1633" s="2"/>
      <c r="E1633" s="53"/>
      <c r="F1633" s="53"/>
      <c r="G1633" s="53"/>
      <c r="H1633" s="53"/>
      <c r="I1633" s="53"/>
      <c r="J1633" s="53"/>
      <c r="K1633" s="53"/>
      <c r="L1633" s="53"/>
      <c r="M1633" s="53"/>
      <c r="N1633" s="53"/>
      <c r="O1633" s="53"/>
      <c r="P1633" s="727"/>
    </row>
    <row r="1634" spans="1:16" s="51" customFormat="1" x14ac:dyDescent="0.25">
      <c r="A1634" s="378"/>
      <c r="B1634" s="125"/>
      <c r="C1634" s="2"/>
      <c r="E1634" s="53"/>
      <c r="F1634" s="53"/>
      <c r="G1634" s="53"/>
      <c r="H1634" s="53"/>
      <c r="I1634" s="53"/>
      <c r="J1634" s="53"/>
      <c r="K1634" s="53"/>
      <c r="L1634" s="53"/>
      <c r="M1634" s="53"/>
      <c r="N1634" s="53"/>
      <c r="O1634" s="53"/>
      <c r="P1634" s="727"/>
    </row>
    <row r="1635" spans="1:16" s="51" customFormat="1" x14ac:dyDescent="0.25">
      <c r="A1635" s="378"/>
      <c r="B1635" s="125"/>
      <c r="C1635" s="2"/>
      <c r="E1635" s="53"/>
      <c r="F1635" s="53"/>
      <c r="G1635" s="53"/>
      <c r="H1635" s="53"/>
      <c r="I1635" s="53"/>
      <c r="J1635" s="53"/>
      <c r="K1635" s="53"/>
      <c r="L1635" s="53"/>
      <c r="M1635" s="53"/>
      <c r="N1635" s="53"/>
      <c r="O1635" s="53"/>
      <c r="P1635" s="727"/>
    </row>
    <row r="1636" spans="1:16" s="51" customFormat="1" x14ac:dyDescent="0.25">
      <c r="A1636" s="378"/>
      <c r="B1636" s="125"/>
      <c r="C1636" s="2"/>
      <c r="E1636" s="53"/>
      <c r="F1636" s="53"/>
      <c r="G1636" s="53"/>
      <c r="H1636" s="53"/>
      <c r="I1636" s="53"/>
      <c r="J1636" s="53"/>
      <c r="K1636" s="53"/>
      <c r="L1636" s="53"/>
      <c r="M1636" s="53"/>
      <c r="N1636" s="53"/>
      <c r="O1636" s="53"/>
      <c r="P1636" s="727"/>
    </row>
    <row r="1637" spans="1:16" s="51" customFormat="1" x14ac:dyDescent="0.25">
      <c r="A1637" s="378"/>
      <c r="B1637" s="125"/>
      <c r="C1637" s="2"/>
      <c r="E1637" s="53"/>
      <c r="F1637" s="53"/>
      <c r="G1637" s="53"/>
      <c r="H1637" s="53"/>
      <c r="I1637" s="53"/>
      <c r="J1637" s="53"/>
      <c r="K1637" s="53"/>
      <c r="L1637" s="53"/>
      <c r="M1637" s="53"/>
      <c r="N1637" s="53"/>
      <c r="O1637" s="53"/>
      <c r="P1637" s="727"/>
    </row>
    <row r="1638" spans="1:16" s="51" customFormat="1" x14ac:dyDescent="0.25">
      <c r="A1638" s="378"/>
      <c r="B1638" s="125"/>
      <c r="C1638" s="2"/>
      <c r="E1638" s="53"/>
      <c r="F1638" s="53"/>
      <c r="G1638" s="53"/>
      <c r="H1638" s="53"/>
      <c r="I1638" s="53"/>
      <c r="J1638" s="53"/>
      <c r="K1638" s="53"/>
      <c r="L1638" s="53"/>
      <c r="M1638" s="53"/>
      <c r="N1638" s="53"/>
      <c r="O1638" s="53"/>
      <c r="P1638" s="727"/>
    </row>
    <row r="1639" spans="1:16" s="51" customFormat="1" x14ac:dyDescent="0.25">
      <c r="A1639" s="378"/>
      <c r="B1639" s="125"/>
      <c r="C1639" s="2"/>
      <c r="E1639" s="53"/>
      <c r="F1639" s="53"/>
      <c r="G1639" s="53"/>
      <c r="H1639" s="53"/>
      <c r="I1639" s="53"/>
      <c r="J1639" s="53"/>
      <c r="K1639" s="53"/>
      <c r="L1639" s="53"/>
      <c r="M1639" s="53"/>
      <c r="N1639" s="53"/>
      <c r="O1639" s="53"/>
      <c r="P1639" s="727"/>
    </row>
    <row r="1640" spans="1:16" s="51" customFormat="1" x14ac:dyDescent="0.25">
      <c r="A1640" s="378"/>
      <c r="B1640" s="125"/>
      <c r="C1640" s="2"/>
      <c r="E1640" s="53"/>
      <c r="F1640" s="53"/>
      <c r="G1640" s="53"/>
      <c r="H1640" s="53"/>
      <c r="I1640" s="53"/>
      <c r="J1640" s="53"/>
      <c r="K1640" s="53"/>
      <c r="L1640" s="53"/>
      <c r="M1640" s="53"/>
      <c r="N1640" s="53"/>
      <c r="O1640" s="53"/>
      <c r="P1640" s="727"/>
    </row>
    <row r="1641" spans="1:16" s="51" customFormat="1" x14ac:dyDescent="0.25">
      <c r="A1641" s="378"/>
      <c r="B1641" s="125"/>
      <c r="C1641" s="2"/>
      <c r="E1641" s="53"/>
      <c r="F1641" s="53"/>
      <c r="G1641" s="53"/>
      <c r="H1641" s="53"/>
      <c r="I1641" s="53"/>
      <c r="J1641" s="53"/>
      <c r="K1641" s="53"/>
      <c r="L1641" s="53"/>
      <c r="M1641" s="53"/>
      <c r="N1641" s="53"/>
      <c r="O1641" s="53"/>
      <c r="P1641" s="727"/>
    </row>
    <row r="1642" spans="1:16" s="51" customFormat="1" x14ac:dyDescent="0.25">
      <c r="A1642" s="378"/>
      <c r="B1642" s="125"/>
      <c r="C1642" s="2"/>
      <c r="E1642" s="53"/>
      <c r="F1642" s="53"/>
      <c r="G1642" s="53"/>
      <c r="H1642" s="53"/>
      <c r="I1642" s="53"/>
      <c r="J1642" s="53"/>
      <c r="K1642" s="53"/>
      <c r="L1642" s="53"/>
      <c r="M1642" s="53"/>
      <c r="N1642" s="53"/>
      <c r="O1642" s="53"/>
      <c r="P1642" s="727"/>
    </row>
    <row r="1643" spans="1:16" s="51" customFormat="1" x14ac:dyDescent="0.25">
      <c r="A1643" s="378"/>
      <c r="B1643" s="125"/>
      <c r="C1643" s="2"/>
      <c r="E1643" s="53"/>
      <c r="F1643" s="53"/>
      <c r="G1643" s="53"/>
      <c r="H1643" s="53"/>
      <c r="I1643" s="53"/>
      <c r="J1643" s="53"/>
      <c r="K1643" s="53"/>
      <c r="L1643" s="53"/>
      <c r="M1643" s="53"/>
      <c r="N1643" s="53"/>
      <c r="O1643" s="53"/>
      <c r="P1643" s="727"/>
    </row>
    <row r="1644" spans="1:16" s="51" customFormat="1" x14ac:dyDescent="0.25">
      <c r="A1644" s="378"/>
      <c r="B1644" s="125"/>
      <c r="C1644" s="2"/>
      <c r="E1644" s="53"/>
      <c r="F1644" s="53"/>
      <c r="G1644" s="53"/>
      <c r="H1644" s="53"/>
      <c r="I1644" s="53"/>
      <c r="J1644" s="53"/>
      <c r="K1644" s="53"/>
      <c r="L1644" s="53"/>
      <c r="M1644" s="53"/>
      <c r="N1644" s="53"/>
      <c r="O1644" s="53"/>
      <c r="P1644" s="727"/>
    </row>
    <row r="1645" spans="1:16" s="51" customFormat="1" x14ac:dyDescent="0.25">
      <c r="A1645" s="378"/>
      <c r="B1645" s="125"/>
      <c r="C1645" s="2"/>
      <c r="E1645" s="53"/>
      <c r="F1645" s="53"/>
      <c r="G1645" s="53"/>
      <c r="H1645" s="53"/>
      <c r="I1645" s="53"/>
      <c r="J1645" s="53"/>
      <c r="K1645" s="53"/>
      <c r="L1645" s="53"/>
      <c r="M1645" s="53"/>
      <c r="N1645" s="53"/>
      <c r="O1645" s="53"/>
      <c r="P1645" s="727"/>
    </row>
    <row r="1646" spans="1:16" s="51" customFormat="1" x14ac:dyDescent="0.25">
      <c r="A1646" s="378"/>
      <c r="B1646" s="125"/>
      <c r="C1646" s="2"/>
      <c r="E1646" s="53"/>
      <c r="F1646" s="53"/>
      <c r="G1646" s="53"/>
      <c r="H1646" s="53"/>
      <c r="I1646" s="53"/>
      <c r="J1646" s="53"/>
      <c r="K1646" s="53"/>
      <c r="L1646" s="53"/>
      <c r="M1646" s="53"/>
      <c r="N1646" s="53"/>
      <c r="O1646" s="53"/>
      <c r="P1646" s="727"/>
    </row>
    <row r="1647" spans="1:16" s="51" customFormat="1" x14ac:dyDescent="0.25">
      <c r="A1647" s="378"/>
      <c r="B1647" s="125"/>
      <c r="C1647" s="2"/>
      <c r="E1647" s="53"/>
      <c r="F1647" s="53"/>
      <c r="G1647" s="53"/>
      <c r="H1647" s="53"/>
      <c r="I1647" s="53"/>
      <c r="J1647" s="53"/>
      <c r="K1647" s="53"/>
      <c r="L1647" s="53"/>
      <c r="M1647" s="53"/>
      <c r="N1647" s="53"/>
      <c r="O1647" s="53"/>
      <c r="P1647" s="727"/>
    </row>
    <row r="1648" spans="1:16" s="51" customFormat="1" x14ac:dyDescent="0.25">
      <c r="A1648" s="378"/>
      <c r="B1648" s="125"/>
      <c r="C1648" s="2"/>
      <c r="E1648" s="53"/>
      <c r="F1648" s="53"/>
      <c r="G1648" s="53"/>
      <c r="H1648" s="53"/>
      <c r="I1648" s="53"/>
      <c r="J1648" s="53"/>
      <c r="K1648" s="53"/>
      <c r="L1648" s="53"/>
      <c r="M1648" s="53"/>
      <c r="N1648" s="53"/>
      <c r="O1648" s="53"/>
      <c r="P1648" s="727"/>
    </row>
    <row r="1649" spans="1:16" s="51" customFormat="1" x14ac:dyDescent="0.25">
      <c r="A1649" s="378"/>
      <c r="B1649" s="125"/>
      <c r="C1649" s="2"/>
      <c r="E1649" s="53"/>
      <c r="F1649" s="53"/>
      <c r="G1649" s="53"/>
      <c r="H1649" s="53"/>
      <c r="I1649" s="53"/>
      <c r="J1649" s="53"/>
      <c r="K1649" s="53"/>
      <c r="L1649" s="53"/>
      <c r="M1649" s="53"/>
      <c r="N1649" s="53"/>
      <c r="O1649" s="53"/>
      <c r="P1649" s="727"/>
    </row>
    <row r="1650" spans="1:16" s="51" customFormat="1" x14ac:dyDescent="0.25">
      <c r="A1650" s="378"/>
      <c r="B1650" s="125"/>
      <c r="C1650" s="2"/>
      <c r="E1650" s="53"/>
      <c r="F1650" s="53"/>
      <c r="G1650" s="53"/>
      <c r="H1650" s="53"/>
      <c r="I1650" s="53"/>
      <c r="J1650" s="53"/>
      <c r="K1650" s="53"/>
      <c r="L1650" s="53"/>
      <c r="M1650" s="53"/>
      <c r="N1650" s="53"/>
      <c r="O1650" s="53"/>
      <c r="P1650" s="727"/>
    </row>
    <row r="1651" spans="1:16" s="51" customFormat="1" x14ac:dyDescent="0.25">
      <c r="A1651" s="378"/>
      <c r="B1651" s="125"/>
      <c r="C1651" s="2"/>
      <c r="E1651" s="53"/>
      <c r="F1651" s="53"/>
      <c r="G1651" s="53"/>
      <c r="H1651" s="53"/>
      <c r="I1651" s="53"/>
      <c r="J1651" s="53"/>
      <c r="K1651" s="53"/>
      <c r="L1651" s="53"/>
      <c r="M1651" s="53"/>
      <c r="N1651" s="53"/>
      <c r="O1651" s="53"/>
      <c r="P1651" s="727"/>
    </row>
    <row r="1652" spans="1:16" s="51" customFormat="1" x14ac:dyDescent="0.25">
      <c r="A1652" s="378"/>
      <c r="B1652" s="125"/>
      <c r="C1652" s="2"/>
      <c r="E1652" s="53"/>
      <c r="F1652" s="53"/>
      <c r="G1652" s="53"/>
      <c r="H1652" s="53"/>
      <c r="I1652" s="53"/>
      <c r="J1652" s="53"/>
      <c r="K1652" s="53"/>
      <c r="L1652" s="53"/>
      <c r="M1652" s="53"/>
      <c r="N1652" s="53"/>
      <c r="O1652" s="53"/>
      <c r="P1652" s="727"/>
    </row>
    <row r="1653" spans="1:16" s="51" customFormat="1" x14ac:dyDescent="0.25">
      <c r="A1653" s="378"/>
      <c r="B1653" s="125"/>
      <c r="C1653" s="2"/>
      <c r="E1653" s="53"/>
      <c r="F1653" s="53"/>
      <c r="G1653" s="53"/>
      <c r="H1653" s="53"/>
      <c r="I1653" s="53"/>
      <c r="J1653" s="53"/>
      <c r="K1653" s="53"/>
      <c r="L1653" s="53"/>
      <c r="M1653" s="53"/>
      <c r="N1653" s="53"/>
      <c r="O1653" s="53"/>
      <c r="P1653" s="727"/>
    </row>
    <row r="1654" spans="1:16" s="51" customFormat="1" x14ac:dyDescent="0.25">
      <c r="A1654" s="378"/>
      <c r="B1654" s="125"/>
      <c r="C1654" s="2"/>
      <c r="E1654" s="53"/>
      <c r="F1654" s="53"/>
      <c r="G1654" s="53"/>
      <c r="H1654" s="53"/>
      <c r="I1654" s="53"/>
      <c r="J1654" s="53"/>
      <c r="K1654" s="53"/>
      <c r="L1654" s="53"/>
      <c r="M1654" s="53"/>
      <c r="N1654" s="53"/>
      <c r="O1654" s="53"/>
      <c r="P1654" s="727"/>
    </row>
    <row r="1655" spans="1:16" s="51" customFormat="1" x14ac:dyDescent="0.25">
      <c r="A1655" s="378"/>
      <c r="B1655" s="125"/>
      <c r="C1655" s="2"/>
      <c r="E1655" s="53"/>
      <c r="F1655" s="53"/>
      <c r="G1655" s="53"/>
      <c r="H1655" s="53"/>
      <c r="I1655" s="53"/>
      <c r="J1655" s="53"/>
      <c r="K1655" s="53"/>
      <c r="L1655" s="53"/>
      <c r="M1655" s="53"/>
      <c r="N1655" s="53"/>
      <c r="O1655" s="53"/>
      <c r="P1655" s="727"/>
    </row>
    <row r="1656" spans="1:16" s="51" customFormat="1" x14ac:dyDescent="0.25">
      <c r="A1656" s="378"/>
      <c r="B1656" s="125"/>
      <c r="C1656" s="2"/>
      <c r="E1656" s="53"/>
      <c r="F1656" s="53"/>
      <c r="G1656" s="53"/>
      <c r="H1656" s="53"/>
      <c r="I1656" s="53"/>
      <c r="J1656" s="53"/>
      <c r="K1656" s="53"/>
      <c r="L1656" s="53"/>
      <c r="M1656" s="53"/>
      <c r="N1656" s="53"/>
      <c r="O1656" s="53"/>
      <c r="P1656" s="727"/>
    </row>
    <row r="1657" spans="1:16" s="51" customFormat="1" x14ac:dyDescent="0.25">
      <c r="A1657" s="378"/>
      <c r="B1657" s="125"/>
      <c r="C1657" s="2"/>
      <c r="E1657" s="53"/>
      <c r="F1657" s="53"/>
      <c r="G1657" s="53"/>
      <c r="H1657" s="53"/>
      <c r="I1657" s="53"/>
      <c r="J1657" s="53"/>
      <c r="K1657" s="53"/>
      <c r="L1657" s="53"/>
      <c r="M1657" s="53"/>
      <c r="N1657" s="53"/>
      <c r="O1657" s="53"/>
      <c r="P1657" s="727"/>
    </row>
    <row r="1658" spans="1:16" s="51" customFormat="1" x14ac:dyDescent="0.25">
      <c r="A1658" s="378"/>
      <c r="B1658" s="125"/>
      <c r="C1658" s="2"/>
      <c r="E1658" s="53"/>
      <c r="F1658" s="53"/>
      <c r="G1658" s="53"/>
      <c r="H1658" s="53"/>
      <c r="I1658" s="53"/>
      <c r="J1658" s="53"/>
      <c r="K1658" s="53"/>
      <c r="L1658" s="53"/>
      <c r="M1658" s="53"/>
      <c r="N1658" s="53"/>
      <c r="O1658" s="53"/>
      <c r="P1658" s="727"/>
    </row>
    <row r="1659" spans="1:16" s="51" customFormat="1" x14ac:dyDescent="0.25">
      <c r="A1659" s="378"/>
      <c r="B1659" s="125"/>
      <c r="C1659" s="2"/>
      <c r="E1659" s="53"/>
      <c r="F1659" s="53"/>
      <c r="G1659" s="53"/>
      <c r="H1659" s="53"/>
      <c r="I1659" s="53"/>
      <c r="J1659" s="53"/>
      <c r="K1659" s="53"/>
      <c r="L1659" s="53"/>
      <c r="M1659" s="53"/>
      <c r="N1659" s="53"/>
      <c r="O1659" s="53"/>
      <c r="P1659" s="727"/>
    </row>
    <row r="1660" spans="1:16" s="51" customFormat="1" x14ac:dyDescent="0.25">
      <c r="A1660" s="378"/>
      <c r="B1660" s="125"/>
      <c r="C1660" s="2"/>
      <c r="E1660" s="53"/>
      <c r="F1660" s="53"/>
      <c r="G1660" s="53"/>
      <c r="H1660" s="53"/>
      <c r="I1660" s="53"/>
      <c r="J1660" s="53"/>
      <c r="K1660" s="53"/>
      <c r="L1660" s="53"/>
      <c r="M1660" s="53"/>
      <c r="N1660" s="53"/>
      <c r="O1660" s="53"/>
      <c r="P1660" s="727"/>
    </row>
    <row r="1661" spans="1:16" s="51" customFormat="1" x14ac:dyDescent="0.25">
      <c r="A1661" s="378"/>
      <c r="B1661" s="125"/>
      <c r="C1661" s="2"/>
      <c r="E1661" s="53"/>
      <c r="F1661" s="53"/>
      <c r="G1661" s="53"/>
      <c r="H1661" s="53"/>
      <c r="I1661" s="53"/>
      <c r="J1661" s="53"/>
      <c r="K1661" s="53"/>
      <c r="L1661" s="53"/>
      <c r="M1661" s="53"/>
      <c r="N1661" s="53"/>
      <c r="O1661" s="53"/>
      <c r="P1661" s="727"/>
    </row>
    <row r="1662" spans="1:16" s="51" customFormat="1" x14ac:dyDescent="0.25">
      <c r="A1662" s="378"/>
      <c r="B1662" s="125"/>
      <c r="C1662" s="2"/>
      <c r="E1662" s="53"/>
      <c r="F1662" s="53"/>
      <c r="G1662" s="53"/>
      <c r="H1662" s="53"/>
      <c r="I1662" s="53"/>
      <c r="J1662" s="53"/>
      <c r="K1662" s="53"/>
      <c r="L1662" s="53"/>
      <c r="M1662" s="53"/>
      <c r="N1662" s="53"/>
      <c r="O1662" s="53"/>
      <c r="P1662" s="727"/>
    </row>
    <row r="1663" spans="1:16" s="51" customFormat="1" x14ac:dyDescent="0.25">
      <c r="A1663" s="378"/>
      <c r="B1663" s="125"/>
      <c r="C1663" s="2"/>
      <c r="E1663" s="53"/>
      <c r="F1663" s="53"/>
      <c r="G1663" s="53"/>
      <c r="H1663" s="53"/>
      <c r="I1663" s="53"/>
      <c r="J1663" s="53"/>
      <c r="K1663" s="53"/>
      <c r="L1663" s="53"/>
      <c r="M1663" s="53"/>
      <c r="N1663" s="53"/>
      <c r="O1663" s="53"/>
      <c r="P1663" s="727"/>
    </row>
    <row r="1664" spans="1:16" s="51" customFormat="1" x14ac:dyDescent="0.25">
      <c r="A1664" s="378"/>
      <c r="B1664" s="125"/>
      <c r="C1664" s="2"/>
      <c r="E1664" s="53"/>
      <c r="F1664" s="53"/>
      <c r="G1664" s="53"/>
      <c r="H1664" s="53"/>
      <c r="I1664" s="53"/>
      <c r="J1664" s="53"/>
      <c r="K1664" s="53"/>
      <c r="L1664" s="53"/>
      <c r="M1664" s="53"/>
      <c r="N1664" s="53"/>
      <c r="O1664" s="53"/>
      <c r="P1664" s="727"/>
    </row>
    <row r="1665" spans="1:16" s="51" customFormat="1" x14ac:dyDescent="0.25">
      <c r="A1665" s="378"/>
      <c r="B1665" s="125"/>
      <c r="C1665" s="2"/>
      <c r="E1665" s="53"/>
      <c r="F1665" s="53"/>
      <c r="G1665" s="53"/>
      <c r="H1665" s="53"/>
      <c r="I1665" s="53"/>
      <c r="J1665" s="53"/>
      <c r="K1665" s="53"/>
      <c r="L1665" s="53"/>
      <c r="M1665" s="53"/>
      <c r="N1665" s="53"/>
      <c r="O1665" s="53"/>
      <c r="P1665" s="727"/>
    </row>
    <row r="1666" spans="1:16" s="51" customFormat="1" x14ac:dyDescent="0.25">
      <c r="A1666" s="378"/>
      <c r="B1666" s="125"/>
      <c r="C1666" s="2"/>
      <c r="E1666" s="53"/>
      <c r="F1666" s="53"/>
      <c r="G1666" s="53"/>
      <c r="H1666" s="53"/>
      <c r="I1666" s="53"/>
      <c r="J1666" s="53"/>
      <c r="K1666" s="53"/>
      <c r="L1666" s="53"/>
      <c r="M1666" s="53"/>
      <c r="N1666" s="53"/>
      <c r="O1666" s="53"/>
      <c r="P1666" s="727"/>
    </row>
    <row r="1667" spans="1:16" s="51" customFormat="1" x14ac:dyDescent="0.25">
      <c r="A1667" s="378"/>
      <c r="B1667" s="125"/>
      <c r="C1667" s="2"/>
      <c r="E1667" s="53"/>
      <c r="F1667" s="53"/>
      <c r="G1667" s="53"/>
      <c r="H1667" s="53"/>
      <c r="I1667" s="53"/>
      <c r="J1667" s="53"/>
      <c r="K1667" s="53"/>
      <c r="L1667" s="53"/>
      <c r="M1667" s="53"/>
      <c r="N1667" s="53"/>
      <c r="O1667" s="53"/>
      <c r="P1667" s="727"/>
    </row>
    <row r="1668" spans="1:16" s="51" customFormat="1" x14ac:dyDescent="0.25">
      <c r="A1668" s="378"/>
      <c r="B1668" s="125"/>
      <c r="C1668" s="2"/>
      <c r="E1668" s="53"/>
      <c r="F1668" s="53"/>
      <c r="G1668" s="53"/>
      <c r="H1668" s="53"/>
      <c r="I1668" s="53"/>
      <c r="J1668" s="53"/>
      <c r="K1668" s="53"/>
      <c r="L1668" s="53"/>
      <c r="M1668" s="53"/>
      <c r="N1668" s="53"/>
      <c r="O1668" s="53"/>
      <c r="P1668" s="727"/>
    </row>
    <row r="1669" spans="1:16" s="51" customFormat="1" x14ac:dyDescent="0.25">
      <c r="A1669" s="378"/>
      <c r="B1669" s="125"/>
      <c r="C1669" s="2"/>
      <c r="E1669" s="53"/>
      <c r="F1669" s="53"/>
      <c r="G1669" s="53"/>
      <c r="H1669" s="53"/>
      <c r="I1669" s="53"/>
      <c r="J1669" s="53"/>
      <c r="K1669" s="53"/>
      <c r="L1669" s="53"/>
      <c r="M1669" s="53"/>
      <c r="N1669" s="53"/>
      <c r="O1669" s="53"/>
      <c r="P1669" s="727"/>
    </row>
    <row r="1670" spans="1:16" s="51" customFormat="1" x14ac:dyDescent="0.25">
      <c r="A1670" s="378"/>
      <c r="B1670" s="125"/>
      <c r="C1670" s="2"/>
      <c r="E1670" s="53"/>
      <c r="F1670" s="53"/>
      <c r="G1670" s="53"/>
      <c r="H1670" s="53"/>
      <c r="I1670" s="53"/>
      <c r="J1670" s="53"/>
      <c r="K1670" s="53"/>
      <c r="L1670" s="53"/>
      <c r="M1670" s="53"/>
      <c r="N1670" s="53"/>
      <c r="O1670" s="53"/>
      <c r="P1670" s="727"/>
    </row>
    <row r="1671" spans="1:16" s="51" customFormat="1" x14ac:dyDescent="0.25">
      <c r="A1671" s="378"/>
      <c r="B1671" s="125"/>
      <c r="C1671" s="2"/>
      <c r="E1671" s="53"/>
      <c r="F1671" s="53"/>
      <c r="G1671" s="53"/>
      <c r="H1671" s="53"/>
      <c r="I1671" s="53"/>
      <c r="J1671" s="53"/>
      <c r="K1671" s="53"/>
      <c r="L1671" s="53"/>
      <c r="M1671" s="53"/>
      <c r="N1671" s="53"/>
      <c r="O1671" s="53"/>
      <c r="P1671" s="727"/>
    </row>
    <row r="1672" spans="1:16" s="51" customFormat="1" x14ac:dyDescent="0.25">
      <c r="A1672" s="378"/>
      <c r="B1672" s="125"/>
      <c r="C1672" s="2"/>
      <c r="E1672" s="53"/>
      <c r="F1672" s="53"/>
      <c r="G1672" s="53"/>
      <c r="H1672" s="53"/>
      <c r="I1672" s="53"/>
      <c r="J1672" s="53"/>
      <c r="K1672" s="53"/>
      <c r="L1672" s="53"/>
      <c r="M1672" s="53"/>
      <c r="N1672" s="53"/>
      <c r="O1672" s="53"/>
      <c r="P1672" s="727"/>
    </row>
    <row r="1673" spans="1:16" s="51" customFormat="1" x14ac:dyDescent="0.25">
      <c r="A1673" s="378"/>
      <c r="B1673" s="125"/>
      <c r="C1673" s="2"/>
      <c r="E1673" s="53"/>
      <c r="F1673" s="53"/>
      <c r="G1673" s="53"/>
      <c r="H1673" s="53"/>
      <c r="I1673" s="53"/>
      <c r="J1673" s="53"/>
      <c r="K1673" s="53"/>
      <c r="L1673" s="53"/>
      <c r="M1673" s="53"/>
      <c r="N1673" s="53"/>
      <c r="O1673" s="53"/>
      <c r="P1673" s="727"/>
    </row>
    <row r="1674" spans="1:16" s="51" customFormat="1" x14ac:dyDescent="0.25">
      <c r="A1674" s="378"/>
      <c r="B1674" s="125"/>
      <c r="C1674" s="2"/>
      <c r="E1674" s="53"/>
      <c r="F1674" s="53"/>
      <c r="G1674" s="53"/>
      <c r="H1674" s="53"/>
      <c r="I1674" s="53"/>
      <c r="J1674" s="53"/>
      <c r="K1674" s="53"/>
      <c r="L1674" s="53"/>
      <c r="M1674" s="53"/>
      <c r="N1674" s="53"/>
      <c r="O1674" s="53"/>
      <c r="P1674" s="727"/>
    </row>
    <row r="1675" spans="1:16" s="51" customFormat="1" x14ac:dyDescent="0.25">
      <c r="A1675" s="378"/>
      <c r="B1675" s="125"/>
      <c r="C1675" s="2"/>
      <c r="E1675" s="53"/>
      <c r="F1675" s="53"/>
      <c r="G1675" s="53"/>
      <c r="H1675" s="53"/>
      <c r="I1675" s="53"/>
      <c r="J1675" s="53"/>
      <c r="K1675" s="53"/>
      <c r="L1675" s="53"/>
      <c r="M1675" s="53"/>
      <c r="N1675" s="53"/>
      <c r="O1675" s="53"/>
      <c r="P1675" s="727"/>
    </row>
    <row r="1676" spans="1:16" s="51" customFormat="1" x14ac:dyDescent="0.25">
      <c r="A1676" s="378"/>
      <c r="B1676" s="125"/>
      <c r="C1676" s="2"/>
      <c r="E1676" s="53"/>
      <c r="F1676" s="53"/>
      <c r="G1676" s="53"/>
      <c r="H1676" s="53"/>
      <c r="I1676" s="53"/>
      <c r="J1676" s="53"/>
      <c r="K1676" s="53"/>
      <c r="L1676" s="53"/>
      <c r="M1676" s="53"/>
      <c r="N1676" s="53"/>
      <c r="O1676" s="53"/>
      <c r="P1676" s="727"/>
    </row>
    <row r="1677" spans="1:16" s="51" customFormat="1" x14ac:dyDescent="0.25">
      <c r="A1677" s="378"/>
      <c r="B1677" s="125"/>
      <c r="C1677" s="2"/>
      <c r="E1677" s="53"/>
      <c r="F1677" s="53"/>
      <c r="G1677" s="53"/>
      <c r="H1677" s="53"/>
      <c r="I1677" s="53"/>
      <c r="J1677" s="53"/>
      <c r="K1677" s="53"/>
      <c r="L1677" s="53"/>
      <c r="M1677" s="53"/>
      <c r="N1677" s="53"/>
      <c r="O1677" s="53"/>
      <c r="P1677" s="727"/>
    </row>
    <row r="1678" spans="1:16" s="51" customFormat="1" x14ac:dyDescent="0.25">
      <c r="A1678" s="378"/>
      <c r="B1678" s="125"/>
      <c r="C1678" s="2"/>
      <c r="E1678" s="53"/>
      <c r="F1678" s="53"/>
      <c r="G1678" s="53"/>
      <c r="H1678" s="53"/>
      <c r="I1678" s="53"/>
      <c r="J1678" s="53"/>
      <c r="K1678" s="53"/>
      <c r="L1678" s="53"/>
      <c r="M1678" s="53"/>
      <c r="N1678" s="53"/>
      <c r="O1678" s="53"/>
      <c r="P1678" s="727"/>
    </row>
    <row r="1679" spans="1:16" s="51" customFormat="1" x14ac:dyDescent="0.25">
      <c r="A1679" s="378"/>
      <c r="B1679" s="125"/>
      <c r="C1679" s="2"/>
      <c r="E1679" s="53"/>
      <c r="F1679" s="53"/>
      <c r="G1679" s="53"/>
      <c r="H1679" s="53"/>
      <c r="I1679" s="53"/>
      <c r="J1679" s="53"/>
      <c r="K1679" s="53"/>
      <c r="L1679" s="53"/>
      <c r="M1679" s="53"/>
      <c r="N1679" s="53"/>
      <c r="O1679" s="53"/>
      <c r="P1679" s="727"/>
    </row>
    <row r="1680" spans="1:16" s="51" customFormat="1" x14ac:dyDescent="0.25">
      <c r="A1680" s="378"/>
      <c r="B1680" s="125"/>
      <c r="C1680" s="2"/>
      <c r="E1680" s="53"/>
      <c r="F1680" s="53"/>
      <c r="G1680" s="53"/>
      <c r="H1680" s="53"/>
      <c r="I1680" s="53"/>
      <c r="J1680" s="53"/>
      <c r="K1680" s="53"/>
      <c r="L1680" s="53"/>
      <c r="M1680" s="53"/>
      <c r="N1680" s="53"/>
      <c r="O1680" s="53"/>
      <c r="P1680" s="727"/>
    </row>
    <row r="1681" spans="1:16" s="51" customFormat="1" x14ac:dyDescent="0.25">
      <c r="A1681" s="378"/>
      <c r="B1681" s="125"/>
      <c r="C1681" s="2"/>
      <c r="E1681" s="53"/>
      <c r="F1681" s="53"/>
      <c r="G1681" s="53"/>
      <c r="H1681" s="53"/>
      <c r="I1681" s="53"/>
      <c r="J1681" s="53"/>
      <c r="K1681" s="53"/>
      <c r="L1681" s="53"/>
      <c r="M1681" s="53"/>
      <c r="N1681" s="53"/>
      <c r="O1681" s="53"/>
      <c r="P1681" s="727"/>
    </row>
    <row r="1682" spans="1:16" s="51" customFormat="1" x14ac:dyDescent="0.25">
      <c r="A1682" s="378"/>
      <c r="B1682" s="125"/>
      <c r="C1682" s="2"/>
      <c r="E1682" s="53"/>
      <c r="F1682" s="53"/>
      <c r="G1682" s="53"/>
      <c r="H1682" s="53"/>
      <c r="I1682" s="53"/>
      <c r="J1682" s="53"/>
      <c r="K1682" s="53"/>
      <c r="L1682" s="53"/>
      <c r="M1682" s="53"/>
      <c r="N1682" s="53"/>
      <c r="O1682" s="53"/>
      <c r="P1682" s="727"/>
    </row>
    <row r="1683" spans="1:16" s="51" customFormat="1" x14ac:dyDescent="0.25">
      <c r="A1683" s="378"/>
      <c r="B1683" s="125"/>
      <c r="C1683" s="2"/>
      <c r="E1683" s="53"/>
      <c r="F1683" s="53"/>
      <c r="G1683" s="53"/>
      <c r="H1683" s="53"/>
      <c r="I1683" s="53"/>
      <c r="J1683" s="53"/>
      <c r="K1683" s="53"/>
      <c r="L1683" s="53"/>
      <c r="M1683" s="53"/>
      <c r="N1683" s="53"/>
      <c r="O1683" s="53"/>
      <c r="P1683" s="727"/>
    </row>
    <row r="1684" spans="1:16" s="51" customFormat="1" x14ac:dyDescent="0.25">
      <c r="A1684" s="378"/>
      <c r="B1684" s="125"/>
      <c r="C1684" s="2"/>
      <c r="E1684" s="53"/>
      <c r="F1684" s="53"/>
      <c r="G1684" s="53"/>
      <c r="H1684" s="53"/>
      <c r="I1684" s="53"/>
      <c r="J1684" s="53"/>
      <c r="K1684" s="53"/>
      <c r="L1684" s="53"/>
      <c r="M1684" s="53"/>
      <c r="N1684" s="53"/>
      <c r="O1684" s="53"/>
      <c r="P1684" s="727"/>
    </row>
    <row r="1685" spans="1:16" s="51" customFormat="1" x14ac:dyDescent="0.25">
      <c r="A1685" s="378"/>
      <c r="B1685" s="125"/>
      <c r="C1685" s="2"/>
      <c r="E1685" s="53"/>
      <c r="F1685" s="53"/>
      <c r="G1685" s="53"/>
      <c r="H1685" s="53"/>
      <c r="I1685" s="53"/>
      <c r="J1685" s="53"/>
      <c r="K1685" s="53"/>
      <c r="L1685" s="53"/>
      <c r="M1685" s="53"/>
      <c r="N1685" s="53"/>
      <c r="O1685" s="53"/>
      <c r="P1685" s="727"/>
    </row>
    <row r="1686" spans="1:16" s="51" customFormat="1" x14ac:dyDescent="0.25">
      <c r="A1686" s="378"/>
      <c r="B1686" s="125"/>
      <c r="C1686" s="2"/>
      <c r="E1686" s="53"/>
      <c r="F1686" s="53"/>
      <c r="G1686" s="53"/>
      <c r="H1686" s="53"/>
      <c r="I1686" s="53"/>
      <c r="J1686" s="53"/>
      <c r="K1686" s="53"/>
      <c r="L1686" s="53"/>
      <c r="M1686" s="53"/>
      <c r="N1686" s="53"/>
      <c r="O1686" s="53"/>
      <c r="P1686" s="727"/>
    </row>
    <row r="1687" spans="1:16" s="51" customFormat="1" x14ac:dyDescent="0.25">
      <c r="A1687" s="378"/>
      <c r="B1687" s="125"/>
      <c r="C1687" s="2"/>
      <c r="E1687" s="53"/>
      <c r="F1687" s="53"/>
      <c r="G1687" s="53"/>
      <c r="H1687" s="53"/>
      <c r="I1687" s="53"/>
      <c r="J1687" s="53"/>
      <c r="K1687" s="53"/>
      <c r="L1687" s="53"/>
      <c r="M1687" s="53"/>
      <c r="N1687" s="53"/>
      <c r="O1687" s="53"/>
      <c r="P1687" s="727"/>
    </row>
    <row r="1688" spans="1:16" s="51" customFormat="1" x14ac:dyDescent="0.25">
      <c r="A1688" s="378"/>
      <c r="B1688" s="125"/>
      <c r="C1688" s="2"/>
      <c r="E1688" s="53"/>
      <c r="F1688" s="53"/>
      <c r="G1688" s="53"/>
      <c r="H1688" s="53"/>
      <c r="I1688" s="53"/>
      <c r="J1688" s="53"/>
      <c r="K1688" s="53"/>
      <c r="L1688" s="53"/>
      <c r="M1688" s="53"/>
      <c r="N1688" s="53"/>
      <c r="O1688" s="53"/>
      <c r="P1688" s="727"/>
    </row>
    <row r="1689" spans="1:16" s="51" customFormat="1" x14ac:dyDescent="0.25">
      <c r="A1689" s="378"/>
      <c r="B1689" s="125"/>
      <c r="C1689" s="2"/>
      <c r="E1689" s="53"/>
      <c r="F1689" s="53"/>
      <c r="G1689" s="53"/>
      <c r="H1689" s="53"/>
      <c r="I1689" s="53"/>
      <c r="J1689" s="53"/>
      <c r="K1689" s="53"/>
      <c r="L1689" s="53"/>
      <c r="M1689" s="53"/>
      <c r="N1689" s="53"/>
      <c r="O1689" s="53"/>
      <c r="P1689" s="727"/>
    </row>
    <row r="1690" spans="1:16" s="51" customFormat="1" x14ac:dyDescent="0.25">
      <c r="A1690" s="378"/>
      <c r="B1690" s="125"/>
      <c r="C1690" s="2"/>
      <c r="E1690" s="53"/>
      <c r="F1690" s="53"/>
      <c r="G1690" s="53"/>
      <c r="H1690" s="53"/>
      <c r="I1690" s="53"/>
      <c r="J1690" s="53"/>
      <c r="K1690" s="53"/>
      <c r="L1690" s="53"/>
      <c r="M1690" s="53"/>
      <c r="N1690" s="53"/>
      <c r="O1690" s="53"/>
      <c r="P1690" s="727"/>
    </row>
    <row r="1691" spans="1:16" s="51" customFormat="1" x14ac:dyDescent="0.25">
      <c r="A1691" s="378"/>
      <c r="B1691" s="125"/>
      <c r="C1691" s="2"/>
      <c r="E1691" s="53"/>
      <c r="F1691" s="53"/>
      <c r="G1691" s="53"/>
      <c r="H1691" s="53"/>
      <c r="I1691" s="53"/>
      <c r="J1691" s="53"/>
      <c r="K1691" s="53"/>
      <c r="L1691" s="53"/>
      <c r="M1691" s="53"/>
      <c r="N1691" s="53"/>
      <c r="O1691" s="53"/>
      <c r="P1691" s="727"/>
    </row>
    <row r="1692" spans="1:16" s="51" customFormat="1" x14ac:dyDescent="0.25">
      <c r="A1692" s="378"/>
      <c r="B1692" s="125"/>
      <c r="C1692" s="2"/>
      <c r="E1692" s="53"/>
      <c r="F1692" s="53"/>
      <c r="G1692" s="53"/>
      <c r="H1692" s="53"/>
      <c r="I1692" s="53"/>
      <c r="J1692" s="53"/>
      <c r="K1692" s="53"/>
      <c r="L1692" s="53"/>
      <c r="M1692" s="53"/>
      <c r="N1692" s="53"/>
      <c r="O1692" s="53"/>
      <c r="P1692" s="727"/>
    </row>
    <row r="1693" spans="1:16" s="51" customFormat="1" x14ac:dyDescent="0.25">
      <c r="A1693" s="378"/>
      <c r="B1693" s="125"/>
      <c r="C1693" s="2"/>
      <c r="E1693" s="53"/>
      <c r="F1693" s="53"/>
      <c r="G1693" s="53"/>
      <c r="H1693" s="53"/>
      <c r="I1693" s="53"/>
      <c r="J1693" s="53"/>
      <c r="K1693" s="53"/>
      <c r="L1693" s="53"/>
      <c r="M1693" s="53"/>
      <c r="N1693" s="53"/>
      <c r="O1693" s="53"/>
      <c r="P1693" s="727"/>
    </row>
    <row r="1694" spans="1:16" s="51" customFormat="1" x14ac:dyDescent="0.25">
      <c r="A1694" s="378"/>
      <c r="B1694" s="125"/>
      <c r="C1694" s="2"/>
      <c r="E1694" s="53"/>
      <c r="F1694" s="53"/>
      <c r="G1694" s="53"/>
      <c r="H1694" s="53"/>
      <c r="I1694" s="53"/>
      <c r="J1694" s="53"/>
      <c r="K1694" s="53"/>
      <c r="L1694" s="53"/>
      <c r="M1694" s="53"/>
      <c r="N1694" s="53"/>
      <c r="O1694" s="53"/>
      <c r="P1694" s="727"/>
    </row>
    <row r="1695" spans="1:16" s="51" customFormat="1" x14ac:dyDescent="0.25">
      <c r="A1695" s="378"/>
      <c r="B1695" s="125"/>
      <c r="C1695" s="2"/>
      <c r="E1695" s="53"/>
      <c r="F1695" s="53"/>
      <c r="G1695" s="53"/>
      <c r="H1695" s="53"/>
      <c r="I1695" s="53"/>
      <c r="J1695" s="53"/>
      <c r="K1695" s="53"/>
      <c r="L1695" s="53"/>
      <c r="M1695" s="53"/>
      <c r="N1695" s="53"/>
      <c r="O1695" s="53"/>
      <c r="P1695" s="727"/>
    </row>
    <row r="1696" spans="1:16" s="51" customFormat="1" x14ac:dyDescent="0.25">
      <c r="A1696" s="378"/>
      <c r="B1696" s="125"/>
      <c r="C1696" s="2"/>
      <c r="E1696" s="53"/>
      <c r="F1696" s="53"/>
      <c r="G1696" s="53"/>
      <c r="H1696" s="53"/>
      <c r="I1696" s="53"/>
      <c r="J1696" s="53"/>
      <c r="K1696" s="53"/>
      <c r="L1696" s="53"/>
      <c r="M1696" s="53"/>
      <c r="N1696" s="53"/>
      <c r="O1696" s="53"/>
      <c r="P1696" s="727"/>
    </row>
    <row r="1697" spans="1:16" s="51" customFormat="1" x14ac:dyDescent="0.25">
      <c r="A1697" s="378"/>
      <c r="B1697" s="125"/>
      <c r="C1697" s="2"/>
      <c r="E1697" s="53"/>
      <c r="F1697" s="53"/>
      <c r="G1697" s="53"/>
      <c r="H1697" s="53"/>
      <c r="I1697" s="53"/>
      <c r="J1697" s="53"/>
      <c r="K1697" s="53"/>
      <c r="L1697" s="53"/>
      <c r="M1697" s="53"/>
      <c r="N1697" s="53"/>
      <c r="O1697" s="53"/>
      <c r="P1697" s="727"/>
    </row>
    <row r="1698" spans="1:16" s="51" customFormat="1" x14ac:dyDescent="0.25">
      <c r="A1698" s="378"/>
      <c r="B1698" s="125"/>
      <c r="C1698" s="2"/>
      <c r="E1698" s="53"/>
      <c r="F1698" s="53"/>
      <c r="G1698" s="53"/>
      <c r="H1698" s="53"/>
      <c r="I1698" s="53"/>
      <c r="J1698" s="53"/>
      <c r="K1698" s="53"/>
      <c r="L1698" s="53"/>
      <c r="M1698" s="53"/>
      <c r="N1698" s="53"/>
      <c r="O1698" s="53"/>
      <c r="P1698" s="727"/>
    </row>
    <row r="1699" spans="1:16" s="51" customFormat="1" x14ac:dyDescent="0.25">
      <c r="A1699" s="378"/>
      <c r="B1699" s="125"/>
      <c r="C1699" s="2"/>
      <c r="E1699" s="53"/>
      <c r="F1699" s="53"/>
      <c r="G1699" s="53"/>
      <c r="H1699" s="53"/>
      <c r="I1699" s="53"/>
      <c r="J1699" s="53"/>
      <c r="K1699" s="53"/>
      <c r="L1699" s="53"/>
      <c r="M1699" s="53"/>
      <c r="N1699" s="53"/>
      <c r="O1699" s="53"/>
      <c r="P1699" s="727"/>
    </row>
    <row r="1700" spans="1:16" s="51" customFormat="1" x14ac:dyDescent="0.25">
      <c r="A1700" s="378"/>
      <c r="B1700" s="125"/>
      <c r="C1700" s="2"/>
      <c r="E1700" s="53"/>
      <c r="F1700" s="53"/>
      <c r="G1700" s="53"/>
      <c r="H1700" s="53"/>
      <c r="I1700" s="53"/>
      <c r="J1700" s="53"/>
      <c r="K1700" s="53"/>
      <c r="L1700" s="53"/>
      <c r="M1700" s="53"/>
      <c r="N1700" s="53"/>
      <c r="O1700" s="53"/>
      <c r="P1700" s="727"/>
    </row>
    <row r="1701" spans="1:16" s="51" customFormat="1" x14ac:dyDescent="0.25">
      <c r="A1701" s="378"/>
      <c r="B1701" s="125"/>
      <c r="C1701" s="2"/>
      <c r="E1701" s="53"/>
      <c r="F1701" s="53"/>
      <c r="G1701" s="53"/>
      <c r="H1701" s="53"/>
      <c r="I1701" s="53"/>
      <c r="J1701" s="53"/>
      <c r="K1701" s="53"/>
      <c r="L1701" s="53"/>
      <c r="M1701" s="53"/>
      <c r="N1701" s="53"/>
      <c r="O1701" s="53"/>
      <c r="P1701" s="727"/>
    </row>
    <row r="1702" spans="1:16" s="51" customFormat="1" x14ac:dyDescent="0.25">
      <c r="A1702" s="378"/>
      <c r="B1702" s="125"/>
      <c r="C1702" s="2"/>
      <c r="E1702" s="53"/>
      <c r="F1702" s="53"/>
      <c r="G1702" s="53"/>
      <c r="H1702" s="53"/>
      <c r="I1702" s="53"/>
      <c r="J1702" s="53"/>
      <c r="K1702" s="53"/>
      <c r="L1702" s="53"/>
      <c r="M1702" s="53"/>
      <c r="N1702" s="53"/>
      <c r="O1702" s="53"/>
      <c r="P1702" s="727"/>
    </row>
    <row r="1703" spans="1:16" s="51" customFormat="1" x14ac:dyDescent="0.25">
      <c r="A1703" s="378"/>
      <c r="B1703" s="125"/>
      <c r="C1703" s="2"/>
      <c r="E1703" s="53"/>
      <c r="F1703" s="53"/>
      <c r="G1703" s="53"/>
      <c r="H1703" s="53"/>
      <c r="I1703" s="53"/>
      <c r="J1703" s="53"/>
      <c r="K1703" s="53"/>
      <c r="L1703" s="53"/>
      <c r="M1703" s="53"/>
      <c r="N1703" s="53"/>
      <c r="O1703" s="53"/>
      <c r="P1703" s="727"/>
    </row>
    <row r="1704" spans="1:16" s="51" customFormat="1" x14ac:dyDescent="0.25">
      <c r="A1704" s="378"/>
      <c r="B1704" s="125"/>
      <c r="C1704" s="2"/>
      <c r="E1704" s="53"/>
      <c r="F1704" s="53"/>
      <c r="G1704" s="53"/>
      <c r="H1704" s="53"/>
      <c r="I1704" s="53"/>
      <c r="J1704" s="53"/>
      <c r="K1704" s="53"/>
      <c r="L1704" s="53"/>
      <c r="M1704" s="53"/>
      <c r="N1704" s="53"/>
      <c r="O1704" s="53"/>
      <c r="P1704" s="727"/>
    </row>
    <row r="1705" spans="1:16" s="51" customFormat="1" x14ac:dyDescent="0.25">
      <c r="A1705" s="378"/>
      <c r="B1705" s="125"/>
      <c r="C1705" s="2"/>
      <c r="E1705" s="53"/>
      <c r="F1705" s="53"/>
      <c r="G1705" s="53"/>
      <c r="H1705" s="53"/>
      <c r="I1705" s="53"/>
      <c r="J1705" s="53"/>
      <c r="K1705" s="53"/>
      <c r="L1705" s="53"/>
      <c r="M1705" s="53"/>
      <c r="N1705" s="53"/>
      <c r="O1705" s="53"/>
      <c r="P1705" s="727"/>
    </row>
    <row r="1706" spans="1:16" s="51" customFormat="1" x14ac:dyDescent="0.25">
      <c r="A1706" s="378"/>
      <c r="B1706" s="125"/>
      <c r="C1706" s="2"/>
      <c r="E1706" s="53"/>
      <c r="F1706" s="53"/>
      <c r="G1706" s="53"/>
      <c r="H1706" s="53"/>
      <c r="I1706" s="53"/>
      <c r="J1706" s="53"/>
      <c r="K1706" s="53"/>
      <c r="L1706" s="53"/>
      <c r="M1706" s="53"/>
      <c r="N1706" s="53"/>
      <c r="O1706" s="53"/>
      <c r="P1706" s="727"/>
    </row>
    <row r="1707" spans="1:16" s="51" customFormat="1" x14ac:dyDescent="0.25">
      <c r="A1707" s="378"/>
      <c r="B1707" s="125"/>
      <c r="C1707" s="2"/>
      <c r="E1707" s="53"/>
      <c r="F1707" s="53"/>
      <c r="G1707" s="53"/>
      <c r="H1707" s="53"/>
      <c r="I1707" s="53"/>
      <c r="J1707" s="53"/>
      <c r="K1707" s="53"/>
      <c r="L1707" s="53"/>
      <c r="M1707" s="53"/>
      <c r="N1707" s="53"/>
      <c r="O1707" s="53"/>
      <c r="P1707" s="727"/>
    </row>
    <row r="1708" spans="1:16" s="51" customFormat="1" x14ac:dyDescent="0.25">
      <c r="A1708" s="378"/>
      <c r="B1708" s="125"/>
      <c r="C1708" s="2"/>
      <c r="E1708" s="53"/>
      <c r="F1708" s="53"/>
      <c r="G1708" s="53"/>
      <c r="H1708" s="53"/>
      <c r="I1708" s="53"/>
      <c r="J1708" s="53"/>
      <c r="K1708" s="53"/>
      <c r="L1708" s="53"/>
      <c r="M1708" s="53"/>
      <c r="N1708" s="53"/>
      <c r="O1708" s="53"/>
      <c r="P1708" s="727"/>
    </row>
    <row r="1709" spans="1:16" s="51" customFormat="1" x14ac:dyDescent="0.25">
      <c r="A1709" s="378"/>
      <c r="B1709" s="125"/>
      <c r="C1709" s="2"/>
      <c r="E1709" s="53"/>
      <c r="F1709" s="53"/>
      <c r="G1709" s="53"/>
      <c r="H1709" s="53"/>
      <c r="I1709" s="53"/>
      <c r="J1709" s="53"/>
      <c r="K1709" s="53"/>
      <c r="L1709" s="53"/>
      <c r="M1709" s="53"/>
      <c r="N1709" s="53"/>
      <c r="O1709" s="53"/>
      <c r="P1709" s="727"/>
    </row>
    <row r="1710" spans="1:16" s="51" customFormat="1" x14ac:dyDescent="0.25">
      <c r="A1710" s="378"/>
      <c r="B1710" s="125"/>
      <c r="C1710" s="2"/>
      <c r="E1710" s="53"/>
      <c r="F1710" s="53"/>
      <c r="G1710" s="53"/>
      <c r="H1710" s="53"/>
      <c r="I1710" s="53"/>
      <c r="J1710" s="53"/>
      <c r="K1710" s="53"/>
      <c r="L1710" s="53"/>
      <c r="M1710" s="53"/>
      <c r="N1710" s="53"/>
      <c r="O1710" s="53"/>
      <c r="P1710" s="727"/>
    </row>
    <row r="1711" spans="1:16" s="51" customFormat="1" x14ac:dyDescent="0.25">
      <c r="A1711" s="378"/>
      <c r="B1711" s="125"/>
      <c r="C1711" s="2"/>
      <c r="E1711" s="53"/>
      <c r="F1711" s="53"/>
      <c r="G1711" s="53"/>
      <c r="H1711" s="53"/>
      <c r="I1711" s="53"/>
      <c r="J1711" s="53"/>
      <c r="K1711" s="53"/>
      <c r="L1711" s="53"/>
      <c r="M1711" s="53"/>
      <c r="N1711" s="53"/>
      <c r="O1711" s="53"/>
      <c r="P1711" s="727"/>
    </row>
    <row r="1712" spans="1:16" s="51" customFormat="1" x14ac:dyDescent="0.25">
      <c r="A1712" s="378"/>
      <c r="B1712" s="125"/>
      <c r="C1712" s="2"/>
      <c r="E1712" s="53"/>
      <c r="F1712" s="53"/>
      <c r="G1712" s="53"/>
      <c r="H1712" s="53"/>
      <c r="I1712" s="53"/>
      <c r="J1712" s="53"/>
      <c r="K1712" s="53"/>
      <c r="L1712" s="53"/>
      <c r="M1712" s="53"/>
      <c r="N1712" s="53"/>
      <c r="O1712" s="53"/>
      <c r="P1712" s="727"/>
    </row>
    <row r="1713" spans="1:16" s="51" customFormat="1" x14ac:dyDescent="0.25">
      <c r="A1713" s="378"/>
      <c r="B1713" s="125"/>
      <c r="C1713" s="2"/>
      <c r="E1713" s="53"/>
      <c r="F1713" s="53"/>
      <c r="G1713" s="53"/>
      <c r="H1713" s="53"/>
      <c r="I1713" s="53"/>
      <c r="J1713" s="53"/>
      <c r="K1713" s="53"/>
      <c r="L1713" s="53"/>
      <c r="M1713" s="53"/>
      <c r="N1713" s="53"/>
      <c r="O1713" s="53"/>
      <c r="P1713" s="727"/>
    </row>
    <row r="1714" spans="1:16" s="51" customFormat="1" x14ac:dyDescent="0.25">
      <c r="A1714" s="378"/>
      <c r="B1714" s="125"/>
      <c r="C1714" s="2"/>
      <c r="E1714" s="53"/>
      <c r="F1714" s="53"/>
      <c r="G1714" s="53"/>
      <c r="H1714" s="53"/>
      <c r="I1714" s="53"/>
      <c r="J1714" s="53"/>
      <c r="K1714" s="53"/>
      <c r="L1714" s="53"/>
      <c r="M1714" s="53"/>
      <c r="N1714" s="53"/>
      <c r="O1714" s="53"/>
      <c r="P1714" s="727"/>
    </row>
    <row r="1715" spans="1:16" s="51" customFormat="1" x14ac:dyDescent="0.25">
      <c r="A1715" s="378"/>
      <c r="B1715" s="125"/>
      <c r="C1715" s="2"/>
      <c r="E1715" s="53"/>
      <c r="F1715" s="53"/>
      <c r="G1715" s="53"/>
      <c r="H1715" s="53"/>
      <c r="I1715" s="53"/>
      <c r="J1715" s="53"/>
      <c r="K1715" s="53"/>
      <c r="L1715" s="53"/>
      <c r="M1715" s="53"/>
      <c r="N1715" s="53"/>
      <c r="O1715" s="53"/>
      <c r="P1715" s="727"/>
    </row>
    <row r="1716" spans="1:16" s="51" customFormat="1" x14ac:dyDescent="0.25">
      <c r="A1716" s="378"/>
      <c r="B1716" s="125"/>
      <c r="C1716" s="2"/>
      <c r="E1716" s="53"/>
      <c r="F1716" s="53"/>
      <c r="G1716" s="53"/>
      <c r="H1716" s="53"/>
      <c r="I1716" s="53"/>
      <c r="J1716" s="53"/>
      <c r="K1716" s="53"/>
      <c r="L1716" s="53"/>
      <c r="M1716" s="53"/>
      <c r="N1716" s="53"/>
      <c r="O1716" s="53"/>
      <c r="P1716" s="727"/>
    </row>
    <row r="1717" spans="1:16" s="51" customFormat="1" x14ac:dyDescent="0.25">
      <c r="A1717" s="378"/>
      <c r="B1717" s="125"/>
      <c r="C1717" s="2"/>
      <c r="E1717" s="53"/>
      <c r="F1717" s="53"/>
      <c r="G1717" s="53"/>
      <c r="H1717" s="53"/>
      <c r="I1717" s="53"/>
      <c r="J1717" s="53"/>
      <c r="K1717" s="53"/>
      <c r="L1717" s="53"/>
      <c r="M1717" s="53"/>
      <c r="N1717" s="53"/>
      <c r="O1717" s="53"/>
      <c r="P1717" s="727"/>
    </row>
    <row r="1718" spans="1:16" s="51" customFormat="1" x14ac:dyDescent="0.25">
      <c r="A1718" s="378"/>
      <c r="B1718" s="125"/>
      <c r="C1718" s="2"/>
      <c r="E1718" s="53"/>
      <c r="F1718" s="53"/>
      <c r="G1718" s="53"/>
      <c r="H1718" s="53"/>
      <c r="I1718" s="53"/>
      <c r="J1718" s="53"/>
      <c r="K1718" s="53"/>
      <c r="L1718" s="53"/>
      <c r="M1718" s="53"/>
      <c r="N1718" s="53"/>
      <c r="O1718" s="53"/>
      <c r="P1718" s="727"/>
    </row>
    <row r="1719" spans="1:16" s="51" customFormat="1" x14ac:dyDescent="0.25">
      <c r="A1719" s="378"/>
      <c r="B1719" s="125"/>
      <c r="C1719" s="2"/>
      <c r="E1719" s="53"/>
      <c r="F1719" s="53"/>
      <c r="G1719" s="53"/>
      <c r="H1719" s="53"/>
      <c r="I1719" s="53"/>
      <c r="J1719" s="53"/>
      <c r="K1719" s="53"/>
      <c r="L1719" s="53"/>
      <c r="M1719" s="53"/>
      <c r="N1719" s="53"/>
      <c r="O1719" s="53"/>
      <c r="P1719" s="727"/>
    </row>
    <row r="1720" spans="1:16" s="51" customFormat="1" x14ac:dyDescent="0.25">
      <c r="A1720" s="378"/>
      <c r="B1720" s="125"/>
      <c r="C1720" s="2"/>
      <c r="E1720" s="53"/>
      <c r="F1720" s="53"/>
      <c r="G1720" s="53"/>
      <c r="H1720" s="53"/>
      <c r="I1720" s="53"/>
      <c r="J1720" s="53"/>
      <c r="K1720" s="53"/>
      <c r="L1720" s="53"/>
      <c r="M1720" s="53"/>
      <c r="N1720" s="53"/>
      <c r="O1720" s="53"/>
      <c r="P1720" s="727"/>
    </row>
    <row r="1721" spans="1:16" s="51" customFormat="1" x14ac:dyDescent="0.25">
      <c r="A1721" s="378"/>
      <c r="B1721" s="125"/>
      <c r="C1721" s="2"/>
      <c r="E1721" s="53"/>
      <c r="F1721" s="53"/>
      <c r="G1721" s="53"/>
      <c r="H1721" s="53"/>
      <c r="I1721" s="53"/>
      <c r="J1721" s="53"/>
      <c r="K1721" s="53"/>
      <c r="L1721" s="53"/>
      <c r="M1721" s="53"/>
      <c r="N1721" s="53"/>
      <c r="O1721" s="53"/>
      <c r="P1721" s="727"/>
    </row>
    <row r="1722" spans="1:16" s="51" customFormat="1" x14ac:dyDescent="0.25">
      <c r="A1722" s="378"/>
      <c r="B1722" s="125"/>
      <c r="C1722" s="2"/>
      <c r="E1722" s="53"/>
      <c r="F1722" s="53"/>
      <c r="G1722" s="53"/>
      <c r="H1722" s="53"/>
      <c r="I1722" s="53"/>
      <c r="J1722" s="53"/>
      <c r="K1722" s="53"/>
      <c r="L1722" s="53"/>
      <c r="M1722" s="53"/>
      <c r="N1722" s="53"/>
      <c r="O1722" s="53"/>
      <c r="P1722" s="727"/>
    </row>
    <row r="1723" spans="1:16" s="51" customFormat="1" x14ac:dyDescent="0.25">
      <c r="A1723" s="378"/>
      <c r="B1723" s="125"/>
      <c r="C1723" s="2"/>
      <c r="E1723" s="53"/>
      <c r="F1723" s="53"/>
      <c r="G1723" s="53"/>
      <c r="H1723" s="53"/>
      <c r="I1723" s="53"/>
      <c r="J1723" s="53"/>
      <c r="K1723" s="53"/>
      <c r="L1723" s="53"/>
      <c r="M1723" s="53"/>
      <c r="N1723" s="53"/>
      <c r="O1723" s="53"/>
      <c r="P1723" s="727"/>
    </row>
    <row r="1724" spans="1:16" s="51" customFormat="1" x14ac:dyDescent="0.25">
      <c r="A1724" s="378"/>
      <c r="B1724" s="125"/>
      <c r="C1724" s="2"/>
      <c r="E1724" s="53"/>
      <c r="F1724" s="53"/>
      <c r="G1724" s="53"/>
      <c r="H1724" s="53"/>
      <c r="I1724" s="53"/>
      <c r="J1724" s="53"/>
      <c r="K1724" s="53"/>
      <c r="L1724" s="53"/>
      <c r="M1724" s="53"/>
      <c r="N1724" s="53"/>
      <c r="O1724" s="53"/>
      <c r="P1724" s="727"/>
    </row>
    <row r="1725" spans="1:16" s="51" customFormat="1" x14ac:dyDescent="0.25">
      <c r="A1725" s="378"/>
      <c r="B1725" s="125"/>
      <c r="C1725" s="2"/>
      <c r="E1725" s="53"/>
      <c r="F1725" s="53"/>
      <c r="G1725" s="53"/>
      <c r="H1725" s="53"/>
      <c r="I1725" s="53"/>
      <c r="J1725" s="53"/>
      <c r="K1725" s="53"/>
      <c r="L1725" s="53"/>
      <c r="M1725" s="53"/>
      <c r="N1725" s="53"/>
      <c r="O1725" s="53"/>
      <c r="P1725" s="727"/>
    </row>
    <row r="1726" spans="1:16" s="51" customFormat="1" x14ac:dyDescent="0.25">
      <c r="A1726" s="378"/>
      <c r="B1726" s="125"/>
      <c r="C1726" s="2"/>
      <c r="E1726" s="53"/>
      <c r="F1726" s="53"/>
      <c r="G1726" s="53"/>
      <c r="H1726" s="53"/>
      <c r="I1726" s="53"/>
      <c r="J1726" s="53"/>
      <c r="K1726" s="53"/>
      <c r="L1726" s="53"/>
      <c r="M1726" s="53"/>
      <c r="N1726" s="53"/>
      <c r="O1726" s="53"/>
      <c r="P1726" s="727"/>
    </row>
    <row r="1727" spans="1:16" s="51" customFormat="1" x14ac:dyDescent="0.25">
      <c r="A1727" s="378"/>
      <c r="B1727" s="125"/>
      <c r="C1727" s="2"/>
      <c r="E1727" s="53"/>
      <c r="F1727" s="53"/>
      <c r="G1727" s="53"/>
      <c r="H1727" s="53"/>
      <c r="I1727" s="53"/>
      <c r="J1727" s="53"/>
      <c r="K1727" s="53"/>
      <c r="L1727" s="53"/>
      <c r="M1727" s="53"/>
      <c r="N1727" s="53"/>
      <c r="O1727" s="53"/>
      <c r="P1727" s="727"/>
    </row>
    <row r="1728" spans="1:16" s="51" customFormat="1" x14ac:dyDescent="0.25">
      <c r="A1728" s="378"/>
      <c r="B1728" s="125"/>
      <c r="C1728" s="2"/>
      <c r="E1728" s="53"/>
      <c r="F1728" s="53"/>
      <c r="G1728" s="53"/>
      <c r="H1728" s="53"/>
      <c r="I1728" s="53"/>
      <c r="J1728" s="53"/>
      <c r="K1728" s="53"/>
      <c r="L1728" s="53"/>
      <c r="M1728" s="53"/>
      <c r="N1728" s="53"/>
      <c r="O1728" s="53"/>
      <c r="P1728" s="727"/>
    </row>
    <row r="1729" spans="1:16" s="51" customFormat="1" x14ac:dyDescent="0.25">
      <c r="A1729" s="378"/>
      <c r="B1729" s="125"/>
      <c r="C1729" s="2"/>
      <c r="E1729" s="53"/>
      <c r="F1729" s="53"/>
      <c r="G1729" s="53"/>
      <c r="H1729" s="53"/>
      <c r="I1729" s="53"/>
      <c r="J1729" s="53"/>
      <c r="K1729" s="53"/>
      <c r="L1729" s="53"/>
      <c r="M1729" s="53"/>
      <c r="N1729" s="53"/>
      <c r="O1729" s="53"/>
      <c r="P1729" s="727"/>
    </row>
    <row r="1730" spans="1:16" s="51" customFormat="1" x14ac:dyDescent="0.25">
      <c r="A1730" s="378"/>
      <c r="B1730" s="125"/>
      <c r="C1730" s="2"/>
      <c r="E1730" s="53"/>
      <c r="F1730" s="53"/>
      <c r="G1730" s="53"/>
      <c r="H1730" s="53"/>
      <c r="I1730" s="53"/>
      <c r="J1730" s="53"/>
      <c r="K1730" s="53"/>
      <c r="L1730" s="53"/>
      <c r="M1730" s="53"/>
      <c r="N1730" s="53"/>
      <c r="O1730" s="53"/>
      <c r="P1730" s="727"/>
    </row>
    <row r="1731" spans="1:16" s="51" customFormat="1" x14ac:dyDescent="0.25">
      <c r="A1731" s="378"/>
      <c r="B1731" s="125"/>
      <c r="C1731" s="2"/>
      <c r="E1731" s="53"/>
      <c r="F1731" s="53"/>
      <c r="G1731" s="53"/>
      <c r="H1731" s="53"/>
      <c r="I1731" s="53"/>
      <c r="J1731" s="53"/>
      <c r="K1731" s="53"/>
      <c r="L1731" s="53"/>
      <c r="M1731" s="53"/>
      <c r="N1731" s="53"/>
      <c r="O1731" s="53"/>
      <c r="P1731" s="727"/>
    </row>
    <row r="1732" spans="1:16" s="51" customFormat="1" x14ac:dyDescent="0.25">
      <c r="A1732" s="378"/>
      <c r="B1732" s="125"/>
      <c r="C1732" s="2"/>
      <c r="E1732" s="53"/>
      <c r="F1732" s="53"/>
      <c r="G1732" s="53"/>
      <c r="H1732" s="53"/>
      <c r="I1732" s="53"/>
      <c r="J1732" s="53"/>
      <c r="K1732" s="53"/>
      <c r="L1732" s="53"/>
      <c r="M1732" s="53"/>
      <c r="N1732" s="53"/>
      <c r="O1732" s="53"/>
      <c r="P1732" s="727"/>
    </row>
    <row r="1733" spans="1:16" s="51" customFormat="1" x14ac:dyDescent="0.25">
      <c r="A1733" s="378"/>
      <c r="B1733" s="125"/>
      <c r="C1733" s="2"/>
      <c r="E1733" s="53"/>
      <c r="F1733" s="53"/>
      <c r="G1733" s="53"/>
      <c r="H1733" s="53"/>
      <c r="I1733" s="53"/>
      <c r="J1733" s="53"/>
      <c r="K1733" s="53"/>
      <c r="L1733" s="53"/>
      <c r="M1733" s="53"/>
      <c r="N1733" s="53"/>
      <c r="O1733" s="53"/>
      <c r="P1733" s="727"/>
    </row>
    <row r="1734" spans="1:16" s="51" customFormat="1" x14ac:dyDescent="0.25">
      <c r="A1734" s="378"/>
      <c r="B1734" s="125"/>
      <c r="C1734" s="2"/>
      <c r="E1734" s="53"/>
      <c r="F1734" s="53"/>
      <c r="G1734" s="53"/>
      <c r="H1734" s="53"/>
      <c r="I1734" s="53"/>
      <c r="J1734" s="53"/>
      <c r="K1734" s="53"/>
      <c r="L1734" s="53"/>
      <c r="M1734" s="53"/>
      <c r="N1734" s="53"/>
      <c r="O1734" s="53"/>
      <c r="P1734" s="727"/>
    </row>
    <row r="1735" spans="1:16" s="51" customFormat="1" x14ac:dyDescent="0.25">
      <c r="A1735" s="378"/>
      <c r="B1735" s="125"/>
      <c r="C1735" s="2"/>
      <c r="E1735" s="53"/>
      <c r="F1735" s="53"/>
      <c r="G1735" s="53"/>
      <c r="H1735" s="53"/>
      <c r="I1735" s="53"/>
      <c r="J1735" s="53"/>
      <c r="K1735" s="53"/>
      <c r="L1735" s="53"/>
      <c r="M1735" s="53"/>
      <c r="N1735" s="53"/>
      <c r="O1735" s="53"/>
      <c r="P1735" s="727"/>
    </row>
    <row r="1736" spans="1:16" s="51" customFormat="1" x14ac:dyDescent="0.25">
      <c r="A1736" s="378"/>
      <c r="B1736" s="125"/>
      <c r="C1736" s="2"/>
      <c r="E1736" s="53"/>
      <c r="F1736" s="53"/>
      <c r="G1736" s="53"/>
      <c r="H1736" s="53"/>
      <c r="I1736" s="53"/>
      <c r="J1736" s="53"/>
      <c r="K1736" s="53"/>
      <c r="L1736" s="53"/>
      <c r="M1736" s="53"/>
      <c r="N1736" s="53"/>
      <c r="O1736" s="53"/>
      <c r="P1736" s="727"/>
    </row>
    <row r="1737" spans="1:16" s="51" customFormat="1" x14ac:dyDescent="0.25">
      <c r="A1737" s="378"/>
      <c r="B1737" s="125"/>
      <c r="C1737" s="2"/>
      <c r="E1737" s="53"/>
      <c r="F1737" s="53"/>
      <c r="G1737" s="53"/>
      <c r="H1737" s="53"/>
      <c r="I1737" s="53"/>
      <c r="J1737" s="53"/>
      <c r="K1737" s="53"/>
      <c r="L1737" s="53"/>
      <c r="M1737" s="53"/>
      <c r="N1737" s="53"/>
      <c r="O1737" s="53"/>
      <c r="P1737" s="727"/>
    </row>
    <row r="1738" spans="1:16" s="51" customFormat="1" x14ac:dyDescent="0.25">
      <c r="A1738" s="378"/>
      <c r="B1738" s="125"/>
      <c r="C1738" s="2"/>
      <c r="E1738" s="53"/>
      <c r="F1738" s="53"/>
      <c r="G1738" s="53"/>
      <c r="H1738" s="53"/>
      <c r="I1738" s="53"/>
      <c r="J1738" s="53"/>
      <c r="K1738" s="53"/>
      <c r="L1738" s="53"/>
      <c r="M1738" s="53"/>
      <c r="N1738" s="53"/>
      <c r="O1738" s="53"/>
      <c r="P1738" s="727"/>
    </row>
    <row r="1739" spans="1:16" s="51" customFormat="1" x14ac:dyDescent="0.25">
      <c r="A1739" s="378"/>
      <c r="B1739" s="125"/>
      <c r="C1739" s="2"/>
      <c r="E1739" s="53"/>
      <c r="F1739" s="53"/>
      <c r="G1739" s="53"/>
      <c r="H1739" s="53"/>
      <c r="I1739" s="53"/>
      <c r="J1739" s="53"/>
      <c r="K1739" s="53"/>
      <c r="L1739" s="53"/>
      <c r="M1739" s="53"/>
      <c r="N1739" s="53"/>
      <c r="O1739" s="53"/>
      <c r="P1739" s="727"/>
    </row>
    <row r="1740" spans="1:16" s="51" customFormat="1" x14ac:dyDescent="0.25">
      <c r="A1740" s="378"/>
      <c r="B1740" s="125"/>
      <c r="C1740" s="2"/>
      <c r="E1740" s="53"/>
      <c r="F1740" s="53"/>
      <c r="G1740" s="53"/>
      <c r="H1740" s="53"/>
      <c r="I1740" s="53"/>
      <c r="J1740" s="53"/>
      <c r="K1740" s="53"/>
      <c r="L1740" s="53"/>
      <c r="M1740" s="53"/>
      <c r="N1740" s="53"/>
      <c r="O1740" s="53"/>
      <c r="P1740" s="727"/>
    </row>
    <row r="1741" spans="1:16" s="51" customFormat="1" x14ac:dyDescent="0.25">
      <c r="A1741" s="378"/>
      <c r="B1741" s="125"/>
      <c r="C1741" s="2"/>
      <c r="E1741" s="53"/>
      <c r="F1741" s="53"/>
      <c r="G1741" s="53"/>
      <c r="H1741" s="53"/>
      <c r="I1741" s="53"/>
      <c r="J1741" s="53"/>
      <c r="K1741" s="53"/>
      <c r="L1741" s="53"/>
      <c r="M1741" s="53"/>
      <c r="N1741" s="53"/>
      <c r="O1741" s="53"/>
      <c r="P1741" s="727"/>
    </row>
    <row r="1742" spans="1:16" s="51" customFormat="1" x14ac:dyDescent="0.25">
      <c r="A1742" s="378"/>
      <c r="B1742" s="125"/>
      <c r="C1742" s="2"/>
      <c r="E1742" s="53"/>
      <c r="F1742" s="53"/>
      <c r="G1742" s="53"/>
      <c r="H1742" s="53"/>
      <c r="I1742" s="53"/>
      <c r="J1742" s="53"/>
      <c r="K1742" s="53"/>
      <c r="L1742" s="53"/>
      <c r="M1742" s="53"/>
      <c r="N1742" s="53"/>
      <c r="O1742" s="53"/>
      <c r="P1742" s="727"/>
    </row>
    <row r="1743" spans="1:16" s="51" customFormat="1" x14ac:dyDescent="0.25">
      <c r="A1743" s="378"/>
      <c r="B1743" s="125"/>
      <c r="C1743" s="2"/>
      <c r="E1743" s="53"/>
      <c r="F1743" s="53"/>
      <c r="G1743" s="53"/>
      <c r="H1743" s="53"/>
      <c r="I1743" s="53"/>
      <c r="J1743" s="53"/>
      <c r="K1743" s="53"/>
      <c r="L1743" s="53"/>
      <c r="M1743" s="53"/>
      <c r="N1743" s="53"/>
      <c r="O1743" s="53"/>
      <c r="P1743" s="727"/>
    </row>
    <row r="1744" spans="1:16" s="51" customFormat="1" x14ac:dyDescent="0.25">
      <c r="A1744" s="378"/>
      <c r="B1744" s="125"/>
      <c r="C1744" s="2"/>
      <c r="E1744" s="53"/>
      <c r="F1744" s="53"/>
      <c r="G1744" s="53"/>
      <c r="H1744" s="53"/>
      <c r="I1744" s="53"/>
      <c r="J1744" s="53"/>
      <c r="K1744" s="53"/>
      <c r="L1744" s="53"/>
      <c r="M1744" s="53"/>
      <c r="N1744" s="53"/>
      <c r="O1744" s="53"/>
      <c r="P1744" s="727"/>
    </row>
    <row r="1745" spans="1:16" s="51" customFormat="1" x14ac:dyDescent="0.25">
      <c r="A1745" s="378"/>
      <c r="B1745" s="125"/>
      <c r="C1745" s="2"/>
      <c r="E1745" s="53"/>
      <c r="F1745" s="53"/>
      <c r="G1745" s="53"/>
      <c r="H1745" s="53"/>
      <c r="I1745" s="53"/>
      <c r="J1745" s="53"/>
      <c r="K1745" s="53"/>
      <c r="L1745" s="53"/>
      <c r="M1745" s="53"/>
      <c r="N1745" s="53"/>
      <c r="O1745" s="53"/>
      <c r="P1745" s="727"/>
    </row>
    <row r="1746" spans="1:16" s="51" customFormat="1" x14ac:dyDescent="0.25">
      <c r="A1746" s="378"/>
      <c r="B1746" s="125"/>
      <c r="C1746" s="2"/>
      <c r="E1746" s="53"/>
      <c r="F1746" s="53"/>
      <c r="G1746" s="53"/>
      <c r="H1746" s="53"/>
      <c r="I1746" s="53"/>
      <c r="J1746" s="53"/>
      <c r="K1746" s="53"/>
      <c r="L1746" s="53"/>
      <c r="M1746" s="53"/>
      <c r="N1746" s="53"/>
      <c r="O1746" s="53"/>
      <c r="P1746" s="727"/>
    </row>
    <row r="1747" spans="1:16" s="51" customFormat="1" x14ac:dyDescent="0.25">
      <c r="A1747" s="378"/>
      <c r="B1747" s="125"/>
      <c r="C1747" s="2"/>
      <c r="E1747" s="53"/>
      <c r="F1747" s="53"/>
      <c r="G1747" s="53"/>
      <c r="H1747" s="53"/>
      <c r="I1747" s="53"/>
      <c r="J1747" s="53"/>
      <c r="K1747" s="53"/>
      <c r="L1747" s="53"/>
      <c r="M1747" s="53"/>
      <c r="N1747" s="53"/>
      <c r="O1747" s="53"/>
      <c r="P1747" s="727"/>
    </row>
    <row r="1748" spans="1:16" s="51" customFormat="1" x14ac:dyDescent="0.25">
      <c r="A1748" s="378"/>
      <c r="B1748" s="125"/>
      <c r="C1748" s="2"/>
      <c r="E1748" s="53"/>
      <c r="F1748" s="53"/>
      <c r="G1748" s="53"/>
      <c r="H1748" s="53"/>
      <c r="I1748" s="53"/>
      <c r="J1748" s="53"/>
      <c r="K1748" s="53"/>
      <c r="L1748" s="53"/>
      <c r="M1748" s="53"/>
      <c r="N1748" s="53"/>
      <c r="O1748" s="53"/>
      <c r="P1748" s="727"/>
    </row>
    <row r="1749" spans="1:16" s="51" customFormat="1" x14ac:dyDescent="0.25">
      <c r="A1749" s="378"/>
      <c r="B1749" s="125"/>
      <c r="C1749" s="2"/>
      <c r="E1749" s="53"/>
      <c r="F1749" s="53"/>
      <c r="G1749" s="53"/>
      <c r="H1749" s="53"/>
      <c r="I1749" s="53"/>
      <c r="J1749" s="53"/>
      <c r="K1749" s="53"/>
      <c r="L1749" s="53"/>
      <c r="M1749" s="53"/>
      <c r="N1749" s="53"/>
      <c r="O1749" s="53"/>
      <c r="P1749" s="727"/>
    </row>
    <row r="1750" spans="1:16" s="51" customFormat="1" x14ac:dyDescent="0.25">
      <c r="A1750" s="378"/>
      <c r="B1750" s="125"/>
      <c r="C1750" s="2"/>
      <c r="E1750" s="53"/>
      <c r="F1750" s="53"/>
      <c r="G1750" s="53"/>
      <c r="H1750" s="53"/>
      <c r="I1750" s="53"/>
      <c r="J1750" s="53"/>
      <c r="K1750" s="53"/>
      <c r="L1750" s="53"/>
      <c r="M1750" s="53"/>
      <c r="N1750" s="53"/>
      <c r="O1750" s="53"/>
      <c r="P1750" s="727"/>
    </row>
    <row r="1751" spans="1:16" s="51" customFormat="1" x14ac:dyDescent="0.25">
      <c r="A1751" s="378"/>
      <c r="B1751" s="125"/>
      <c r="C1751" s="2"/>
      <c r="E1751" s="53"/>
      <c r="F1751" s="53"/>
      <c r="G1751" s="53"/>
      <c r="H1751" s="53"/>
      <c r="I1751" s="53"/>
      <c r="J1751" s="53"/>
      <c r="K1751" s="53"/>
      <c r="L1751" s="53"/>
      <c r="M1751" s="53"/>
      <c r="N1751" s="53"/>
      <c r="O1751" s="53"/>
      <c r="P1751" s="727"/>
    </row>
    <row r="1752" spans="1:16" s="51" customFormat="1" x14ac:dyDescent="0.25">
      <c r="A1752" s="378"/>
      <c r="B1752" s="125"/>
      <c r="C1752" s="2"/>
      <c r="E1752" s="53"/>
      <c r="F1752" s="53"/>
      <c r="G1752" s="53"/>
      <c r="H1752" s="53"/>
      <c r="I1752" s="53"/>
      <c r="J1752" s="53"/>
      <c r="K1752" s="53"/>
      <c r="L1752" s="53"/>
      <c r="M1752" s="53"/>
      <c r="N1752" s="53"/>
      <c r="O1752" s="53"/>
      <c r="P1752" s="727"/>
    </row>
    <row r="1753" spans="1:16" s="51" customFormat="1" x14ac:dyDescent="0.25">
      <c r="A1753" s="378"/>
      <c r="B1753" s="125"/>
      <c r="C1753" s="2"/>
      <c r="E1753" s="53"/>
      <c r="F1753" s="53"/>
      <c r="G1753" s="53"/>
      <c r="H1753" s="53"/>
      <c r="I1753" s="53"/>
      <c r="J1753" s="53"/>
      <c r="K1753" s="53"/>
      <c r="L1753" s="53"/>
      <c r="M1753" s="53"/>
      <c r="N1753" s="53"/>
      <c r="O1753" s="53"/>
      <c r="P1753" s="727"/>
    </row>
    <row r="1754" spans="1:16" s="51" customFormat="1" x14ac:dyDescent="0.25">
      <c r="A1754" s="378"/>
      <c r="B1754" s="125"/>
      <c r="C1754" s="2"/>
      <c r="E1754" s="53"/>
      <c r="F1754" s="53"/>
      <c r="G1754" s="53"/>
      <c r="H1754" s="53"/>
      <c r="I1754" s="53"/>
      <c r="J1754" s="53"/>
      <c r="K1754" s="53"/>
      <c r="L1754" s="53"/>
      <c r="M1754" s="53"/>
      <c r="N1754" s="53"/>
      <c r="O1754" s="53"/>
      <c r="P1754" s="727"/>
    </row>
    <row r="1755" spans="1:16" s="51" customFormat="1" x14ac:dyDescent="0.25">
      <c r="A1755" s="378"/>
      <c r="B1755" s="125"/>
      <c r="C1755" s="2"/>
      <c r="E1755" s="53"/>
      <c r="F1755" s="53"/>
      <c r="G1755" s="53"/>
      <c r="H1755" s="53"/>
      <c r="I1755" s="53"/>
      <c r="J1755" s="53"/>
      <c r="K1755" s="53"/>
      <c r="L1755" s="53"/>
      <c r="M1755" s="53"/>
      <c r="N1755" s="53"/>
      <c r="O1755" s="53"/>
      <c r="P1755" s="727"/>
    </row>
    <row r="1756" spans="1:16" s="51" customFormat="1" x14ac:dyDescent="0.25">
      <c r="A1756" s="378"/>
      <c r="B1756" s="125"/>
      <c r="C1756" s="2"/>
      <c r="E1756" s="53"/>
      <c r="F1756" s="53"/>
      <c r="G1756" s="53"/>
      <c r="H1756" s="53"/>
      <c r="I1756" s="53"/>
      <c r="J1756" s="53"/>
      <c r="K1756" s="53"/>
      <c r="L1756" s="53"/>
      <c r="M1756" s="53"/>
      <c r="N1756" s="53"/>
      <c r="O1756" s="53"/>
      <c r="P1756" s="727"/>
    </row>
    <row r="1757" spans="1:16" s="51" customFormat="1" x14ac:dyDescent="0.25">
      <c r="A1757" s="378"/>
      <c r="B1757" s="125"/>
      <c r="C1757" s="2"/>
      <c r="E1757" s="53"/>
      <c r="F1757" s="53"/>
      <c r="G1757" s="53"/>
      <c r="H1757" s="53"/>
      <c r="I1757" s="53"/>
      <c r="J1757" s="53"/>
      <c r="K1757" s="53"/>
      <c r="L1757" s="53"/>
      <c r="M1757" s="53"/>
      <c r="N1757" s="53"/>
      <c r="O1757" s="53"/>
      <c r="P1757" s="727"/>
    </row>
    <row r="1758" spans="1:16" s="51" customFormat="1" x14ac:dyDescent="0.25">
      <c r="A1758" s="378"/>
      <c r="B1758" s="125"/>
      <c r="C1758" s="2"/>
      <c r="E1758" s="53"/>
      <c r="F1758" s="53"/>
      <c r="G1758" s="53"/>
      <c r="H1758" s="53"/>
      <c r="I1758" s="53"/>
      <c r="J1758" s="53"/>
      <c r="K1758" s="53"/>
      <c r="L1758" s="53"/>
      <c r="M1758" s="53"/>
      <c r="N1758" s="53"/>
      <c r="O1758" s="53"/>
      <c r="P1758" s="727"/>
    </row>
    <row r="1759" spans="1:16" s="51" customFormat="1" x14ac:dyDescent="0.25">
      <c r="A1759" s="378"/>
      <c r="B1759" s="125"/>
      <c r="C1759" s="2"/>
      <c r="E1759" s="53"/>
      <c r="F1759" s="53"/>
      <c r="G1759" s="53"/>
      <c r="H1759" s="53"/>
      <c r="I1759" s="53"/>
      <c r="J1759" s="53"/>
      <c r="K1759" s="53"/>
      <c r="L1759" s="53"/>
      <c r="M1759" s="53"/>
      <c r="N1759" s="53"/>
      <c r="O1759" s="53"/>
      <c r="P1759" s="727"/>
    </row>
    <row r="1760" spans="1:16" s="51" customFormat="1" x14ac:dyDescent="0.25">
      <c r="A1760" s="378"/>
      <c r="B1760" s="125"/>
      <c r="C1760" s="2"/>
      <c r="E1760" s="53"/>
      <c r="F1760" s="53"/>
      <c r="G1760" s="53"/>
      <c r="H1760" s="53"/>
      <c r="I1760" s="53"/>
      <c r="J1760" s="53"/>
      <c r="K1760" s="53"/>
      <c r="L1760" s="53"/>
      <c r="M1760" s="53"/>
      <c r="N1760" s="53"/>
      <c r="O1760" s="53"/>
      <c r="P1760" s="727"/>
    </row>
    <row r="1761" spans="1:16" s="51" customFormat="1" x14ac:dyDescent="0.25">
      <c r="A1761" s="378"/>
      <c r="B1761" s="125"/>
      <c r="C1761" s="2"/>
      <c r="E1761" s="53"/>
      <c r="F1761" s="53"/>
      <c r="G1761" s="53"/>
      <c r="H1761" s="53"/>
      <c r="I1761" s="53"/>
      <c r="J1761" s="53"/>
      <c r="K1761" s="53"/>
      <c r="L1761" s="53"/>
      <c r="M1761" s="53"/>
      <c r="N1761" s="53"/>
      <c r="O1761" s="53"/>
      <c r="P1761" s="727"/>
    </row>
    <row r="1762" spans="1:16" s="51" customFormat="1" x14ac:dyDescent="0.25">
      <c r="A1762" s="378"/>
      <c r="B1762" s="125"/>
      <c r="C1762" s="2"/>
      <c r="E1762" s="53"/>
      <c r="F1762" s="53"/>
      <c r="G1762" s="53"/>
      <c r="H1762" s="53"/>
      <c r="I1762" s="53"/>
      <c r="J1762" s="53"/>
      <c r="K1762" s="53"/>
      <c r="L1762" s="53"/>
      <c r="M1762" s="53"/>
      <c r="N1762" s="53"/>
      <c r="O1762" s="53"/>
      <c r="P1762" s="727"/>
    </row>
    <row r="1763" spans="1:16" s="51" customFormat="1" x14ac:dyDescent="0.25">
      <c r="A1763" s="378"/>
      <c r="B1763" s="125"/>
      <c r="C1763" s="2"/>
      <c r="E1763" s="53"/>
      <c r="F1763" s="53"/>
      <c r="G1763" s="53"/>
      <c r="H1763" s="53"/>
      <c r="I1763" s="53"/>
      <c r="J1763" s="53"/>
      <c r="K1763" s="53"/>
      <c r="L1763" s="53"/>
      <c r="M1763" s="53"/>
      <c r="N1763" s="53"/>
      <c r="O1763" s="53"/>
      <c r="P1763" s="727"/>
    </row>
    <row r="1764" spans="1:16" s="51" customFormat="1" x14ac:dyDescent="0.25">
      <c r="A1764" s="378"/>
      <c r="B1764" s="125"/>
      <c r="C1764" s="2"/>
      <c r="E1764" s="53"/>
      <c r="F1764" s="53"/>
      <c r="G1764" s="53"/>
      <c r="H1764" s="53"/>
      <c r="I1764" s="53"/>
      <c r="J1764" s="53"/>
      <c r="K1764" s="53"/>
      <c r="L1764" s="53"/>
      <c r="M1764" s="53"/>
      <c r="N1764" s="53"/>
      <c r="O1764" s="53"/>
      <c r="P1764" s="727"/>
    </row>
    <row r="1765" spans="1:16" s="51" customFormat="1" x14ac:dyDescent="0.25">
      <c r="A1765" s="378"/>
      <c r="B1765" s="125"/>
      <c r="C1765" s="2"/>
      <c r="E1765" s="53"/>
      <c r="F1765" s="53"/>
      <c r="G1765" s="53"/>
      <c r="H1765" s="53"/>
      <c r="I1765" s="53"/>
      <c r="J1765" s="53"/>
      <c r="K1765" s="53"/>
      <c r="L1765" s="53"/>
      <c r="M1765" s="53"/>
      <c r="N1765" s="53"/>
      <c r="O1765" s="53"/>
      <c r="P1765" s="727"/>
    </row>
    <row r="1766" spans="1:16" s="51" customFormat="1" x14ac:dyDescent="0.25">
      <c r="A1766" s="378"/>
      <c r="B1766" s="125"/>
      <c r="C1766" s="2"/>
      <c r="E1766" s="53"/>
      <c r="F1766" s="53"/>
      <c r="G1766" s="53"/>
      <c r="H1766" s="53"/>
      <c r="I1766" s="53"/>
      <c r="J1766" s="53"/>
      <c r="K1766" s="53"/>
      <c r="L1766" s="53"/>
      <c r="M1766" s="53"/>
      <c r="N1766" s="53"/>
      <c r="O1766" s="53"/>
      <c r="P1766" s="727"/>
    </row>
    <row r="1767" spans="1:16" s="51" customFormat="1" x14ac:dyDescent="0.25">
      <c r="A1767" s="378"/>
      <c r="B1767" s="125"/>
      <c r="C1767" s="2"/>
      <c r="E1767" s="53"/>
      <c r="F1767" s="53"/>
      <c r="G1767" s="53"/>
      <c r="H1767" s="53"/>
      <c r="I1767" s="53"/>
      <c r="J1767" s="53"/>
      <c r="K1767" s="53"/>
      <c r="L1767" s="53"/>
      <c r="M1767" s="53"/>
      <c r="N1767" s="53"/>
      <c r="O1767" s="53"/>
      <c r="P1767" s="727"/>
    </row>
    <row r="1768" spans="1:16" s="51" customFormat="1" x14ac:dyDescent="0.25">
      <c r="A1768" s="378"/>
      <c r="B1768" s="125"/>
      <c r="C1768" s="2"/>
      <c r="E1768" s="53"/>
      <c r="F1768" s="53"/>
      <c r="G1768" s="53"/>
      <c r="H1768" s="53"/>
      <c r="I1768" s="53"/>
      <c r="J1768" s="53"/>
      <c r="K1768" s="53"/>
      <c r="L1768" s="53"/>
      <c r="M1768" s="53"/>
      <c r="N1768" s="53"/>
      <c r="O1768" s="53"/>
      <c r="P1768" s="727"/>
    </row>
    <row r="1769" spans="1:16" s="51" customFormat="1" x14ac:dyDescent="0.25">
      <c r="A1769" s="378"/>
      <c r="B1769" s="125"/>
      <c r="C1769" s="2"/>
      <c r="E1769" s="53"/>
      <c r="F1769" s="53"/>
      <c r="G1769" s="53"/>
      <c r="H1769" s="53"/>
      <c r="I1769" s="53"/>
      <c r="J1769" s="53"/>
      <c r="K1769" s="53"/>
      <c r="L1769" s="53"/>
      <c r="M1769" s="53"/>
      <c r="N1769" s="53"/>
      <c r="O1769" s="53"/>
      <c r="P1769" s="727"/>
    </row>
    <row r="1770" spans="1:16" s="51" customFormat="1" x14ac:dyDescent="0.25">
      <c r="A1770" s="378"/>
      <c r="B1770" s="125"/>
      <c r="C1770" s="2"/>
      <c r="E1770" s="53"/>
      <c r="F1770" s="53"/>
      <c r="G1770" s="53"/>
      <c r="H1770" s="53"/>
      <c r="I1770" s="53"/>
      <c r="J1770" s="53"/>
      <c r="K1770" s="53"/>
      <c r="L1770" s="53"/>
      <c r="M1770" s="53"/>
      <c r="N1770" s="53"/>
      <c r="O1770" s="53"/>
      <c r="P1770" s="727"/>
    </row>
    <row r="1771" spans="1:16" s="51" customFormat="1" x14ac:dyDescent="0.25">
      <c r="A1771" s="378"/>
      <c r="B1771" s="125"/>
      <c r="C1771" s="2"/>
      <c r="E1771" s="53"/>
      <c r="F1771" s="53"/>
      <c r="G1771" s="53"/>
      <c r="H1771" s="53"/>
      <c r="I1771" s="53"/>
      <c r="J1771" s="53"/>
      <c r="K1771" s="53"/>
      <c r="L1771" s="53"/>
      <c r="M1771" s="53"/>
      <c r="N1771" s="53"/>
      <c r="O1771" s="53"/>
      <c r="P1771" s="727"/>
    </row>
    <row r="1772" spans="1:16" s="51" customFormat="1" x14ac:dyDescent="0.25">
      <c r="A1772" s="378"/>
      <c r="B1772" s="125"/>
      <c r="C1772" s="2"/>
      <c r="E1772" s="53"/>
      <c r="F1772" s="53"/>
      <c r="G1772" s="53"/>
      <c r="H1772" s="53"/>
      <c r="I1772" s="53"/>
      <c r="J1772" s="53"/>
      <c r="K1772" s="53"/>
      <c r="L1772" s="53"/>
      <c r="M1772" s="53"/>
      <c r="N1772" s="53"/>
      <c r="O1772" s="53"/>
      <c r="P1772" s="727"/>
    </row>
    <row r="1773" spans="1:16" s="51" customFormat="1" x14ac:dyDescent="0.25">
      <c r="A1773" s="378"/>
      <c r="B1773" s="125"/>
      <c r="C1773" s="2"/>
      <c r="E1773" s="53"/>
      <c r="F1773" s="53"/>
      <c r="G1773" s="53"/>
      <c r="H1773" s="53"/>
      <c r="I1773" s="53"/>
      <c r="J1773" s="53"/>
      <c r="K1773" s="53"/>
      <c r="L1773" s="53"/>
      <c r="M1773" s="53"/>
      <c r="N1773" s="53"/>
      <c r="O1773" s="53"/>
      <c r="P1773" s="727"/>
    </row>
    <row r="1774" spans="1:16" s="51" customFormat="1" x14ac:dyDescent="0.25">
      <c r="A1774" s="378"/>
      <c r="B1774" s="125"/>
      <c r="C1774" s="2"/>
      <c r="E1774" s="53"/>
      <c r="F1774" s="53"/>
      <c r="G1774" s="53"/>
      <c r="H1774" s="53"/>
      <c r="I1774" s="53"/>
      <c r="J1774" s="53"/>
      <c r="K1774" s="53"/>
      <c r="L1774" s="53"/>
      <c r="M1774" s="53"/>
      <c r="N1774" s="53"/>
      <c r="O1774" s="53"/>
      <c r="P1774" s="727"/>
    </row>
    <row r="1775" spans="1:16" s="51" customFormat="1" x14ac:dyDescent="0.25">
      <c r="A1775" s="378"/>
      <c r="B1775" s="125"/>
      <c r="C1775" s="2"/>
      <c r="E1775" s="53"/>
      <c r="F1775" s="53"/>
      <c r="G1775" s="53"/>
      <c r="H1775" s="53"/>
      <c r="I1775" s="53"/>
      <c r="J1775" s="53"/>
      <c r="K1775" s="53"/>
      <c r="L1775" s="53"/>
      <c r="M1775" s="53"/>
      <c r="N1775" s="53"/>
      <c r="O1775" s="53"/>
      <c r="P1775" s="727"/>
    </row>
    <row r="1776" spans="1:16" s="51" customFormat="1" x14ac:dyDescent="0.25">
      <c r="A1776" s="378"/>
      <c r="B1776" s="125"/>
      <c r="C1776" s="2"/>
      <c r="E1776" s="53"/>
      <c r="F1776" s="53"/>
      <c r="G1776" s="53"/>
      <c r="H1776" s="53"/>
      <c r="I1776" s="53"/>
      <c r="J1776" s="53"/>
      <c r="K1776" s="53"/>
      <c r="L1776" s="53"/>
      <c r="M1776" s="53"/>
      <c r="N1776" s="53"/>
      <c r="O1776" s="53"/>
      <c r="P1776" s="727"/>
    </row>
    <row r="1777" spans="1:16" s="51" customFormat="1" x14ac:dyDescent="0.25">
      <c r="A1777" s="378"/>
      <c r="B1777" s="125"/>
      <c r="C1777" s="2"/>
      <c r="E1777" s="53"/>
      <c r="F1777" s="53"/>
      <c r="G1777" s="53"/>
      <c r="H1777" s="53"/>
      <c r="I1777" s="53"/>
      <c r="J1777" s="53"/>
      <c r="K1777" s="53"/>
      <c r="L1777" s="53"/>
      <c r="M1777" s="53"/>
      <c r="N1777" s="53"/>
      <c r="O1777" s="53"/>
      <c r="P1777" s="727"/>
    </row>
    <row r="1778" spans="1:16" s="51" customFormat="1" x14ac:dyDescent="0.25">
      <c r="A1778" s="378"/>
      <c r="B1778" s="125"/>
      <c r="C1778" s="2"/>
      <c r="E1778" s="53"/>
      <c r="F1778" s="53"/>
      <c r="G1778" s="53"/>
      <c r="H1778" s="53"/>
      <c r="I1778" s="53"/>
      <c r="J1778" s="53"/>
      <c r="K1778" s="53"/>
      <c r="L1778" s="53"/>
      <c r="M1778" s="53"/>
      <c r="N1778" s="53"/>
      <c r="O1778" s="53"/>
      <c r="P1778" s="727"/>
    </row>
    <row r="1779" spans="1:16" s="51" customFormat="1" x14ac:dyDescent="0.25">
      <c r="A1779" s="378"/>
      <c r="B1779" s="125"/>
      <c r="C1779" s="2"/>
      <c r="E1779" s="53"/>
      <c r="F1779" s="53"/>
      <c r="G1779" s="53"/>
      <c r="H1779" s="53"/>
      <c r="I1779" s="53"/>
      <c r="J1779" s="53"/>
      <c r="K1779" s="53"/>
      <c r="L1779" s="53"/>
      <c r="M1779" s="53"/>
      <c r="N1779" s="53"/>
      <c r="O1779" s="53"/>
      <c r="P1779" s="727"/>
    </row>
    <row r="1780" spans="1:16" s="51" customFormat="1" x14ac:dyDescent="0.25">
      <c r="A1780" s="378"/>
      <c r="B1780" s="125"/>
      <c r="C1780" s="2"/>
      <c r="E1780" s="53"/>
      <c r="F1780" s="53"/>
      <c r="G1780" s="53"/>
      <c r="H1780" s="53"/>
      <c r="I1780" s="53"/>
      <c r="J1780" s="53"/>
      <c r="K1780" s="53"/>
      <c r="L1780" s="53"/>
      <c r="M1780" s="53"/>
      <c r="N1780" s="53"/>
      <c r="O1780" s="53"/>
      <c r="P1780" s="727"/>
    </row>
    <row r="1781" spans="1:16" s="51" customFormat="1" x14ac:dyDescent="0.25">
      <c r="A1781" s="378"/>
      <c r="B1781" s="125"/>
      <c r="C1781" s="2"/>
      <c r="E1781" s="53"/>
      <c r="F1781" s="53"/>
      <c r="G1781" s="53"/>
      <c r="H1781" s="53"/>
      <c r="I1781" s="53"/>
      <c r="J1781" s="53"/>
      <c r="K1781" s="53"/>
      <c r="L1781" s="53"/>
      <c r="M1781" s="53"/>
      <c r="N1781" s="53"/>
      <c r="O1781" s="53"/>
      <c r="P1781" s="727"/>
    </row>
    <row r="1782" spans="1:16" s="51" customFormat="1" x14ac:dyDescent="0.25">
      <c r="A1782" s="378"/>
      <c r="B1782" s="125"/>
      <c r="C1782" s="2"/>
      <c r="E1782" s="53"/>
      <c r="F1782" s="53"/>
      <c r="G1782" s="53"/>
      <c r="H1782" s="53"/>
      <c r="I1782" s="53"/>
      <c r="J1782" s="53"/>
      <c r="K1782" s="53"/>
      <c r="L1782" s="53"/>
      <c r="M1782" s="53"/>
      <c r="N1782" s="53"/>
      <c r="O1782" s="53"/>
      <c r="P1782" s="727"/>
    </row>
    <row r="1783" spans="1:16" s="51" customFormat="1" x14ac:dyDescent="0.25">
      <c r="A1783" s="378"/>
      <c r="B1783" s="125"/>
      <c r="C1783" s="2"/>
      <c r="E1783" s="53"/>
      <c r="F1783" s="53"/>
      <c r="G1783" s="53"/>
      <c r="H1783" s="53"/>
      <c r="I1783" s="53"/>
      <c r="J1783" s="53"/>
      <c r="K1783" s="53"/>
      <c r="L1783" s="53"/>
      <c r="M1783" s="53"/>
      <c r="N1783" s="53"/>
      <c r="O1783" s="53"/>
      <c r="P1783" s="727"/>
    </row>
    <row r="1784" spans="1:16" s="51" customFormat="1" x14ac:dyDescent="0.25">
      <c r="A1784" s="378"/>
      <c r="B1784" s="125"/>
      <c r="C1784" s="2"/>
      <c r="E1784" s="53"/>
      <c r="F1784" s="53"/>
      <c r="G1784" s="53"/>
      <c r="H1784" s="53"/>
      <c r="I1784" s="53"/>
      <c r="J1784" s="53"/>
      <c r="K1784" s="53"/>
      <c r="L1784" s="53"/>
      <c r="M1784" s="53"/>
      <c r="N1784" s="53"/>
      <c r="O1784" s="53"/>
      <c r="P1784" s="727"/>
    </row>
    <row r="1785" spans="1:16" s="51" customFormat="1" x14ac:dyDescent="0.25">
      <c r="A1785" s="378"/>
      <c r="B1785" s="125"/>
      <c r="C1785" s="2"/>
      <c r="E1785" s="53"/>
      <c r="F1785" s="53"/>
      <c r="G1785" s="53"/>
      <c r="H1785" s="53"/>
      <c r="I1785" s="53"/>
      <c r="J1785" s="53"/>
      <c r="K1785" s="53"/>
      <c r="L1785" s="53"/>
      <c r="M1785" s="53"/>
      <c r="N1785" s="53"/>
      <c r="O1785" s="53"/>
      <c r="P1785" s="727"/>
    </row>
    <row r="1786" spans="1:16" s="51" customFormat="1" x14ac:dyDescent="0.25">
      <c r="A1786" s="378"/>
      <c r="B1786" s="125"/>
      <c r="C1786" s="2"/>
      <c r="E1786" s="53"/>
      <c r="F1786" s="53"/>
      <c r="G1786" s="53"/>
      <c r="H1786" s="53"/>
      <c r="I1786" s="53"/>
      <c r="J1786" s="53"/>
      <c r="K1786" s="53"/>
      <c r="L1786" s="53"/>
      <c r="M1786" s="53"/>
      <c r="N1786" s="53"/>
      <c r="O1786" s="53"/>
      <c r="P1786" s="727"/>
    </row>
    <row r="1787" spans="1:16" s="51" customFormat="1" x14ac:dyDescent="0.25">
      <c r="A1787" s="378"/>
      <c r="B1787" s="125"/>
      <c r="C1787" s="2"/>
      <c r="E1787" s="53"/>
      <c r="F1787" s="53"/>
      <c r="G1787" s="53"/>
      <c r="H1787" s="53"/>
      <c r="I1787" s="53"/>
      <c r="J1787" s="53"/>
      <c r="K1787" s="53"/>
      <c r="L1787" s="53"/>
      <c r="M1787" s="53"/>
      <c r="N1787" s="53"/>
      <c r="O1787" s="53"/>
      <c r="P1787" s="727"/>
    </row>
    <row r="1788" spans="1:16" s="51" customFormat="1" x14ac:dyDescent="0.25">
      <c r="A1788" s="378"/>
      <c r="B1788" s="125"/>
      <c r="C1788" s="2"/>
      <c r="E1788" s="53"/>
      <c r="F1788" s="53"/>
      <c r="G1788" s="53"/>
      <c r="H1788" s="53"/>
      <c r="I1788" s="53"/>
      <c r="J1788" s="53"/>
      <c r="K1788" s="53"/>
      <c r="L1788" s="53"/>
      <c r="M1788" s="53"/>
      <c r="N1788" s="53"/>
      <c r="O1788" s="53"/>
      <c r="P1788" s="727"/>
    </row>
    <row r="1789" spans="1:16" s="51" customFormat="1" x14ac:dyDescent="0.25">
      <c r="A1789" s="378"/>
      <c r="B1789" s="125"/>
      <c r="C1789" s="2"/>
      <c r="E1789" s="53"/>
      <c r="F1789" s="53"/>
      <c r="G1789" s="53"/>
      <c r="H1789" s="53"/>
      <c r="I1789" s="53"/>
      <c r="J1789" s="53"/>
      <c r="K1789" s="53"/>
      <c r="L1789" s="53"/>
      <c r="M1789" s="53"/>
      <c r="N1789" s="53"/>
      <c r="O1789" s="53"/>
      <c r="P1789" s="727"/>
    </row>
    <row r="1790" spans="1:16" s="51" customFormat="1" x14ac:dyDescent="0.25">
      <c r="A1790" s="378"/>
      <c r="B1790" s="125"/>
      <c r="C1790" s="2"/>
      <c r="E1790" s="53"/>
      <c r="F1790" s="53"/>
      <c r="G1790" s="53"/>
      <c r="H1790" s="53"/>
      <c r="I1790" s="53"/>
      <c r="J1790" s="53"/>
      <c r="K1790" s="53"/>
      <c r="L1790" s="53"/>
      <c r="M1790" s="53"/>
      <c r="N1790" s="53"/>
      <c r="O1790" s="53"/>
      <c r="P1790" s="727"/>
    </row>
    <row r="1791" spans="1:16" s="51" customFormat="1" x14ac:dyDescent="0.25">
      <c r="A1791" s="378"/>
      <c r="B1791" s="125"/>
      <c r="C1791" s="2"/>
      <c r="E1791" s="53"/>
      <c r="F1791" s="53"/>
      <c r="G1791" s="53"/>
      <c r="H1791" s="53"/>
      <c r="I1791" s="53"/>
      <c r="J1791" s="53"/>
      <c r="K1791" s="53"/>
      <c r="L1791" s="53"/>
      <c r="M1791" s="53"/>
      <c r="N1791" s="53"/>
      <c r="O1791" s="53"/>
      <c r="P1791" s="727"/>
    </row>
    <row r="1792" spans="1:16" s="51" customFormat="1" x14ac:dyDescent="0.25">
      <c r="A1792" s="378"/>
      <c r="B1792" s="125"/>
      <c r="C1792" s="2"/>
      <c r="E1792" s="53"/>
      <c r="F1792" s="53"/>
      <c r="G1792" s="53"/>
      <c r="H1792" s="53"/>
      <c r="I1792" s="53"/>
      <c r="J1792" s="53"/>
      <c r="K1792" s="53"/>
      <c r="L1792" s="53"/>
      <c r="M1792" s="53"/>
      <c r="N1792" s="53"/>
      <c r="O1792" s="53"/>
      <c r="P1792" s="727"/>
    </row>
    <row r="1793" spans="1:16" s="51" customFormat="1" x14ac:dyDescent="0.25">
      <c r="A1793" s="378"/>
      <c r="B1793" s="125"/>
      <c r="C1793" s="2"/>
      <c r="E1793" s="53"/>
      <c r="F1793" s="53"/>
      <c r="G1793" s="53"/>
      <c r="H1793" s="53"/>
      <c r="I1793" s="53"/>
      <c r="J1793" s="53"/>
      <c r="K1793" s="53"/>
      <c r="L1793" s="53"/>
      <c r="M1793" s="53"/>
      <c r="N1793" s="53"/>
      <c r="O1793" s="53"/>
      <c r="P1793" s="727"/>
    </row>
    <row r="1794" spans="1:16" s="51" customFormat="1" x14ac:dyDescent="0.25">
      <c r="A1794" s="378"/>
      <c r="B1794" s="125"/>
      <c r="C1794" s="2"/>
      <c r="E1794" s="53"/>
      <c r="F1794" s="53"/>
      <c r="G1794" s="53"/>
      <c r="H1794" s="53"/>
      <c r="I1794" s="53"/>
      <c r="J1794" s="53"/>
      <c r="K1794" s="53"/>
      <c r="L1794" s="53"/>
      <c r="M1794" s="53"/>
      <c r="N1794" s="53"/>
      <c r="O1794" s="53"/>
      <c r="P1794" s="727"/>
    </row>
    <row r="1795" spans="1:16" s="51" customFormat="1" x14ac:dyDescent="0.25">
      <c r="A1795" s="378"/>
      <c r="B1795" s="125"/>
      <c r="C1795" s="2"/>
      <c r="E1795" s="53"/>
      <c r="F1795" s="53"/>
      <c r="G1795" s="53"/>
      <c r="H1795" s="53"/>
      <c r="I1795" s="53"/>
      <c r="J1795" s="53"/>
      <c r="K1795" s="53"/>
      <c r="L1795" s="53"/>
      <c r="M1795" s="53"/>
      <c r="N1795" s="53"/>
      <c r="O1795" s="53"/>
      <c r="P1795" s="727"/>
    </row>
    <row r="1796" spans="1:16" s="51" customFormat="1" x14ac:dyDescent="0.25">
      <c r="A1796" s="378"/>
      <c r="B1796" s="125"/>
      <c r="C1796" s="2"/>
      <c r="E1796" s="53"/>
      <c r="F1796" s="53"/>
      <c r="G1796" s="53"/>
      <c r="H1796" s="53"/>
      <c r="I1796" s="53"/>
      <c r="J1796" s="53"/>
      <c r="K1796" s="53"/>
      <c r="L1796" s="53"/>
      <c r="M1796" s="53"/>
      <c r="N1796" s="53"/>
      <c r="O1796" s="53"/>
      <c r="P1796" s="727"/>
    </row>
    <row r="1797" spans="1:16" s="51" customFormat="1" x14ac:dyDescent="0.25">
      <c r="A1797" s="378"/>
      <c r="B1797" s="125"/>
      <c r="C1797" s="2"/>
      <c r="E1797" s="53"/>
      <c r="F1797" s="53"/>
      <c r="G1797" s="53"/>
      <c r="H1797" s="53"/>
      <c r="I1797" s="53"/>
      <c r="J1797" s="53"/>
      <c r="K1797" s="53"/>
      <c r="L1797" s="53"/>
      <c r="M1797" s="53"/>
      <c r="N1797" s="53"/>
      <c r="O1797" s="53"/>
      <c r="P1797" s="727"/>
    </row>
    <row r="1798" spans="1:16" s="51" customFormat="1" x14ac:dyDescent="0.25">
      <c r="A1798" s="378"/>
      <c r="B1798" s="125"/>
      <c r="C1798" s="2"/>
      <c r="E1798" s="53"/>
      <c r="F1798" s="53"/>
      <c r="G1798" s="53"/>
      <c r="H1798" s="53"/>
      <c r="I1798" s="53"/>
      <c r="J1798" s="53"/>
      <c r="K1798" s="53"/>
      <c r="L1798" s="53"/>
      <c r="M1798" s="53"/>
      <c r="N1798" s="53"/>
      <c r="O1798" s="53"/>
      <c r="P1798" s="727"/>
    </row>
    <row r="1799" spans="1:16" s="51" customFormat="1" x14ac:dyDescent="0.25">
      <c r="A1799" s="378"/>
      <c r="B1799" s="125"/>
      <c r="C1799" s="2"/>
      <c r="E1799" s="53"/>
      <c r="F1799" s="53"/>
      <c r="G1799" s="53"/>
      <c r="H1799" s="53"/>
      <c r="I1799" s="53"/>
      <c r="J1799" s="53"/>
      <c r="K1799" s="53"/>
      <c r="L1799" s="53"/>
      <c r="M1799" s="53"/>
      <c r="N1799" s="53"/>
      <c r="O1799" s="53"/>
      <c r="P1799" s="727"/>
    </row>
    <row r="1800" spans="1:16" s="51" customFormat="1" x14ac:dyDescent="0.25">
      <c r="A1800" s="378"/>
      <c r="B1800" s="125"/>
      <c r="C1800" s="2"/>
      <c r="E1800" s="53"/>
      <c r="F1800" s="53"/>
      <c r="G1800" s="53"/>
      <c r="H1800" s="53"/>
      <c r="I1800" s="53"/>
      <c r="J1800" s="53"/>
      <c r="K1800" s="53"/>
      <c r="L1800" s="53"/>
      <c r="M1800" s="53"/>
      <c r="N1800" s="53"/>
      <c r="O1800" s="53"/>
      <c r="P1800" s="727"/>
    </row>
    <row r="1801" spans="1:16" s="51" customFormat="1" x14ac:dyDescent="0.25">
      <c r="A1801" s="378"/>
      <c r="B1801" s="125"/>
      <c r="C1801" s="2"/>
      <c r="E1801" s="53"/>
      <c r="F1801" s="53"/>
      <c r="G1801" s="53"/>
      <c r="H1801" s="53"/>
      <c r="I1801" s="53"/>
      <c r="J1801" s="53"/>
      <c r="K1801" s="53"/>
      <c r="L1801" s="53"/>
      <c r="M1801" s="53"/>
      <c r="N1801" s="53"/>
      <c r="O1801" s="53"/>
      <c r="P1801" s="727"/>
    </row>
    <row r="1802" spans="1:16" s="51" customFormat="1" x14ac:dyDescent="0.25">
      <c r="A1802" s="378"/>
      <c r="B1802" s="125"/>
      <c r="C1802" s="2"/>
      <c r="E1802" s="53"/>
      <c r="F1802" s="53"/>
      <c r="G1802" s="53"/>
      <c r="H1802" s="53"/>
      <c r="I1802" s="53"/>
      <c r="J1802" s="53"/>
      <c r="K1802" s="53"/>
      <c r="L1802" s="53"/>
      <c r="M1802" s="53"/>
      <c r="N1802" s="53"/>
      <c r="O1802" s="53"/>
      <c r="P1802" s="727"/>
    </row>
    <row r="1803" spans="1:16" s="51" customFormat="1" x14ac:dyDescent="0.25">
      <c r="A1803" s="378"/>
      <c r="B1803" s="125"/>
      <c r="C1803" s="2"/>
      <c r="E1803" s="53"/>
      <c r="F1803" s="53"/>
      <c r="G1803" s="53"/>
      <c r="H1803" s="53"/>
      <c r="I1803" s="53"/>
      <c r="J1803" s="53"/>
      <c r="K1803" s="53"/>
      <c r="L1803" s="53"/>
      <c r="M1803" s="53"/>
      <c r="N1803" s="53"/>
      <c r="O1803" s="53"/>
      <c r="P1803" s="727"/>
    </row>
    <row r="1804" spans="1:16" s="51" customFormat="1" x14ac:dyDescent="0.25">
      <c r="A1804" s="378"/>
      <c r="B1804" s="125"/>
      <c r="C1804" s="2"/>
      <c r="E1804" s="53"/>
      <c r="F1804" s="53"/>
      <c r="G1804" s="53"/>
      <c r="H1804" s="53"/>
      <c r="I1804" s="53"/>
      <c r="J1804" s="53"/>
      <c r="K1804" s="53"/>
      <c r="L1804" s="53"/>
      <c r="M1804" s="53"/>
      <c r="N1804" s="53"/>
      <c r="O1804" s="53"/>
      <c r="P1804" s="727"/>
    </row>
    <row r="1805" spans="1:16" s="51" customFormat="1" x14ac:dyDescent="0.25">
      <c r="A1805" s="378"/>
      <c r="B1805" s="125"/>
      <c r="C1805" s="2"/>
      <c r="E1805" s="53"/>
      <c r="F1805" s="53"/>
      <c r="G1805" s="53"/>
      <c r="H1805" s="53"/>
      <c r="I1805" s="53"/>
      <c r="J1805" s="53"/>
      <c r="K1805" s="53"/>
      <c r="L1805" s="53"/>
      <c r="M1805" s="53"/>
      <c r="N1805" s="53"/>
      <c r="O1805" s="53"/>
      <c r="P1805" s="727"/>
    </row>
    <row r="1806" spans="1:16" s="51" customFormat="1" x14ac:dyDescent="0.25">
      <c r="A1806" s="378"/>
      <c r="B1806" s="125"/>
      <c r="C1806" s="2"/>
      <c r="E1806" s="53"/>
      <c r="F1806" s="53"/>
      <c r="G1806" s="53"/>
      <c r="H1806" s="53"/>
      <c r="I1806" s="53"/>
      <c r="J1806" s="53"/>
      <c r="K1806" s="53"/>
      <c r="L1806" s="53"/>
      <c r="M1806" s="53"/>
      <c r="N1806" s="53"/>
      <c r="O1806" s="53"/>
      <c r="P1806" s="727"/>
    </row>
    <row r="1807" spans="1:16" s="51" customFormat="1" x14ac:dyDescent="0.25">
      <c r="A1807" s="378"/>
      <c r="B1807" s="125"/>
      <c r="C1807" s="2"/>
      <c r="E1807" s="53"/>
      <c r="F1807" s="53"/>
      <c r="G1807" s="53"/>
      <c r="H1807" s="53"/>
      <c r="I1807" s="53"/>
      <c r="J1807" s="53"/>
      <c r="K1807" s="53"/>
      <c r="L1807" s="53"/>
      <c r="M1807" s="53"/>
      <c r="N1807" s="53"/>
      <c r="O1807" s="53"/>
      <c r="P1807" s="727"/>
    </row>
    <row r="1808" spans="1:16" s="51" customFormat="1" x14ac:dyDescent="0.25">
      <c r="A1808" s="378"/>
      <c r="B1808" s="125"/>
      <c r="C1808" s="2"/>
      <c r="E1808" s="53"/>
      <c r="F1808" s="53"/>
      <c r="G1808" s="53"/>
      <c r="H1808" s="53"/>
      <c r="I1808" s="53"/>
      <c r="J1808" s="53"/>
      <c r="K1808" s="53"/>
      <c r="L1808" s="53"/>
      <c r="M1808" s="53"/>
      <c r="N1808" s="53"/>
      <c r="O1808" s="53"/>
      <c r="P1808" s="727"/>
    </row>
    <row r="1809" spans="1:16" s="51" customFormat="1" x14ac:dyDescent="0.25">
      <c r="A1809" s="378"/>
      <c r="B1809" s="125"/>
      <c r="C1809" s="2"/>
      <c r="E1809" s="53"/>
      <c r="F1809" s="53"/>
      <c r="G1809" s="53"/>
      <c r="H1809" s="53"/>
      <c r="I1809" s="53"/>
      <c r="J1809" s="53"/>
      <c r="K1809" s="53"/>
      <c r="L1809" s="53"/>
      <c r="M1809" s="53"/>
      <c r="N1809" s="53"/>
      <c r="O1809" s="53"/>
      <c r="P1809" s="727"/>
    </row>
    <row r="1810" spans="1:16" s="51" customFormat="1" x14ac:dyDescent="0.25">
      <c r="A1810" s="378"/>
      <c r="B1810" s="125"/>
      <c r="C1810" s="2"/>
      <c r="E1810" s="53"/>
      <c r="F1810" s="53"/>
      <c r="G1810" s="53"/>
      <c r="H1810" s="53"/>
      <c r="I1810" s="53"/>
      <c r="J1810" s="53"/>
      <c r="K1810" s="53"/>
      <c r="L1810" s="53"/>
      <c r="M1810" s="53"/>
      <c r="N1810" s="53"/>
      <c r="O1810" s="53"/>
      <c r="P1810" s="727"/>
    </row>
    <row r="1811" spans="1:16" s="51" customFormat="1" x14ac:dyDescent="0.25">
      <c r="A1811" s="378"/>
      <c r="B1811" s="125"/>
      <c r="C1811" s="2"/>
      <c r="E1811" s="53"/>
      <c r="F1811" s="53"/>
      <c r="G1811" s="53"/>
      <c r="H1811" s="53"/>
      <c r="I1811" s="53"/>
      <c r="J1811" s="53"/>
      <c r="K1811" s="53"/>
      <c r="L1811" s="53"/>
      <c r="M1811" s="53"/>
      <c r="N1811" s="53"/>
      <c r="O1811" s="53"/>
      <c r="P1811" s="727"/>
    </row>
    <row r="1812" spans="1:16" s="51" customFormat="1" x14ac:dyDescent="0.25">
      <c r="A1812" s="378"/>
      <c r="B1812" s="125"/>
      <c r="C1812" s="2"/>
      <c r="E1812" s="53"/>
      <c r="F1812" s="53"/>
      <c r="G1812" s="53"/>
      <c r="H1812" s="53"/>
      <c r="I1812" s="53"/>
      <c r="J1812" s="53"/>
      <c r="K1812" s="53"/>
      <c r="L1812" s="53"/>
      <c r="M1812" s="53"/>
      <c r="N1812" s="53"/>
      <c r="O1812" s="53"/>
      <c r="P1812" s="727"/>
    </row>
    <row r="1813" spans="1:16" s="51" customFormat="1" x14ac:dyDescent="0.25">
      <c r="A1813" s="378"/>
      <c r="B1813" s="125"/>
      <c r="C1813" s="2"/>
      <c r="E1813" s="53"/>
      <c r="F1813" s="53"/>
      <c r="G1813" s="53"/>
      <c r="H1813" s="53"/>
      <c r="I1813" s="53"/>
      <c r="J1813" s="53"/>
      <c r="K1813" s="53"/>
      <c r="L1813" s="53"/>
      <c r="M1813" s="53"/>
      <c r="N1813" s="53"/>
      <c r="O1813" s="53"/>
      <c r="P1813" s="727"/>
    </row>
    <row r="1814" spans="1:16" s="51" customFormat="1" x14ac:dyDescent="0.25">
      <c r="A1814" s="378"/>
      <c r="B1814" s="125"/>
      <c r="C1814" s="2"/>
      <c r="E1814" s="53"/>
      <c r="F1814" s="53"/>
      <c r="G1814" s="53"/>
      <c r="H1814" s="53"/>
      <c r="I1814" s="53"/>
      <c r="J1814" s="53"/>
      <c r="K1814" s="53"/>
      <c r="L1814" s="53"/>
      <c r="M1814" s="53"/>
      <c r="N1814" s="53"/>
      <c r="O1814" s="53"/>
      <c r="P1814" s="727"/>
    </row>
    <row r="1815" spans="1:16" s="51" customFormat="1" x14ac:dyDescent="0.25">
      <c r="A1815" s="378"/>
      <c r="B1815" s="125"/>
      <c r="C1815" s="2"/>
      <c r="E1815" s="53"/>
      <c r="F1815" s="53"/>
      <c r="G1815" s="53"/>
      <c r="H1815" s="53"/>
      <c r="I1815" s="53"/>
      <c r="J1815" s="53"/>
      <c r="K1815" s="53"/>
      <c r="L1815" s="53"/>
      <c r="M1815" s="53"/>
      <c r="N1815" s="53"/>
      <c r="O1815" s="53"/>
      <c r="P1815" s="727"/>
    </row>
    <row r="1816" spans="1:16" s="51" customFormat="1" x14ac:dyDescent="0.25">
      <c r="A1816" s="378"/>
      <c r="B1816" s="125"/>
      <c r="C1816" s="2"/>
      <c r="E1816" s="53"/>
      <c r="F1816" s="53"/>
      <c r="G1816" s="53"/>
      <c r="H1816" s="53"/>
      <c r="I1816" s="53"/>
      <c r="J1816" s="53"/>
      <c r="K1816" s="53"/>
      <c r="L1816" s="53"/>
      <c r="M1816" s="53"/>
      <c r="N1816" s="53"/>
      <c r="O1816" s="53"/>
      <c r="P1816" s="727"/>
    </row>
    <row r="1817" spans="1:16" s="51" customFormat="1" x14ac:dyDescent="0.25">
      <c r="A1817" s="378"/>
      <c r="B1817" s="125"/>
      <c r="C1817" s="2"/>
      <c r="E1817" s="53"/>
      <c r="F1817" s="53"/>
      <c r="G1817" s="53"/>
      <c r="H1817" s="53"/>
      <c r="I1817" s="53"/>
      <c r="J1817" s="53"/>
      <c r="K1817" s="53"/>
      <c r="L1817" s="53"/>
      <c r="M1817" s="53"/>
      <c r="N1817" s="53"/>
      <c r="O1817" s="53"/>
      <c r="P1817" s="727"/>
    </row>
    <row r="1818" spans="1:16" s="51" customFormat="1" x14ac:dyDescent="0.25">
      <c r="A1818" s="378"/>
      <c r="B1818" s="125"/>
      <c r="C1818" s="2"/>
      <c r="E1818" s="53"/>
      <c r="F1818" s="53"/>
      <c r="G1818" s="53"/>
      <c r="H1818" s="53"/>
      <c r="I1818" s="53"/>
      <c r="J1818" s="53"/>
      <c r="K1818" s="53"/>
      <c r="L1818" s="53"/>
      <c r="M1818" s="53"/>
      <c r="N1818" s="53"/>
      <c r="O1818" s="53"/>
      <c r="P1818" s="727"/>
    </row>
    <row r="1819" spans="1:16" s="51" customFormat="1" x14ac:dyDescent="0.25">
      <c r="A1819" s="378"/>
      <c r="B1819" s="125"/>
      <c r="C1819" s="2"/>
      <c r="E1819" s="53"/>
      <c r="F1819" s="53"/>
      <c r="G1819" s="53"/>
      <c r="H1819" s="53"/>
      <c r="I1819" s="53"/>
      <c r="J1819" s="53"/>
      <c r="K1819" s="53"/>
      <c r="L1819" s="53"/>
      <c r="M1819" s="53"/>
      <c r="N1819" s="53"/>
      <c r="O1819" s="53"/>
      <c r="P1819" s="727"/>
    </row>
    <row r="1820" spans="1:16" s="51" customFormat="1" x14ac:dyDescent="0.25">
      <c r="A1820" s="378"/>
      <c r="B1820" s="125"/>
      <c r="C1820" s="2"/>
      <c r="E1820" s="53"/>
      <c r="F1820" s="53"/>
      <c r="G1820" s="53"/>
      <c r="H1820" s="53"/>
      <c r="I1820" s="53"/>
      <c r="J1820" s="53"/>
      <c r="K1820" s="53"/>
      <c r="L1820" s="53"/>
      <c r="M1820" s="53"/>
      <c r="N1820" s="53"/>
      <c r="O1820" s="53"/>
      <c r="P1820" s="727"/>
    </row>
    <row r="1821" spans="1:16" s="51" customFormat="1" x14ac:dyDescent="0.25">
      <c r="A1821" s="378"/>
      <c r="B1821" s="125"/>
      <c r="C1821" s="2"/>
      <c r="E1821" s="53"/>
      <c r="F1821" s="53"/>
      <c r="G1821" s="53"/>
      <c r="H1821" s="53"/>
      <c r="I1821" s="53"/>
      <c r="J1821" s="53"/>
      <c r="K1821" s="53"/>
      <c r="L1821" s="53"/>
      <c r="M1821" s="53"/>
      <c r="N1821" s="53"/>
      <c r="O1821" s="53"/>
      <c r="P1821" s="727"/>
    </row>
    <row r="1822" spans="1:16" s="51" customFormat="1" x14ac:dyDescent="0.25">
      <c r="A1822" s="378"/>
      <c r="B1822" s="125"/>
      <c r="C1822" s="2"/>
      <c r="E1822" s="53"/>
      <c r="F1822" s="53"/>
      <c r="G1822" s="53"/>
      <c r="H1822" s="53"/>
      <c r="I1822" s="53"/>
      <c r="J1822" s="53"/>
      <c r="K1822" s="53"/>
      <c r="L1822" s="53"/>
      <c r="M1822" s="53"/>
      <c r="N1822" s="53"/>
      <c r="O1822" s="53"/>
      <c r="P1822" s="727"/>
    </row>
    <row r="1823" spans="1:16" s="51" customFormat="1" x14ac:dyDescent="0.25">
      <c r="A1823" s="378"/>
      <c r="B1823" s="125"/>
      <c r="C1823" s="2"/>
      <c r="E1823" s="53"/>
      <c r="F1823" s="53"/>
      <c r="G1823" s="53"/>
      <c r="H1823" s="53"/>
      <c r="I1823" s="53"/>
      <c r="J1823" s="53"/>
      <c r="K1823" s="53"/>
      <c r="L1823" s="53"/>
      <c r="M1823" s="53"/>
      <c r="N1823" s="53"/>
      <c r="O1823" s="53"/>
      <c r="P1823" s="727"/>
    </row>
    <row r="1824" spans="1:16" s="51" customFormat="1" x14ac:dyDescent="0.25">
      <c r="A1824" s="378"/>
      <c r="B1824" s="125"/>
      <c r="C1824" s="2"/>
      <c r="E1824" s="53"/>
      <c r="F1824" s="53"/>
      <c r="G1824" s="53"/>
      <c r="H1824" s="53"/>
      <c r="I1824" s="53"/>
      <c r="J1824" s="53"/>
      <c r="K1824" s="53"/>
      <c r="L1824" s="53"/>
      <c r="M1824" s="53"/>
      <c r="N1824" s="53"/>
      <c r="O1824" s="53"/>
      <c r="P1824" s="727"/>
    </row>
    <row r="1825" spans="1:16" s="51" customFormat="1" x14ac:dyDescent="0.25">
      <c r="A1825" s="378"/>
      <c r="B1825" s="125"/>
      <c r="C1825" s="2"/>
      <c r="E1825" s="53"/>
      <c r="F1825" s="53"/>
      <c r="G1825" s="53"/>
      <c r="H1825" s="53"/>
      <c r="I1825" s="53"/>
      <c r="J1825" s="53"/>
      <c r="K1825" s="53"/>
      <c r="L1825" s="53"/>
      <c r="M1825" s="53"/>
      <c r="N1825" s="53"/>
      <c r="O1825" s="53"/>
      <c r="P1825" s="727"/>
    </row>
    <row r="1826" spans="1:16" s="51" customFormat="1" x14ac:dyDescent="0.25">
      <c r="A1826" s="378"/>
      <c r="B1826" s="125"/>
      <c r="C1826" s="2"/>
      <c r="E1826" s="53"/>
      <c r="F1826" s="53"/>
      <c r="G1826" s="53"/>
      <c r="H1826" s="53"/>
      <c r="I1826" s="53"/>
      <c r="J1826" s="53"/>
      <c r="K1826" s="53"/>
      <c r="L1826" s="53"/>
      <c r="M1826" s="53"/>
      <c r="N1826" s="53"/>
      <c r="O1826" s="53"/>
      <c r="P1826" s="727"/>
    </row>
    <row r="1827" spans="1:16" s="51" customFormat="1" x14ac:dyDescent="0.25">
      <c r="A1827" s="378"/>
      <c r="B1827" s="125"/>
      <c r="C1827" s="2"/>
      <c r="E1827" s="53"/>
      <c r="F1827" s="53"/>
      <c r="G1827" s="53"/>
      <c r="H1827" s="53"/>
      <c r="I1827" s="53"/>
      <c r="J1827" s="53"/>
      <c r="K1827" s="53"/>
      <c r="L1827" s="53"/>
      <c r="M1827" s="53"/>
      <c r="N1827" s="53"/>
      <c r="O1827" s="53"/>
      <c r="P1827" s="727"/>
    </row>
    <row r="1828" spans="1:16" s="51" customFormat="1" x14ac:dyDescent="0.25">
      <c r="A1828" s="378"/>
      <c r="B1828" s="125"/>
      <c r="C1828" s="2"/>
      <c r="E1828" s="53"/>
      <c r="F1828" s="53"/>
      <c r="G1828" s="53"/>
      <c r="H1828" s="53"/>
      <c r="I1828" s="53"/>
      <c r="J1828" s="53"/>
      <c r="K1828" s="53"/>
      <c r="L1828" s="53"/>
      <c r="M1828" s="53"/>
      <c r="N1828" s="53"/>
      <c r="O1828" s="53"/>
      <c r="P1828" s="727"/>
    </row>
    <row r="1829" spans="1:16" s="51" customFormat="1" x14ac:dyDescent="0.25">
      <c r="A1829" s="378"/>
      <c r="B1829" s="125"/>
      <c r="C1829" s="2"/>
      <c r="E1829" s="53"/>
      <c r="F1829" s="53"/>
      <c r="G1829" s="53"/>
      <c r="H1829" s="53"/>
      <c r="I1829" s="53"/>
      <c r="J1829" s="53"/>
      <c r="K1829" s="53"/>
      <c r="L1829" s="53"/>
      <c r="M1829" s="53"/>
      <c r="N1829" s="53"/>
      <c r="O1829" s="53"/>
      <c r="P1829" s="727"/>
    </row>
    <row r="1830" spans="1:16" s="51" customFormat="1" x14ac:dyDescent="0.25">
      <c r="A1830" s="378"/>
      <c r="B1830" s="125"/>
      <c r="C1830" s="2"/>
      <c r="E1830" s="53"/>
      <c r="F1830" s="53"/>
      <c r="G1830" s="53"/>
      <c r="H1830" s="53"/>
      <c r="I1830" s="53"/>
      <c r="J1830" s="53"/>
      <c r="K1830" s="53"/>
      <c r="L1830" s="53"/>
      <c r="M1830" s="53"/>
      <c r="N1830" s="53"/>
      <c r="O1830" s="53"/>
      <c r="P1830" s="727"/>
    </row>
    <row r="1831" spans="1:16" s="51" customFormat="1" x14ac:dyDescent="0.25">
      <c r="A1831" s="378"/>
      <c r="B1831" s="125"/>
      <c r="C1831" s="2"/>
      <c r="E1831" s="53"/>
      <c r="F1831" s="53"/>
      <c r="G1831" s="53"/>
      <c r="H1831" s="53"/>
      <c r="I1831" s="53"/>
      <c r="J1831" s="53"/>
      <c r="K1831" s="53"/>
      <c r="L1831" s="53"/>
      <c r="M1831" s="53"/>
      <c r="N1831" s="53"/>
      <c r="O1831" s="53"/>
      <c r="P1831" s="727"/>
    </row>
    <row r="1832" spans="1:16" s="51" customFormat="1" x14ac:dyDescent="0.25">
      <c r="A1832" s="378"/>
      <c r="B1832" s="125"/>
      <c r="C1832" s="2"/>
      <c r="E1832" s="53"/>
      <c r="F1832" s="53"/>
      <c r="G1832" s="53"/>
      <c r="H1832" s="53"/>
      <c r="I1832" s="53"/>
      <c r="J1832" s="53"/>
      <c r="K1832" s="53"/>
      <c r="L1832" s="53"/>
      <c r="M1832" s="53"/>
      <c r="N1832" s="53"/>
      <c r="O1832" s="53"/>
      <c r="P1832" s="727"/>
    </row>
    <row r="1833" spans="1:16" s="51" customFormat="1" x14ac:dyDescent="0.25">
      <c r="A1833" s="378"/>
      <c r="B1833" s="125"/>
      <c r="C1833" s="2"/>
      <c r="E1833" s="53"/>
      <c r="F1833" s="53"/>
      <c r="G1833" s="53"/>
      <c r="H1833" s="53"/>
      <c r="I1833" s="53"/>
      <c r="J1833" s="53"/>
      <c r="K1833" s="53"/>
      <c r="L1833" s="53"/>
      <c r="M1833" s="53"/>
      <c r="N1833" s="53"/>
      <c r="O1833" s="53"/>
      <c r="P1833" s="727"/>
    </row>
    <row r="1834" spans="1:16" s="51" customFormat="1" x14ac:dyDescent="0.25">
      <c r="A1834" s="378"/>
      <c r="B1834" s="125"/>
      <c r="C1834" s="2"/>
      <c r="E1834" s="53"/>
      <c r="F1834" s="53"/>
      <c r="G1834" s="53"/>
      <c r="H1834" s="53"/>
      <c r="I1834" s="53"/>
      <c r="J1834" s="53"/>
      <c r="K1834" s="53"/>
      <c r="L1834" s="53"/>
      <c r="M1834" s="53"/>
      <c r="N1834" s="53"/>
      <c r="O1834" s="53"/>
      <c r="P1834" s="727"/>
    </row>
    <row r="1835" spans="1:16" s="51" customFormat="1" x14ac:dyDescent="0.25">
      <c r="A1835" s="378"/>
      <c r="B1835" s="125"/>
      <c r="C1835" s="2"/>
      <c r="E1835" s="53"/>
      <c r="F1835" s="53"/>
      <c r="G1835" s="53"/>
      <c r="H1835" s="53"/>
      <c r="I1835" s="53"/>
      <c r="J1835" s="53"/>
      <c r="K1835" s="53"/>
      <c r="L1835" s="53"/>
      <c r="M1835" s="53"/>
      <c r="N1835" s="53"/>
      <c r="O1835" s="53"/>
      <c r="P1835" s="727"/>
    </row>
    <row r="1836" spans="1:16" s="51" customFormat="1" x14ac:dyDescent="0.25">
      <c r="A1836" s="378"/>
      <c r="B1836" s="125"/>
      <c r="C1836" s="2"/>
      <c r="E1836" s="53"/>
      <c r="F1836" s="53"/>
      <c r="G1836" s="53"/>
      <c r="H1836" s="53"/>
      <c r="I1836" s="53"/>
      <c r="J1836" s="53"/>
      <c r="K1836" s="53"/>
      <c r="L1836" s="53"/>
      <c r="M1836" s="53"/>
      <c r="N1836" s="53"/>
      <c r="O1836" s="53"/>
      <c r="P1836" s="727"/>
    </row>
    <row r="1837" spans="1:16" s="51" customFormat="1" x14ac:dyDescent="0.25">
      <c r="A1837" s="378"/>
      <c r="B1837" s="125"/>
      <c r="C1837" s="2"/>
      <c r="E1837" s="53"/>
      <c r="F1837" s="53"/>
      <c r="G1837" s="53"/>
      <c r="H1837" s="53"/>
      <c r="I1837" s="53"/>
      <c r="J1837" s="53"/>
      <c r="K1837" s="53"/>
      <c r="L1837" s="53"/>
      <c r="M1837" s="53"/>
      <c r="N1837" s="53"/>
      <c r="O1837" s="53"/>
      <c r="P1837" s="727"/>
    </row>
    <row r="1838" spans="1:16" s="51" customFormat="1" x14ac:dyDescent="0.25">
      <c r="A1838" s="378"/>
      <c r="B1838" s="125"/>
      <c r="C1838" s="2"/>
      <c r="E1838" s="53"/>
      <c r="F1838" s="53"/>
      <c r="G1838" s="53"/>
      <c r="H1838" s="53"/>
      <c r="I1838" s="53"/>
      <c r="J1838" s="53"/>
      <c r="K1838" s="53"/>
      <c r="L1838" s="53"/>
      <c r="M1838" s="53"/>
      <c r="N1838" s="53"/>
      <c r="O1838" s="53"/>
      <c r="P1838" s="727"/>
    </row>
    <row r="1839" spans="1:16" s="51" customFormat="1" x14ac:dyDescent="0.25">
      <c r="A1839" s="378"/>
      <c r="B1839" s="125"/>
      <c r="C1839" s="2"/>
      <c r="E1839" s="53"/>
      <c r="F1839" s="53"/>
      <c r="G1839" s="53"/>
      <c r="H1839" s="53"/>
      <c r="I1839" s="53"/>
      <c r="J1839" s="53"/>
      <c r="K1839" s="53"/>
      <c r="L1839" s="53"/>
      <c r="M1839" s="53"/>
      <c r="N1839" s="53"/>
      <c r="O1839" s="53"/>
      <c r="P1839" s="727"/>
    </row>
    <row r="1840" spans="1:16" s="51" customFormat="1" x14ac:dyDescent="0.25">
      <c r="A1840" s="378"/>
      <c r="B1840" s="125"/>
      <c r="C1840" s="2"/>
      <c r="E1840" s="53"/>
      <c r="F1840" s="53"/>
      <c r="G1840" s="53"/>
      <c r="H1840" s="53"/>
      <c r="I1840" s="53"/>
      <c r="J1840" s="53"/>
      <c r="K1840" s="53"/>
      <c r="L1840" s="53"/>
      <c r="M1840" s="53"/>
      <c r="N1840" s="53"/>
      <c r="O1840" s="53"/>
      <c r="P1840" s="727"/>
    </row>
    <row r="1841" spans="1:16" s="51" customFormat="1" x14ac:dyDescent="0.25">
      <c r="A1841" s="378"/>
      <c r="B1841" s="125"/>
      <c r="C1841" s="2"/>
      <c r="E1841" s="53"/>
      <c r="F1841" s="53"/>
      <c r="G1841" s="53"/>
      <c r="H1841" s="53"/>
      <c r="I1841" s="53"/>
      <c r="J1841" s="53"/>
      <c r="K1841" s="53"/>
      <c r="L1841" s="53"/>
      <c r="M1841" s="53"/>
      <c r="N1841" s="53"/>
      <c r="O1841" s="53"/>
      <c r="P1841" s="727"/>
    </row>
    <row r="1842" spans="1:16" s="51" customFormat="1" x14ac:dyDescent="0.25">
      <c r="A1842" s="378"/>
      <c r="B1842" s="125"/>
      <c r="C1842" s="2"/>
      <c r="E1842" s="53"/>
      <c r="F1842" s="53"/>
      <c r="G1842" s="53"/>
      <c r="H1842" s="53"/>
      <c r="I1842" s="53"/>
      <c r="J1842" s="53"/>
      <c r="K1842" s="53"/>
      <c r="L1842" s="53"/>
      <c r="M1842" s="53"/>
      <c r="N1842" s="53"/>
      <c r="O1842" s="53"/>
      <c r="P1842" s="727"/>
    </row>
    <row r="1843" spans="1:16" s="51" customFormat="1" x14ac:dyDescent="0.25">
      <c r="A1843" s="378"/>
      <c r="B1843" s="125"/>
      <c r="C1843" s="2"/>
      <c r="E1843" s="53"/>
      <c r="F1843" s="53"/>
      <c r="G1843" s="53"/>
      <c r="H1843" s="53"/>
      <c r="I1843" s="53"/>
      <c r="J1843" s="53"/>
      <c r="K1843" s="53"/>
      <c r="L1843" s="53"/>
      <c r="M1843" s="53"/>
      <c r="N1843" s="53"/>
      <c r="O1843" s="53"/>
      <c r="P1843" s="727"/>
    </row>
    <row r="1844" spans="1:16" s="51" customFormat="1" x14ac:dyDescent="0.25">
      <c r="A1844" s="378"/>
      <c r="B1844" s="125"/>
      <c r="C1844" s="2"/>
      <c r="E1844" s="53"/>
      <c r="F1844" s="53"/>
      <c r="G1844" s="53"/>
      <c r="H1844" s="53"/>
      <c r="I1844" s="53"/>
      <c r="J1844" s="53"/>
      <c r="K1844" s="53"/>
      <c r="L1844" s="53"/>
      <c r="M1844" s="53"/>
      <c r="N1844" s="53"/>
      <c r="O1844" s="53"/>
      <c r="P1844" s="727"/>
    </row>
    <row r="1845" spans="1:16" s="51" customFormat="1" x14ac:dyDescent="0.25">
      <c r="A1845" s="378"/>
      <c r="B1845" s="125"/>
      <c r="C1845" s="2"/>
      <c r="E1845" s="53"/>
      <c r="F1845" s="53"/>
      <c r="G1845" s="53"/>
      <c r="H1845" s="53"/>
      <c r="I1845" s="53"/>
      <c r="J1845" s="53"/>
      <c r="K1845" s="53"/>
      <c r="L1845" s="53"/>
      <c r="M1845" s="53"/>
      <c r="N1845" s="53"/>
      <c r="O1845" s="53"/>
      <c r="P1845" s="727"/>
    </row>
    <row r="1846" spans="1:16" s="51" customFormat="1" x14ac:dyDescent="0.25">
      <c r="A1846" s="378"/>
      <c r="B1846" s="125"/>
      <c r="C1846" s="2"/>
      <c r="E1846" s="53"/>
      <c r="F1846" s="53"/>
      <c r="G1846" s="53"/>
      <c r="H1846" s="53"/>
      <c r="I1846" s="53"/>
      <c r="J1846" s="53"/>
      <c r="K1846" s="53"/>
      <c r="L1846" s="53"/>
      <c r="M1846" s="53"/>
      <c r="N1846" s="53"/>
      <c r="O1846" s="53"/>
      <c r="P1846" s="727"/>
    </row>
    <row r="1847" spans="1:16" s="51" customFormat="1" x14ac:dyDescent="0.25">
      <c r="A1847" s="378"/>
      <c r="B1847" s="125"/>
      <c r="C1847" s="2"/>
      <c r="E1847" s="53"/>
      <c r="F1847" s="53"/>
      <c r="G1847" s="53"/>
      <c r="H1847" s="53"/>
      <c r="I1847" s="53"/>
      <c r="J1847" s="53"/>
      <c r="K1847" s="53"/>
      <c r="L1847" s="53"/>
      <c r="M1847" s="53"/>
      <c r="N1847" s="53"/>
      <c r="O1847" s="53"/>
      <c r="P1847" s="727"/>
    </row>
    <row r="1848" spans="1:16" s="51" customFormat="1" x14ac:dyDescent="0.25">
      <c r="A1848" s="378"/>
      <c r="B1848" s="125"/>
      <c r="C1848" s="2"/>
      <c r="E1848" s="53"/>
      <c r="F1848" s="53"/>
      <c r="G1848" s="53"/>
      <c r="H1848" s="53"/>
      <c r="I1848" s="53"/>
      <c r="J1848" s="53"/>
      <c r="K1848" s="53"/>
      <c r="L1848" s="53"/>
      <c r="M1848" s="53"/>
      <c r="N1848" s="53"/>
      <c r="O1848" s="53"/>
      <c r="P1848" s="727"/>
    </row>
    <row r="1849" spans="1:16" s="51" customFormat="1" x14ac:dyDescent="0.25">
      <c r="A1849" s="378"/>
      <c r="B1849" s="125"/>
      <c r="C1849" s="2"/>
      <c r="E1849" s="53"/>
      <c r="F1849" s="53"/>
      <c r="G1849" s="53"/>
      <c r="H1849" s="53"/>
      <c r="I1849" s="53"/>
      <c r="J1849" s="53"/>
      <c r="K1849" s="53"/>
      <c r="L1849" s="53"/>
      <c r="M1849" s="53"/>
      <c r="N1849" s="53"/>
      <c r="O1849" s="53"/>
      <c r="P1849" s="727"/>
    </row>
    <row r="1850" spans="1:16" s="51" customFormat="1" x14ac:dyDescent="0.25">
      <c r="A1850" s="378"/>
      <c r="B1850" s="125"/>
      <c r="C1850" s="2"/>
      <c r="E1850" s="53"/>
      <c r="F1850" s="53"/>
      <c r="G1850" s="53"/>
      <c r="H1850" s="53"/>
      <c r="I1850" s="53"/>
      <c r="J1850" s="53"/>
      <c r="K1850" s="53"/>
      <c r="L1850" s="53"/>
      <c r="M1850" s="53"/>
      <c r="N1850" s="53"/>
      <c r="O1850" s="53"/>
      <c r="P1850" s="727"/>
    </row>
    <row r="1851" spans="1:16" s="51" customFormat="1" x14ac:dyDescent="0.25">
      <c r="A1851" s="378"/>
      <c r="B1851" s="125"/>
      <c r="C1851" s="2"/>
      <c r="E1851" s="53"/>
      <c r="F1851" s="53"/>
      <c r="G1851" s="53"/>
      <c r="H1851" s="53"/>
      <c r="I1851" s="53"/>
      <c r="J1851" s="53"/>
      <c r="K1851" s="53"/>
      <c r="L1851" s="53"/>
      <c r="M1851" s="53"/>
      <c r="N1851" s="53"/>
      <c r="O1851" s="53"/>
      <c r="P1851" s="727"/>
    </row>
    <row r="1852" spans="1:16" s="51" customFormat="1" x14ac:dyDescent="0.25">
      <c r="A1852" s="378"/>
      <c r="B1852" s="125"/>
      <c r="C1852" s="2"/>
      <c r="E1852" s="53"/>
      <c r="F1852" s="53"/>
      <c r="G1852" s="53"/>
      <c r="H1852" s="53"/>
      <c r="I1852" s="53"/>
      <c r="J1852" s="53"/>
      <c r="K1852" s="53"/>
      <c r="L1852" s="53"/>
      <c r="M1852" s="53"/>
      <c r="N1852" s="53"/>
      <c r="O1852" s="53"/>
      <c r="P1852" s="727"/>
    </row>
    <row r="1853" spans="1:16" s="51" customFormat="1" x14ac:dyDescent="0.25">
      <c r="A1853" s="378"/>
      <c r="B1853" s="125"/>
      <c r="C1853" s="2"/>
      <c r="E1853" s="53"/>
      <c r="F1853" s="53"/>
      <c r="G1853" s="53"/>
      <c r="H1853" s="53"/>
      <c r="I1853" s="53"/>
      <c r="J1853" s="53"/>
      <c r="K1853" s="53"/>
      <c r="L1853" s="53"/>
      <c r="M1853" s="53"/>
      <c r="N1853" s="53"/>
      <c r="O1853" s="53"/>
      <c r="P1853" s="727"/>
    </row>
    <row r="1854" spans="1:16" s="51" customFormat="1" x14ac:dyDescent="0.25">
      <c r="A1854" s="378"/>
      <c r="B1854" s="125"/>
      <c r="C1854" s="2"/>
      <c r="E1854" s="53"/>
      <c r="F1854" s="53"/>
      <c r="G1854" s="53"/>
      <c r="H1854" s="53"/>
      <c r="I1854" s="53"/>
      <c r="J1854" s="53"/>
      <c r="K1854" s="53"/>
      <c r="L1854" s="53"/>
      <c r="M1854" s="53"/>
      <c r="N1854" s="53"/>
      <c r="O1854" s="53"/>
      <c r="P1854" s="727"/>
    </row>
    <row r="1855" spans="1:16" s="51" customFormat="1" x14ac:dyDescent="0.25">
      <c r="A1855" s="378"/>
      <c r="B1855" s="125"/>
      <c r="C1855" s="2"/>
      <c r="E1855" s="53"/>
      <c r="F1855" s="53"/>
      <c r="G1855" s="53"/>
      <c r="H1855" s="53"/>
      <c r="I1855" s="53"/>
      <c r="J1855" s="53"/>
      <c r="K1855" s="53"/>
      <c r="L1855" s="53"/>
      <c r="M1855" s="53"/>
      <c r="N1855" s="53"/>
      <c r="O1855" s="53"/>
      <c r="P1855" s="727"/>
    </row>
    <row r="1856" spans="1:16" s="51" customFormat="1" x14ac:dyDescent="0.25">
      <c r="A1856" s="378"/>
      <c r="B1856" s="125"/>
      <c r="C1856" s="2"/>
      <c r="E1856" s="53"/>
      <c r="F1856" s="53"/>
      <c r="G1856" s="53"/>
      <c r="H1856" s="53"/>
      <c r="I1856" s="53"/>
      <c r="J1856" s="53"/>
      <c r="K1856" s="53"/>
      <c r="L1856" s="53"/>
      <c r="M1856" s="53"/>
      <c r="N1856" s="53"/>
      <c r="O1856" s="53"/>
      <c r="P1856" s="727"/>
    </row>
    <row r="1857" spans="1:16" s="51" customFormat="1" x14ac:dyDescent="0.25">
      <c r="A1857" s="378"/>
      <c r="B1857" s="125"/>
      <c r="C1857" s="2"/>
      <c r="E1857" s="53"/>
      <c r="F1857" s="53"/>
      <c r="G1857" s="53"/>
      <c r="H1857" s="53"/>
      <c r="I1857" s="53"/>
      <c r="J1857" s="53"/>
      <c r="K1857" s="53"/>
      <c r="L1857" s="53"/>
      <c r="M1857" s="53"/>
      <c r="N1857" s="53"/>
      <c r="O1857" s="53"/>
      <c r="P1857" s="727"/>
    </row>
    <row r="1858" spans="1:16" s="51" customFormat="1" x14ac:dyDescent="0.25">
      <c r="A1858" s="378"/>
      <c r="B1858" s="125"/>
      <c r="C1858" s="2"/>
      <c r="E1858" s="53"/>
      <c r="F1858" s="53"/>
      <c r="G1858" s="53"/>
      <c r="H1858" s="53"/>
      <c r="I1858" s="53"/>
      <c r="J1858" s="53"/>
      <c r="K1858" s="53"/>
      <c r="L1858" s="53"/>
      <c r="M1858" s="53"/>
      <c r="N1858" s="53"/>
      <c r="O1858" s="53"/>
      <c r="P1858" s="727"/>
    </row>
    <row r="1859" spans="1:16" s="51" customFormat="1" x14ac:dyDescent="0.25">
      <c r="A1859" s="378"/>
      <c r="B1859" s="125"/>
      <c r="C1859" s="2"/>
      <c r="E1859" s="53"/>
      <c r="F1859" s="53"/>
      <c r="G1859" s="53"/>
      <c r="H1859" s="53"/>
      <c r="I1859" s="53"/>
      <c r="J1859" s="53"/>
      <c r="K1859" s="53"/>
      <c r="L1859" s="53"/>
      <c r="M1859" s="53"/>
      <c r="N1859" s="53"/>
      <c r="O1859" s="53"/>
      <c r="P1859" s="727"/>
    </row>
    <row r="1860" spans="1:16" s="51" customFormat="1" x14ac:dyDescent="0.25">
      <c r="A1860" s="378"/>
      <c r="B1860" s="125"/>
      <c r="C1860" s="2"/>
      <c r="E1860" s="53"/>
      <c r="F1860" s="53"/>
      <c r="G1860" s="53"/>
      <c r="H1860" s="53"/>
      <c r="I1860" s="53"/>
      <c r="J1860" s="53"/>
      <c r="K1860" s="53"/>
      <c r="L1860" s="53"/>
      <c r="M1860" s="53"/>
      <c r="N1860" s="53"/>
      <c r="O1860" s="53"/>
      <c r="P1860" s="727"/>
    </row>
    <row r="1861" spans="1:16" s="51" customFormat="1" x14ac:dyDescent="0.25">
      <c r="A1861" s="378"/>
      <c r="B1861" s="125"/>
      <c r="C1861" s="2"/>
      <c r="E1861" s="53"/>
      <c r="F1861" s="53"/>
      <c r="G1861" s="53"/>
      <c r="H1861" s="53"/>
      <c r="I1861" s="53"/>
      <c r="J1861" s="53"/>
      <c r="K1861" s="53"/>
      <c r="L1861" s="53"/>
      <c r="M1861" s="53"/>
      <c r="N1861" s="53"/>
      <c r="O1861" s="53"/>
      <c r="P1861" s="727"/>
    </row>
    <row r="1862" spans="1:16" s="51" customFormat="1" x14ac:dyDescent="0.25">
      <c r="A1862" s="378"/>
      <c r="B1862" s="125"/>
      <c r="C1862" s="2"/>
      <c r="E1862" s="53"/>
      <c r="F1862" s="53"/>
      <c r="G1862" s="53"/>
      <c r="H1862" s="53"/>
      <c r="I1862" s="53"/>
      <c r="J1862" s="53"/>
      <c r="K1862" s="53"/>
      <c r="L1862" s="53"/>
      <c r="M1862" s="53"/>
      <c r="N1862" s="53"/>
      <c r="O1862" s="53"/>
      <c r="P1862" s="727"/>
    </row>
    <row r="1863" spans="1:16" s="51" customFormat="1" x14ac:dyDescent="0.25">
      <c r="A1863" s="378"/>
      <c r="B1863" s="125"/>
      <c r="C1863" s="2"/>
      <c r="E1863" s="53"/>
      <c r="F1863" s="53"/>
      <c r="G1863" s="53"/>
      <c r="H1863" s="53"/>
      <c r="I1863" s="53"/>
      <c r="J1863" s="53"/>
      <c r="K1863" s="53"/>
      <c r="L1863" s="53"/>
      <c r="M1863" s="53"/>
      <c r="N1863" s="53"/>
      <c r="O1863" s="53"/>
      <c r="P1863" s="727"/>
    </row>
    <row r="1864" spans="1:16" s="51" customFormat="1" x14ac:dyDescent="0.25">
      <c r="A1864" s="378"/>
      <c r="B1864" s="125"/>
      <c r="C1864" s="2"/>
      <c r="E1864" s="53"/>
      <c r="F1864" s="53"/>
      <c r="G1864" s="53"/>
      <c r="H1864" s="53"/>
      <c r="I1864" s="53"/>
      <c r="J1864" s="53"/>
      <c r="K1864" s="53"/>
      <c r="L1864" s="53"/>
      <c r="M1864" s="53"/>
      <c r="N1864" s="53"/>
      <c r="O1864" s="53"/>
      <c r="P1864" s="727"/>
    </row>
    <row r="1865" spans="1:16" s="51" customFormat="1" x14ac:dyDescent="0.25">
      <c r="A1865" s="378"/>
      <c r="B1865" s="125"/>
      <c r="C1865" s="2"/>
      <c r="E1865" s="53"/>
      <c r="F1865" s="53"/>
      <c r="G1865" s="53"/>
      <c r="H1865" s="53"/>
      <c r="I1865" s="53"/>
      <c r="J1865" s="53"/>
      <c r="K1865" s="53"/>
      <c r="L1865" s="53"/>
      <c r="M1865" s="53"/>
      <c r="N1865" s="53"/>
      <c r="O1865" s="53"/>
      <c r="P1865" s="727"/>
    </row>
    <row r="1866" spans="1:16" s="51" customFormat="1" x14ac:dyDescent="0.25">
      <c r="A1866" s="378"/>
      <c r="B1866" s="125"/>
      <c r="C1866" s="2"/>
      <c r="E1866" s="53"/>
      <c r="F1866" s="53"/>
      <c r="G1866" s="53"/>
      <c r="H1866" s="53"/>
      <c r="I1866" s="53"/>
      <c r="J1866" s="53"/>
      <c r="K1866" s="53"/>
      <c r="L1866" s="53"/>
      <c r="M1866" s="53"/>
      <c r="N1866" s="53"/>
      <c r="O1866" s="53"/>
      <c r="P1866" s="727"/>
    </row>
    <row r="1867" spans="1:16" s="51" customFormat="1" x14ac:dyDescent="0.25">
      <c r="A1867" s="378"/>
      <c r="B1867" s="125"/>
      <c r="C1867" s="2"/>
      <c r="E1867" s="53"/>
      <c r="F1867" s="53"/>
      <c r="G1867" s="53"/>
      <c r="H1867" s="53"/>
      <c r="I1867" s="53"/>
      <c r="J1867" s="53"/>
      <c r="K1867" s="53"/>
      <c r="L1867" s="53"/>
      <c r="M1867" s="53"/>
      <c r="N1867" s="53"/>
      <c r="O1867" s="53"/>
      <c r="P1867" s="727"/>
    </row>
    <row r="1868" spans="1:16" s="51" customFormat="1" x14ac:dyDescent="0.25">
      <c r="A1868" s="378"/>
      <c r="B1868" s="125"/>
      <c r="C1868" s="2"/>
      <c r="E1868" s="53"/>
      <c r="F1868" s="53"/>
      <c r="G1868" s="53"/>
      <c r="H1868" s="53"/>
      <c r="I1868" s="53"/>
      <c r="J1868" s="53"/>
      <c r="K1868" s="53"/>
      <c r="L1868" s="53"/>
      <c r="M1868" s="53"/>
      <c r="N1868" s="53"/>
      <c r="O1868" s="53"/>
      <c r="P1868" s="727"/>
    </row>
    <row r="1869" spans="1:16" s="51" customFormat="1" x14ac:dyDescent="0.25">
      <c r="A1869" s="378"/>
      <c r="B1869" s="125"/>
      <c r="C1869" s="2"/>
      <c r="E1869" s="53"/>
      <c r="F1869" s="53"/>
      <c r="G1869" s="53"/>
      <c r="H1869" s="53"/>
      <c r="I1869" s="53"/>
      <c r="J1869" s="53"/>
      <c r="K1869" s="53"/>
      <c r="L1869" s="53"/>
      <c r="M1869" s="53"/>
      <c r="N1869" s="53"/>
      <c r="O1869" s="53"/>
      <c r="P1869" s="727"/>
    </row>
    <row r="1870" spans="1:16" s="51" customFormat="1" x14ac:dyDescent="0.25">
      <c r="A1870" s="378"/>
      <c r="B1870" s="125"/>
      <c r="C1870" s="2"/>
      <c r="E1870" s="53"/>
      <c r="F1870" s="53"/>
      <c r="G1870" s="53"/>
      <c r="H1870" s="53"/>
      <c r="I1870" s="53"/>
      <c r="J1870" s="53"/>
      <c r="K1870" s="53"/>
      <c r="L1870" s="53"/>
      <c r="M1870" s="53"/>
      <c r="N1870" s="53"/>
      <c r="O1870" s="53"/>
      <c r="P1870" s="727"/>
    </row>
    <row r="1871" spans="1:16" s="51" customFormat="1" x14ac:dyDescent="0.25">
      <c r="A1871" s="378"/>
      <c r="B1871" s="125"/>
      <c r="C1871" s="2"/>
      <c r="E1871" s="53"/>
      <c r="F1871" s="53"/>
      <c r="G1871" s="53"/>
      <c r="H1871" s="53"/>
      <c r="I1871" s="53"/>
      <c r="J1871" s="53"/>
      <c r="K1871" s="53"/>
      <c r="L1871" s="53"/>
      <c r="M1871" s="53"/>
      <c r="N1871" s="53"/>
      <c r="O1871" s="53"/>
      <c r="P1871" s="727"/>
    </row>
    <row r="1872" spans="1:16" s="51" customFormat="1" x14ac:dyDescent="0.25">
      <c r="A1872" s="378"/>
      <c r="B1872" s="125"/>
      <c r="C1872" s="2"/>
      <c r="E1872" s="53"/>
      <c r="F1872" s="53"/>
      <c r="G1872" s="53"/>
      <c r="H1872" s="53"/>
      <c r="I1872" s="53"/>
      <c r="J1872" s="53"/>
      <c r="K1872" s="53"/>
      <c r="L1872" s="53"/>
      <c r="M1872" s="53"/>
      <c r="N1872" s="53"/>
      <c r="O1872" s="53"/>
      <c r="P1872" s="727"/>
    </row>
    <row r="1873" spans="1:16" s="51" customFormat="1" x14ac:dyDescent="0.25">
      <c r="A1873" s="378"/>
      <c r="B1873" s="125"/>
      <c r="C1873" s="2"/>
      <c r="E1873" s="53"/>
      <c r="F1873" s="53"/>
      <c r="G1873" s="53"/>
      <c r="H1873" s="53"/>
      <c r="I1873" s="53"/>
      <c r="J1873" s="53"/>
      <c r="K1873" s="53"/>
      <c r="L1873" s="53"/>
      <c r="M1873" s="53"/>
      <c r="N1873" s="53"/>
      <c r="O1873" s="53"/>
      <c r="P1873" s="727"/>
    </row>
    <row r="1874" spans="1:16" s="51" customFormat="1" x14ac:dyDescent="0.25">
      <c r="A1874" s="378"/>
      <c r="B1874" s="125"/>
      <c r="C1874" s="2"/>
      <c r="E1874" s="53"/>
      <c r="F1874" s="53"/>
      <c r="G1874" s="53"/>
      <c r="H1874" s="53"/>
      <c r="I1874" s="53"/>
      <c r="J1874" s="53"/>
      <c r="K1874" s="53"/>
      <c r="L1874" s="53"/>
      <c r="M1874" s="53"/>
      <c r="N1874" s="53"/>
      <c r="O1874" s="53"/>
      <c r="P1874" s="727"/>
    </row>
    <row r="1875" spans="1:16" s="51" customFormat="1" x14ac:dyDescent="0.25">
      <c r="A1875" s="378"/>
      <c r="B1875" s="125"/>
      <c r="C1875" s="2"/>
      <c r="E1875" s="53"/>
      <c r="F1875" s="53"/>
      <c r="G1875" s="53"/>
      <c r="H1875" s="53"/>
      <c r="I1875" s="53"/>
      <c r="J1875" s="53"/>
      <c r="K1875" s="53"/>
      <c r="L1875" s="53"/>
      <c r="M1875" s="53"/>
      <c r="N1875" s="53"/>
      <c r="O1875" s="53"/>
      <c r="P1875" s="727"/>
    </row>
    <row r="1876" spans="1:16" s="51" customFormat="1" x14ac:dyDescent="0.25">
      <c r="A1876" s="378"/>
      <c r="B1876" s="125"/>
      <c r="C1876" s="2"/>
      <c r="E1876" s="53"/>
      <c r="F1876" s="53"/>
      <c r="G1876" s="53"/>
      <c r="H1876" s="53"/>
      <c r="I1876" s="53"/>
      <c r="J1876" s="53"/>
      <c r="K1876" s="53"/>
      <c r="L1876" s="53"/>
      <c r="M1876" s="53"/>
      <c r="N1876" s="53"/>
      <c r="O1876" s="53"/>
      <c r="P1876" s="727"/>
    </row>
    <row r="1877" spans="1:16" s="51" customFormat="1" x14ac:dyDescent="0.25">
      <c r="A1877" s="378"/>
      <c r="B1877" s="125"/>
      <c r="C1877" s="2"/>
      <c r="E1877" s="53"/>
      <c r="F1877" s="53"/>
      <c r="G1877" s="53"/>
      <c r="H1877" s="53"/>
      <c r="I1877" s="53"/>
      <c r="J1877" s="53"/>
      <c r="K1877" s="53"/>
      <c r="L1877" s="53"/>
      <c r="M1877" s="53"/>
      <c r="N1877" s="53"/>
      <c r="O1877" s="53"/>
      <c r="P1877" s="727"/>
    </row>
    <row r="1878" spans="1:16" s="51" customFormat="1" x14ac:dyDescent="0.25">
      <c r="A1878" s="378"/>
      <c r="B1878" s="125"/>
      <c r="C1878" s="2"/>
      <c r="E1878" s="53"/>
      <c r="F1878" s="53"/>
      <c r="G1878" s="53"/>
      <c r="H1878" s="53"/>
      <c r="I1878" s="53"/>
      <c r="J1878" s="53"/>
      <c r="K1878" s="53"/>
      <c r="L1878" s="53"/>
      <c r="M1878" s="53"/>
      <c r="N1878" s="53"/>
      <c r="O1878" s="53"/>
      <c r="P1878" s="727"/>
    </row>
    <row r="1879" spans="1:16" s="51" customFormat="1" x14ac:dyDescent="0.25">
      <c r="A1879" s="378"/>
      <c r="B1879" s="125"/>
      <c r="C1879" s="2"/>
      <c r="E1879" s="53"/>
      <c r="F1879" s="53"/>
      <c r="G1879" s="53"/>
      <c r="H1879" s="53"/>
      <c r="I1879" s="53"/>
      <c r="J1879" s="53"/>
      <c r="K1879" s="53"/>
      <c r="L1879" s="53"/>
      <c r="M1879" s="53"/>
      <c r="N1879" s="53"/>
      <c r="O1879" s="53"/>
      <c r="P1879" s="727"/>
    </row>
    <row r="1880" spans="1:16" s="51" customFormat="1" x14ac:dyDescent="0.25">
      <c r="A1880" s="378"/>
      <c r="B1880" s="125"/>
      <c r="C1880" s="2"/>
      <c r="E1880" s="53"/>
      <c r="F1880" s="53"/>
      <c r="G1880" s="53"/>
      <c r="H1880" s="53"/>
      <c r="I1880" s="53"/>
      <c r="J1880" s="53"/>
      <c r="K1880" s="53"/>
      <c r="L1880" s="53"/>
      <c r="M1880" s="53"/>
      <c r="N1880" s="53"/>
      <c r="O1880" s="53"/>
      <c r="P1880" s="727"/>
    </row>
    <row r="1881" spans="1:16" s="51" customFormat="1" x14ac:dyDescent="0.25">
      <c r="A1881" s="378"/>
      <c r="B1881" s="125"/>
      <c r="C1881" s="2"/>
      <c r="E1881" s="53"/>
      <c r="F1881" s="53"/>
      <c r="G1881" s="53"/>
      <c r="H1881" s="53"/>
      <c r="I1881" s="53"/>
      <c r="J1881" s="53"/>
      <c r="K1881" s="53"/>
      <c r="L1881" s="53"/>
      <c r="M1881" s="53"/>
      <c r="N1881" s="53"/>
      <c r="O1881" s="53"/>
      <c r="P1881" s="727"/>
    </row>
    <row r="1882" spans="1:16" s="51" customFormat="1" x14ac:dyDescent="0.25">
      <c r="A1882" s="378"/>
      <c r="B1882" s="125"/>
      <c r="C1882" s="2"/>
      <c r="E1882" s="53"/>
      <c r="F1882" s="53"/>
      <c r="G1882" s="53"/>
      <c r="H1882" s="53"/>
      <c r="I1882" s="53"/>
      <c r="J1882" s="53"/>
      <c r="K1882" s="53"/>
      <c r="L1882" s="53"/>
      <c r="M1882" s="53"/>
      <c r="N1882" s="53"/>
      <c r="O1882" s="53"/>
      <c r="P1882" s="727"/>
    </row>
    <row r="1883" spans="1:16" s="51" customFormat="1" x14ac:dyDescent="0.25">
      <c r="A1883" s="378"/>
      <c r="B1883" s="125"/>
      <c r="C1883" s="2"/>
      <c r="E1883" s="53"/>
      <c r="F1883" s="53"/>
      <c r="G1883" s="53"/>
      <c r="H1883" s="53"/>
      <c r="I1883" s="53"/>
      <c r="J1883" s="53"/>
      <c r="K1883" s="53"/>
      <c r="L1883" s="53"/>
      <c r="M1883" s="53"/>
      <c r="N1883" s="53"/>
      <c r="O1883" s="53"/>
      <c r="P1883" s="727"/>
    </row>
    <row r="1884" spans="1:16" s="51" customFormat="1" x14ac:dyDescent="0.25">
      <c r="A1884" s="378"/>
      <c r="B1884" s="125"/>
      <c r="C1884" s="2"/>
      <c r="E1884" s="53"/>
      <c r="F1884" s="53"/>
      <c r="G1884" s="53"/>
      <c r="H1884" s="53"/>
      <c r="I1884" s="53"/>
      <c r="J1884" s="53"/>
      <c r="K1884" s="53"/>
      <c r="L1884" s="53"/>
      <c r="M1884" s="53"/>
      <c r="N1884" s="53"/>
      <c r="O1884" s="53"/>
      <c r="P1884" s="727"/>
    </row>
    <row r="1885" spans="1:16" s="51" customFormat="1" x14ac:dyDescent="0.25">
      <c r="A1885" s="378"/>
      <c r="B1885" s="125"/>
      <c r="C1885" s="2"/>
      <c r="E1885" s="53"/>
      <c r="F1885" s="53"/>
      <c r="G1885" s="53"/>
      <c r="H1885" s="53"/>
      <c r="I1885" s="53"/>
      <c r="J1885" s="53"/>
      <c r="K1885" s="53"/>
      <c r="L1885" s="53"/>
      <c r="M1885" s="53"/>
      <c r="N1885" s="53"/>
      <c r="O1885" s="53"/>
      <c r="P1885" s="727"/>
    </row>
    <row r="1886" spans="1:16" s="51" customFormat="1" x14ac:dyDescent="0.25">
      <c r="A1886" s="378"/>
      <c r="B1886" s="125"/>
      <c r="C1886" s="2"/>
      <c r="E1886" s="53"/>
      <c r="F1886" s="53"/>
      <c r="G1886" s="53"/>
      <c r="H1886" s="53"/>
      <c r="I1886" s="53"/>
      <c r="J1886" s="53"/>
      <c r="K1886" s="53"/>
      <c r="L1886" s="53"/>
      <c r="M1886" s="53"/>
      <c r="N1886" s="53"/>
      <c r="O1886" s="53"/>
      <c r="P1886" s="727"/>
    </row>
    <row r="1887" spans="1:16" s="51" customFormat="1" x14ac:dyDescent="0.25">
      <c r="A1887" s="378"/>
      <c r="B1887" s="125"/>
      <c r="C1887" s="2"/>
      <c r="E1887" s="53"/>
      <c r="F1887" s="53"/>
      <c r="G1887" s="53"/>
      <c r="H1887" s="53"/>
      <c r="I1887" s="53"/>
      <c r="J1887" s="53"/>
      <c r="K1887" s="53"/>
      <c r="L1887" s="53"/>
      <c r="M1887" s="53"/>
      <c r="N1887" s="53"/>
      <c r="O1887" s="53"/>
      <c r="P1887" s="727"/>
    </row>
    <row r="1888" spans="1:16" s="51" customFormat="1" x14ac:dyDescent="0.25">
      <c r="A1888" s="378"/>
      <c r="B1888" s="125"/>
      <c r="C1888" s="2"/>
      <c r="E1888" s="53"/>
      <c r="F1888" s="53"/>
      <c r="G1888" s="53"/>
      <c r="H1888" s="53"/>
      <c r="I1888" s="53"/>
      <c r="J1888" s="53"/>
      <c r="K1888" s="53"/>
      <c r="L1888" s="53"/>
      <c r="M1888" s="53"/>
      <c r="N1888" s="53"/>
      <c r="O1888" s="53"/>
      <c r="P1888" s="727"/>
    </row>
    <row r="1889" spans="1:16" s="51" customFormat="1" x14ac:dyDescent="0.25">
      <c r="A1889" s="378"/>
      <c r="B1889" s="125"/>
      <c r="C1889" s="2"/>
      <c r="E1889" s="53"/>
      <c r="F1889" s="53"/>
      <c r="G1889" s="53"/>
      <c r="H1889" s="53"/>
      <c r="I1889" s="53"/>
      <c r="J1889" s="53"/>
      <c r="K1889" s="53"/>
      <c r="L1889" s="53"/>
      <c r="M1889" s="53"/>
      <c r="N1889" s="53"/>
      <c r="O1889" s="53"/>
      <c r="P1889" s="727"/>
    </row>
    <row r="1890" spans="1:16" s="51" customFormat="1" x14ac:dyDescent="0.25">
      <c r="A1890" s="378"/>
      <c r="B1890" s="125"/>
      <c r="C1890" s="2"/>
      <c r="E1890" s="53"/>
      <c r="F1890" s="53"/>
      <c r="G1890" s="53"/>
      <c r="H1890" s="53"/>
      <c r="I1890" s="53"/>
      <c r="J1890" s="53"/>
      <c r="K1890" s="53"/>
      <c r="L1890" s="53"/>
      <c r="M1890" s="53"/>
      <c r="N1890" s="53"/>
      <c r="O1890" s="53"/>
      <c r="P1890" s="727"/>
    </row>
    <row r="1891" spans="1:16" s="51" customFormat="1" x14ac:dyDescent="0.25">
      <c r="A1891" s="378"/>
      <c r="B1891" s="125"/>
      <c r="C1891" s="2"/>
      <c r="E1891" s="53"/>
      <c r="F1891" s="53"/>
      <c r="G1891" s="53"/>
      <c r="H1891" s="53"/>
      <c r="I1891" s="53"/>
      <c r="J1891" s="53"/>
      <c r="K1891" s="53"/>
      <c r="L1891" s="53"/>
      <c r="M1891" s="53"/>
      <c r="N1891" s="53"/>
      <c r="O1891" s="53"/>
      <c r="P1891" s="727"/>
    </row>
    <row r="1892" spans="1:16" s="51" customFormat="1" x14ac:dyDescent="0.25">
      <c r="A1892" s="378"/>
      <c r="B1892" s="125"/>
      <c r="C1892" s="2"/>
      <c r="E1892" s="53"/>
      <c r="F1892" s="53"/>
      <c r="G1892" s="53"/>
      <c r="H1892" s="53"/>
      <c r="I1892" s="53"/>
      <c r="J1892" s="53"/>
      <c r="K1892" s="53"/>
      <c r="L1892" s="53"/>
      <c r="M1892" s="53"/>
      <c r="N1892" s="53"/>
      <c r="O1892" s="53"/>
      <c r="P1892" s="727"/>
    </row>
    <row r="1893" spans="1:16" s="51" customFormat="1" x14ac:dyDescent="0.25">
      <c r="A1893" s="378"/>
      <c r="B1893" s="125"/>
      <c r="C1893" s="2"/>
      <c r="E1893" s="53"/>
      <c r="F1893" s="53"/>
      <c r="G1893" s="53"/>
      <c r="H1893" s="53"/>
      <c r="I1893" s="53"/>
      <c r="J1893" s="53"/>
      <c r="K1893" s="53"/>
      <c r="L1893" s="53"/>
      <c r="M1893" s="53"/>
      <c r="N1893" s="53"/>
      <c r="O1893" s="53"/>
      <c r="P1893" s="727"/>
    </row>
    <row r="1894" spans="1:16" s="51" customFormat="1" x14ac:dyDescent="0.25">
      <c r="A1894" s="378"/>
      <c r="B1894" s="125"/>
      <c r="C1894" s="2"/>
      <c r="E1894" s="53"/>
      <c r="F1894" s="53"/>
      <c r="G1894" s="53"/>
      <c r="H1894" s="53"/>
      <c r="I1894" s="53"/>
      <c r="J1894" s="53"/>
      <c r="K1894" s="53"/>
      <c r="L1894" s="53"/>
      <c r="M1894" s="53"/>
      <c r="N1894" s="53"/>
      <c r="O1894" s="53"/>
      <c r="P1894" s="727"/>
    </row>
    <row r="1895" spans="1:16" s="51" customFormat="1" x14ac:dyDescent="0.25">
      <c r="A1895" s="378"/>
      <c r="B1895" s="125"/>
      <c r="C1895" s="2"/>
      <c r="E1895" s="53"/>
      <c r="F1895" s="53"/>
      <c r="G1895" s="53"/>
      <c r="H1895" s="53"/>
      <c r="I1895" s="53"/>
      <c r="J1895" s="53"/>
      <c r="K1895" s="53"/>
      <c r="L1895" s="53"/>
      <c r="M1895" s="53"/>
      <c r="N1895" s="53"/>
      <c r="O1895" s="53"/>
      <c r="P1895" s="727"/>
    </row>
    <row r="1896" spans="1:16" s="51" customFormat="1" x14ac:dyDescent="0.25">
      <c r="A1896" s="378"/>
      <c r="B1896" s="125"/>
      <c r="C1896" s="2"/>
      <c r="E1896" s="53"/>
      <c r="F1896" s="53"/>
      <c r="G1896" s="53"/>
      <c r="H1896" s="53"/>
      <c r="I1896" s="53"/>
      <c r="J1896" s="53"/>
      <c r="K1896" s="53"/>
      <c r="L1896" s="53"/>
      <c r="M1896" s="53"/>
      <c r="N1896" s="53"/>
      <c r="O1896" s="53"/>
      <c r="P1896" s="727"/>
    </row>
    <row r="1897" spans="1:16" s="51" customFormat="1" x14ac:dyDescent="0.25">
      <c r="A1897" s="378"/>
      <c r="B1897" s="125"/>
      <c r="C1897" s="2"/>
      <c r="E1897" s="53"/>
      <c r="F1897" s="53"/>
      <c r="G1897" s="53"/>
      <c r="H1897" s="53"/>
      <c r="I1897" s="53"/>
      <c r="J1897" s="53"/>
      <c r="K1897" s="53"/>
      <c r="L1897" s="53"/>
      <c r="M1897" s="53"/>
      <c r="N1897" s="53"/>
      <c r="O1897" s="53"/>
      <c r="P1897" s="727"/>
    </row>
    <row r="1898" spans="1:16" s="51" customFormat="1" x14ac:dyDescent="0.25">
      <c r="A1898" s="378"/>
      <c r="B1898" s="125"/>
      <c r="C1898" s="2"/>
      <c r="E1898" s="53"/>
      <c r="F1898" s="53"/>
      <c r="G1898" s="53"/>
      <c r="H1898" s="53"/>
      <c r="I1898" s="53"/>
      <c r="J1898" s="53"/>
      <c r="K1898" s="53"/>
      <c r="L1898" s="53"/>
      <c r="M1898" s="53"/>
      <c r="N1898" s="53"/>
      <c r="O1898" s="53"/>
      <c r="P1898" s="727"/>
    </row>
    <row r="1899" spans="1:16" s="51" customFormat="1" x14ac:dyDescent="0.25">
      <c r="A1899" s="378"/>
      <c r="B1899" s="125"/>
      <c r="C1899" s="2"/>
      <c r="E1899" s="53"/>
      <c r="F1899" s="53"/>
      <c r="G1899" s="53"/>
      <c r="H1899" s="53"/>
      <c r="I1899" s="53"/>
      <c r="J1899" s="53"/>
      <c r="K1899" s="53"/>
      <c r="L1899" s="53"/>
      <c r="M1899" s="53"/>
      <c r="N1899" s="53"/>
      <c r="O1899" s="53"/>
      <c r="P1899" s="727"/>
    </row>
    <row r="1900" spans="1:16" s="51" customFormat="1" x14ac:dyDescent="0.25">
      <c r="A1900" s="378"/>
      <c r="B1900" s="125"/>
      <c r="C1900" s="2"/>
      <c r="E1900" s="53"/>
      <c r="F1900" s="53"/>
      <c r="G1900" s="53"/>
      <c r="H1900" s="53"/>
      <c r="I1900" s="53"/>
      <c r="J1900" s="53"/>
      <c r="K1900" s="53"/>
      <c r="L1900" s="53"/>
      <c r="M1900" s="53"/>
      <c r="N1900" s="53"/>
      <c r="O1900" s="53"/>
      <c r="P1900" s="727"/>
    </row>
    <row r="1901" spans="1:16" s="51" customFormat="1" x14ac:dyDescent="0.25">
      <c r="A1901" s="378"/>
      <c r="B1901" s="125"/>
      <c r="C1901" s="2"/>
      <c r="E1901" s="53"/>
      <c r="F1901" s="53"/>
      <c r="G1901" s="53"/>
      <c r="H1901" s="53"/>
      <c r="I1901" s="53"/>
      <c r="J1901" s="53"/>
      <c r="K1901" s="53"/>
      <c r="L1901" s="53"/>
      <c r="M1901" s="53"/>
      <c r="N1901" s="53"/>
      <c r="O1901" s="53"/>
      <c r="P1901" s="727"/>
    </row>
    <row r="1902" spans="1:16" s="51" customFormat="1" x14ac:dyDescent="0.25">
      <c r="A1902" s="378"/>
      <c r="B1902" s="125"/>
      <c r="C1902" s="2"/>
      <c r="E1902" s="53"/>
      <c r="F1902" s="53"/>
      <c r="G1902" s="53"/>
      <c r="H1902" s="53"/>
      <c r="I1902" s="53"/>
      <c r="J1902" s="53"/>
      <c r="K1902" s="53"/>
      <c r="L1902" s="53"/>
      <c r="M1902" s="53"/>
      <c r="N1902" s="53"/>
      <c r="O1902" s="53"/>
      <c r="P1902" s="727"/>
    </row>
    <row r="1903" spans="1:16" s="51" customFormat="1" x14ac:dyDescent="0.25">
      <c r="A1903" s="378"/>
      <c r="B1903" s="125"/>
      <c r="C1903" s="2"/>
      <c r="E1903" s="53"/>
      <c r="F1903" s="53"/>
      <c r="G1903" s="53"/>
      <c r="H1903" s="53"/>
      <c r="I1903" s="53"/>
      <c r="J1903" s="53"/>
      <c r="K1903" s="53"/>
      <c r="L1903" s="53"/>
      <c r="M1903" s="53"/>
      <c r="N1903" s="53"/>
      <c r="O1903" s="53"/>
      <c r="P1903" s="727"/>
    </row>
    <row r="1904" spans="1:16" s="51" customFormat="1" x14ac:dyDescent="0.25">
      <c r="A1904" s="378"/>
      <c r="B1904" s="125"/>
      <c r="C1904" s="2"/>
      <c r="E1904" s="53"/>
      <c r="F1904" s="53"/>
      <c r="G1904" s="53"/>
      <c r="H1904" s="53"/>
      <c r="I1904" s="53"/>
      <c r="J1904" s="53"/>
      <c r="K1904" s="53"/>
      <c r="L1904" s="53"/>
      <c r="M1904" s="53"/>
      <c r="N1904" s="53"/>
      <c r="O1904" s="53"/>
      <c r="P1904" s="727"/>
    </row>
    <row r="1905" spans="1:16" s="51" customFormat="1" x14ac:dyDescent="0.25">
      <c r="A1905" s="378"/>
      <c r="B1905" s="125"/>
      <c r="C1905" s="2"/>
      <c r="E1905" s="53"/>
      <c r="F1905" s="53"/>
      <c r="G1905" s="53"/>
      <c r="H1905" s="53"/>
      <c r="I1905" s="53"/>
      <c r="J1905" s="53"/>
      <c r="K1905" s="53"/>
      <c r="L1905" s="53"/>
      <c r="M1905" s="53"/>
      <c r="N1905" s="53"/>
      <c r="O1905" s="53"/>
      <c r="P1905" s="727"/>
    </row>
    <row r="1906" spans="1:16" s="51" customFormat="1" x14ac:dyDescent="0.25">
      <c r="A1906" s="378"/>
      <c r="B1906" s="125"/>
      <c r="C1906" s="2"/>
      <c r="E1906" s="53"/>
      <c r="F1906" s="53"/>
      <c r="G1906" s="53"/>
      <c r="H1906" s="53"/>
      <c r="I1906" s="53"/>
      <c r="J1906" s="53"/>
      <c r="K1906" s="53"/>
      <c r="L1906" s="53"/>
      <c r="M1906" s="53"/>
      <c r="N1906" s="53"/>
      <c r="O1906" s="53"/>
      <c r="P1906" s="727"/>
    </row>
    <row r="1907" spans="1:16" s="51" customFormat="1" x14ac:dyDescent="0.25">
      <c r="A1907" s="378"/>
      <c r="B1907" s="125"/>
      <c r="C1907" s="2"/>
      <c r="E1907" s="53"/>
      <c r="F1907" s="53"/>
      <c r="G1907" s="53"/>
      <c r="H1907" s="53"/>
      <c r="I1907" s="53"/>
      <c r="J1907" s="53"/>
      <c r="K1907" s="53"/>
      <c r="L1907" s="53"/>
      <c r="M1907" s="53"/>
      <c r="N1907" s="53"/>
      <c r="O1907" s="53"/>
      <c r="P1907" s="727"/>
    </row>
    <row r="1908" spans="1:16" s="51" customFormat="1" x14ac:dyDescent="0.25">
      <c r="A1908" s="378"/>
      <c r="B1908" s="125"/>
      <c r="C1908" s="2"/>
      <c r="E1908" s="53"/>
      <c r="F1908" s="53"/>
      <c r="G1908" s="53"/>
      <c r="H1908" s="53"/>
      <c r="I1908" s="53"/>
      <c r="J1908" s="53"/>
      <c r="K1908" s="53"/>
      <c r="L1908" s="53"/>
      <c r="M1908" s="53"/>
      <c r="N1908" s="53"/>
      <c r="O1908" s="53"/>
      <c r="P1908" s="727"/>
    </row>
    <row r="1909" spans="1:16" s="51" customFormat="1" x14ac:dyDescent="0.25">
      <c r="A1909" s="378"/>
      <c r="B1909" s="125"/>
      <c r="C1909" s="2"/>
      <c r="E1909" s="53"/>
      <c r="F1909" s="53"/>
      <c r="G1909" s="53"/>
      <c r="H1909" s="53"/>
      <c r="I1909" s="53"/>
      <c r="J1909" s="53"/>
      <c r="K1909" s="53"/>
      <c r="L1909" s="53"/>
      <c r="M1909" s="53"/>
      <c r="N1909" s="53"/>
      <c r="O1909" s="53"/>
      <c r="P1909" s="727"/>
    </row>
    <row r="1910" spans="1:16" s="51" customFormat="1" x14ac:dyDescent="0.25">
      <c r="A1910" s="378"/>
      <c r="B1910" s="125"/>
      <c r="C1910" s="2"/>
      <c r="E1910" s="53"/>
      <c r="F1910" s="53"/>
      <c r="G1910" s="53"/>
      <c r="H1910" s="53"/>
      <c r="I1910" s="53"/>
      <c r="J1910" s="53"/>
      <c r="K1910" s="53"/>
      <c r="L1910" s="53"/>
      <c r="M1910" s="53"/>
      <c r="N1910" s="53"/>
      <c r="O1910" s="53"/>
      <c r="P1910" s="727"/>
    </row>
    <row r="1911" spans="1:16" s="51" customFormat="1" x14ac:dyDescent="0.25">
      <c r="A1911" s="378"/>
      <c r="B1911" s="125"/>
      <c r="C1911" s="2"/>
      <c r="E1911" s="53"/>
      <c r="F1911" s="53"/>
      <c r="G1911" s="53"/>
      <c r="H1911" s="53"/>
      <c r="I1911" s="53"/>
      <c r="J1911" s="53"/>
      <c r="K1911" s="53"/>
      <c r="L1911" s="53"/>
      <c r="M1911" s="53"/>
      <c r="N1911" s="53"/>
      <c r="O1911" s="53"/>
      <c r="P1911" s="727"/>
    </row>
    <row r="1912" spans="1:16" s="51" customFormat="1" x14ac:dyDescent="0.25">
      <c r="A1912" s="378"/>
      <c r="B1912" s="125"/>
      <c r="C1912" s="2"/>
      <c r="E1912" s="53"/>
      <c r="F1912" s="53"/>
      <c r="G1912" s="53"/>
      <c r="H1912" s="53"/>
      <c r="I1912" s="53"/>
      <c r="J1912" s="53"/>
      <c r="K1912" s="53"/>
      <c r="L1912" s="53"/>
      <c r="M1912" s="53"/>
      <c r="N1912" s="53"/>
      <c r="O1912" s="53"/>
      <c r="P1912" s="727"/>
    </row>
    <row r="1913" spans="1:16" s="51" customFormat="1" x14ac:dyDescent="0.25">
      <c r="A1913" s="378"/>
      <c r="B1913" s="125"/>
      <c r="C1913" s="2"/>
      <c r="E1913" s="53"/>
      <c r="F1913" s="53"/>
      <c r="G1913" s="53"/>
      <c r="H1913" s="53"/>
      <c r="I1913" s="53"/>
      <c r="J1913" s="53"/>
      <c r="K1913" s="53"/>
      <c r="L1913" s="53"/>
      <c r="M1913" s="53"/>
      <c r="N1913" s="53"/>
      <c r="O1913" s="53"/>
      <c r="P1913" s="727"/>
    </row>
    <row r="1914" spans="1:16" s="51" customFormat="1" x14ac:dyDescent="0.25">
      <c r="A1914" s="378"/>
      <c r="B1914" s="125"/>
      <c r="C1914" s="2"/>
      <c r="E1914" s="53"/>
      <c r="F1914" s="53"/>
      <c r="G1914" s="53"/>
      <c r="H1914" s="53"/>
      <c r="I1914" s="53"/>
      <c r="J1914" s="53"/>
      <c r="K1914" s="53"/>
      <c r="L1914" s="53"/>
      <c r="M1914" s="53"/>
      <c r="N1914" s="53"/>
      <c r="O1914" s="53"/>
      <c r="P1914" s="727"/>
    </row>
    <row r="1915" spans="1:16" s="51" customFormat="1" x14ac:dyDescent="0.25">
      <c r="A1915" s="378"/>
      <c r="B1915" s="125"/>
      <c r="C1915" s="2"/>
      <c r="E1915" s="53"/>
      <c r="F1915" s="53"/>
      <c r="G1915" s="53"/>
      <c r="H1915" s="53"/>
      <c r="I1915" s="53"/>
      <c r="J1915" s="53"/>
      <c r="K1915" s="53"/>
      <c r="L1915" s="53"/>
      <c r="M1915" s="53"/>
      <c r="N1915" s="53"/>
      <c r="O1915" s="53"/>
      <c r="P1915" s="727"/>
    </row>
    <row r="1916" spans="1:16" s="51" customFormat="1" x14ac:dyDescent="0.25">
      <c r="A1916" s="378"/>
      <c r="B1916" s="125"/>
      <c r="C1916" s="2"/>
      <c r="E1916" s="53"/>
      <c r="F1916" s="53"/>
      <c r="G1916" s="53"/>
      <c r="H1916" s="53"/>
      <c r="I1916" s="53"/>
      <c r="J1916" s="53"/>
      <c r="K1916" s="53"/>
      <c r="L1916" s="53"/>
      <c r="M1916" s="53"/>
      <c r="N1916" s="53"/>
      <c r="O1916" s="53"/>
      <c r="P1916" s="727"/>
    </row>
    <row r="1917" spans="1:16" s="51" customFormat="1" x14ac:dyDescent="0.25">
      <c r="A1917" s="378"/>
      <c r="B1917" s="125"/>
      <c r="C1917" s="2"/>
      <c r="E1917" s="53"/>
      <c r="F1917" s="53"/>
      <c r="G1917" s="53"/>
      <c r="H1917" s="53"/>
      <c r="I1917" s="53"/>
      <c r="J1917" s="53"/>
      <c r="K1917" s="53"/>
      <c r="L1917" s="53"/>
      <c r="M1917" s="53"/>
      <c r="N1917" s="53"/>
      <c r="O1917" s="53"/>
      <c r="P1917" s="727"/>
    </row>
    <row r="1918" spans="1:16" s="51" customFormat="1" x14ac:dyDescent="0.25">
      <c r="A1918" s="378"/>
      <c r="B1918" s="125"/>
      <c r="C1918" s="2"/>
      <c r="E1918" s="53"/>
      <c r="F1918" s="53"/>
      <c r="G1918" s="53"/>
      <c r="H1918" s="53"/>
      <c r="I1918" s="53"/>
      <c r="J1918" s="53"/>
      <c r="K1918" s="53"/>
      <c r="L1918" s="53"/>
      <c r="M1918" s="53"/>
      <c r="N1918" s="53"/>
      <c r="O1918" s="53"/>
      <c r="P1918" s="727"/>
    </row>
    <row r="1919" spans="1:16" s="51" customFormat="1" x14ac:dyDescent="0.25">
      <c r="A1919" s="378"/>
      <c r="B1919" s="125"/>
      <c r="C1919" s="2"/>
      <c r="E1919" s="53"/>
      <c r="F1919" s="53"/>
      <c r="G1919" s="53"/>
      <c r="H1919" s="53"/>
      <c r="I1919" s="53"/>
      <c r="J1919" s="53"/>
      <c r="K1919" s="53"/>
      <c r="L1919" s="53"/>
      <c r="M1919" s="53"/>
      <c r="N1919" s="53"/>
      <c r="O1919" s="53"/>
      <c r="P1919" s="727"/>
    </row>
    <row r="1920" spans="1:16" s="51" customFormat="1" x14ac:dyDescent="0.25">
      <c r="A1920" s="378"/>
      <c r="B1920" s="125"/>
      <c r="C1920" s="2"/>
      <c r="E1920" s="53"/>
      <c r="F1920" s="53"/>
      <c r="G1920" s="53"/>
      <c r="H1920" s="53"/>
      <c r="I1920" s="53"/>
      <c r="J1920" s="53"/>
      <c r="K1920" s="53"/>
      <c r="L1920" s="53"/>
      <c r="M1920" s="53"/>
      <c r="N1920" s="53"/>
      <c r="O1920" s="53"/>
      <c r="P1920" s="727"/>
    </row>
    <row r="1921" spans="1:16" s="51" customFormat="1" x14ac:dyDescent="0.25">
      <c r="A1921" s="378"/>
      <c r="B1921" s="125"/>
      <c r="C1921" s="2"/>
      <c r="E1921" s="53"/>
      <c r="F1921" s="53"/>
      <c r="G1921" s="53"/>
      <c r="H1921" s="53"/>
      <c r="I1921" s="53"/>
      <c r="J1921" s="53"/>
      <c r="K1921" s="53"/>
      <c r="L1921" s="53"/>
      <c r="M1921" s="53"/>
      <c r="N1921" s="53"/>
      <c r="O1921" s="53"/>
      <c r="P1921" s="727"/>
    </row>
    <row r="1922" spans="1:16" s="51" customFormat="1" x14ac:dyDescent="0.25">
      <c r="A1922" s="378"/>
      <c r="B1922" s="125"/>
      <c r="C1922" s="2"/>
      <c r="E1922" s="53"/>
      <c r="F1922" s="53"/>
      <c r="G1922" s="53"/>
      <c r="H1922" s="53"/>
      <c r="I1922" s="53"/>
      <c r="J1922" s="53"/>
      <c r="K1922" s="53"/>
      <c r="L1922" s="53"/>
      <c r="M1922" s="53"/>
      <c r="N1922" s="53"/>
      <c r="O1922" s="53"/>
      <c r="P1922" s="727"/>
    </row>
    <row r="1923" spans="1:16" s="51" customFormat="1" x14ac:dyDescent="0.25">
      <c r="A1923" s="378"/>
      <c r="B1923" s="125"/>
      <c r="C1923" s="2"/>
      <c r="E1923" s="53"/>
      <c r="F1923" s="53"/>
      <c r="G1923" s="53"/>
      <c r="H1923" s="53"/>
      <c r="I1923" s="53"/>
      <c r="J1923" s="53"/>
      <c r="K1923" s="53"/>
      <c r="L1923" s="53"/>
      <c r="M1923" s="53"/>
      <c r="N1923" s="53"/>
      <c r="O1923" s="53"/>
      <c r="P1923" s="727"/>
    </row>
    <row r="1924" spans="1:16" s="51" customFormat="1" x14ac:dyDescent="0.25">
      <c r="A1924" s="378"/>
      <c r="B1924" s="125"/>
      <c r="C1924" s="2"/>
      <c r="E1924" s="53"/>
      <c r="F1924" s="53"/>
      <c r="G1924" s="53"/>
      <c r="H1924" s="53"/>
      <c r="I1924" s="53"/>
      <c r="J1924" s="53"/>
      <c r="K1924" s="53"/>
      <c r="L1924" s="53"/>
      <c r="M1924" s="53"/>
      <c r="N1924" s="53"/>
      <c r="O1924" s="53"/>
      <c r="P1924" s="727"/>
    </row>
    <row r="1925" spans="1:16" s="51" customFormat="1" x14ac:dyDescent="0.25">
      <c r="A1925" s="378"/>
      <c r="B1925" s="125"/>
      <c r="C1925" s="2"/>
      <c r="E1925" s="53"/>
      <c r="F1925" s="53"/>
      <c r="G1925" s="53"/>
      <c r="H1925" s="53"/>
      <c r="I1925" s="53"/>
      <c r="J1925" s="53"/>
      <c r="K1925" s="53"/>
      <c r="L1925" s="53"/>
      <c r="M1925" s="53"/>
      <c r="N1925" s="53"/>
      <c r="O1925" s="53"/>
      <c r="P1925" s="727"/>
    </row>
    <row r="1926" spans="1:16" s="51" customFormat="1" x14ac:dyDescent="0.25">
      <c r="A1926" s="378"/>
      <c r="B1926" s="125"/>
      <c r="C1926" s="2"/>
      <c r="E1926" s="53"/>
      <c r="F1926" s="53"/>
      <c r="G1926" s="53"/>
      <c r="H1926" s="53"/>
      <c r="I1926" s="53"/>
      <c r="J1926" s="53"/>
      <c r="K1926" s="53"/>
      <c r="L1926" s="53"/>
      <c r="M1926" s="53"/>
      <c r="N1926" s="53"/>
      <c r="O1926" s="53"/>
      <c r="P1926" s="727"/>
    </row>
    <row r="1927" spans="1:16" s="51" customFormat="1" x14ac:dyDescent="0.25">
      <c r="A1927" s="378"/>
      <c r="B1927" s="125"/>
      <c r="C1927" s="2"/>
      <c r="E1927" s="53"/>
      <c r="F1927" s="53"/>
      <c r="G1927" s="53"/>
      <c r="H1927" s="53"/>
      <c r="I1927" s="53"/>
      <c r="J1927" s="53"/>
      <c r="K1927" s="53"/>
      <c r="L1927" s="53"/>
      <c r="M1927" s="53"/>
      <c r="N1927" s="53"/>
      <c r="O1927" s="53"/>
      <c r="P1927" s="727"/>
    </row>
    <row r="1928" spans="1:16" s="51" customFormat="1" x14ac:dyDescent="0.25">
      <c r="A1928" s="378"/>
      <c r="B1928" s="125"/>
      <c r="C1928" s="2"/>
      <c r="E1928" s="53"/>
      <c r="F1928" s="53"/>
      <c r="G1928" s="53"/>
      <c r="H1928" s="53"/>
      <c r="I1928" s="53"/>
      <c r="J1928" s="53"/>
      <c r="K1928" s="53"/>
      <c r="L1928" s="53"/>
      <c r="M1928" s="53"/>
      <c r="N1928" s="53"/>
      <c r="O1928" s="53"/>
      <c r="P1928" s="727"/>
    </row>
    <row r="1929" spans="1:16" s="51" customFormat="1" x14ac:dyDescent="0.25">
      <c r="A1929" s="378"/>
      <c r="B1929" s="125"/>
      <c r="C1929" s="2"/>
      <c r="E1929" s="53"/>
      <c r="F1929" s="53"/>
      <c r="G1929" s="53"/>
      <c r="H1929" s="53"/>
      <c r="I1929" s="53"/>
      <c r="J1929" s="53"/>
      <c r="K1929" s="53"/>
      <c r="L1929" s="53"/>
      <c r="M1929" s="53"/>
      <c r="N1929" s="53"/>
      <c r="O1929" s="53"/>
      <c r="P1929" s="727"/>
    </row>
    <row r="1930" spans="1:16" s="51" customFormat="1" x14ac:dyDescent="0.25">
      <c r="A1930" s="378"/>
      <c r="B1930" s="125"/>
      <c r="C1930" s="2"/>
      <c r="E1930" s="53"/>
      <c r="F1930" s="53"/>
      <c r="G1930" s="53"/>
      <c r="H1930" s="53"/>
      <c r="I1930" s="53"/>
      <c r="J1930" s="53"/>
      <c r="K1930" s="53"/>
      <c r="L1930" s="53"/>
      <c r="M1930" s="53"/>
      <c r="N1930" s="53"/>
      <c r="O1930" s="53"/>
      <c r="P1930" s="727"/>
    </row>
    <row r="1931" spans="1:16" s="51" customFormat="1" x14ac:dyDescent="0.25">
      <c r="A1931" s="378"/>
      <c r="B1931" s="125"/>
      <c r="C1931" s="2"/>
      <c r="E1931" s="53"/>
      <c r="F1931" s="53"/>
      <c r="G1931" s="53"/>
      <c r="H1931" s="53"/>
      <c r="I1931" s="53"/>
      <c r="J1931" s="53"/>
      <c r="K1931" s="53"/>
      <c r="L1931" s="53"/>
      <c r="M1931" s="53"/>
      <c r="N1931" s="53"/>
      <c r="O1931" s="53"/>
      <c r="P1931" s="727"/>
    </row>
    <row r="1932" spans="1:16" s="51" customFormat="1" x14ac:dyDescent="0.25">
      <c r="A1932" s="378"/>
      <c r="B1932" s="125"/>
      <c r="C1932" s="2"/>
      <c r="E1932" s="53"/>
      <c r="F1932" s="53"/>
      <c r="G1932" s="53"/>
      <c r="H1932" s="53"/>
      <c r="I1932" s="53"/>
      <c r="J1932" s="53"/>
      <c r="K1932" s="53"/>
      <c r="L1932" s="53"/>
      <c r="M1932" s="53"/>
      <c r="N1932" s="53"/>
      <c r="O1932" s="53"/>
      <c r="P1932" s="727"/>
    </row>
    <row r="1933" spans="1:16" s="51" customFormat="1" x14ac:dyDescent="0.25">
      <c r="A1933" s="378"/>
      <c r="B1933" s="125"/>
      <c r="C1933" s="2"/>
      <c r="E1933" s="53"/>
      <c r="F1933" s="53"/>
      <c r="G1933" s="53"/>
      <c r="H1933" s="53"/>
      <c r="I1933" s="53"/>
      <c r="J1933" s="53"/>
      <c r="K1933" s="53"/>
      <c r="L1933" s="53"/>
      <c r="M1933" s="53"/>
      <c r="N1933" s="53"/>
      <c r="O1933" s="53"/>
      <c r="P1933" s="727"/>
    </row>
    <row r="1934" spans="1:16" s="51" customFormat="1" x14ac:dyDescent="0.25">
      <c r="A1934" s="378"/>
      <c r="B1934" s="125"/>
      <c r="C1934" s="2"/>
      <c r="E1934" s="53"/>
      <c r="F1934" s="53"/>
      <c r="G1934" s="53"/>
      <c r="H1934" s="53"/>
      <c r="I1934" s="53"/>
      <c r="J1934" s="53"/>
      <c r="K1934" s="53"/>
      <c r="L1934" s="53"/>
      <c r="M1934" s="53"/>
      <c r="N1934" s="53"/>
      <c r="O1934" s="53"/>
      <c r="P1934" s="727"/>
    </row>
    <row r="1935" spans="1:16" s="51" customFormat="1" x14ac:dyDescent="0.25">
      <c r="A1935" s="378"/>
      <c r="B1935" s="125"/>
      <c r="C1935" s="2"/>
      <c r="E1935" s="53"/>
      <c r="F1935" s="53"/>
      <c r="G1935" s="53"/>
      <c r="H1935" s="53"/>
      <c r="I1935" s="53"/>
      <c r="J1935" s="53"/>
      <c r="K1935" s="53"/>
      <c r="L1935" s="53"/>
      <c r="M1935" s="53"/>
      <c r="N1935" s="53"/>
      <c r="O1935" s="53"/>
      <c r="P1935" s="727"/>
    </row>
    <row r="1936" spans="1:16" s="51" customFormat="1" x14ac:dyDescent="0.25">
      <c r="A1936" s="378"/>
      <c r="B1936" s="125"/>
      <c r="C1936" s="2"/>
      <c r="E1936" s="53"/>
      <c r="F1936" s="53"/>
      <c r="G1936" s="53"/>
      <c r="H1936" s="53"/>
      <c r="I1936" s="53"/>
      <c r="J1936" s="53"/>
      <c r="K1936" s="53"/>
      <c r="L1936" s="53"/>
      <c r="M1936" s="53"/>
      <c r="N1936" s="53"/>
      <c r="O1936" s="53"/>
      <c r="P1936" s="727"/>
    </row>
    <row r="1937" spans="1:16" s="51" customFormat="1" x14ac:dyDescent="0.25">
      <c r="A1937" s="378"/>
      <c r="B1937" s="125"/>
      <c r="C1937" s="2"/>
      <c r="E1937" s="53"/>
      <c r="F1937" s="53"/>
      <c r="G1937" s="53"/>
      <c r="H1937" s="53"/>
      <c r="I1937" s="53"/>
      <c r="J1937" s="53"/>
      <c r="K1937" s="53"/>
      <c r="L1937" s="53"/>
      <c r="M1937" s="53"/>
      <c r="N1937" s="53"/>
      <c r="O1937" s="53"/>
      <c r="P1937" s="727"/>
    </row>
    <row r="1938" spans="1:16" s="51" customFormat="1" x14ac:dyDescent="0.25">
      <c r="A1938" s="378"/>
      <c r="B1938" s="125"/>
      <c r="C1938" s="2"/>
      <c r="E1938" s="53"/>
      <c r="F1938" s="53"/>
      <c r="G1938" s="53"/>
      <c r="H1938" s="53"/>
      <c r="I1938" s="53"/>
      <c r="J1938" s="53"/>
      <c r="K1938" s="53"/>
      <c r="L1938" s="53"/>
      <c r="M1938" s="53"/>
      <c r="N1938" s="53"/>
      <c r="O1938" s="53"/>
      <c r="P1938" s="727"/>
    </row>
    <row r="1939" spans="1:16" s="51" customFormat="1" x14ac:dyDescent="0.25">
      <c r="A1939" s="378"/>
      <c r="B1939" s="125"/>
      <c r="C1939" s="2"/>
      <c r="E1939" s="53"/>
      <c r="F1939" s="53"/>
      <c r="G1939" s="53"/>
      <c r="H1939" s="53"/>
      <c r="I1939" s="53"/>
      <c r="J1939" s="53"/>
      <c r="K1939" s="53"/>
      <c r="L1939" s="53"/>
      <c r="M1939" s="53"/>
      <c r="N1939" s="53"/>
      <c r="O1939" s="53"/>
      <c r="P1939" s="727"/>
    </row>
    <row r="1940" spans="1:16" s="51" customFormat="1" x14ac:dyDescent="0.25">
      <c r="A1940" s="378"/>
      <c r="B1940" s="125"/>
      <c r="C1940" s="2"/>
      <c r="E1940" s="53"/>
      <c r="F1940" s="53"/>
      <c r="G1940" s="53"/>
      <c r="H1940" s="53"/>
      <c r="I1940" s="53"/>
      <c r="J1940" s="53"/>
      <c r="K1940" s="53"/>
      <c r="L1940" s="53"/>
      <c r="M1940" s="53"/>
      <c r="N1940" s="53"/>
      <c r="O1940" s="53"/>
      <c r="P1940" s="727"/>
    </row>
    <row r="1941" spans="1:16" s="51" customFormat="1" x14ac:dyDescent="0.25">
      <c r="A1941" s="378"/>
      <c r="B1941" s="125"/>
      <c r="C1941" s="2"/>
      <c r="E1941" s="53"/>
      <c r="F1941" s="53"/>
      <c r="G1941" s="53"/>
      <c r="H1941" s="53"/>
      <c r="I1941" s="53"/>
      <c r="J1941" s="53"/>
      <c r="K1941" s="53"/>
      <c r="L1941" s="53"/>
      <c r="M1941" s="53"/>
      <c r="N1941" s="53"/>
      <c r="O1941" s="53"/>
      <c r="P1941" s="727"/>
    </row>
    <row r="1942" spans="1:16" s="51" customFormat="1" x14ac:dyDescent="0.25">
      <c r="A1942" s="378"/>
      <c r="B1942" s="125"/>
      <c r="C1942" s="2"/>
      <c r="E1942" s="53"/>
      <c r="F1942" s="53"/>
      <c r="G1942" s="53"/>
      <c r="H1942" s="53"/>
      <c r="I1942" s="53"/>
      <c r="J1942" s="53"/>
      <c r="K1942" s="53"/>
      <c r="L1942" s="53"/>
      <c r="M1942" s="53"/>
      <c r="N1942" s="53"/>
      <c r="O1942" s="53"/>
      <c r="P1942" s="727"/>
    </row>
    <row r="1943" spans="1:16" s="51" customFormat="1" x14ac:dyDescent="0.25">
      <c r="A1943" s="378"/>
      <c r="B1943" s="125"/>
      <c r="C1943" s="2"/>
      <c r="E1943" s="53"/>
      <c r="F1943" s="53"/>
      <c r="G1943" s="53"/>
      <c r="H1943" s="53"/>
      <c r="I1943" s="53"/>
      <c r="J1943" s="53"/>
      <c r="K1943" s="53"/>
      <c r="L1943" s="53"/>
      <c r="M1943" s="53"/>
      <c r="N1943" s="53"/>
      <c r="O1943" s="53"/>
      <c r="P1943" s="727"/>
    </row>
    <row r="1944" spans="1:16" s="51" customFormat="1" x14ac:dyDescent="0.25">
      <c r="A1944" s="378"/>
      <c r="B1944" s="125"/>
      <c r="C1944" s="2"/>
      <c r="E1944" s="53"/>
      <c r="F1944" s="53"/>
      <c r="G1944" s="53"/>
      <c r="H1944" s="53"/>
      <c r="I1944" s="53"/>
      <c r="J1944" s="53"/>
      <c r="K1944" s="53"/>
      <c r="L1944" s="53"/>
      <c r="M1944" s="53"/>
      <c r="N1944" s="53"/>
      <c r="O1944" s="53"/>
      <c r="P1944" s="727"/>
    </row>
    <row r="1945" spans="1:16" s="51" customFormat="1" x14ac:dyDescent="0.25">
      <c r="A1945" s="378"/>
      <c r="B1945" s="125"/>
      <c r="C1945" s="2"/>
      <c r="E1945" s="53"/>
      <c r="F1945" s="53"/>
      <c r="G1945" s="53"/>
      <c r="H1945" s="53"/>
      <c r="I1945" s="53"/>
      <c r="J1945" s="53"/>
      <c r="K1945" s="53"/>
      <c r="L1945" s="53"/>
      <c r="M1945" s="53"/>
      <c r="N1945" s="53"/>
      <c r="O1945" s="53"/>
      <c r="P1945" s="727"/>
    </row>
    <row r="1946" spans="1:16" s="51" customFormat="1" x14ac:dyDescent="0.25">
      <c r="A1946" s="378"/>
      <c r="B1946" s="125"/>
      <c r="C1946" s="2"/>
      <c r="E1946" s="53"/>
      <c r="F1946" s="53"/>
      <c r="G1946" s="53"/>
      <c r="H1946" s="53"/>
      <c r="I1946" s="53"/>
      <c r="J1946" s="53"/>
      <c r="K1946" s="53"/>
      <c r="L1946" s="53"/>
      <c r="M1946" s="53"/>
      <c r="N1946" s="53"/>
      <c r="O1946" s="53"/>
      <c r="P1946" s="727"/>
    </row>
    <row r="1947" spans="1:16" s="51" customFormat="1" x14ac:dyDescent="0.25">
      <c r="A1947" s="378"/>
      <c r="B1947" s="125"/>
      <c r="C1947" s="2"/>
      <c r="E1947" s="53"/>
      <c r="F1947" s="53"/>
      <c r="G1947" s="53"/>
      <c r="H1947" s="53"/>
      <c r="I1947" s="53"/>
      <c r="J1947" s="53"/>
      <c r="K1947" s="53"/>
      <c r="L1947" s="53"/>
      <c r="M1947" s="53"/>
      <c r="N1947" s="53"/>
      <c r="O1947" s="53"/>
      <c r="P1947" s="727"/>
    </row>
    <row r="1948" spans="1:16" s="51" customFormat="1" x14ac:dyDescent="0.25">
      <c r="A1948" s="378"/>
      <c r="B1948" s="125"/>
      <c r="C1948" s="2"/>
      <c r="E1948" s="53"/>
      <c r="F1948" s="53"/>
      <c r="G1948" s="53"/>
      <c r="H1948" s="53"/>
      <c r="I1948" s="53"/>
      <c r="J1948" s="53"/>
      <c r="K1948" s="53"/>
      <c r="L1948" s="53"/>
      <c r="M1948" s="53"/>
      <c r="N1948" s="53"/>
      <c r="O1948" s="53"/>
      <c r="P1948" s="727"/>
    </row>
    <row r="1949" spans="1:16" s="51" customFormat="1" x14ac:dyDescent="0.25">
      <c r="A1949" s="378"/>
      <c r="B1949" s="125"/>
      <c r="C1949" s="2"/>
      <c r="E1949" s="53"/>
      <c r="F1949" s="53"/>
      <c r="G1949" s="53"/>
      <c r="H1949" s="53"/>
      <c r="I1949" s="53"/>
      <c r="J1949" s="53"/>
      <c r="K1949" s="53"/>
      <c r="L1949" s="53"/>
      <c r="M1949" s="53"/>
      <c r="N1949" s="53"/>
      <c r="O1949" s="53"/>
      <c r="P1949" s="727"/>
    </row>
    <row r="1950" spans="1:16" s="51" customFormat="1" x14ac:dyDescent="0.25">
      <c r="A1950" s="378"/>
      <c r="B1950" s="125"/>
      <c r="C1950" s="2"/>
      <c r="E1950" s="53"/>
      <c r="F1950" s="53"/>
      <c r="G1950" s="53"/>
      <c r="H1950" s="53"/>
      <c r="I1950" s="53"/>
      <c r="J1950" s="53"/>
      <c r="K1950" s="53"/>
      <c r="L1950" s="53"/>
      <c r="M1950" s="53"/>
      <c r="N1950" s="53"/>
      <c r="O1950" s="53"/>
      <c r="P1950" s="727"/>
    </row>
    <row r="1951" spans="1:16" s="51" customFormat="1" x14ac:dyDescent="0.25">
      <c r="A1951" s="378"/>
      <c r="B1951" s="125"/>
      <c r="C1951" s="2"/>
      <c r="E1951" s="53"/>
      <c r="F1951" s="53"/>
      <c r="G1951" s="53"/>
      <c r="H1951" s="53"/>
      <c r="I1951" s="53"/>
      <c r="J1951" s="53"/>
      <c r="K1951" s="53"/>
      <c r="L1951" s="53"/>
      <c r="M1951" s="53"/>
      <c r="N1951" s="53"/>
      <c r="O1951" s="53"/>
      <c r="P1951" s="727"/>
    </row>
    <row r="1952" spans="1:16" s="51" customFormat="1" x14ac:dyDescent="0.25">
      <c r="A1952" s="378"/>
      <c r="B1952" s="125"/>
      <c r="C1952" s="2"/>
      <c r="E1952" s="53"/>
      <c r="F1952" s="53"/>
      <c r="G1952" s="53"/>
      <c r="H1952" s="53"/>
      <c r="I1952" s="53"/>
      <c r="J1952" s="53"/>
      <c r="K1952" s="53"/>
      <c r="L1952" s="53"/>
      <c r="M1952" s="53"/>
      <c r="N1952" s="53"/>
      <c r="O1952" s="53"/>
      <c r="P1952" s="727"/>
    </row>
    <row r="1953" spans="1:16" s="51" customFormat="1" x14ac:dyDescent="0.25">
      <c r="A1953" s="378"/>
      <c r="B1953" s="125"/>
      <c r="C1953" s="2"/>
      <c r="E1953" s="53"/>
      <c r="F1953" s="53"/>
      <c r="G1953" s="53"/>
      <c r="H1953" s="53"/>
      <c r="I1953" s="53"/>
      <c r="J1953" s="53"/>
      <c r="K1953" s="53"/>
      <c r="L1953" s="53"/>
      <c r="M1953" s="53"/>
      <c r="N1953" s="53"/>
      <c r="O1953" s="53"/>
      <c r="P1953" s="727"/>
    </row>
    <row r="1954" spans="1:16" s="51" customFormat="1" x14ac:dyDescent="0.25">
      <c r="A1954" s="378"/>
      <c r="B1954" s="125"/>
      <c r="C1954" s="2"/>
      <c r="E1954" s="53"/>
      <c r="F1954" s="53"/>
      <c r="G1954" s="53"/>
      <c r="H1954" s="53"/>
      <c r="I1954" s="53"/>
      <c r="J1954" s="53"/>
      <c r="K1954" s="53"/>
      <c r="L1954" s="53"/>
      <c r="M1954" s="53"/>
      <c r="N1954" s="53"/>
      <c r="O1954" s="53"/>
      <c r="P1954" s="727"/>
    </row>
    <row r="1955" spans="1:16" s="51" customFormat="1" x14ac:dyDescent="0.25">
      <c r="A1955" s="378"/>
      <c r="B1955" s="125"/>
      <c r="C1955" s="2"/>
      <c r="E1955" s="53"/>
      <c r="F1955" s="53"/>
      <c r="G1955" s="53"/>
      <c r="H1955" s="53"/>
      <c r="I1955" s="53"/>
      <c r="J1955" s="53"/>
      <c r="K1955" s="53"/>
      <c r="L1955" s="53"/>
      <c r="M1955" s="53"/>
      <c r="N1955" s="53"/>
      <c r="O1955" s="53"/>
      <c r="P1955" s="727"/>
    </row>
    <row r="1956" spans="1:16" s="51" customFormat="1" x14ac:dyDescent="0.25">
      <c r="A1956" s="378"/>
      <c r="B1956" s="125"/>
      <c r="C1956" s="2"/>
      <c r="E1956" s="53"/>
      <c r="F1956" s="53"/>
      <c r="G1956" s="53"/>
      <c r="H1956" s="53"/>
      <c r="I1956" s="53"/>
      <c r="J1956" s="53"/>
      <c r="K1956" s="53"/>
      <c r="L1956" s="53"/>
      <c r="M1956" s="53"/>
      <c r="N1956" s="53"/>
      <c r="O1956" s="53"/>
      <c r="P1956" s="727"/>
    </row>
    <row r="1957" spans="1:16" s="51" customFormat="1" x14ac:dyDescent="0.25">
      <c r="A1957" s="378"/>
      <c r="B1957" s="125"/>
      <c r="C1957" s="2"/>
      <c r="E1957" s="53"/>
      <c r="F1957" s="53"/>
      <c r="G1957" s="53"/>
      <c r="H1957" s="53"/>
      <c r="I1957" s="53"/>
      <c r="J1957" s="53"/>
      <c r="K1957" s="53"/>
      <c r="L1957" s="53"/>
      <c r="M1957" s="53"/>
      <c r="N1957" s="53"/>
      <c r="O1957" s="53"/>
      <c r="P1957" s="727"/>
    </row>
    <row r="1958" spans="1:16" s="51" customFormat="1" x14ac:dyDescent="0.25">
      <c r="A1958" s="378"/>
      <c r="B1958" s="125"/>
      <c r="C1958" s="2"/>
      <c r="E1958" s="53"/>
      <c r="F1958" s="53"/>
      <c r="G1958" s="53"/>
      <c r="H1958" s="53"/>
      <c r="I1958" s="53"/>
      <c r="J1958" s="53"/>
      <c r="K1958" s="53"/>
      <c r="L1958" s="53"/>
      <c r="M1958" s="53"/>
      <c r="N1958" s="53"/>
      <c r="O1958" s="53"/>
      <c r="P1958" s="727"/>
    </row>
    <row r="1959" spans="1:16" s="51" customFormat="1" x14ac:dyDescent="0.25">
      <c r="A1959" s="378"/>
      <c r="B1959" s="125"/>
      <c r="C1959" s="2"/>
      <c r="E1959" s="53"/>
      <c r="F1959" s="53"/>
      <c r="G1959" s="53"/>
      <c r="H1959" s="53"/>
      <c r="I1959" s="53"/>
      <c r="J1959" s="53"/>
      <c r="K1959" s="53"/>
      <c r="L1959" s="53"/>
      <c r="M1959" s="53"/>
      <c r="N1959" s="53"/>
      <c r="O1959" s="53"/>
      <c r="P1959" s="727"/>
    </row>
    <row r="1960" spans="1:16" s="51" customFormat="1" x14ac:dyDescent="0.25">
      <c r="A1960" s="378"/>
      <c r="B1960" s="125"/>
      <c r="C1960" s="2"/>
      <c r="E1960" s="53"/>
      <c r="F1960" s="53"/>
      <c r="G1960" s="53"/>
      <c r="H1960" s="53"/>
      <c r="I1960" s="53"/>
      <c r="J1960" s="53"/>
      <c r="K1960" s="53"/>
      <c r="L1960" s="53"/>
      <c r="M1960" s="53"/>
      <c r="N1960" s="53"/>
      <c r="O1960" s="53"/>
      <c r="P1960" s="727"/>
    </row>
    <row r="1961" spans="1:16" s="51" customFormat="1" x14ac:dyDescent="0.25">
      <c r="A1961" s="378"/>
      <c r="B1961" s="125"/>
      <c r="C1961" s="2"/>
      <c r="E1961" s="53"/>
      <c r="F1961" s="53"/>
      <c r="G1961" s="53"/>
      <c r="H1961" s="53"/>
      <c r="I1961" s="53"/>
      <c r="J1961" s="53"/>
      <c r="K1961" s="53"/>
      <c r="L1961" s="53"/>
      <c r="M1961" s="53"/>
      <c r="N1961" s="53"/>
      <c r="O1961" s="53"/>
      <c r="P1961" s="727"/>
    </row>
    <row r="1962" spans="1:16" s="51" customFormat="1" x14ac:dyDescent="0.25">
      <c r="A1962" s="378"/>
      <c r="B1962" s="125"/>
      <c r="C1962" s="2"/>
      <c r="E1962" s="53"/>
      <c r="F1962" s="53"/>
      <c r="G1962" s="53"/>
      <c r="H1962" s="53"/>
      <c r="I1962" s="53"/>
      <c r="J1962" s="53"/>
      <c r="K1962" s="53"/>
      <c r="L1962" s="53"/>
      <c r="M1962" s="53"/>
      <c r="N1962" s="53"/>
      <c r="O1962" s="53"/>
      <c r="P1962" s="727"/>
    </row>
    <row r="1963" spans="1:16" s="51" customFormat="1" x14ac:dyDescent="0.25">
      <c r="A1963" s="378"/>
      <c r="B1963" s="125"/>
      <c r="C1963" s="2"/>
      <c r="E1963" s="53"/>
      <c r="F1963" s="53"/>
      <c r="G1963" s="53"/>
      <c r="H1963" s="53"/>
      <c r="I1963" s="53"/>
      <c r="J1963" s="53"/>
      <c r="K1963" s="53"/>
      <c r="L1963" s="53"/>
      <c r="M1963" s="53"/>
      <c r="N1963" s="53"/>
      <c r="O1963" s="53"/>
      <c r="P1963" s="727"/>
    </row>
    <row r="1964" spans="1:16" s="51" customFormat="1" x14ac:dyDescent="0.25">
      <c r="A1964" s="378"/>
      <c r="B1964" s="125"/>
      <c r="C1964" s="2"/>
      <c r="E1964" s="53"/>
      <c r="F1964" s="53"/>
      <c r="G1964" s="53"/>
      <c r="H1964" s="53"/>
      <c r="I1964" s="53"/>
      <c r="J1964" s="53"/>
      <c r="K1964" s="53"/>
      <c r="L1964" s="53"/>
      <c r="M1964" s="53"/>
      <c r="N1964" s="53"/>
      <c r="O1964" s="53"/>
      <c r="P1964" s="727"/>
    </row>
    <row r="1965" spans="1:16" s="51" customFormat="1" x14ac:dyDescent="0.25">
      <c r="A1965" s="378"/>
      <c r="B1965" s="125"/>
      <c r="C1965" s="2"/>
      <c r="E1965" s="53"/>
      <c r="F1965" s="53"/>
      <c r="G1965" s="53"/>
      <c r="H1965" s="53"/>
      <c r="I1965" s="53"/>
      <c r="J1965" s="53"/>
      <c r="K1965" s="53"/>
      <c r="L1965" s="53"/>
      <c r="M1965" s="53"/>
      <c r="N1965" s="53"/>
      <c r="O1965" s="53"/>
      <c r="P1965" s="727"/>
    </row>
    <row r="1966" spans="1:16" s="51" customFormat="1" x14ac:dyDescent="0.25">
      <c r="A1966" s="378"/>
      <c r="B1966" s="125"/>
      <c r="C1966" s="2"/>
      <c r="E1966" s="53"/>
      <c r="F1966" s="53"/>
      <c r="G1966" s="53"/>
      <c r="H1966" s="53"/>
      <c r="I1966" s="53"/>
      <c r="J1966" s="53"/>
      <c r="K1966" s="53"/>
      <c r="L1966" s="53"/>
      <c r="M1966" s="53"/>
      <c r="N1966" s="53"/>
      <c r="O1966" s="53"/>
      <c r="P1966" s="727"/>
    </row>
    <row r="1967" spans="1:16" s="51" customFormat="1" x14ac:dyDescent="0.25">
      <c r="A1967" s="378"/>
      <c r="B1967" s="125"/>
      <c r="C1967" s="2"/>
      <c r="E1967" s="53"/>
      <c r="F1967" s="53"/>
      <c r="G1967" s="53"/>
      <c r="H1967" s="53"/>
      <c r="I1967" s="53"/>
      <c r="J1967" s="53"/>
      <c r="K1967" s="53"/>
      <c r="L1967" s="53"/>
      <c r="M1967" s="53"/>
      <c r="N1967" s="53"/>
      <c r="O1967" s="53"/>
      <c r="P1967" s="727"/>
    </row>
    <row r="1968" spans="1:16" s="51" customFormat="1" x14ac:dyDescent="0.25">
      <c r="A1968" s="378"/>
      <c r="B1968" s="125"/>
      <c r="C1968" s="2"/>
      <c r="E1968" s="53"/>
      <c r="F1968" s="53"/>
      <c r="G1968" s="53"/>
      <c r="H1968" s="53"/>
      <c r="I1968" s="53"/>
      <c r="J1968" s="53"/>
      <c r="K1968" s="53"/>
      <c r="L1968" s="53"/>
      <c r="M1968" s="53"/>
      <c r="N1968" s="53"/>
      <c r="O1968" s="53"/>
      <c r="P1968" s="727"/>
    </row>
    <row r="1969" spans="1:16" s="51" customFormat="1" x14ac:dyDescent="0.25">
      <c r="A1969" s="378"/>
      <c r="B1969" s="125"/>
      <c r="C1969" s="2"/>
      <c r="E1969" s="53"/>
      <c r="F1969" s="53"/>
      <c r="G1969" s="53"/>
      <c r="H1969" s="53"/>
      <c r="I1969" s="53"/>
      <c r="J1969" s="53"/>
      <c r="K1969" s="53"/>
      <c r="L1969" s="53"/>
      <c r="M1969" s="53"/>
      <c r="N1969" s="53"/>
      <c r="O1969" s="53"/>
      <c r="P1969" s="727"/>
    </row>
    <row r="1970" spans="1:16" s="51" customFormat="1" x14ac:dyDescent="0.25">
      <c r="A1970" s="378"/>
      <c r="B1970" s="125"/>
      <c r="C1970" s="2"/>
      <c r="E1970" s="53"/>
      <c r="F1970" s="53"/>
      <c r="G1970" s="53"/>
      <c r="H1970" s="53"/>
      <c r="I1970" s="53"/>
      <c r="J1970" s="53"/>
      <c r="K1970" s="53"/>
      <c r="L1970" s="53"/>
      <c r="M1970" s="53"/>
      <c r="N1970" s="53"/>
      <c r="O1970" s="53"/>
      <c r="P1970" s="727"/>
    </row>
    <row r="1971" spans="1:16" s="51" customFormat="1" x14ac:dyDescent="0.25">
      <c r="A1971" s="378"/>
      <c r="B1971" s="125"/>
      <c r="C1971" s="2"/>
      <c r="E1971" s="53"/>
      <c r="F1971" s="53"/>
      <c r="G1971" s="53"/>
      <c r="H1971" s="53"/>
      <c r="I1971" s="53"/>
      <c r="J1971" s="53"/>
      <c r="K1971" s="53"/>
      <c r="L1971" s="53"/>
      <c r="M1971" s="53"/>
      <c r="N1971" s="53"/>
      <c r="O1971" s="53"/>
      <c r="P1971" s="727"/>
    </row>
    <row r="1972" spans="1:16" s="51" customFormat="1" x14ac:dyDescent="0.25">
      <c r="A1972" s="378"/>
      <c r="B1972" s="125"/>
      <c r="C1972" s="2"/>
      <c r="E1972" s="53"/>
      <c r="F1972" s="53"/>
      <c r="G1972" s="53"/>
      <c r="H1972" s="53"/>
      <c r="I1972" s="53"/>
      <c r="J1972" s="53"/>
      <c r="K1972" s="53"/>
      <c r="L1972" s="53"/>
      <c r="M1972" s="53"/>
      <c r="N1972" s="53"/>
      <c r="O1972" s="53"/>
      <c r="P1972" s="727"/>
    </row>
    <row r="1973" spans="1:16" s="51" customFormat="1" x14ac:dyDescent="0.25">
      <c r="A1973" s="378"/>
      <c r="B1973" s="125"/>
      <c r="C1973" s="2"/>
      <c r="E1973" s="53"/>
      <c r="F1973" s="53"/>
      <c r="G1973" s="53"/>
      <c r="H1973" s="53"/>
      <c r="I1973" s="53"/>
      <c r="J1973" s="53"/>
      <c r="K1973" s="53"/>
      <c r="L1973" s="53"/>
      <c r="M1973" s="53"/>
      <c r="N1973" s="53"/>
      <c r="O1973" s="53"/>
      <c r="P1973" s="727"/>
    </row>
    <row r="1974" spans="1:16" s="51" customFormat="1" x14ac:dyDescent="0.25">
      <c r="A1974" s="378"/>
      <c r="B1974" s="125"/>
      <c r="C1974" s="2"/>
      <c r="E1974" s="53"/>
      <c r="F1974" s="53"/>
      <c r="G1974" s="53"/>
      <c r="H1974" s="53"/>
      <c r="I1974" s="53"/>
      <c r="J1974" s="53"/>
      <c r="K1974" s="53"/>
      <c r="L1974" s="53"/>
      <c r="M1974" s="53"/>
      <c r="N1974" s="53"/>
      <c r="O1974" s="53"/>
      <c r="P1974" s="727"/>
    </row>
    <row r="1975" spans="1:16" s="51" customFormat="1" x14ac:dyDescent="0.25">
      <c r="A1975" s="378"/>
      <c r="B1975" s="125"/>
      <c r="C1975" s="2"/>
      <c r="E1975" s="53"/>
      <c r="F1975" s="53"/>
      <c r="G1975" s="53"/>
      <c r="H1975" s="53"/>
      <c r="I1975" s="53"/>
      <c r="J1975" s="53"/>
      <c r="K1975" s="53"/>
      <c r="L1975" s="53"/>
      <c r="M1975" s="53"/>
      <c r="N1975" s="53"/>
      <c r="O1975" s="53"/>
      <c r="P1975" s="727"/>
    </row>
    <row r="1976" spans="1:16" s="51" customFormat="1" x14ac:dyDescent="0.25">
      <c r="A1976" s="378"/>
      <c r="B1976" s="125"/>
      <c r="C1976" s="2"/>
      <c r="E1976" s="53"/>
      <c r="F1976" s="53"/>
      <c r="G1976" s="53"/>
      <c r="H1976" s="53"/>
      <c r="I1976" s="53"/>
      <c r="J1976" s="53"/>
      <c r="K1976" s="53"/>
      <c r="L1976" s="53"/>
      <c r="M1976" s="53"/>
      <c r="N1976" s="53"/>
      <c r="O1976" s="53"/>
      <c r="P1976" s="727"/>
    </row>
    <row r="1977" spans="1:16" s="51" customFormat="1" x14ac:dyDescent="0.25">
      <c r="A1977" s="378"/>
      <c r="B1977" s="125"/>
      <c r="C1977" s="2"/>
      <c r="E1977" s="53"/>
      <c r="F1977" s="53"/>
      <c r="G1977" s="53"/>
      <c r="H1977" s="53"/>
      <c r="I1977" s="53"/>
      <c r="J1977" s="53"/>
      <c r="K1977" s="53"/>
      <c r="L1977" s="53"/>
      <c r="M1977" s="53"/>
      <c r="N1977" s="53"/>
      <c r="O1977" s="53"/>
      <c r="P1977" s="727"/>
    </row>
    <row r="1978" spans="1:16" s="51" customFormat="1" x14ac:dyDescent="0.25">
      <c r="A1978" s="378"/>
      <c r="B1978" s="125"/>
      <c r="C1978" s="2"/>
      <c r="E1978" s="53"/>
      <c r="F1978" s="53"/>
      <c r="G1978" s="53"/>
      <c r="H1978" s="53"/>
      <c r="I1978" s="53"/>
      <c r="J1978" s="53"/>
      <c r="K1978" s="53"/>
      <c r="L1978" s="53"/>
      <c r="M1978" s="53"/>
      <c r="N1978" s="53"/>
      <c r="O1978" s="53"/>
      <c r="P1978" s="727"/>
    </row>
    <row r="1979" spans="1:16" s="51" customFormat="1" x14ac:dyDescent="0.25">
      <c r="A1979" s="378"/>
      <c r="B1979" s="125"/>
      <c r="C1979" s="2"/>
      <c r="E1979" s="53"/>
      <c r="F1979" s="53"/>
      <c r="G1979" s="53"/>
      <c r="H1979" s="53"/>
      <c r="I1979" s="53"/>
      <c r="J1979" s="53"/>
      <c r="K1979" s="53"/>
      <c r="L1979" s="53"/>
      <c r="M1979" s="53"/>
      <c r="N1979" s="53"/>
      <c r="O1979" s="53"/>
      <c r="P1979" s="727"/>
    </row>
    <row r="1980" spans="1:16" s="51" customFormat="1" x14ac:dyDescent="0.25">
      <c r="A1980" s="378"/>
      <c r="B1980" s="125"/>
      <c r="C1980" s="2"/>
      <c r="E1980" s="53"/>
      <c r="F1980" s="53"/>
      <c r="G1980" s="53"/>
      <c r="H1980" s="53"/>
      <c r="I1980" s="53"/>
      <c r="J1980" s="53"/>
      <c r="K1980" s="53"/>
      <c r="L1980" s="53"/>
      <c r="M1980" s="53"/>
      <c r="N1980" s="53"/>
      <c r="O1980" s="53"/>
      <c r="P1980" s="727"/>
    </row>
    <row r="1981" spans="1:16" s="51" customFormat="1" x14ac:dyDescent="0.25">
      <c r="A1981" s="378"/>
      <c r="B1981" s="125"/>
      <c r="C1981" s="2"/>
      <c r="E1981" s="53"/>
      <c r="F1981" s="53"/>
      <c r="G1981" s="53"/>
      <c r="H1981" s="53"/>
      <c r="I1981" s="53"/>
      <c r="J1981" s="53"/>
      <c r="K1981" s="53"/>
      <c r="L1981" s="53"/>
      <c r="M1981" s="53"/>
      <c r="N1981" s="53"/>
      <c r="O1981" s="53"/>
      <c r="P1981" s="727"/>
    </row>
    <row r="1982" spans="1:16" s="51" customFormat="1" x14ac:dyDescent="0.25">
      <c r="A1982" s="378"/>
      <c r="B1982" s="125"/>
      <c r="C1982" s="2"/>
      <c r="E1982" s="53"/>
      <c r="F1982" s="53"/>
      <c r="G1982" s="53"/>
      <c r="H1982" s="53"/>
      <c r="I1982" s="53"/>
      <c r="J1982" s="53"/>
      <c r="K1982" s="53"/>
      <c r="L1982" s="53"/>
      <c r="M1982" s="53"/>
      <c r="N1982" s="53"/>
      <c r="O1982" s="53"/>
      <c r="P1982" s="727"/>
    </row>
    <row r="1983" spans="1:16" s="51" customFormat="1" x14ac:dyDescent="0.25">
      <c r="A1983" s="378"/>
      <c r="B1983" s="125"/>
      <c r="C1983" s="2"/>
      <c r="E1983" s="53"/>
      <c r="F1983" s="53"/>
      <c r="G1983" s="53"/>
      <c r="H1983" s="53"/>
      <c r="I1983" s="53"/>
      <c r="J1983" s="53"/>
      <c r="K1983" s="53"/>
      <c r="L1983" s="53"/>
      <c r="M1983" s="53"/>
      <c r="N1983" s="53"/>
      <c r="O1983" s="53"/>
      <c r="P1983" s="727"/>
    </row>
    <row r="1984" spans="1:16" s="51" customFormat="1" x14ac:dyDescent="0.25">
      <c r="A1984" s="378"/>
      <c r="B1984" s="125"/>
      <c r="C1984" s="2"/>
      <c r="E1984" s="53"/>
      <c r="F1984" s="53"/>
      <c r="G1984" s="53"/>
      <c r="H1984" s="53"/>
      <c r="I1984" s="53"/>
      <c r="J1984" s="53"/>
      <c r="K1984" s="53"/>
      <c r="L1984" s="53"/>
      <c r="M1984" s="53"/>
      <c r="N1984" s="53"/>
      <c r="O1984" s="53"/>
      <c r="P1984" s="727"/>
    </row>
    <row r="1985" spans="1:16" s="51" customFormat="1" x14ac:dyDescent="0.25">
      <c r="A1985" s="378"/>
      <c r="B1985" s="125"/>
      <c r="C1985" s="2"/>
      <c r="E1985" s="53"/>
      <c r="F1985" s="53"/>
      <c r="G1985" s="53"/>
      <c r="H1985" s="53"/>
      <c r="I1985" s="53"/>
      <c r="J1985" s="53"/>
      <c r="K1985" s="53"/>
      <c r="L1985" s="53"/>
      <c r="M1985" s="53"/>
      <c r="N1985" s="53"/>
      <c r="O1985" s="53"/>
      <c r="P1985" s="727"/>
    </row>
    <row r="1986" spans="1:16" s="51" customFormat="1" x14ac:dyDescent="0.25">
      <c r="A1986" s="378"/>
      <c r="B1986" s="125"/>
      <c r="C1986" s="2"/>
      <c r="E1986" s="53"/>
      <c r="F1986" s="53"/>
      <c r="G1986" s="53"/>
      <c r="H1986" s="53"/>
      <c r="I1986" s="53"/>
      <c r="J1986" s="53"/>
      <c r="K1986" s="53"/>
      <c r="L1986" s="53"/>
      <c r="M1986" s="53"/>
      <c r="N1986" s="53"/>
      <c r="O1986" s="53"/>
      <c r="P1986" s="727"/>
    </row>
    <row r="1987" spans="1:16" s="51" customFormat="1" x14ac:dyDescent="0.25">
      <c r="A1987" s="378"/>
      <c r="B1987" s="125"/>
      <c r="C1987" s="2"/>
      <c r="E1987" s="53"/>
      <c r="F1987" s="53"/>
      <c r="G1987" s="53"/>
      <c r="H1987" s="53"/>
      <c r="I1987" s="53"/>
      <c r="J1987" s="53"/>
      <c r="K1987" s="53"/>
      <c r="L1987" s="53"/>
      <c r="M1987" s="53"/>
      <c r="N1987" s="53"/>
      <c r="O1987" s="53"/>
      <c r="P1987" s="727"/>
    </row>
    <row r="1988" spans="1:16" s="51" customFormat="1" x14ac:dyDescent="0.25">
      <c r="A1988" s="378"/>
      <c r="B1988" s="125"/>
      <c r="C1988" s="2"/>
      <c r="E1988" s="53"/>
      <c r="F1988" s="53"/>
      <c r="G1988" s="53"/>
      <c r="H1988" s="53"/>
      <c r="I1988" s="53"/>
      <c r="J1988" s="53"/>
      <c r="K1988" s="53"/>
      <c r="L1988" s="53"/>
      <c r="M1988" s="53"/>
      <c r="N1988" s="53"/>
      <c r="O1988" s="53"/>
      <c r="P1988" s="727"/>
    </row>
    <row r="1989" spans="1:16" s="51" customFormat="1" x14ac:dyDescent="0.25">
      <c r="A1989" s="378"/>
      <c r="B1989" s="125"/>
      <c r="C1989" s="2"/>
      <c r="E1989" s="53"/>
      <c r="F1989" s="53"/>
      <c r="G1989" s="53"/>
      <c r="H1989" s="53"/>
      <c r="I1989" s="53"/>
      <c r="J1989" s="53"/>
      <c r="K1989" s="53"/>
      <c r="L1989" s="53"/>
      <c r="M1989" s="53"/>
      <c r="N1989" s="53"/>
      <c r="O1989" s="53"/>
      <c r="P1989" s="727"/>
    </row>
    <row r="1990" spans="1:16" s="51" customFormat="1" x14ac:dyDescent="0.25">
      <c r="A1990" s="378"/>
      <c r="B1990" s="125"/>
      <c r="C1990" s="2"/>
      <c r="E1990" s="53"/>
      <c r="F1990" s="53"/>
      <c r="G1990" s="53"/>
      <c r="H1990" s="53"/>
      <c r="I1990" s="53"/>
      <c r="J1990" s="53"/>
      <c r="K1990" s="53"/>
      <c r="L1990" s="53"/>
      <c r="M1990" s="53"/>
      <c r="N1990" s="53"/>
      <c r="O1990" s="53"/>
      <c r="P1990" s="727"/>
    </row>
    <row r="1991" spans="1:16" s="51" customFormat="1" x14ac:dyDescent="0.25">
      <c r="A1991" s="378"/>
      <c r="B1991" s="125"/>
      <c r="C1991" s="2"/>
      <c r="E1991" s="53"/>
      <c r="F1991" s="53"/>
      <c r="G1991" s="53"/>
      <c r="H1991" s="53"/>
      <c r="I1991" s="53"/>
      <c r="J1991" s="53"/>
      <c r="K1991" s="53"/>
      <c r="L1991" s="53"/>
      <c r="M1991" s="53"/>
      <c r="N1991" s="53"/>
      <c r="O1991" s="53"/>
      <c r="P1991" s="727"/>
    </row>
    <row r="1992" spans="1:16" s="51" customFormat="1" x14ac:dyDescent="0.25">
      <c r="A1992" s="378"/>
      <c r="B1992" s="125"/>
      <c r="C1992" s="2"/>
      <c r="E1992" s="53"/>
      <c r="F1992" s="53"/>
      <c r="G1992" s="53"/>
      <c r="H1992" s="53"/>
      <c r="I1992" s="53"/>
      <c r="J1992" s="53"/>
      <c r="K1992" s="53"/>
      <c r="L1992" s="53"/>
      <c r="M1992" s="53"/>
      <c r="N1992" s="53"/>
      <c r="O1992" s="53"/>
      <c r="P1992" s="727"/>
    </row>
    <row r="1993" spans="1:16" s="51" customFormat="1" x14ac:dyDescent="0.25">
      <c r="A1993" s="378"/>
      <c r="B1993" s="125"/>
      <c r="C1993" s="2"/>
      <c r="E1993" s="53"/>
      <c r="F1993" s="53"/>
      <c r="G1993" s="53"/>
      <c r="H1993" s="53"/>
      <c r="I1993" s="53"/>
      <c r="J1993" s="53"/>
      <c r="K1993" s="53"/>
      <c r="L1993" s="53"/>
      <c r="M1993" s="53"/>
      <c r="N1993" s="53"/>
      <c r="O1993" s="53"/>
      <c r="P1993" s="727"/>
    </row>
    <row r="1994" spans="1:16" s="51" customFormat="1" x14ac:dyDescent="0.25">
      <c r="A1994" s="378"/>
      <c r="B1994" s="125"/>
      <c r="C1994" s="2"/>
      <c r="E1994" s="53"/>
      <c r="F1994" s="53"/>
      <c r="G1994" s="53"/>
      <c r="H1994" s="53"/>
      <c r="I1994" s="53"/>
      <c r="J1994" s="53"/>
      <c r="K1994" s="53"/>
      <c r="L1994" s="53"/>
      <c r="M1994" s="53"/>
      <c r="N1994" s="53"/>
      <c r="O1994" s="53"/>
      <c r="P1994" s="727"/>
    </row>
    <row r="1995" spans="1:16" s="51" customFormat="1" x14ac:dyDescent="0.25">
      <c r="A1995" s="378"/>
      <c r="B1995" s="125"/>
      <c r="C1995" s="2"/>
      <c r="E1995" s="53"/>
      <c r="F1995" s="53"/>
      <c r="G1995" s="53"/>
      <c r="H1995" s="53"/>
      <c r="I1995" s="53"/>
      <c r="J1995" s="53"/>
      <c r="K1995" s="53"/>
      <c r="L1995" s="53"/>
      <c r="M1995" s="53"/>
      <c r="N1995" s="53"/>
      <c r="O1995" s="53"/>
      <c r="P1995" s="727"/>
    </row>
    <row r="1996" spans="1:16" s="51" customFormat="1" x14ac:dyDescent="0.25">
      <c r="A1996" s="378"/>
      <c r="B1996" s="125"/>
      <c r="C1996" s="2"/>
      <c r="E1996" s="53"/>
      <c r="F1996" s="53"/>
      <c r="G1996" s="53"/>
      <c r="H1996" s="53"/>
      <c r="I1996" s="53"/>
      <c r="J1996" s="53"/>
      <c r="K1996" s="53"/>
      <c r="L1996" s="53"/>
      <c r="M1996" s="53"/>
      <c r="N1996" s="53"/>
      <c r="O1996" s="53"/>
      <c r="P1996" s="727"/>
    </row>
    <row r="1997" spans="1:16" s="51" customFormat="1" x14ac:dyDescent="0.25">
      <c r="A1997" s="378"/>
      <c r="B1997" s="125"/>
      <c r="C1997" s="2"/>
      <c r="E1997" s="53"/>
      <c r="F1997" s="53"/>
      <c r="G1997" s="53"/>
      <c r="H1997" s="53"/>
      <c r="I1997" s="53"/>
      <c r="J1997" s="53"/>
      <c r="K1997" s="53"/>
      <c r="L1997" s="53"/>
      <c r="M1997" s="53"/>
      <c r="N1997" s="53"/>
      <c r="O1997" s="53"/>
      <c r="P1997" s="727"/>
    </row>
    <row r="1998" spans="1:16" s="51" customFormat="1" x14ac:dyDescent="0.25">
      <c r="A1998" s="378"/>
      <c r="B1998" s="125"/>
      <c r="C1998" s="2"/>
      <c r="E1998" s="53"/>
      <c r="F1998" s="53"/>
      <c r="G1998" s="53"/>
      <c r="H1998" s="53"/>
      <c r="I1998" s="53"/>
      <c r="J1998" s="53"/>
      <c r="K1998" s="53"/>
      <c r="L1998" s="53"/>
      <c r="M1998" s="53"/>
      <c r="N1998" s="53"/>
      <c r="O1998" s="53"/>
      <c r="P1998" s="727"/>
    </row>
    <row r="1999" spans="1:16" s="51" customFormat="1" x14ac:dyDescent="0.25">
      <c r="A1999" s="378"/>
      <c r="B1999" s="125"/>
      <c r="C1999" s="2"/>
      <c r="E1999" s="53"/>
      <c r="F1999" s="53"/>
      <c r="G1999" s="53"/>
      <c r="H1999" s="53"/>
      <c r="I1999" s="53"/>
      <c r="J1999" s="53"/>
      <c r="K1999" s="53"/>
      <c r="L1999" s="53"/>
      <c r="M1999" s="53"/>
      <c r="N1999" s="53"/>
      <c r="O1999" s="53"/>
      <c r="P1999" s="727"/>
    </row>
    <row r="2000" spans="1:16" s="51" customFormat="1" x14ac:dyDescent="0.25">
      <c r="A2000" s="378"/>
      <c r="B2000" s="125"/>
      <c r="C2000" s="2"/>
      <c r="E2000" s="53"/>
      <c r="F2000" s="53"/>
      <c r="G2000" s="53"/>
      <c r="H2000" s="53"/>
      <c r="I2000" s="53"/>
      <c r="J2000" s="53"/>
      <c r="K2000" s="53"/>
      <c r="L2000" s="53"/>
      <c r="M2000" s="53"/>
      <c r="N2000" s="53"/>
      <c r="O2000" s="53"/>
      <c r="P2000" s="727"/>
    </row>
    <row r="2001" spans="1:16" s="51" customFormat="1" x14ac:dyDescent="0.25">
      <c r="A2001" s="378"/>
      <c r="B2001" s="125"/>
      <c r="C2001" s="2"/>
      <c r="E2001" s="53"/>
      <c r="F2001" s="53"/>
      <c r="G2001" s="53"/>
      <c r="H2001" s="53"/>
      <c r="I2001" s="53"/>
      <c r="J2001" s="53"/>
      <c r="K2001" s="53"/>
      <c r="L2001" s="53"/>
      <c r="M2001" s="53"/>
      <c r="N2001" s="53"/>
      <c r="O2001" s="53"/>
      <c r="P2001" s="727"/>
    </row>
    <row r="2002" spans="1:16" s="51" customFormat="1" x14ac:dyDescent="0.25">
      <c r="A2002" s="378"/>
      <c r="B2002" s="125"/>
      <c r="C2002" s="2"/>
      <c r="E2002" s="53"/>
      <c r="F2002" s="53"/>
      <c r="G2002" s="53"/>
      <c r="H2002" s="53"/>
      <c r="I2002" s="53"/>
      <c r="J2002" s="53"/>
      <c r="K2002" s="53"/>
      <c r="L2002" s="53"/>
      <c r="M2002" s="53"/>
      <c r="N2002" s="53"/>
      <c r="O2002" s="53"/>
      <c r="P2002" s="727"/>
    </row>
    <row r="2003" spans="1:16" s="51" customFormat="1" x14ac:dyDescent="0.25">
      <c r="A2003" s="378"/>
      <c r="B2003" s="125"/>
      <c r="C2003" s="2"/>
      <c r="E2003" s="53"/>
      <c r="F2003" s="53"/>
      <c r="G2003" s="53"/>
      <c r="H2003" s="53"/>
      <c r="I2003" s="53"/>
      <c r="J2003" s="53"/>
      <c r="K2003" s="53"/>
      <c r="L2003" s="53"/>
      <c r="M2003" s="53"/>
      <c r="N2003" s="53"/>
      <c r="O2003" s="53"/>
      <c r="P2003" s="727"/>
    </row>
    <row r="2004" spans="1:16" s="51" customFormat="1" x14ac:dyDescent="0.25">
      <c r="A2004" s="378"/>
      <c r="B2004" s="125"/>
      <c r="C2004" s="2"/>
      <c r="E2004" s="53"/>
      <c r="F2004" s="53"/>
      <c r="G2004" s="53"/>
      <c r="H2004" s="53"/>
      <c r="I2004" s="53"/>
      <c r="J2004" s="53"/>
      <c r="K2004" s="53"/>
      <c r="L2004" s="53"/>
      <c r="M2004" s="53"/>
      <c r="N2004" s="53"/>
      <c r="O2004" s="53"/>
      <c r="P2004" s="727"/>
    </row>
    <row r="2005" spans="1:16" s="51" customFormat="1" x14ac:dyDescent="0.25">
      <c r="A2005" s="378"/>
      <c r="B2005" s="125"/>
      <c r="C2005" s="2"/>
      <c r="E2005" s="53"/>
      <c r="F2005" s="53"/>
      <c r="G2005" s="53"/>
      <c r="H2005" s="53"/>
      <c r="I2005" s="53"/>
      <c r="J2005" s="53"/>
      <c r="K2005" s="53"/>
      <c r="L2005" s="53"/>
      <c r="M2005" s="53"/>
      <c r="N2005" s="53"/>
      <c r="O2005" s="53"/>
      <c r="P2005" s="727"/>
    </row>
    <row r="2006" spans="1:16" s="51" customFormat="1" x14ac:dyDescent="0.25">
      <c r="A2006" s="378"/>
      <c r="B2006" s="125"/>
      <c r="C2006" s="2"/>
      <c r="E2006" s="53"/>
      <c r="F2006" s="53"/>
      <c r="G2006" s="53"/>
      <c r="H2006" s="53"/>
      <c r="I2006" s="53"/>
      <c r="J2006" s="53"/>
      <c r="K2006" s="53"/>
      <c r="L2006" s="53"/>
      <c r="M2006" s="53"/>
      <c r="N2006" s="53"/>
      <c r="O2006" s="53"/>
      <c r="P2006" s="727"/>
    </row>
    <row r="2007" spans="1:16" s="51" customFormat="1" x14ac:dyDescent="0.25">
      <c r="A2007" s="378"/>
      <c r="B2007" s="125"/>
      <c r="C2007" s="2"/>
      <c r="E2007" s="53"/>
      <c r="F2007" s="53"/>
      <c r="G2007" s="53"/>
      <c r="H2007" s="53"/>
      <c r="I2007" s="53"/>
      <c r="J2007" s="53"/>
      <c r="K2007" s="53"/>
      <c r="L2007" s="53"/>
      <c r="M2007" s="53"/>
      <c r="N2007" s="53"/>
      <c r="O2007" s="53"/>
      <c r="P2007" s="727"/>
    </row>
    <row r="2008" spans="1:16" s="51" customFormat="1" x14ac:dyDescent="0.25">
      <c r="A2008" s="378"/>
      <c r="B2008" s="125"/>
      <c r="C2008" s="2"/>
      <c r="E2008" s="53"/>
      <c r="F2008" s="53"/>
      <c r="G2008" s="53"/>
      <c r="H2008" s="53"/>
      <c r="I2008" s="53"/>
      <c r="J2008" s="53"/>
      <c r="K2008" s="53"/>
      <c r="L2008" s="53"/>
      <c r="M2008" s="53"/>
      <c r="N2008" s="53"/>
      <c r="O2008" s="53"/>
      <c r="P2008" s="727"/>
    </row>
    <row r="2009" spans="1:16" s="51" customFormat="1" x14ac:dyDescent="0.25">
      <c r="A2009" s="378"/>
      <c r="B2009" s="125"/>
      <c r="C2009" s="2"/>
      <c r="E2009" s="53"/>
      <c r="F2009" s="53"/>
      <c r="G2009" s="53"/>
      <c r="H2009" s="53"/>
      <c r="I2009" s="53"/>
      <c r="J2009" s="53"/>
      <c r="K2009" s="53"/>
      <c r="L2009" s="53"/>
      <c r="M2009" s="53"/>
      <c r="N2009" s="53"/>
      <c r="O2009" s="53"/>
      <c r="P2009" s="727"/>
    </row>
    <row r="2010" spans="1:16" s="51" customFormat="1" x14ac:dyDescent="0.25">
      <c r="A2010" s="378"/>
      <c r="B2010" s="125"/>
      <c r="C2010" s="2"/>
      <c r="E2010" s="53"/>
      <c r="F2010" s="53"/>
      <c r="G2010" s="53"/>
      <c r="H2010" s="53"/>
      <c r="I2010" s="53"/>
      <c r="J2010" s="53"/>
      <c r="K2010" s="53"/>
      <c r="L2010" s="53"/>
      <c r="M2010" s="53"/>
      <c r="N2010" s="53"/>
      <c r="O2010" s="53"/>
      <c r="P2010" s="727"/>
    </row>
    <row r="2011" spans="1:16" s="51" customFormat="1" x14ac:dyDescent="0.25">
      <c r="A2011" s="378"/>
      <c r="B2011" s="125"/>
      <c r="C2011" s="2"/>
      <c r="E2011" s="53"/>
      <c r="F2011" s="53"/>
      <c r="G2011" s="53"/>
      <c r="H2011" s="53"/>
      <c r="I2011" s="53"/>
      <c r="J2011" s="53"/>
      <c r="K2011" s="53"/>
      <c r="L2011" s="53"/>
      <c r="M2011" s="53"/>
      <c r="N2011" s="53"/>
      <c r="O2011" s="53"/>
      <c r="P2011" s="727"/>
    </row>
    <row r="2012" spans="1:16" s="51" customFormat="1" x14ac:dyDescent="0.25">
      <c r="A2012" s="378"/>
      <c r="B2012" s="125"/>
      <c r="C2012" s="2"/>
      <c r="E2012" s="53"/>
      <c r="F2012" s="53"/>
      <c r="G2012" s="53"/>
      <c r="H2012" s="53"/>
      <c r="I2012" s="53"/>
      <c r="J2012" s="53"/>
      <c r="K2012" s="53"/>
      <c r="L2012" s="53"/>
      <c r="M2012" s="53"/>
      <c r="N2012" s="53"/>
      <c r="O2012" s="53"/>
      <c r="P2012" s="727"/>
    </row>
    <row r="2013" spans="1:16" s="51" customFormat="1" x14ac:dyDescent="0.25">
      <c r="A2013" s="378"/>
      <c r="B2013" s="125"/>
      <c r="C2013" s="2"/>
      <c r="E2013" s="53"/>
      <c r="F2013" s="53"/>
      <c r="G2013" s="53"/>
      <c r="H2013" s="53"/>
      <c r="I2013" s="53"/>
      <c r="J2013" s="53"/>
      <c r="K2013" s="53"/>
      <c r="L2013" s="53"/>
      <c r="M2013" s="53"/>
      <c r="N2013" s="53"/>
      <c r="O2013" s="53"/>
      <c r="P2013" s="727"/>
    </row>
    <row r="2014" spans="1:16" s="51" customFormat="1" x14ac:dyDescent="0.25">
      <c r="A2014" s="378"/>
      <c r="B2014" s="125"/>
      <c r="C2014" s="2"/>
      <c r="E2014" s="53"/>
      <c r="F2014" s="53"/>
      <c r="G2014" s="53"/>
      <c r="H2014" s="53"/>
      <c r="I2014" s="53"/>
      <c r="J2014" s="53"/>
      <c r="K2014" s="53"/>
      <c r="L2014" s="53"/>
      <c r="M2014" s="53"/>
      <c r="N2014" s="53"/>
      <c r="O2014" s="53"/>
      <c r="P2014" s="727"/>
    </row>
    <row r="2015" spans="1:16" s="51" customFormat="1" x14ac:dyDescent="0.25">
      <c r="A2015" s="378"/>
      <c r="B2015" s="125"/>
      <c r="C2015" s="2"/>
      <c r="E2015" s="53"/>
      <c r="F2015" s="53"/>
      <c r="G2015" s="53"/>
      <c r="H2015" s="53"/>
      <c r="I2015" s="53"/>
      <c r="J2015" s="53"/>
      <c r="K2015" s="53"/>
      <c r="L2015" s="53"/>
      <c r="M2015" s="53"/>
      <c r="N2015" s="53"/>
      <c r="O2015" s="53"/>
      <c r="P2015" s="727"/>
    </row>
    <row r="2016" spans="1:16" s="51" customFormat="1" x14ac:dyDescent="0.25">
      <c r="A2016" s="378"/>
      <c r="B2016" s="125"/>
      <c r="C2016" s="2"/>
      <c r="E2016" s="53"/>
      <c r="F2016" s="53"/>
      <c r="G2016" s="53"/>
      <c r="H2016" s="53"/>
      <c r="I2016" s="53"/>
      <c r="J2016" s="53"/>
      <c r="K2016" s="53"/>
      <c r="L2016" s="53"/>
      <c r="M2016" s="53"/>
      <c r="N2016" s="53"/>
      <c r="O2016" s="53"/>
      <c r="P2016" s="727"/>
    </row>
    <row r="2017" spans="1:16" s="51" customFormat="1" x14ac:dyDescent="0.25">
      <c r="A2017" s="378"/>
      <c r="B2017" s="125"/>
      <c r="C2017" s="2"/>
      <c r="E2017" s="53"/>
      <c r="F2017" s="53"/>
      <c r="G2017" s="53"/>
      <c r="H2017" s="53"/>
      <c r="I2017" s="53"/>
      <c r="J2017" s="53"/>
      <c r="K2017" s="53"/>
      <c r="L2017" s="53"/>
      <c r="M2017" s="53"/>
      <c r="N2017" s="53"/>
      <c r="O2017" s="53"/>
      <c r="P2017" s="727"/>
    </row>
    <row r="2018" spans="1:16" s="51" customFormat="1" x14ac:dyDescent="0.25">
      <c r="A2018" s="378"/>
      <c r="B2018" s="125"/>
      <c r="C2018" s="2"/>
      <c r="E2018" s="53"/>
      <c r="F2018" s="53"/>
      <c r="G2018" s="53"/>
      <c r="H2018" s="53"/>
      <c r="I2018" s="53"/>
      <c r="J2018" s="53"/>
      <c r="K2018" s="53"/>
      <c r="L2018" s="53"/>
      <c r="M2018" s="53"/>
      <c r="N2018" s="53"/>
      <c r="O2018" s="53"/>
      <c r="P2018" s="727"/>
    </row>
    <row r="2019" spans="1:16" s="51" customFormat="1" x14ac:dyDescent="0.25">
      <c r="A2019" s="378"/>
      <c r="B2019" s="125"/>
      <c r="C2019" s="2"/>
      <c r="E2019" s="53"/>
      <c r="F2019" s="53"/>
      <c r="G2019" s="53"/>
      <c r="H2019" s="53"/>
      <c r="I2019" s="53"/>
      <c r="J2019" s="53"/>
      <c r="K2019" s="53"/>
      <c r="L2019" s="53"/>
      <c r="M2019" s="53"/>
      <c r="N2019" s="53"/>
      <c r="O2019" s="53"/>
      <c r="P2019" s="727"/>
    </row>
    <row r="2020" spans="1:16" s="51" customFormat="1" x14ac:dyDescent="0.25">
      <c r="A2020" s="378"/>
      <c r="B2020" s="125"/>
      <c r="C2020" s="2"/>
      <c r="E2020" s="53"/>
      <c r="F2020" s="53"/>
      <c r="G2020" s="53"/>
      <c r="H2020" s="53"/>
      <c r="I2020" s="53"/>
      <c r="J2020" s="53"/>
      <c r="K2020" s="53"/>
      <c r="L2020" s="53"/>
      <c r="M2020" s="53"/>
      <c r="N2020" s="53"/>
      <c r="O2020" s="53"/>
      <c r="P2020" s="727"/>
    </row>
    <row r="2021" spans="1:16" s="51" customFormat="1" x14ac:dyDescent="0.25">
      <c r="A2021" s="378"/>
      <c r="B2021" s="125"/>
      <c r="C2021" s="2"/>
      <c r="E2021" s="53"/>
      <c r="F2021" s="53"/>
      <c r="G2021" s="53"/>
      <c r="H2021" s="53"/>
      <c r="I2021" s="53"/>
      <c r="J2021" s="53"/>
      <c r="K2021" s="53"/>
      <c r="L2021" s="53"/>
      <c r="M2021" s="53"/>
      <c r="N2021" s="53"/>
      <c r="O2021" s="53"/>
      <c r="P2021" s="727"/>
    </row>
    <row r="2022" spans="1:16" s="51" customFormat="1" x14ac:dyDescent="0.25">
      <c r="A2022" s="378"/>
      <c r="B2022" s="125"/>
      <c r="C2022" s="2"/>
      <c r="E2022" s="53"/>
      <c r="F2022" s="53"/>
      <c r="G2022" s="53"/>
      <c r="H2022" s="53"/>
      <c r="I2022" s="53"/>
      <c r="J2022" s="53"/>
      <c r="K2022" s="53"/>
      <c r="L2022" s="53"/>
      <c r="M2022" s="53"/>
      <c r="N2022" s="53"/>
      <c r="O2022" s="53"/>
      <c r="P2022" s="727"/>
    </row>
    <row r="2023" spans="1:16" s="51" customFormat="1" x14ac:dyDescent="0.25">
      <c r="A2023" s="378"/>
      <c r="B2023" s="125"/>
      <c r="C2023" s="2"/>
      <c r="E2023" s="53"/>
      <c r="F2023" s="53"/>
      <c r="G2023" s="53"/>
      <c r="H2023" s="53"/>
      <c r="I2023" s="53"/>
      <c r="J2023" s="53"/>
      <c r="K2023" s="53"/>
      <c r="L2023" s="53"/>
      <c r="M2023" s="53"/>
      <c r="N2023" s="53"/>
      <c r="O2023" s="53"/>
      <c r="P2023" s="727"/>
    </row>
    <row r="2024" spans="1:16" s="51" customFormat="1" x14ac:dyDescent="0.25">
      <c r="A2024" s="378"/>
      <c r="B2024" s="125"/>
      <c r="C2024" s="2"/>
      <c r="E2024" s="53"/>
      <c r="F2024" s="53"/>
      <c r="G2024" s="53"/>
      <c r="H2024" s="53"/>
      <c r="I2024" s="53"/>
      <c r="J2024" s="53"/>
      <c r="K2024" s="53"/>
      <c r="L2024" s="53"/>
      <c r="M2024" s="53"/>
      <c r="N2024" s="53"/>
      <c r="O2024" s="53"/>
      <c r="P2024" s="727"/>
    </row>
    <row r="2025" spans="1:16" s="51" customFormat="1" x14ac:dyDescent="0.25">
      <c r="A2025" s="378"/>
      <c r="B2025" s="125"/>
      <c r="C2025" s="2"/>
      <c r="E2025" s="53"/>
      <c r="F2025" s="53"/>
      <c r="G2025" s="53"/>
      <c r="H2025" s="53"/>
      <c r="I2025" s="53"/>
      <c r="J2025" s="53"/>
      <c r="K2025" s="53"/>
      <c r="L2025" s="53"/>
      <c r="M2025" s="53"/>
      <c r="N2025" s="53"/>
      <c r="O2025" s="53"/>
      <c r="P2025" s="727"/>
    </row>
    <row r="2026" spans="1:16" s="51" customFormat="1" x14ac:dyDescent="0.25">
      <c r="A2026" s="378"/>
      <c r="B2026" s="125"/>
      <c r="C2026" s="2"/>
      <c r="E2026" s="53"/>
      <c r="F2026" s="53"/>
      <c r="G2026" s="53"/>
      <c r="H2026" s="53"/>
      <c r="I2026" s="53"/>
      <c r="J2026" s="53"/>
      <c r="K2026" s="53"/>
      <c r="L2026" s="53"/>
      <c r="M2026" s="53"/>
      <c r="N2026" s="53"/>
      <c r="O2026" s="53"/>
      <c r="P2026" s="727"/>
    </row>
    <row r="2027" spans="1:16" s="51" customFormat="1" x14ac:dyDescent="0.25">
      <c r="A2027" s="378"/>
      <c r="B2027" s="125"/>
      <c r="C2027" s="2"/>
      <c r="E2027" s="53"/>
      <c r="F2027" s="53"/>
      <c r="G2027" s="53"/>
      <c r="H2027" s="53"/>
      <c r="I2027" s="53"/>
      <c r="J2027" s="53"/>
      <c r="K2027" s="53"/>
      <c r="L2027" s="53"/>
      <c r="M2027" s="53"/>
      <c r="N2027" s="53"/>
      <c r="O2027" s="53"/>
      <c r="P2027" s="727"/>
    </row>
    <row r="2028" spans="1:16" s="51" customFormat="1" x14ac:dyDescent="0.25">
      <c r="A2028" s="378"/>
      <c r="B2028" s="125"/>
      <c r="C2028" s="2"/>
      <c r="E2028" s="53"/>
      <c r="F2028" s="53"/>
      <c r="G2028" s="53"/>
      <c r="H2028" s="53"/>
      <c r="I2028" s="53"/>
      <c r="J2028" s="53"/>
      <c r="K2028" s="53"/>
      <c r="L2028" s="53"/>
      <c r="M2028" s="53"/>
      <c r="N2028" s="53"/>
      <c r="O2028" s="53"/>
      <c r="P2028" s="727"/>
    </row>
    <row r="2029" spans="1:16" s="51" customFormat="1" x14ac:dyDescent="0.25">
      <c r="A2029" s="378"/>
      <c r="B2029" s="125"/>
      <c r="C2029" s="2"/>
      <c r="E2029" s="53"/>
      <c r="F2029" s="53"/>
      <c r="G2029" s="53"/>
      <c r="H2029" s="53"/>
      <c r="I2029" s="53"/>
      <c r="J2029" s="53"/>
      <c r="K2029" s="53"/>
      <c r="L2029" s="53"/>
      <c r="M2029" s="53"/>
      <c r="N2029" s="53"/>
      <c r="O2029" s="53"/>
      <c r="P2029" s="727"/>
    </row>
    <row r="2030" spans="1:16" s="51" customFormat="1" x14ac:dyDescent="0.25">
      <c r="A2030" s="378"/>
      <c r="B2030" s="125"/>
      <c r="C2030" s="2"/>
      <c r="E2030" s="53"/>
      <c r="F2030" s="53"/>
      <c r="G2030" s="53"/>
      <c r="H2030" s="53"/>
      <c r="I2030" s="53"/>
      <c r="J2030" s="53"/>
      <c r="K2030" s="53"/>
      <c r="L2030" s="53"/>
      <c r="M2030" s="53"/>
      <c r="N2030" s="53"/>
      <c r="O2030" s="53"/>
      <c r="P2030" s="727"/>
    </row>
    <row r="2031" spans="1:16" s="51" customFormat="1" x14ac:dyDescent="0.25">
      <c r="A2031" s="378"/>
      <c r="B2031" s="125"/>
      <c r="C2031" s="2"/>
      <c r="E2031" s="53"/>
      <c r="F2031" s="53"/>
      <c r="G2031" s="53"/>
      <c r="H2031" s="53"/>
      <c r="I2031" s="53"/>
      <c r="J2031" s="53"/>
      <c r="K2031" s="53"/>
      <c r="L2031" s="53"/>
      <c r="M2031" s="53"/>
      <c r="N2031" s="53"/>
      <c r="O2031" s="53"/>
      <c r="P2031" s="727"/>
    </row>
    <row r="2032" spans="1:16" s="51" customFormat="1" x14ac:dyDescent="0.25">
      <c r="A2032" s="378"/>
      <c r="B2032" s="125"/>
      <c r="C2032" s="2"/>
      <c r="E2032" s="53"/>
      <c r="F2032" s="53"/>
      <c r="G2032" s="53"/>
      <c r="H2032" s="53"/>
      <c r="I2032" s="53"/>
      <c r="J2032" s="53"/>
      <c r="K2032" s="53"/>
      <c r="L2032" s="53"/>
      <c r="M2032" s="53"/>
      <c r="N2032" s="53"/>
      <c r="O2032" s="53"/>
      <c r="P2032" s="727"/>
    </row>
    <row r="2033" spans="1:16" s="51" customFormat="1" x14ac:dyDescent="0.25">
      <c r="A2033" s="378"/>
      <c r="B2033" s="125"/>
      <c r="C2033" s="2"/>
      <c r="E2033" s="53"/>
      <c r="F2033" s="53"/>
      <c r="G2033" s="53"/>
      <c r="H2033" s="53"/>
      <c r="I2033" s="53"/>
      <c r="J2033" s="53"/>
      <c r="K2033" s="53"/>
      <c r="L2033" s="53"/>
      <c r="M2033" s="53"/>
      <c r="N2033" s="53"/>
      <c r="O2033" s="53"/>
      <c r="P2033" s="727"/>
    </row>
    <row r="2034" spans="1:16" s="51" customFormat="1" x14ac:dyDescent="0.25">
      <c r="A2034" s="378"/>
      <c r="B2034" s="125"/>
      <c r="C2034" s="2"/>
      <c r="E2034" s="53"/>
      <c r="F2034" s="53"/>
      <c r="G2034" s="53"/>
      <c r="H2034" s="53"/>
      <c r="I2034" s="53"/>
      <c r="J2034" s="53"/>
      <c r="K2034" s="53"/>
      <c r="L2034" s="53"/>
      <c r="M2034" s="53"/>
      <c r="N2034" s="53"/>
      <c r="O2034" s="53"/>
      <c r="P2034" s="727"/>
    </row>
    <row r="2035" spans="1:16" s="51" customFormat="1" x14ac:dyDescent="0.25">
      <c r="A2035" s="378"/>
      <c r="B2035" s="125"/>
      <c r="C2035" s="2"/>
      <c r="E2035" s="53"/>
      <c r="F2035" s="53"/>
      <c r="G2035" s="53"/>
      <c r="H2035" s="53"/>
      <c r="I2035" s="53"/>
      <c r="J2035" s="53"/>
      <c r="K2035" s="53"/>
      <c r="L2035" s="53"/>
      <c r="M2035" s="53"/>
      <c r="N2035" s="53"/>
      <c r="O2035" s="53"/>
      <c r="P2035" s="727"/>
    </row>
    <row r="2036" spans="1:16" s="51" customFormat="1" x14ac:dyDescent="0.25">
      <c r="A2036" s="378"/>
      <c r="B2036" s="125"/>
      <c r="C2036" s="2"/>
      <c r="E2036" s="53"/>
      <c r="F2036" s="53"/>
      <c r="G2036" s="53"/>
      <c r="H2036" s="53"/>
      <c r="I2036" s="53"/>
      <c r="J2036" s="53"/>
      <c r="K2036" s="53"/>
      <c r="L2036" s="53"/>
      <c r="M2036" s="53"/>
      <c r="N2036" s="53"/>
      <c r="O2036" s="53"/>
      <c r="P2036" s="727"/>
    </row>
    <row r="2037" spans="1:16" s="51" customFormat="1" x14ac:dyDescent="0.25">
      <c r="A2037" s="378"/>
      <c r="B2037" s="125"/>
      <c r="C2037" s="2"/>
      <c r="E2037" s="53"/>
      <c r="F2037" s="53"/>
      <c r="G2037" s="53"/>
      <c r="H2037" s="53"/>
      <c r="I2037" s="53"/>
      <c r="J2037" s="53"/>
      <c r="K2037" s="53"/>
      <c r="L2037" s="53"/>
      <c r="M2037" s="53"/>
      <c r="N2037" s="53"/>
      <c r="O2037" s="53"/>
      <c r="P2037" s="727"/>
    </row>
    <row r="2038" spans="1:16" s="51" customFormat="1" x14ac:dyDescent="0.25">
      <c r="A2038" s="378"/>
      <c r="B2038" s="125"/>
      <c r="C2038" s="2"/>
      <c r="E2038" s="53"/>
      <c r="F2038" s="53"/>
      <c r="G2038" s="53"/>
      <c r="H2038" s="53"/>
      <c r="I2038" s="53"/>
      <c r="J2038" s="53"/>
      <c r="K2038" s="53"/>
      <c r="L2038" s="53"/>
      <c r="M2038" s="53"/>
      <c r="N2038" s="53"/>
      <c r="O2038" s="53"/>
      <c r="P2038" s="727"/>
    </row>
    <row r="2039" spans="1:16" s="51" customFormat="1" x14ac:dyDescent="0.25">
      <c r="A2039" s="378"/>
      <c r="B2039" s="125"/>
      <c r="C2039" s="2"/>
      <c r="E2039" s="53"/>
      <c r="F2039" s="53"/>
      <c r="G2039" s="53"/>
      <c r="H2039" s="53"/>
      <c r="I2039" s="53"/>
      <c r="J2039" s="53"/>
      <c r="K2039" s="53"/>
      <c r="L2039" s="53"/>
      <c r="M2039" s="53"/>
      <c r="N2039" s="53"/>
      <c r="O2039" s="53"/>
      <c r="P2039" s="727"/>
    </row>
    <row r="2040" spans="1:16" s="51" customFormat="1" x14ac:dyDescent="0.25">
      <c r="A2040" s="378"/>
      <c r="B2040" s="125"/>
      <c r="C2040" s="2"/>
      <c r="E2040" s="53"/>
      <c r="F2040" s="53"/>
      <c r="G2040" s="53"/>
      <c r="H2040" s="53"/>
      <c r="I2040" s="53"/>
      <c r="J2040" s="53"/>
      <c r="K2040" s="53"/>
      <c r="L2040" s="53"/>
      <c r="M2040" s="53"/>
      <c r="N2040" s="53"/>
      <c r="O2040" s="53"/>
      <c r="P2040" s="727"/>
    </row>
    <row r="2041" spans="1:16" s="51" customFormat="1" x14ac:dyDescent="0.25">
      <c r="A2041" s="378"/>
      <c r="B2041" s="125"/>
      <c r="C2041" s="2"/>
      <c r="E2041" s="53"/>
      <c r="F2041" s="53"/>
      <c r="G2041" s="53"/>
      <c r="H2041" s="53"/>
      <c r="I2041" s="53"/>
      <c r="J2041" s="53"/>
      <c r="K2041" s="53"/>
      <c r="L2041" s="53"/>
      <c r="M2041" s="53"/>
      <c r="N2041" s="53"/>
      <c r="O2041" s="53"/>
      <c r="P2041" s="727"/>
    </row>
    <row r="2042" spans="1:16" s="51" customFormat="1" x14ac:dyDescent="0.25">
      <c r="A2042" s="378"/>
      <c r="B2042" s="125"/>
      <c r="C2042" s="2"/>
      <c r="E2042" s="53"/>
      <c r="F2042" s="53"/>
      <c r="G2042" s="53"/>
      <c r="H2042" s="53"/>
      <c r="I2042" s="53"/>
      <c r="J2042" s="53"/>
      <c r="K2042" s="53"/>
      <c r="L2042" s="53"/>
      <c r="M2042" s="53"/>
      <c r="N2042" s="53"/>
      <c r="O2042" s="53"/>
      <c r="P2042" s="727"/>
    </row>
    <row r="2043" spans="1:16" s="51" customFormat="1" x14ac:dyDescent="0.25">
      <c r="A2043" s="378"/>
      <c r="B2043" s="125"/>
      <c r="C2043" s="2"/>
      <c r="E2043" s="53"/>
      <c r="F2043" s="53"/>
      <c r="G2043" s="53"/>
      <c r="H2043" s="53"/>
      <c r="I2043" s="53"/>
      <c r="J2043" s="53"/>
      <c r="K2043" s="53"/>
      <c r="L2043" s="53"/>
      <c r="M2043" s="53"/>
      <c r="N2043" s="53"/>
      <c r="O2043" s="53"/>
      <c r="P2043" s="727"/>
    </row>
    <row r="2044" spans="1:16" s="51" customFormat="1" x14ac:dyDescent="0.25">
      <c r="A2044" s="378"/>
      <c r="B2044" s="125"/>
      <c r="C2044" s="2"/>
      <c r="E2044" s="53"/>
      <c r="F2044" s="53"/>
      <c r="G2044" s="53"/>
      <c r="H2044" s="53"/>
      <c r="I2044" s="53"/>
      <c r="J2044" s="53"/>
      <c r="K2044" s="53"/>
      <c r="L2044" s="53"/>
      <c r="M2044" s="53"/>
      <c r="N2044" s="53"/>
      <c r="O2044" s="53"/>
      <c r="P2044" s="727"/>
    </row>
    <row r="2045" spans="1:16" s="51" customFormat="1" x14ac:dyDescent="0.25">
      <c r="A2045" s="378"/>
      <c r="B2045" s="125"/>
      <c r="C2045" s="2"/>
      <c r="E2045" s="53"/>
      <c r="F2045" s="53"/>
      <c r="G2045" s="53"/>
      <c r="H2045" s="53"/>
      <c r="I2045" s="53"/>
      <c r="J2045" s="53"/>
      <c r="K2045" s="53"/>
      <c r="L2045" s="53"/>
      <c r="M2045" s="53"/>
      <c r="N2045" s="53"/>
      <c r="O2045" s="53"/>
      <c r="P2045" s="727"/>
    </row>
    <row r="2046" spans="1:16" s="51" customFormat="1" x14ac:dyDescent="0.25">
      <c r="A2046" s="378"/>
      <c r="B2046" s="125"/>
      <c r="C2046" s="2"/>
      <c r="E2046" s="53"/>
      <c r="F2046" s="53"/>
      <c r="G2046" s="53"/>
      <c r="H2046" s="53"/>
      <c r="I2046" s="53"/>
      <c r="J2046" s="53"/>
      <c r="K2046" s="53"/>
      <c r="L2046" s="53"/>
      <c r="M2046" s="53"/>
      <c r="N2046" s="53"/>
      <c r="O2046" s="53"/>
      <c r="P2046" s="727"/>
    </row>
    <row r="2047" spans="1:16" s="51" customFormat="1" x14ac:dyDescent="0.25">
      <c r="A2047" s="378"/>
      <c r="B2047" s="125"/>
      <c r="C2047" s="2"/>
      <c r="E2047" s="53"/>
      <c r="F2047" s="53"/>
      <c r="G2047" s="53"/>
      <c r="H2047" s="53"/>
      <c r="I2047" s="53"/>
      <c r="J2047" s="53"/>
      <c r="K2047" s="53"/>
      <c r="L2047" s="53"/>
      <c r="M2047" s="53"/>
      <c r="N2047" s="53"/>
      <c r="O2047" s="53"/>
      <c r="P2047" s="727"/>
    </row>
    <row r="2048" spans="1:16" s="51" customFormat="1" x14ac:dyDescent="0.25">
      <c r="A2048" s="378"/>
      <c r="B2048" s="125"/>
      <c r="C2048" s="2"/>
      <c r="E2048" s="53"/>
      <c r="F2048" s="53"/>
      <c r="G2048" s="53"/>
      <c r="H2048" s="53"/>
      <c r="I2048" s="53"/>
      <c r="J2048" s="53"/>
      <c r="K2048" s="53"/>
      <c r="L2048" s="53"/>
      <c r="M2048" s="53"/>
      <c r="N2048" s="53"/>
      <c r="O2048" s="53"/>
      <c r="P2048" s="727"/>
    </row>
    <row r="2049" spans="1:16" s="51" customFormat="1" x14ac:dyDescent="0.25">
      <c r="A2049" s="378"/>
      <c r="B2049" s="125"/>
      <c r="C2049" s="2"/>
      <c r="E2049" s="53"/>
      <c r="F2049" s="53"/>
      <c r="G2049" s="53"/>
      <c r="H2049" s="53"/>
      <c r="I2049" s="53"/>
      <c r="J2049" s="53"/>
      <c r="K2049" s="53"/>
      <c r="L2049" s="53"/>
      <c r="M2049" s="53"/>
      <c r="N2049" s="53"/>
      <c r="O2049" s="53"/>
      <c r="P2049" s="727"/>
    </row>
    <row r="2050" spans="1:16" s="51" customFormat="1" x14ac:dyDescent="0.25">
      <c r="A2050" s="378"/>
      <c r="B2050" s="125"/>
      <c r="C2050" s="2"/>
      <c r="E2050" s="53"/>
      <c r="F2050" s="53"/>
      <c r="G2050" s="53"/>
      <c r="H2050" s="53"/>
      <c r="I2050" s="53"/>
      <c r="J2050" s="53"/>
      <c r="K2050" s="53"/>
      <c r="L2050" s="53"/>
      <c r="M2050" s="53"/>
      <c r="N2050" s="53"/>
      <c r="O2050" s="53"/>
      <c r="P2050" s="727"/>
    </row>
    <row r="2051" spans="1:16" s="51" customFormat="1" x14ac:dyDescent="0.25">
      <c r="A2051" s="378"/>
      <c r="B2051" s="125"/>
      <c r="C2051" s="2"/>
      <c r="E2051" s="53"/>
      <c r="F2051" s="53"/>
      <c r="G2051" s="53"/>
      <c r="H2051" s="53"/>
      <c r="I2051" s="53"/>
      <c r="J2051" s="53"/>
      <c r="K2051" s="53"/>
      <c r="L2051" s="53"/>
      <c r="M2051" s="53"/>
      <c r="N2051" s="53"/>
      <c r="O2051" s="53"/>
      <c r="P2051" s="727"/>
    </row>
    <row r="2052" spans="1:16" s="51" customFormat="1" x14ac:dyDescent="0.25">
      <c r="A2052" s="378"/>
      <c r="B2052" s="125"/>
      <c r="C2052" s="2"/>
      <c r="E2052" s="53"/>
      <c r="F2052" s="53"/>
      <c r="G2052" s="53"/>
      <c r="H2052" s="53"/>
      <c r="I2052" s="53"/>
      <c r="J2052" s="53"/>
      <c r="K2052" s="53"/>
      <c r="L2052" s="53"/>
      <c r="M2052" s="53"/>
      <c r="N2052" s="53"/>
      <c r="O2052" s="53"/>
      <c r="P2052" s="727"/>
    </row>
    <row r="2053" spans="1:16" s="51" customFormat="1" x14ac:dyDescent="0.25">
      <c r="A2053" s="378"/>
      <c r="B2053" s="125"/>
      <c r="C2053" s="2"/>
      <c r="E2053" s="53"/>
      <c r="F2053" s="53"/>
      <c r="G2053" s="53"/>
      <c r="H2053" s="53"/>
      <c r="I2053" s="53"/>
      <c r="J2053" s="53"/>
      <c r="K2053" s="53"/>
      <c r="L2053" s="53"/>
      <c r="M2053" s="53"/>
      <c r="N2053" s="53"/>
      <c r="O2053" s="53"/>
      <c r="P2053" s="727"/>
    </row>
    <row r="2054" spans="1:16" s="51" customFormat="1" x14ac:dyDescent="0.25">
      <c r="A2054" s="378"/>
      <c r="B2054" s="125"/>
      <c r="C2054" s="2"/>
      <c r="E2054" s="53"/>
      <c r="F2054" s="53"/>
      <c r="G2054" s="53"/>
      <c r="H2054" s="53"/>
      <c r="I2054" s="53"/>
      <c r="J2054" s="53"/>
      <c r="K2054" s="53"/>
      <c r="L2054" s="53"/>
      <c r="M2054" s="53"/>
      <c r="N2054" s="53"/>
      <c r="O2054" s="53"/>
      <c r="P2054" s="727"/>
    </row>
    <row r="2055" spans="1:16" s="51" customFormat="1" x14ac:dyDescent="0.25">
      <c r="A2055" s="378"/>
      <c r="B2055" s="125"/>
      <c r="C2055" s="2"/>
      <c r="E2055" s="53"/>
      <c r="F2055" s="53"/>
      <c r="G2055" s="53"/>
      <c r="H2055" s="53"/>
      <c r="I2055" s="53"/>
      <c r="J2055" s="53"/>
      <c r="K2055" s="53"/>
      <c r="L2055" s="53"/>
      <c r="M2055" s="53"/>
      <c r="N2055" s="53"/>
      <c r="O2055" s="53"/>
      <c r="P2055" s="727"/>
    </row>
    <row r="2056" spans="1:16" s="51" customFormat="1" x14ac:dyDescent="0.25">
      <c r="A2056" s="378"/>
      <c r="B2056" s="125"/>
      <c r="C2056" s="2"/>
      <c r="E2056" s="53"/>
      <c r="F2056" s="53"/>
      <c r="G2056" s="53"/>
      <c r="H2056" s="53"/>
      <c r="I2056" s="53"/>
      <c r="J2056" s="53"/>
      <c r="K2056" s="53"/>
      <c r="L2056" s="53"/>
      <c r="M2056" s="53"/>
      <c r="N2056" s="53"/>
      <c r="O2056" s="53"/>
      <c r="P2056" s="727"/>
    </row>
    <row r="2057" spans="1:16" s="51" customFormat="1" x14ac:dyDescent="0.25">
      <c r="A2057" s="378"/>
      <c r="B2057" s="125"/>
      <c r="C2057" s="2"/>
      <c r="E2057" s="53"/>
      <c r="F2057" s="53"/>
      <c r="G2057" s="53"/>
      <c r="H2057" s="53"/>
      <c r="I2057" s="53"/>
      <c r="J2057" s="53"/>
      <c r="K2057" s="53"/>
      <c r="L2057" s="53"/>
      <c r="M2057" s="53"/>
      <c r="N2057" s="53"/>
      <c r="O2057" s="53"/>
      <c r="P2057" s="727"/>
    </row>
    <row r="2058" spans="1:16" s="51" customFormat="1" x14ac:dyDescent="0.25">
      <c r="A2058" s="378"/>
      <c r="B2058" s="125"/>
      <c r="C2058" s="2"/>
      <c r="E2058" s="53"/>
      <c r="F2058" s="53"/>
      <c r="G2058" s="53"/>
      <c r="H2058" s="53"/>
      <c r="I2058" s="53"/>
      <c r="J2058" s="53"/>
      <c r="K2058" s="53"/>
      <c r="L2058" s="53"/>
      <c r="M2058" s="53"/>
      <c r="N2058" s="53"/>
      <c r="O2058" s="53"/>
      <c r="P2058" s="727"/>
    </row>
    <row r="2059" spans="1:16" s="51" customFormat="1" x14ac:dyDescent="0.25">
      <c r="A2059" s="378"/>
      <c r="B2059" s="125"/>
      <c r="C2059" s="2"/>
      <c r="E2059" s="53"/>
      <c r="F2059" s="53"/>
      <c r="G2059" s="53"/>
      <c r="H2059" s="53"/>
      <c r="I2059" s="53"/>
      <c r="J2059" s="53"/>
      <c r="K2059" s="53"/>
      <c r="L2059" s="53"/>
      <c r="M2059" s="53"/>
      <c r="N2059" s="53"/>
      <c r="O2059" s="53"/>
      <c r="P2059" s="727"/>
    </row>
    <row r="2060" spans="1:16" s="51" customFormat="1" x14ac:dyDescent="0.25">
      <c r="A2060" s="378"/>
      <c r="B2060" s="125"/>
      <c r="C2060" s="2"/>
      <c r="E2060" s="53"/>
      <c r="F2060" s="53"/>
      <c r="G2060" s="53"/>
      <c r="H2060" s="53"/>
      <c r="I2060" s="53"/>
      <c r="J2060" s="53"/>
      <c r="K2060" s="53"/>
      <c r="L2060" s="53"/>
      <c r="M2060" s="53"/>
      <c r="N2060" s="53"/>
      <c r="O2060" s="53"/>
      <c r="P2060" s="727"/>
    </row>
    <row r="2061" spans="1:16" s="51" customFormat="1" x14ac:dyDescent="0.25">
      <c r="A2061" s="378"/>
      <c r="B2061" s="125"/>
      <c r="C2061" s="2"/>
      <c r="E2061" s="53"/>
      <c r="F2061" s="53"/>
      <c r="G2061" s="53"/>
      <c r="H2061" s="53"/>
      <c r="I2061" s="53"/>
      <c r="J2061" s="53"/>
      <c r="K2061" s="53"/>
      <c r="L2061" s="53"/>
      <c r="M2061" s="53"/>
      <c r="N2061" s="53"/>
      <c r="O2061" s="53"/>
      <c r="P2061" s="727"/>
    </row>
    <row r="2062" spans="1:16" s="51" customFormat="1" x14ac:dyDescent="0.25">
      <c r="A2062" s="378"/>
      <c r="B2062" s="125"/>
      <c r="C2062" s="2"/>
      <c r="E2062" s="53"/>
      <c r="F2062" s="53"/>
      <c r="G2062" s="53"/>
      <c r="H2062" s="53"/>
      <c r="I2062" s="53"/>
      <c r="J2062" s="53"/>
      <c r="K2062" s="53"/>
      <c r="L2062" s="53"/>
      <c r="M2062" s="53"/>
      <c r="N2062" s="53"/>
      <c r="O2062" s="53"/>
      <c r="P2062" s="727"/>
    </row>
    <row r="2063" spans="1:16" s="51" customFormat="1" x14ac:dyDescent="0.25">
      <c r="A2063" s="378"/>
      <c r="B2063" s="125"/>
      <c r="C2063" s="2"/>
      <c r="E2063" s="53"/>
      <c r="F2063" s="53"/>
      <c r="G2063" s="53"/>
      <c r="H2063" s="53"/>
      <c r="I2063" s="53"/>
      <c r="J2063" s="53"/>
      <c r="K2063" s="53"/>
      <c r="L2063" s="53"/>
      <c r="M2063" s="53"/>
      <c r="N2063" s="53"/>
      <c r="O2063" s="53"/>
      <c r="P2063" s="727"/>
    </row>
    <row r="2064" spans="1:16" s="51" customFormat="1" x14ac:dyDescent="0.25">
      <c r="A2064" s="378"/>
      <c r="B2064" s="125"/>
      <c r="C2064" s="2"/>
      <c r="E2064" s="53"/>
      <c r="F2064" s="53"/>
      <c r="G2064" s="53"/>
      <c r="H2064" s="53"/>
      <c r="I2064" s="53"/>
      <c r="J2064" s="53"/>
      <c r="K2064" s="53"/>
      <c r="L2064" s="53"/>
      <c r="M2064" s="53"/>
      <c r="N2064" s="53"/>
      <c r="O2064" s="53"/>
      <c r="P2064" s="727"/>
    </row>
    <row r="2065" spans="1:16" s="51" customFormat="1" x14ac:dyDescent="0.25">
      <c r="A2065" s="378"/>
      <c r="B2065" s="125"/>
      <c r="C2065" s="2"/>
      <c r="E2065" s="53"/>
      <c r="F2065" s="53"/>
      <c r="G2065" s="53"/>
      <c r="H2065" s="53"/>
      <c r="I2065" s="53"/>
      <c r="J2065" s="53"/>
      <c r="K2065" s="53"/>
      <c r="L2065" s="53"/>
      <c r="M2065" s="53"/>
      <c r="N2065" s="53"/>
      <c r="O2065" s="53"/>
      <c r="P2065" s="727"/>
    </row>
    <row r="2066" spans="1:16" s="51" customFormat="1" x14ac:dyDescent="0.25">
      <c r="A2066" s="378"/>
      <c r="B2066" s="125"/>
      <c r="C2066" s="2"/>
      <c r="E2066" s="53"/>
      <c r="F2066" s="53"/>
      <c r="G2066" s="53"/>
      <c r="H2066" s="53"/>
      <c r="I2066" s="53"/>
      <c r="J2066" s="53"/>
      <c r="K2066" s="53"/>
      <c r="L2066" s="53"/>
      <c r="M2066" s="53"/>
      <c r="N2066" s="53"/>
      <c r="O2066" s="53"/>
      <c r="P2066" s="727"/>
    </row>
    <row r="2067" spans="1:16" s="51" customFormat="1" x14ac:dyDescent="0.25">
      <c r="A2067" s="378"/>
      <c r="B2067" s="125"/>
      <c r="C2067" s="2"/>
      <c r="E2067" s="53"/>
      <c r="F2067" s="53"/>
      <c r="G2067" s="53"/>
      <c r="H2067" s="53"/>
      <c r="I2067" s="53"/>
      <c r="J2067" s="53"/>
      <c r="K2067" s="53"/>
      <c r="L2067" s="53"/>
      <c r="M2067" s="53"/>
      <c r="N2067" s="53"/>
      <c r="O2067" s="53"/>
      <c r="P2067" s="727"/>
    </row>
    <row r="2068" spans="1:16" s="51" customFormat="1" x14ac:dyDescent="0.25">
      <c r="A2068" s="378"/>
      <c r="B2068" s="125"/>
      <c r="C2068" s="2"/>
      <c r="E2068" s="53"/>
      <c r="F2068" s="53"/>
      <c r="G2068" s="53"/>
      <c r="H2068" s="53"/>
      <c r="I2068" s="53"/>
      <c r="J2068" s="53"/>
      <c r="K2068" s="53"/>
      <c r="L2068" s="53"/>
      <c r="M2068" s="53"/>
      <c r="N2068" s="53"/>
      <c r="O2068" s="53"/>
      <c r="P2068" s="727"/>
    </row>
    <row r="2069" spans="1:16" s="51" customFormat="1" x14ac:dyDescent="0.25">
      <c r="A2069" s="378"/>
      <c r="B2069" s="125"/>
      <c r="C2069" s="2"/>
      <c r="E2069" s="53"/>
      <c r="F2069" s="53"/>
      <c r="G2069" s="53"/>
      <c r="H2069" s="53"/>
      <c r="I2069" s="53"/>
      <c r="J2069" s="53"/>
      <c r="K2069" s="53"/>
      <c r="L2069" s="53"/>
      <c r="M2069" s="53"/>
      <c r="N2069" s="53"/>
      <c r="O2069" s="53"/>
      <c r="P2069" s="727"/>
    </row>
    <row r="2070" spans="1:16" s="51" customFormat="1" x14ac:dyDescent="0.25">
      <c r="A2070" s="378"/>
      <c r="B2070" s="125"/>
      <c r="C2070" s="2"/>
      <c r="E2070" s="53"/>
      <c r="F2070" s="53"/>
      <c r="G2070" s="53"/>
      <c r="H2070" s="53"/>
      <c r="I2070" s="53"/>
      <c r="J2070" s="53"/>
      <c r="K2070" s="53"/>
      <c r="L2070" s="53"/>
      <c r="M2070" s="53"/>
      <c r="N2070" s="53"/>
      <c r="O2070" s="53"/>
      <c r="P2070" s="727"/>
    </row>
    <row r="2071" spans="1:16" s="51" customFormat="1" x14ac:dyDescent="0.25">
      <c r="A2071" s="378"/>
      <c r="B2071" s="125"/>
      <c r="C2071" s="2"/>
      <c r="E2071" s="53"/>
      <c r="F2071" s="53"/>
      <c r="G2071" s="53"/>
      <c r="H2071" s="53"/>
      <c r="I2071" s="53"/>
      <c r="J2071" s="53"/>
      <c r="K2071" s="53"/>
      <c r="L2071" s="53"/>
      <c r="M2071" s="53"/>
      <c r="N2071" s="53"/>
      <c r="O2071" s="53"/>
      <c r="P2071" s="727"/>
    </row>
    <row r="2072" spans="1:16" s="51" customFormat="1" x14ac:dyDescent="0.25">
      <c r="A2072" s="378"/>
      <c r="B2072" s="125"/>
      <c r="C2072" s="2"/>
      <c r="E2072" s="53"/>
      <c r="F2072" s="53"/>
      <c r="G2072" s="53"/>
      <c r="H2072" s="53"/>
      <c r="I2072" s="53"/>
      <c r="J2072" s="53"/>
      <c r="K2072" s="53"/>
      <c r="L2072" s="53"/>
      <c r="M2072" s="53"/>
      <c r="N2072" s="53"/>
      <c r="O2072" s="53"/>
      <c r="P2072" s="727"/>
    </row>
    <row r="2073" spans="1:16" s="51" customFormat="1" x14ac:dyDescent="0.25">
      <c r="A2073" s="378"/>
      <c r="B2073" s="125"/>
      <c r="C2073" s="2"/>
      <c r="E2073" s="53"/>
      <c r="F2073" s="53"/>
      <c r="G2073" s="53"/>
      <c r="H2073" s="53"/>
      <c r="I2073" s="53"/>
      <c r="J2073" s="53"/>
      <c r="K2073" s="53"/>
      <c r="L2073" s="53"/>
      <c r="M2073" s="53"/>
      <c r="N2073" s="53"/>
      <c r="O2073" s="53"/>
      <c r="P2073" s="727"/>
    </row>
    <row r="2074" spans="1:16" s="51" customFormat="1" x14ac:dyDescent="0.25">
      <c r="A2074" s="378"/>
      <c r="B2074" s="125"/>
      <c r="C2074" s="2"/>
      <c r="E2074" s="53"/>
      <c r="F2074" s="53"/>
      <c r="G2074" s="53"/>
      <c r="H2074" s="53"/>
      <c r="I2074" s="53"/>
      <c r="J2074" s="53"/>
      <c r="K2074" s="53"/>
      <c r="L2074" s="53"/>
      <c r="M2074" s="53"/>
      <c r="N2074" s="53"/>
      <c r="O2074" s="53"/>
      <c r="P2074" s="727"/>
    </row>
    <row r="2075" spans="1:16" s="51" customFormat="1" x14ac:dyDescent="0.25">
      <c r="A2075" s="378"/>
      <c r="B2075" s="125"/>
      <c r="C2075" s="2"/>
      <c r="E2075" s="53"/>
      <c r="F2075" s="53"/>
      <c r="G2075" s="53"/>
      <c r="H2075" s="53"/>
      <c r="I2075" s="53"/>
      <c r="J2075" s="53"/>
      <c r="K2075" s="53"/>
      <c r="L2075" s="53"/>
      <c r="M2075" s="53"/>
      <c r="N2075" s="53"/>
      <c r="O2075" s="53"/>
      <c r="P2075" s="727"/>
    </row>
    <row r="2076" spans="1:16" s="51" customFormat="1" x14ac:dyDescent="0.25">
      <c r="A2076" s="378"/>
      <c r="B2076" s="125"/>
      <c r="C2076" s="2"/>
      <c r="E2076" s="53"/>
      <c r="F2076" s="53"/>
      <c r="G2076" s="53"/>
      <c r="H2076" s="53"/>
      <c r="I2076" s="53"/>
      <c r="J2076" s="53"/>
      <c r="K2076" s="53"/>
      <c r="L2076" s="53"/>
      <c r="M2076" s="53"/>
      <c r="N2076" s="53"/>
      <c r="O2076" s="53"/>
      <c r="P2076" s="727"/>
    </row>
    <row r="2077" spans="1:16" s="51" customFormat="1" x14ac:dyDescent="0.25">
      <c r="A2077" s="378"/>
      <c r="B2077" s="125"/>
      <c r="C2077" s="2"/>
      <c r="E2077" s="53"/>
      <c r="F2077" s="53"/>
      <c r="G2077" s="53"/>
      <c r="H2077" s="53"/>
      <c r="I2077" s="53"/>
      <c r="J2077" s="53"/>
      <c r="K2077" s="53"/>
      <c r="L2077" s="53"/>
      <c r="M2077" s="53"/>
      <c r="N2077" s="53"/>
      <c r="O2077" s="53"/>
      <c r="P2077" s="727"/>
    </row>
    <row r="2078" spans="1:16" s="51" customFormat="1" x14ac:dyDescent="0.25">
      <c r="A2078" s="378"/>
      <c r="B2078" s="125"/>
      <c r="C2078" s="2"/>
      <c r="E2078" s="53"/>
      <c r="F2078" s="53"/>
      <c r="G2078" s="53"/>
      <c r="H2078" s="53"/>
      <c r="I2078" s="53"/>
      <c r="J2078" s="53"/>
      <c r="K2078" s="53"/>
      <c r="L2078" s="53"/>
      <c r="M2078" s="53"/>
      <c r="N2078" s="53"/>
      <c r="O2078" s="53"/>
      <c r="P2078" s="727"/>
    </row>
    <row r="2079" spans="1:16" s="51" customFormat="1" x14ac:dyDescent="0.25">
      <c r="A2079" s="378"/>
      <c r="B2079" s="125"/>
      <c r="C2079" s="2"/>
      <c r="E2079" s="53"/>
      <c r="F2079" s="53"/>
      <c r="G2079" s="53"/>
      <c r="H2079" s="53"/>
      <c r="I2079" s="53"/>
      <c r="J2079" s="53"/>
      <c r="K2079" s="53"/>
      <c r="L2079" s="53"/>
      <c r="M2079" s="53"/>
      <c r="N2079" s="53"/>
      <c r="O2079" s="53"/>
      <c r="P2079" s="727"/>
    </row>
    <row r="2080" spans="1:16" s="51" customFormat="1" x14ac:dyDescent="0.25">
      <c r="A2080" s="378"/>
      <c r="B2080" s="125"/>
      <c r="C2080" s="2"/>
      <c r="E2080" s="53"/>
      <c r="F2080" s="53"/>
      <c r="G2080" s="53"/>
      <c r="H2080" s="53"/>
      <c r="I2080" s="53"/>
      <c r="J2080" s="53"/>
      <c r="K2080" s="53"/>
      <c r="L2080" s="53"/>
      <c r="M2080" s="53"/>
      <c r="N2080" s="53"/>
      <c r="O2080" s="53"/>
      <c r="P2080" s="727"/>
    </row>
    <row r="2081" spans="1:16" s="51" customFormat="1" x14ac:dyDescent="0.25">
      <c r="A2081" s="378"/>
      <c r="B2081" s="125"/>
      <c r="C2081" s="2"/>
      <c r="E2081" s="53"/>
      <c r="F2081" s="53"/>
      <c r="G2081" s="53"/>
      <c r="H2081" s="53"/>
      <c r="I2081" s="53"/>
      <c r="J2081" s="53"/>
      <c r="K2081" s="53"/>
      <c r="L2081" s="53"/>
      <c r="M2081" s="53"/>
      <c r="N2081" s="53"/>
      <c r="O2081" s="53"/>
      <c r="P2081" s="727"/>
    </row>
    <row r="2082" spans="1:16" s="51" customFormat="1" x14ac:dyDescent="0.25">
      <c r="A2082" s="378"/>
      <c r="B2082" s="125"/>
      <c r="C2082" s="2"/>
      <c r="E2082" s="53"/>
      <c r="F2082" s="53"/>
      <c r="G2082" s="53"/>
      <c r="H2082" s="53"/>
      <c r="I2082" s="53"/>
      <c r="J2082" s="53"/>
      <c r="K2082" s="53"/>
      <c r="L2082" s="53"/>
      <c r="M2082" s="53"/>
      <c r="N2082" s="53"/>
      <c r="O2082" s="53"/>
      <c r="P2082" s="727"/>
    </row>
    <row r="2083" spans="1:16" s="51" customFormat="1" x14ac:dyDescent="0.25">
      <c r="A2083" s="378"/>
      <c r="B2083" s="125"/>
      <c r="C2083" s="2"/>
      <c r="E2083" s="53"/>
      <c r="F2083" s="53"/>
      <c r="G2083" s="53"/>
      <c r="H2083" s="53"/>
      <c r="I2083" s="53"/>
      <c r="J2083" s="53"/>
      <c r="K2083" s="53"/>
      <c r="L2083" s="53"/>
      <c r="M2083" s="53"/>
      <c r="N2083" s="53"/>
      <c r="O2083" s="53"/>
      <c r="P2083" s="727"/>
    </row>
    <row r="2084" spans="1:16" s="51" customFormat="1" x14ac:dyDescent="0.25">
      <c r="A2084" s="378"/>
      <c r="B2084" s="125"/>
      <c r="C2084" s="2"/>
      <c r="E2084" s="53"/>
      <c r="F2084" s="53"/>
      <c r="G2084" s="53"/>
      <c r="H2084" s="53"/>
      <c r="I2084" s="53"/>
      <c r="J2084" s="53"/>
      <c r="K2084" s="53"/>
      <c r="L2084" s="53"/>
      <c r="M2084" s="53"/>
      <c r="N2084" s="53"/>
      <c r="O2084" s="53"/>
      <c r="P2084" s="727"/>
    </row>
    <row r="2085" spans="1:16" s="51" customFormat="1" x14ac:dyDescent="0.25">
      <c r="A2085" s="378"/>
      <c r="B2085" s="125"/>
      <c r="C2085" s="2"/>
      <c r="E2085" s="53"/>
      <c r="F2085" s="53"/>
      <c r="G2085" s="53"/>
      <c r="H2085" s="53"/>
      <c r="I2085" s="53"/>
      <c r="J2085" s="53"/>
      <c r="K2085" s="53"/>
      <c r="L2085" s="53"/>
      <c r="M2085" s="53"/>
      <c r="N2085" s="53"/>
      <c r="O2085" s="53"/>
      <c r="P2085" s="727"/>
    </row>
    <row r="2086" spans="1:16" s="51" customFormat="1" x14ac:dyDescent="0.25">
      <c r="A2086" s="378"/>
      <c r="B2086" s="125"/>
      <c r="C2086" s="2"/>
      <c r="E2086" s="53"/>
      <c r="F2086" s="53"/>
      <c r="G2086" s="53"/>
      <c r="H2086" s="53"/>
      <c r="I2086" s="53"/>
      <c r="J2086" s="53"/>
      <c r="K2086" s="53"/>
      <c r="L2086" s="53"/>
      <c r="M2086" s="53"/>
      <c r="N2086" s="53"/>
      <c r="O2086" s="53"/>
      <c r="P2086" s="727"/>
    </row>
    <row r="2087" spans="1:16" s="51" customFormat="1" x14ac:dyDescent="0.25">
      <c r="A2087" s="378"/>
      <c r="B2087" s="125"/>
      <c r="C2087" s="2"/>
      <c r="E2087" s="53"/>
      <c r="F2087" s="53"/>
      <c r="G2087" s="53"/>
      <c r="H2087" s="53"/>
      <c r="I2087" s="53"/>
      <c r="J2087" s="53"/>
      <c r="K2087" s="53"/>
      <c r="L2087" s="53"/>
      <c r="M2087" s="53"/>
      <c r="N2087" s="53"/>
      <c r="O2087" s="53"/>
      <c r="P2087" s="727"/>
    </row>
    <row r="2088" spans="1:16" s="51" customFormat="1" x14ac:dyDescent="0.25">
      <c r="A2088" s="378"/>
      <c r="B2088" s="125"/>
      <c r="C2088" s="2"/>
      <c r="E2088" s="53"/>
      <c r="F2088" s="53"/>
      <c r="G2088" s="53"/>
      <c r="H2088" s="53"/>
      <c r="I2088" s="53"/>
      <c r="J2088" s="53"/>
      <c r="K2088" s="53"/>
      <c r="L2088" s="53"/>
      <c r="M2088" s="53"/>
      <c r="N2088" s="53"/>
      <c r="O2088" s="53"/>
      <c r="P2088" s="727"/>
    </row>
    <row r="2089" spans="1:16" s="51" customFormat="1" x14ac:dyDescent="0.25">
      <c r="A2089" s="378"/>
      <c r="B2089" s="125"/>
      <c r="C2089" s="2"/>
      <c r="E2089" s="53"/>
      <c r="F2089" s="53"/>
      <c r="G2089" s="53"/>
      <c r="H2089" s="53"/>
      <c r="I2089" s="53"/>
      <c r="J2089" s="53"/>
      <c r="K2089" s="53"/>
      <c r="L2089" s="53"/>
      <c r="M2089" s="53"/>
      <c r="N2089" s="53"/>
      <c r="O2089" s="53"/>
      <c r="P2089" s="727"/>
    </row>
    <row r="2090" spans="1:16" s="51" customFormat="1" x14ac:dyDescent="0.25">
      <c r="A2090" s="378"/>
      <c r="B2090" s="125"/>
      <c r="C2090" s="2"/>
      <c r="E2090" s="53"/>
      <c r="F2090" s="53"/>
      <c r="G2090" s="53"/>
      <c r="H2090" s="53"/>
      <c r="I2090" s="53"/>
      <c r="J2090" s="53"/>
      <c r="K2090" s="53"/>
      <c r="L2090" s="53"/>
      <c r="M2090" s="53"/>
      <c r="N2090" s="53"/>
      <c r="O2090" s="53"/>
      <c r="P2090" s="727"/>
    </row>
    <row r="2091" spans="1:16" s="51" customFormat="1" x14ac:dyDescent="0.25">
      <c r="A2091" s="378"/>
      <c r="B2091" s="125"/>
      <c r="C2091" s="2"/>
      <c r="E2091" s="53"/>
      <c r="F2091" s="53"/>
      <c r="G2091" s="53"/>
      <c r="H2091" s="53"/>
      <c r="I2091" s="53"/>
      <c r="J2091" s="53"/>
      <c r="K2091" s="53"/>
      <c r="L2091" s="53"/>
      <c r="M2091" s="53"/>
      <c r="N2091" s="53"/>
      <c r="O2091" s="53"/>
      <c r="P2091" s="727"/>
    </row>
    <row r="2092" spans="1:16" s="51" customFormat="1" x14ac:dyDescent="0.25">
      <c r="A2092" s="378"/>
      <c r="B2092" s="125"/>
      <c r="C2092" s="2"/>
      <c r="E2092" s="53"/>
      <c r="F2092" s="53"/>
      <c r="G2092" s="53"/>
      <c r="H2092" s="53"/>
      <c r="I2092" s="53"/>
      <c r="J2092" s="53"/>
      <c r="K2092" s="53"/>
      <c r="L2092" s="53"/>
      <c r="M2092" s="53"/>
      <c r="N2092" s="53"/>
      <c r="O2092" s="53"/>
      <c r="P2092" s="727"/>
    </row>
    <row r="2093" spans="1:16" s="51" customFormat="1" x14ac:dyDescent="0.25">
      <c r="A2093" s="378"/>
      <c r="B2093" s="125"/>
      <c r="C2093" s="2"/>
      <c r="E2093" s="53"/>
      <c r="F2093" s="53"/>
      <c r="G2093" s="53"/>
      <c r="H2093" s="53"/>
      <c r="I2093" s="53"/>
      <c r="J2093" s="53"/>
      <c r="K2093" s="53"/>
      <c r="L2093" s="53"/>
      <c r="M2093" s="53"/>
      <c r="N2093" s="53"/>
      <c r="O2093" s="53"/>
      <c r="P2093" s="727"/>
    </row>
    <row r="2094" spans="1:16" s="51" customFormat="1" x14ac:dyDescent="0.25">
      <c r="A2094" s="378"/>
      <c r="B2094" s="125"/>
      <c r="C2094" s="2"/>
      <c r="E2094" s="53"/>
      <c r="F2094" s="53"/>
      <c r="G2094" s="53"/>
      <c r="H2094" s="53"/>
      <c r="I2094" s="53"/>
      <c r="J2094" s="53"/>
      <c r="K2094" s="53"/>
      <c r="L2094" s="53"/>
      <c r="M2094" s="53"/>
      <c r="N2094" s="53"/>
      <c r="O2094" s="53"/>
      <c r="P2094" s="727"/>
    </row>
    <row r="2095" spans="1:16" s="51" customFormat="1" x14ac:dyDescent="0.25">
      <c r="A2095" s="378"/>
      <c r="B2095" s="125"/>
      <c r="C2095" s="2"/>
      <c r="E2095" s="53"/>
      <c r="F2095" s="53"/>
      <c r="G2095" s="53"/>
      <c r="H2095" s="53"/>
      <c r="I2095" s="53"/>
      <c r="J2095" s="53"/>
      <c r="K2095" s="53"/>
      <c r="L2095" s="53"/>
      <c r="M2095" s="53"/>
      <c r="N2095" s="53"/>
      <c r="O2095" s="53"/>
      <c r="P2095" s="727"/>
    </row>
    <row r="2096" spans="1:16" s="51" customFormat="1" x14ac:dyDescent="0.25">
      <c r="A2096" s="378"/>
      <c r="B2096" s="125"/>
      <c r="C2096" s="2"/>
      <c r="E2096" s="53"/>
      <c r="F2096" s="53"/>
      <c r="G2096" s="53"/>
      <c r="H2096" s="53"/>
      <c r="I2096" s="53"/>
      <c r="J2096" s="53"/>
      <c r="K2096" s="53"/>
      <c r="L2096" s="53"/>
      <c r="M2096" s="53"/>
      <c r="N2096" s="53"/>
      <c r="O2096" s="53"/>
      <c r="P2096" s="727"/>
    </row>
    <row r="2097" spans="1:16" s="51" customFormat="1" x14ac:dyDescent="0.25">
      <c r="A2097" s="378"/>
      <c r="B2097" s="125"/>
      <c r="C2097" s="2"/>
      <c r="E2097" s="53"/>
      <c r="F2097" s="53"/>
      <c r="G2097" s="53"/>
      <c r="H2097" s="53"/>
      <c r="I2097" s="53"/>
      <c r="J2097" s="53"/>
      <c r="K2097" s="53"/>
      <c r="L2097" s="53"/>
      <c r="M2097" s="53"/>
      <c r="N2097" s="53"/>
      <c r="O2097" s="53"/>
      <c r="P2097" s="727"/>
    </row>
    <row r="2098" spans="1:16" s="51" customFormat="1" x14ac:dyDescent="0.25">
      <c r="A2098" s="378"/>
      <c r="B2098" s="125"/>
      <c r="C2098" s="2"/>
      <c r="E2098" s="53"/>
      <c r="F2098" s="53"/>
      <c r="G2098" s="53"/>
      <c r="H2098" s="53"/>
      <c r="I2098" s="53"/>
      <c r="J2098" s="53"/>
      <c r="K2098" s="53"/>
      <c r="L2098" s="53"/>
      <c r="M2098" s="53"/>
      <c r="N2098" s="53"/>
      <c r="O2098" s="53"/>
      <c r="P2098" s="727"/>
    </row>
    <row r="2099" spans="1:16" s="51" customFormat="1" x14ac:dyDescent="0.25">
      <c r="A2099" s="378"/>
      <c r="B2099" s="125"/>
      <c r="C2099" s="2"/>
      <c r="E2099" s="53"/>
      <c r="F2099" s="53"/>
      <c r="G2099" s="53"/>
      <c r="H2099" s="53"/>
      <c r="I2099" s="53"/>
      <c r="J2099" s="53"/>
      <c r="K2099" s="53"/>
      <c r="L2099" s="53"/>
      <c r="M2099" s="53"/>
      <c r="N2099" s="53"/>
      <c r="O2099" s="53"/>
      <c r="P2099" s="727"/>
    </row>
    <row r="2100" spans="1:16" s="51" customFormat="1" x14ac:dyDescent="0.25">
      <c r="A2100" s="378"/>
      <c r="B2100" s="125"/>
      <c r="C2100" s="2"/>
      <c r="E2100" s="53"/>
      <c r="F2100" s="53"/>
      <c r="G2100" s="53"/>
      <c r="H2100" s="53"/>
      <c r="I2100" s="53"/>
      <c r="J2100" s="53"/>
      <c r="K2100" s="53"/>
      <c r="L2100" s="53"/>
      <c r="M2100" s="53"/>
      <c r="N2100" s="53"/>
      <c r="O2100" s="53"/>
      <c r="P2100" s="727"/>
    </row>
    <row r="2101" spans="1:16" s="51" customFormat="1" x14ac:dyDescent="0.25">
      <c r="A2101" s="378"/>
      <c r="B2101" s="125"/>
      <c r="C2101" s="2"/>
      <c r="E2101" s="53"/>
      <c r="F2101" s="53"/>
      <c r="G2101" s="53"/>
      <c r="H2101" s="53"/>
      <c r="I2101" s="53"/>
      <c r="J2101" s="53"/>
      <c r="K2101" s="53"/>
      <c r="L2101" s="53"/>
      <c r="M2101" s="53"/>
      <c r="N2101" s="53"/>
      <c r="O2101" s="53"/>
      <c r="P2101" s="727"/>
    </row>
    <row r="2102" spans="1:16" s="51" customFormat="1" x14ac:dyDescent="0.25">
      <c r="A2102" s="378"/>
      <c r="B2102" s="125"/>
      <c r="C2102" s="2"/>
      <c r="E2102" s="53"/>
      <c r="F2102" s="53"/>
      <c r="G2102" s="53"/>
      <c r="H2102" s="53"/>
      <c r="I2102" s="53"/>
      <c r="J2102" s="53"/>
      <c r="K2102" s="53"/>
      <c r="L2102" s="53"/>
      <c r="M2102" s="53"/>
      <c r="N2102" s="53"/>
      <c r="O2102" s="53"/>
      <c r="P2102" s="727"/>
    </row>
    <row r="2103" spans="1:16" s="51" customFormat="1" x14ac:dyDescent="0.25">
      <c r="A2103" s="378"/>
      <c r="B2103" s="125"/>
      <c r="C2103" s="2"/>
      <c r="E2103" s="53"/>
      <c r="F2103" s="53"/>
      <c r="G2103" s="53"/>
      <c r="H2103" s="53"/>
      <c r="I2103" s="53"/>
      <c r="J2103" s="53"/>
      <c r="K2103" s="53"/>
      <c r="L2103" s="53"/>
      <c r="M2103" s="53"/>
      <c r="N2103" s="53"/>
      <c r="O2103" s="53"/>
      <c r="P2103" s="727"/>
    </row>
    <row r="2104" spans="1:16" s="51" customFormat="1" x14ac:dyDescent="0.25">
      <c r="A2104" s="378"/>
      <c r="B2104" s="125"/>
      <c r="C2104" s="2"/>
      <c r="E2104" s="53"/>
      <c r="F2104" s="53"/>
      <c r="G2104" s="53"/>
      <c r="H2104" s="53"/>
      <c r="I2104" s="53"/>
      <c r="J2104" s="53"/>
      <c r="K2104" s="53"/>
      <c r="L2104" s="53"/>
      <c r="M2104" s="53"/>
      <c r="N2104" s="53"/>
      <c r="O2104" s="53"/>
      <c r="P2104" s="727"/>
    </row>
    <row r="2105" spans="1:16" s="51" customFormat="1" x14ac:dyDescent="0.25">
      <c r="A2105" s="378"/>
      <c r="B2105" s="125"/>
      <c r="C2105" s="2"/>
      <c r="E2105" s="53"/>
      <c r="F2105" s="53"/>
      <c r="G2105" s="53"/>
      <c r="H2105" s="53"/>
      <c r="I2105" s="53"/>
      <c r="J2105" s="53"/>
      <c r="K2105" s="53"/>
      <c r="L2105" s="53"/>
      <c r="M2105" s="53"/>
      <c r="N2105" s="53"/>
      <c r="O2105" s="53"/>
      <c r="P2105" s="727"/>
    </row>
    <row r="2106" spans="1:16" s="51" customFormat="1" x14ac:dyDescent="0.25">
      <c r="A2106" s="378"/>
      <c r="B2106" s="125"/>
      <c r="C2106" s="2"/>
      <c r="E2106" s="53"/>
      <c r="F2106" s="53"/>
      <c r="G2106" s="53"/>
      <c r="H2106" s="53"/>
      <c r="I2106" s="53"/>
      <c r="J2106" s="53"/>
      <c r="K2106" s="53"/>
      <c r="L2106" s="53"/>
      <c r="M2106" s="53"/>
      <c r="N2106" s="53"/>
      <c r="O2106" s="53"/>
      <c r="P2106" s="727"/>
    </row>
    <row r="2107" spans="1:16" s="51" customFormat="1" x14ac:dyDescent="0.25">
      <c r="A2107" s="378"/>
      <c r="B2107" s="125"/>
      <c r="C2107" s="2"/>
      <c r="E2107" s="53"/>
      <c r="F2107" s="53"/>
      <c r="G2107" s="53"/>
      <c r="H2107" s="53"/>
      <c r="I2107" s="53"/>
      <c r="J2107" s="53"/>
      <c r="K2107" s="53"/>
      <c r="L2107" s="53"/>
      <c r="M2107" s="53"/>
      <c r="N2107" s="53"/>
      <c r="O2107" s="53"/>
      <c r="P2107" s="727"/>
    </row>
    <row r="2108" spans="1:16" s="51" customFormat="1" x14ac:dyDescent="0.25">
      <c r="A2108" s="378"/>
      <c r="B2108" s="125"/>
      <c r="C2108" s="2"/>
      <c r="E2108" s="53"/>
      <c r="F2108" s="53"/>
      <c r="G2108" s="53"/>
      <c r="H2108" s="53"/>
      <c r="I2108" s="53"/>
      <c r="J2108" s="53"/>
      <c r="K2108" s="53"/>
      <c r="L2108" s="53"/>
      <c r="M2108" s="53"/>
      <c r="N2108" s="53"/>
      <c r="O2108" s="53"/>
      <c r="P2108" s="727"/>
    </row>
    <row r="2109" spans="1:16" s="51" customFormat="1" x14ac:dyDescent="0.25">
      <c r="A2109" s="378"/>
      <c r="B2109" s="125"/>
      <c r="C2109" s="2"/>
      <c r="E2109" s="53"/>
      <c r="F2109" s="53"/>
      <c r="G2109" s="53"/>
      <c r="H2109" s="53"/>
      <c r="I2109" s="53"/>
      <c r="J2109" s="53"/>
      <c r="K2109" s="53"/>
      <c r="L2109" s="53"/>
      <c r="M2109" s="53"/>
      <c r="N2109" s="53"/>
      <c r="O2109" s="53"/>
      <c r="P2109" s="727"/>
    </row>
    <row r="2110" spans="1:16" s="51" customFormat="1" x14ac:dyDescent="0.25">
      <c r="A2110" s="378"/>
      <c r="B2110" s="125"/>
      <c r="C2110" s="2"/>
      <c r="E2110" s="53"/>
      <c r="F2110" s="53"/>
      <c r="G2110" s="53"/>
      <c r="H2110" s="53"/>
      <c r="I2110" s="53"/>
      <c r="J2110" s="53"/>
      <c r="K2110" s="53"/>
      <c r="L2110" s="53"/>
      <c r="M2110" s="53"/>
      <c r="N2110" s="53"/>
      <c r="O2110" s="53"/>
      <c r="P2110" s="727"/>
    </row>
    <row r="2111" spans="1:16" s="51" customFormat="1" x14ac:dyDescent="0.25">
      <c r="A2111" s="378"/>
      <c r="B2111" s="125"/>
      <c r="C2111" s="2"/>
      <c r="E2111" s="53"/>
      <c r="F2111" s="53"/>
      <c r="G2111" s="53"/>
      <c r="H2111" s="53"/>
      <c r="I2111" s="53"/>
      <c r="J2111" s="53"/>
      <c r="K2111" s="53"/>
      <c r="L2111" s="53"/>
      <c r="M2111" s="53"/>
      <c r="N2111" s="53"/>
      <c r="O2111" s="53"/>
      <c r="P2111" s="727"/>
    </row>
    <row r="2112" spans="1:16" s="51" customFormat="1" x14ac:dyDescent="0.25">
      <c r="A2112" s="378"/>
      <c r="B2112" s="125"/>
      <c r="C2112" s="2"/>
      <c r="E2112" s="53"/>
      <c r="F2112" s="53"/>
      <c r="G2112" s="53"/>
      <c r="H2112" s="53"/>
      <c r="I2112" s="53"/>
      <c r="J2112" s="53"/>
      <c r="K2112" s="53"/>
      <c r="L2112" s="53"/>
      <c r="M2112" s="53"/>
      <c r="N2112" s="53"/>
      <c r="O2112" s="53"/>
      <c r="P2112" s="727"/>
    </row>
    <row r="2113" spans="1:16" s="51" customFormat="1" x14ac:dyDescent="0.25">
      <c r="A2113" s="378"/>
      <c r="B2113" s="125"/>
      <c r="C2113" s="2"/>
      <c r="E2113" s="53"/>
      <c r="F2113" s="53"/>
      <c r="G2113" s="53"/>
      <c r="H2113" s="53"/>
      <c r="I2113" s="53"/>
      <c r="J2113" s="53"/>
      <c r="K2113" s="53"/>
      <c r="L2113" s="53"/>
      <c r="M2113" s="53"/>
      <c r="N2113" s="53"/>
      <c r="O2113" s="53"/>
      <c r="P2113" s="727"/>
    </row>
    <row r="2114" spans="1:16" s="51" customFormat="1" x14ac:dyDescent="0.25">
      <c r="A2114" s="378"/>
      <c r="B2114" s="125"/>
      <c r="C2114" s="2"/>
      <c r="E2114" s="53"/>
      <c r="F2114" s="53"/>
      <c r="G2114" s="53"/>
      <c r="H2114" s="53"/>
      <c r="I2114" s="53"/>
      <c r="J2114" s="53"/>
      <c r="K2114" s="53"/>
      <c r="L2114" s="53"/>
      <c r="M2114" s="53"/>
      <c r="N2114" s="53"/>
      <c r="O2114" s="53"/>
      <c r="P2114" s="727"/>
    </row>
    <row r="2115" spans="1:16" s="51" customFormat="1" x14ac:dyDescent="0.25">
      <c r="A2115" s="378"/>
      <c r="B2115" s="125"/>
      <c r="C2115" s="2"/>
      <c r="E2115" s="53"/>
      <c r="F2115" s="53"/>
      <c r="G2115" s="53"/>
      <c r="H2115" s="53"/>
      <c r="I2115" s="53"/>
      <c r="J2115" s="53"/>
      <c r="K2115" s="53"/>
      <c r="L2115" s="53"/>
      <c r="M2115" s="53"/>
      <c r="N2115" s="53"/>
      <c r="O2115" s="53"/>
      <c r="P2115" s="727"/>
    </row>
    <row r="2116" spans="1:16" s="51" customFormat="1" x14ac:dyDescent="0.25">
      <c r="A2116" s="378"/>
      <c r="B2116" s="125"/>
      <c r="C2116" s="2"/>
      <c r="E2116" s="53"/>
      <c r="F2116" s="53"/>
      <c r="G2116" s="53"/>
      <c r="H2116" s="53"/>
      <c r="I2116" s="53"/>
      <c r="J2116" s="53"/>
      <c r="K2116" s="53"/>
      <c r="L2116" s="53"/>
      <c r="M2116" s="53"/>
      <c r="N2116" s="53"/>
      <c r="O2116" s="53"/>
      <c r="P2116" s="727"/>
    </row>
    <row r="2117" spans="1:16" s="51" customFormat="1" x14ac:dyDescent="0.25">
      <c r="A2117" s="378"/>
      <c r="B2117" s="125"/>
      <c r="C2117" s="2"/>
      <c r="E2117" s="53"/>
      <c r="F2117" s="53"/>
      <c r="G2117" s="53"/>
      <c r="H2117" s="53"/>
      <c r="I2117" s="53"/>
      <c r="J2117" s="53"/>
      <c r="K2117" s="53"/>
      <c r="L2117" s="53"/>
      <c r="M2117" s="53"/>
      <c r="N2117" s="53"/>
      <c r="O2117" s="53"/>
      <c r="P2117" s="727"/>
    </row>
    <row r="2118" spans="1:16" s="51" customFormat="1" x14ac:dyDescent="0.25">
      <c r="A2118" s="378"/>
      <c r="B2118" s="125"/>
      <c r="C2118" s="2"/>
      <c r="E2118" s="53"/>
      <c r="F2118" s="53"/>
      <c r="G2118" s="53"/>
      <c r="H2118" s="53"/>
      <c r="I2118" s="53"/>
      <c r="J2118" s="53"/>
      <c r="K2118" s="53"/>
      <c r="L2118" s="53"/>
      <c r="M2118" s="53"/>
      <c r="N2118" s="53"/>
      <c r="O2118" s="53"/>
      <c r="P2118" s="727"/>
    </row>
    <row r="2119" spans="1:16" s="51" customFormat="1" x14ac:dyDescent="0.25">
      <c r="A2119" s="378"/>
      <c r="B2119" s="125"/>
      <c r="C2119" s="2"/>
      <c r="E2119" s="53"/>
      <c r="F2119" s="53"/>
      <c r="G2119" s="53"/>
      <c r="H2119" s="53"/>
      <c r="I2119" s="53"/>
      <c r="J2119" s="53"/>
      <c r="K2119" s="53"/>
      <c r="L2119" s="53"/>
      <c r="M2119" s="53"/>
      <c r="N2119" s="53"/>
      <c r="O2119" s="53"/>
      <c r="P2119" s="727"/>
    </row>
    <row r="2120" spans="1:16" s="51" customFormat="1" x14ac:dyDescent="0.25">
      <c r="A2120" s="378"/>
      <c r="B2120" s="125"/>
      <c r="C2120" s="2"/>
      <c r="E2120" s="53"/>
      <c r="F2120" s="53"/>
      <c r="G2120" s="53"/>
      <c r="H2120" s="53"/>
      <c r="I2120" s="53"/>
      <c r="J2120" s="53"/>
      <c r="K2120" s="53"/>
      <c r="L2120" s="53"/>
      <c r="M2120" s="53"/>
      <c r="N2120" s="53"/>
      <c r="O2120" s="53"/>
      <c r="P2120" s="727"/>
    </row>
    <row r="2121" spans="1:16" s="51" customFormat="1" x14ac:dyDescent="0.25">
      <c r="A2121" s="378"/>
      <c r="B2121" s="125"/>
      <c r="C2121" s="2"/>
      <c r="E2121" s="53"/>
      <c r="F2121" s="53"/>
      <c r="G2121" s="53"/>
      <c r="H2121" s="53"/>
      <c r="I2121" s="53"/>
      <c r="J2121" s="53"/>
      <c r="K2121" s="53"/>
      <c r="L2121" s="53"/>
      <c r="M2121" s="53"/>
      <c r="N2121" s="53"/>
      <c r="O2121" s="53"/>
      <c r="P2121" s="727"/>
    </row>
    <row r="2122" spans="1:16" s="51" customFormat="1" x14ac:dyDescent="0.25">
      <c r="A2122" s="378"/>
      <c r="B2122" s="125"/>
      <c r="C2122" s="2"/>
      <c r="E2122" s="53"/>
      <c r="F2122" s="53"/>
      <c r="G2122" s="53"/>
      <c r="H2122" s="53"/>
      <c r="I2122" s="53"/>
      <c r="J2122" s="53"/>
      <c r="K2122" s="53"/>
      <c r="L2122" s="53"/>
      <c r="M2122" s="53"/>
      <c r="N2122" s="53"/>
      <c r="O2122" s="53"/>
      <c r="P2122" s="727"/>
    </row>
    <row r="2123" spans="1:16" s="51" customFormat="1" x14ac:dyDescent="0.25">
      <c r="A2123" s="378"/>
      <c r="B2123" s="125"/>
      <c r="C2123" s="2"/>
      <c r="E2123" s="53"/>
      <c r="F2123" s="53"/>
      <c r="G2123" s="53"/>
      <c r="H2123" s="53"/>
      <c r="I2123" s="53"/>
      <c r="J2123" s="53"/>
      <c r="K2123" s="53"/>
      <c r="L2123" s="53"/>
      <c r="M2123" s="53"/>
      <c r="N2123" s="53"/>
      <c r="O2123" s="53"/>
      <c r="P2123" s="727"/>
    </row>
    <row r="2124" spans="1:16" s="51" customFormat="1" x14ac:dyDescent="0.25">
      <c r="A2124" s="378"/>
      <c r="B2124" s="125"/>
      <c r="C2124" s="2"/>
      <c r="E2124" s="53"/>
      <c r="F2124" s="53"/>
      <c r="G2124" s="53"/>
      <c r="H2124" s="53"/>
      <c r="I2124" s="53"/>
      <c r="J2124" s="53"/>
      <c r="K2124" s="53"/>
      <c r="L2124" s="53"/>
      <c r="M2124" s="53"/>
      <c r="N2124" s="53"/>
      <c r="O2124" s="53"/>
      <c r="P2124" s="727"/>
    </row>
    <row r="2125" spans="1:16" s="51" customFormat="1" x14ac:dyDescent="0.25">
      <c r="A2125" s="378"/>
      <c r="B2125" s="125"/>
      <c r="C2125" s="2"/>
      <c r="E2125" s="53"/>
      <c r="F2125" s="53"/>
      <c r="G2125" s="53"/>
      <c r="H2125" s="53"/>
      <c r="I2125" s="53"/>
      <c r="J2125" s="53"/>
      <c r="K2125" s="53"/>
      <c r="L2125" s="53"/>
      <c r="M2125" s="53"/>
      <c r="N2125" s="53"/>
      <c r="O2125" s="53"/>
      <c r="P2125" s="727"/>
    </row>
    <row r="2126" spans="1:16" s="51" customFormat="1" x14ac:dyDescent="0.25">
      <c r="A2126" s="378"/>
      <c r="B2126" s="125"/>
      <c r="C2126" s="2"/>
      <c r="E2126" s="53"/>
      <c r="F2126" s="53"/>
      <c r="G2126" s="53"/>
      <c r="H2126" s="53"/>
      <c r="I2126" s="53"/>
      <c r="J2126" s="53"/>
      <c r="K2126" s="53"/>
      <c r="L2126" s="53"/>
      <c r="M2126" s="53"/>
      <c r="N2126" s="53"/>
      <c r="O2126" s="53"/>
      <c r="P2126" s="727"/>
    </row>
    <row r="2127" spans="1:16" s="51" customFormat="1" x14ac:dyDescent="0.25">
      <c r="A2127" s="378"/>
      <c r="B2127" s="125"/>
      <c r="C2127" s="2"/>
      <c r="E2127" s="53"/>
      <c r="F2127" s="53"/>
      <c r="G2127" s="53"/>
      <c r="H2127" s="53"/>
      <c r="I2127" s="53"/>
      <c r="J2127" s="53"/>
      <c r="K2127" s="53"/>
      <c r="L2127" s="53"/>
      <c r="M2127" s="53"/>
      <c r="N2127" s="53"/>
      <c r="O2127" s="53"/>
      <c r="P2127" s="727"/>
    </row>
    <row r="2128" spans="1:16" s="51" customFormat="1" x14ac:dyDescent="0.25">
      <c r="A2128" s="378"/>
      <c r="B2128" s="125"/>
      <c r="C2128" s="2"/>
      <c r="E2128" s="53"/>
      <c r="F2128" s="53"/>
      <c r="G2128" s="53"/>
      <c r="H2128" s="53"/>
      <c r="I2128" s="53"/>
      <c r="J2128" s="53"/>
      <c r="K2128" s="53"/>
      <c r="L2128" s="53"/>
      <c r="M2128" s="53"/>
      <c r="N2128" s="53"/>
      <c r="O2128" s="53"/>
      <c r="P2128" s="727"/>
    </row>
    <row r="2129" spans="1:16" s="51" customFormat="1" x14ac:dyDescent="0.25">
      <c r="A2129" s="378"/>
      <c r="B2129" s="125"/>
      <c r="C2129" s="2"/>
      <c r="E2129" s="53"/>
      <c r="F2129" s="53"/>
      <c r="G2129" s="53"/>
      <c r="H2129" s="53"/>
      <c r="I2129" s="53"/>
      <c r="J2129" s="53"/>
      <c r="K2129" s="53"/>
      <c r="L2129" s="53"/>
      <c r="M2129" s="53"/>
      <c r="N2129" s="53"/>
      <c r="O2129" s="53"/>
      <c r="P2129" s="727"/>
    </row>
    <row r="2130" spans="1:16" s="51" customFormat="1" x14ac:dyDescent="0.25">
      <c r="A2130" s="378"/>
      <c r="B2130" s="125"/>
      <c r="C2130" s="2"/>
      <c r="E2130" s="53"/>
      <c r="F2130" s="53"/>
      <c r="G2130" s="53"/>
      <c r="H2130" s="53"/>
      <c r="I2130" s="53"/>
      <c r="J2130" s="53"/>
      <c r="K2130" s="53"/>
      <c r="L2130" s="53"/>
      <c r="M2130" s="53"/>
      <c r="N2130" s="53"/>
      <c r="O2130" s="53"/>
      <c r="P2130" s="727"/>
    </row>
    <row r="2131" spans="1:16" s="51" customFormat="1" x14ac:dyDescent="0.25">
      <c r="A2131" s="378"/>
      <c r="B2131" s="125"/>
      <c r="C2131" s="2"/>
      <c r="E2131" s="53"/>
      <c r="F2131" s="53"/>
      <c r="G2131" s="53"/>
      <c r="H2131" s="53"/>
      <c r="I2131" s="53"/>
      <c r="J2131" s="53"/>
      <c r="K2131" s="53"/>
      <c r="L2131" s="53"/>
      <c r="M2131" s="53"/>
      <c r="N2131" s="53"/>
      <c r="O2131" s="53"/>
      <c r="P2131" s="727"/>
    </row>
    <row r="2132" spans="1:16" s="51" customFormat="1" x14ac:dyDescent="0.25">
      <c r="A2132" s="378"/>
      <c r="B2132" s="125"/>
      <c r="C2132" s="2"/>
      <c r="E2132" s="53"/>
      <c r="F2132" s="53"/>
      <c r="G2132" s="53"/>
      <c r="H2132" s="53"/>
      <c r="I2132" s="53"/>
      <c r="J2132" s="53"/>
      <c r="K2132" s="53"/>
      <c r="L2132" s="53"/>
      <c r="M2132" s="53"/>
      <c r="N2132" s="53"/>
      <c r="O2132" s="53"/>
      <c r="P2132" s="727"/>
    </row>
    <row r="2133" spans="1:16" s="51" customFormat="1" x14ac:dyDescent="0.25">
      <c r="A2133" s="378"/>
      <c r="B2133" s="125"/>
      <c r="C2133" s="2"/>
      <c r="E2133" s="53"/>
      <c r="F2133" s="53"/>
      <c r="G2133" s="53"/>
      <c r="H2133" s="53"/>
      <c r="I2133" s="53"/>
      <c r="J2133" s="53"/>
      <c r="K2133" s="53"/>
      <c r="L2133" s="53"/>
      <c r="M2133" s="53"/>
      <c r="N2133" s="53"/>
      <c r="O2133" s="53"/>
      <c r="P2133" s="727"/>
    </row>
    <row r="2134" spans="1:16" s="51" customFormat="1" x14ac:dyDescent="0.25">
      <c r="A2134" s="378"/>
      <c r="B2134" s="125"/>
      <c r="C2134" s="2"/>
      <c r="E2134" s="53"/>
      <c r="F2134" s="53"/>
      <c r="G2134" s="53"/>
      <c r="H2134" s="53"/>
      <c r="I2134" s="53"/>
      <c r="J2134" s="53"/>
      <c r="K2134" s="53"/>
      <c r="L2134" s="53"/>
      <c r="M2134" s="53"/>
      <c r="N2134" s="53"/>
      <c r="O2134" s="53"/>
      <c r="P2134" s="727"/>
    </row>
    <row r="2135" spans="1:16" s="51" customFormat="1" x14ac:dyDescent="0.25">
      <c r="A2135" s="378"/>
      <c r="B2135" s="125"/>
      <c r="C2135" s="2"/>
      <c r="E2135" s="53"/>
      <c r="F2135" s="53"/>
      <c r="G2135" s="53"/>
      <c r="H2135" s="53"/>
      <c r="I2135" s="53"/>
      <c r="J2135" s="53"/>
      <c r="K2135" s="53"/>
      <c r="L2135" s="53"/>
      <c r="M2135" s="53"/>
      <c r="N2135" s="53"/>
      <c r="O2135" s="53"/>
      <c r="P2135" s="727"/>
    </row>
    <row r="2136" spans="1:16" s="51" customFormat="1" x14ac:dyDescent="0.25">
      <c r="A2136" s="378"/>
      <c r="B2136" s="125"/>
      <c r="C2136" s="2"/>
      <c r="E2136" s="53"/>
      <c r="F2136" s="53"/>
      <c r="G2136" s="53"/>
      <c r="H2136" s="53"/>
      <c r="I2136" s="53"/>
      <c r="J2136" s="53"/>
      <c r="K2136" s="53"/>
      <c r="L2136" s="53"/>
      <c r="M2136" s="53"/>
      <c r="N2136" s="53"/>
      <c r="O2136" s="53"/>
      <c r="P2136" s="727"/>
    </row>
    <row r="2137" spans="1:16" s="51" customFormat="1" x14ac:dyDescent="0.25">
      <c r="A2137" s="378"/>
      <c r="B2137" s="125"/>
      <c r="C2137" s="2"/>
      <c r="E2137" s="53"/>
      <c r="F2137" s="53"/>
      <c r="G2137" s="53"/>
      <c r="H2137" s="53"/>
      <c r="I2137" s="53"/>
      <c r="J2137" s="53"/>
      <c r="K2137" s="53"/>
      <c r="L2137" s="53"/>
      <c r="M2137" s="53"/>
      <c r="N2137" s="53"/>
      <c r="O2137" s="53"/>
      <c r="P2137" s="727"/>
    </row>
    <row r="2138" spans="1:16" s="51" customFormat="1" x14ac:dyDescent="0.25">
      <c r="A2138" s="378"/>
      <c r="B2138" s="125"/>
      <c r="C2138" s="2"/>
      <c r="E2138" s="53"/>
      <c r="F2138" s="53"/>
      <c r="G2138" s="53"/>
      <c r="H2138" s="53"/>
      <c r="I2138" s="53"/>
      <c r="J2138" s="53"/>
      <c r="K2138" s="53"/>
      <c r="L2138" s="53"/>
      <c r="M2138" s="53"/>
      <c r="N2138" s="53"/>
      <c r="O2138" s="53"/>
      <c r="P2138" s="727"/>
    </row>
    <row r="2139" spans="1:16" s="51" customFormat="1" x14ac:dyDescent="0.25">
      <c r="A2139" s="378"/>
      <c r="B2139" s="125"/>
      <c r="C2139" s="2"/>
      <c r="E2139" s="53"/>
      <c r="F2139" s="53"/>
      <c r="G2139" s="53"/>
      <c r="H2139" s="53"/>
      <c r="I2139" s="53"/>
      <c r="J2139" s="53"/>
      <c r="K2139" s="53"/>
      <c r="L2139" s="53"/>
      <c r="M2139" s="53"/>
      <c r="N2139" s="53"/>
      <c r="O2139" s="53"/>
      <c r="P2139" s="727"/>
    </row>
    <row r="2140" spans="1:16" s="51" customFormat="1" x14ac:dyDescent="0.25">
      <c r="A2140" s="378"/>
      <c r="B2140" s="125"/>
      <c r="C2140" s="2"/>
      <c r="E2140" s="53"/>
      <c r="F2140" s="53"/>
      <c r="G2140" s="53"/>
      <c r="H2140" s="53"/>
      <c r="I2140" s="53"/>
      <c r="J2140" s="53"/>
      <c r="K2140" s="53"/>
      <c r="L2140" s="53"/>
      <c r="M2140" s="53"/>
      <c r="N2140" s="53"/>
      <c r="O2140" s="53"/>
      <c r="P2140" s="727"/>
    </row>
    <row r="2141" spans="1:16" s="51" customFormat="1" x14ac:dyDescent="0.25">
      <c r="A2141" s="378"/>
      <c r="B2141" s="125"/>
      <c r="C2141" s="2"/>
      <c r="E2141" s="53"/>
      <c r="F2141" s="53"/>
      <c r="G2141" s="53"/>
      <c r="H2141" s="53"/>
      <c r="I2141" s="53"/>
      <c r="J2141" s="53"/>
      <c r="K2141" s="53"/>
      <c r="L2141" s="53"/>
      <c r="M2141" s="53"/>
      <c r="N2141" s="53"/>
      <c r="O2141" s="53"/>
      <c r="P2141" s="727"/>
    </row>
    <row r="2142" spans="1:16" s="51" customFormat="1" x14ac:dyDescent="0.25">
      <c r="A2142" s="378"/>
      <c r="B2142" s="125"/>
      <c r="C2142" s="2"/>
      <c r="E2142" s="53"/>
      <c r="F2142" s="53"/>
      <c r="G2142" s="53"/>
      <c r="H2142" s="53"/>
      <c r="I2142" s="53"/>
      <c r="J2142" s="53"/>
      <c r="K2142" s="53"/>
      <c r="L2142" s="53"/>
      <c r="M2142" s="53"/>
      <c r="N2142" s="53"/>
      <c r="O2142" s="53"/>
      <c r="P2142" s="727"/>
    </row>
    <row r="2143" spans="1:16" s="51" customFormat="1" x14ac:dyDescent="0.25">
      <c r="A2143" s="378"/>
      <c r="B2143" s="125"/>
      <c r="C2143" s="2"/>
      <c r="E2143" s="53"/>
      <c r="F2143" s="53"/>
      <c r="G2143" s="53"/>
      <c r="H2143" s="53"/>
      <c r="I2143" s="53"/>
      <c r="J2143" s="53"/>
      <c r="K2143" s="53"/>
      <c r="L2143" s="53"/>
      <c r="M2143" s="53"/>
      <c r="N2143" s="53"/>
      <c r="O2143" s="53"/>
      <c r="P2143" s="727"/>
    </row>
    <row r="2144" spans="1:16" s="51" customFormat="1" x14ac:dyDescent="0.25">
      <c r="A2144" s="378"/>
      <c r="B2144" s="125"/>
      <c r="C2144" s="2"/>
      <c r="E2144" s="53"/>
      <c r="F2144" s="53"/>
      <c r="G2144" s="53"/>
      <c r="H2144" s="53"/>
      <c r="I2144" s="53"/>
      <c r="J2144" s="53"/>
      <c r="K2144" s="53"/>
      <c r="L2144" s="53"/>
      <c r="M2144" s="53"/>
      <c r="N2144" s="53"/>
      <c r="O2144" s="53"/>
      <c r="P2144" s="727"/>
    </row>
    <row r="2145" spans="1:16" s="51" customFormat="1" x14ac:dyDescent="0.25">
      <c r="A2145" s="378"/>
      <c r="B2145" s="125"/>
      <c r="C2145" s="2"/>
      <c r="E2145" s="53"/>
      <c r="F2145" s="53"/>
      <c r="G2145" s="53"/>
      <c r="H2145" s="53"/>
      <c r="I2145" s="53"/>
      <c r="J2145" s="53"/>
      <c r="K2145" s="53"/>
      <c r="L2145" s="53"/>
      <c r="M2145" s="53"/>
      <c r="N2145" s="53"/>
      <c r="O2145" s="53"/>
      <c r="P2145" s="727"/>
    </row>
    <row r="2146" spans="1:16" s="51" customFormat="1" x14ac:dyDescent="0.25">
      <c r="A2146" s="378"/>
      <c r="B2146" s="125"/>
      <c r="C2146" s="2"/>
      <c r="E2146" s="53"/>
      <c r="F2146" s="53"/>
      <c r="G2146" s="53"/>
      <c r="H2146" s="53"/>
      <c r="I2146" s="53"/>
      <c r="J2146" s="53"/>
      <c r="K2146" s="53"/>
      <c r="L2146" s="53"/>
      <c r="M2146" s="53"/>
      <c r="N2146" s="53"/>
      <c r="O2146" s="53"/>
      <c r="P2146" s="727"/>
    </row>
    <row r="2147" spans="1:16" s="51" customFormat="1" x14ac:dyDescent="0.25">
      <c r="A2147" s="378"/>
      <c r="B2147" s="125"/>
      <c r="C2147" s="2"/>
      <c r="E2147" s="53"/>
      <c r="F2147" s="53"/>
      <c r="G2147" s="53"/>
      <c r="H2147" s="53"/>
      <c r="I2147" s="53"/>
      <c r="J2147" s="53"/>
      <c r="K2147" s="53"/>
      <c r="L2147" s="53"/>
      <c r="M2147" s="53"/>
      <c r="N2147" s="53"/>
      <c r="O2147" s="53"/>
      <c r="P2147" s="727"/>
    </row>
    <row r="2148" spans="1:16" s="51" customFormat="1" x14ac:dyDescent="0.25">
      <c r="A2148" s="378"/>
      <c r="B2148" s="125"/>
      <c r="C2148" s="2"/>
      <c r="E2148" s="53"/>
      <c r="F2148" s="53"/>
      <c r="G2148" s="53"/>
      <c r="H2148" s="53"/>
      <c r="I2148" s="53"/>
      <c r="J2148" s="53"/>
      <c r="K2148" s="53"/>
      <c r="L2148" s="53"/>
      <c r="M2148" s="53"/>
      <c r="N2148" s="53"/>
      <c r="O2148" s="53"/>
      <c r="P2148" s="727"/>
    </row>
    <row r="2149" spans="1:16" s="51" customFormat="1" x14ac:dyDescent="0.25">
      <c r="A2149" s="378"/>
      <c r="B2149" s="125"/>
      <c r="C2149" s="2"/>
      <c r="E2149" s="53"/>
      <c r="F2149" s="53"/>
      <c r="G2149" s="53"/>
      <c r="H2149" s="53"/>
      <c r="I2149" s="53"/>
      <c r="J2149" s="53"/>
      <c r="K2149" s="53"/>
      <c r="L2149" s="53"/>
      <c r="M2149" s="53"/>
      <c r="N2149" s="53"/>
      <c r="O2149" s="53"/>
      <c r="P2149" s="727"/>
    </row>
    <row r="2150" spans="1:16" s="51" customFormat="1" x14ac:dyDescent="0.25">
      <c r="A2150" s="378"/>
      <c r="B2150" s="125"/>
      <c r="C2150" s="2"/>
      <c r="E2150" s="53"/>
      <c r="F2150" s="53"/>
      <c r="G2150" s="53"/>
      <c r="H2150" s="53"/>
      <c r="I2150" s="53"/>
      <c r="J2150" s="53"/>
      <c r="K2150" s="53"/>
      <c r="L2150" s="53"/>
      <c r="M2150" s="53"/>
      <c r="N2150" s="53"/>
      <c r="O2150" s="53"/>
      <c r="P2150" s="727"/>
    </row>
    <row r="2151" spans="1:16" s="51" customFormat="1" x14ac:dyDescent="0.25">
      <c r="A2151" s="378"/>
      <c r="B2151" s="125"/>
      <c r="C2151" s="2"/>
      <c r="E2151" s="53"/>
      <c r="F2151" s="53"/>
      <c r="G2151" s="53"/>
      <c r="H2151" s="53"/>
      <c r="I2151" s="53"/>
      <c r="J2151" s="53"/>
      <c r="K2151" s="53"/>
      <c r="L2151" s="53"/>
      <c r="M2151" s="53"/>
      <c r="N2151" s="53"/>
      <c r="O2151" s="53"/>
      <c r="P2151" s="727"/>
    </row>
    <row r="2152" spans="1:16" s="51" customFormat="1" x14ac:dyDescent="0.25">
      <c r="A2152" s="378"/>
      <c r="B2152" s="125"/>
      <c r="C2152" s="2"/>
      <c r="E2152" s="53"/>
      <c r="F2152" s="53"/>
      <c r="G2152" s="53"/>
      <c r="H2152" s="53"/>
      <c r="I2152" s="53"/>
      <c r="J2152" s="53"/>
      <c r="K2152" s="53"/>
      <c r="L2152" s="53"/>
      <c r="M2152" s="53"/>
      <c r="N2152" s="53"/>
      <c r="O2152" s="53"/>
      <c r="P2152" s="727"/>
    </row>
    <row r="2153" spans="1:16" s="51" customFormat="1" x14ac:dyDescent="0.25">
      <c r="A2153" s="378"/>
      <c r="B2153" s="125"/>
      <c r="C2153" s="2"/>
      <c r="E2153" s="53"/>
      <c r="F2153" s="53"/>
      <c r="G2153" s="53"/>
      <c r="H2153" s="53"/>
      <c r="I2153" s="53"/>
      <c r="J2153" s="53"/>
      <c r="K2153" s="53"/>
      <c r="L2153" s="53"/>
      <c r="M2153" s="53"/>
      <c r="N2153" s="53"/>
      <c r="O2153" s="53"/>
      <c r="P2153" s="727"/>
    </row>
    <row r="2154" spans="1:16" s="51" customFormat="1" x14ac:dyDescent="0.25">
      <c r="A2154" s="378"/>
      <c r="B2154" s="125"/>
      <c r="C2154" s="2"/>
      <c r="E2154" s="53"/>
      <c r="F2154" s="53"/>
      <c r="G2154" s="53"/>
      <c r="H2154" s="53"/>
      <c r="I2154" s="53"/>
      <c r="J2154" s="53"/>
      <c r="K2154" s="53"/>
      <c r="L2154" s="53"/>
      <c r="M2154" s="53"/>
      <c r="N2154" s="53"/>
      <c r="O2154" s="53"/>
      <c r="P2154" s="727"/>
    </row>
    <row r="2155" spans="1:16" s="51" customFormat="1" x14ac:dyDescent="0.25">
      <c r="A2155" s="378"/>
      <c r="B2155" s="125"/>
      <c r="C2155" s="2"/>
      <c r="E2155" s="53"/>
      <c r="F2155" s="53"/>
      <c r="G2155" s="53"/>
      <c r="H2155" s="53"/>
      <c r="I2155" s="53"/>
      <c r="J2155" s="53"/>
      <c r="K2155" s="53"/>
      <c r="L2155" s="53"/>
      <c r="M2155" s="53"/>
      <c r="N2155" s="53"/>
      <c r="O2155" s="53"/>
      <c r="P2155" s="727"/>
    </row>
    <row r="2156" spans="1:16" s="51" customFormat="1" x14ac:dyDescent="0.25">
      <c r="A2156" s="378"/>
      <c r="B2156" s="125"/>
      <c r="C2156" s="2"/>
      <c r="E2156" s="53"/>
      <c r="F2156" s="53"/>
      <c r="G2156" s="53"/>
      <c r="H2156" s="53"/>
      <c r="I2156" s="53"/>
      <c r="J2156" s="53"/>
      <c r="K2156" s="53"/>
      <c r="L2156" s="53"/>
      <c r="M2156" s="53"/>
      <c r="N2156" s="53"/>
      <c r="O2156" s="53"/>
      <c r="P2156" s="727"/>
    </row>
    <row r="2157" spans="1:16" s="51" customFormat="1" x14ac:dyDescent="0.25">
      <c r="A2157" s="378"/>
      <c r="B2157" s="125"/>
      <c r="C2157" s="2"/>
      <c r="E2157" s="53"/>
      <c r="F2157" s="53"/>
      <c r="G2157" s="53"/>
      <c r="H2157" s="53"/>
      <c r="I2157" s="53"/>
      <c r="J2157" s="53"/>
      <c r="K2157" s="53"/>
      <c r="L2157" s="53"/>
      <c r="M2157" s="53"/>
      <c r="N2157" s="53"/>
      <c r="O2157" s="53"/>
      <c r="P2157" s="727"/>
    </row>
    <row r="2158" spans="1:16" s="51" customFormat="1" x14ac:dyDescent="0.25">
      <c r="A2158" s="378"/>
      <c r="B2158" s="125"/>
      <c r="C2158" s="2"/>
      <c r="E2158" s="53"/>
      <c r="F2158" s="53"/>
      <c r="G2158" s="53"/>
      <c r="H2158" s="53"/>
      <c r="I2158" s="53"/>
      <c r="J2158" s="53"/>
      <c r="K2158" s="53"/>
      <c r="L2158" s="53"/>
      <c r="M2158" s="53"/>
      <c r="N2158" s="53"/>
      <c r="O2158" s="53"/>
      <c r="P2158" s="727"/>
    </row>
    <row r="2159" spans="1:16" s="51" customFormat="1" x14ac:dyDescent="0.25">
      <c r="A2159" s="378"/>
      <c r="B2159" s="125"/>
      <c r="C2159" s="2"/>
      <c r="E2159" s="53"/>
      <c r="F2159" s="53"/>
      <c r="G2159" s="53"/>
      <c r="H2159" s="53"/>
      <c r="I2159" s="53"/>
      <c r="J2159" s="53"/>
      <c r="K2159" s="53"/>
      <c r="L2159" s="53"/>
      <c r="M2159" s="53"/>
      <c r="N2159" s="53"/>
      <c r="O2159" s="53"/>
      <c r="P2159" s="727"/>
    </row>
    <row r="2160" spans="1:16" s="51" customFormat="1" x14ac:dyDescent="0.25">
      <c r="A2160" s="378"/>
      <c r="B2160" s="125"/>
      <c r="C2160" s="2"/>
      <c r="E2160" s="53"/>
      <c r="F2160" s="53"/>
      <c r="G2160" s="53"/>
      <c r="H2160" s="53"/>
      <c r="I2160" s="53"/>
      <c r="J2160" s="53"/>
      <c r="K2160" s="53"/>
      <c r="L2160" s="53"/>
      <c r="M2160" s="53"/>
      <c r="N2160" s="53"/>
      <c r="O2160" s="53"/>
      <c r="P2160" s="727"/>
    </row>
    <row r="2161" spans="1:16" s="51" customFormat="1" x14ac:dyDescent="0.25">
      <c r="A2161" s="378"/>
      <c r="B2161" s="125"/>
      <c r="C2161" s="2"/>
      <c r="E2161" s="53"/>
      <c r="F2161" s="53"/>
      <c r="G2161" s="53"/>
      <c r="H2161" s="53"/>
      <c r="I2161" s="53"/>
      <c r="J2161" s="53"/>
      <c r="K2161" s="53"/>
      <c r="L2161" s="53"/>
      <c r="M2161" s="53"/>
      <c r="N2161" s="53"/>
      <c r="O2161" s="53"/>
      <c r="P2161" s="727"/>
    </row>
    <row r="2162" spans="1:16" s="51" customFormat="1" x14ac:dyDescent="0.25">
      <c r="A2162" s="378"/>
      <c r="B2162" s="125"/>
      <c r="C2162" s="2"/>
      <c r="E2162" s="53"/>
      <c r="F2162" s="53"/>
      <c r="G2162" s="53"/>
      <c r="H2162" s="53"/>
      <c r="I2162" s="53"/>
      <c r="J2162" s="53"/>
      <c r="K2162" s="53"/>
      <c r="L2162" s="53"/>
      <c r="M2162" s="53"/>
      <c r="N2162" s="53"/>
      <c r="O2162" s="53"/>
      <c r="P2162" s="727"/>
    </row>
    <row r="2163" spans="1:16" s="51" customFormat="1" x14ac:dyDescent="0.25">
      <c r="A2163" s="378"/>
      <c r="B2163" s="125"/>
      <c r="C2163" s="2"/>
      <c r="E2163" s="53"/>
      <c r="F2163" s="53"/>
      <c r="G2163" s="53"/>
      <c r="H2163" s="53"/>
      <c r="I2163" s="53"/>
      <c r="J2163" s="53"/>
      <c r="K2163" s="53"/>
      <c r="L2163" s="53"/>
      <c r="M2163" s="53"/>
      <c r="N2163" s="53"/>
      <c r="O2163" s="53"/>
      <c r="P2163" s="727"/>
    </row>
    <row r="2164" spans="1:16" s="51" customFormat="1" x14ac:dyDescent="0.25">
      <c r="A2164" s="378"/>
      <c r="B2164" s="125"/>
      <c r="C2164" s="2"/>
      <c r="E2164" s="53"/>
      <c r="F2164" s="53"/>
      <c r="G2164" s="53"/>
      <c r="H2164" s="53"/>
      <c r="I2164" s="53"/>
      <c r="J2164" s="53"/>
      <c r="K2164" s="53"/>
      <c r="L2164" s="53"/>
      <c r="M2164" s="53"/>
      <c r="N2164" s="53"/>
      <c r="O2164" s="53"/>
      <c r="P2164" s="727"/>
    </row>
    <row r="2165" spans="1:16" s="51" customFormat="1" x14ac:dyDescent="0.25">
      <c r="A2165" s="378"/>
      <c r="B2165" s="125"/>
      <c r="C2165" s="2"/>
      <c r="E2165" s="53"/>
      <c r="F2165" s="53"/>
      <c r="G2165" s="53"/>
      <c r="H2165" s="53"/>
      <c r="I2165" s="53"/>
      <c r="J2165" s="53"/>
      <c r="K2165" s="53"/>
      <c r="L2165" s="53"/>
      <c r="M2165" s="53"/>
      <c r="N2165" s="53"/>
      <c r="O2165" s="53"/>
      <c r="P2165" s="727"/>
    </row>
    <row r="2166" spans="1:16" s="51" customFormat="1" x14ac:dyDescent="0.25">
      <c r="A2166" s="378"/>
      <c r="B2166" s="125"/>
      <c r="C2166" s="2"/>
      <c r="E2166" s="53"/>
      <c r="F2166" s="53"/>
      <c r="G2166" s="53"/>
      <c r="H2166" s="53"/>
      <c r="I2166" s="53"/>
      <c r="J2166" s="53"/>
      <c r="K2166" s="53"/>
      <c r="L2166" s="53"/>
      <c r="M2166" s="53"/>
      <c r="N2166" s="53"/>
      <c r="O2166" s="53"/>
      <c r="P2166" s="727"/>
    </row>
    <row r="2167" spans="1:16" s="51" customFormat="1" x14ac:dyDescent="0.25">
      <c r="A2167" s="378"/>
      <c r="B2167" s="125"/>
      <c r="C2167" s="2"/>
      <c r="E2167" s="53"/>
      <c r="F2167" s="53"/>
      <c r="G2167" s="53"/>
      <c r="H2167" s="53"/>
      <c r="I2167" s="53"/>
      <c r="J2167" s="53"/>
      <c r="K2167" s="53"/>
      <c r="L2167" s="53"/>
      <c r="M2167" s="53"/>
      <c r="N2167" s="53"/>
      <c r="O2167" s="53"/>
      <c r="P2167" s="727"/>
    </row>
    <row r="2168" spans="1:16" s="51" customFormat="1" x14ac:dyDescent="0.25">
      <c r="A2168" s="378"/>
      <c r="B2168" s="125"/>
      <c r="C2168" s="2"/>
      <c r="E2168" s="53"/>
      <c r="F2168" s="53"/>
      <c r="G2168" s="53"/>
      <c r="H2168" s="53"/>
      <c r="I2168" s="53"/>
      <c r="J2168" s="53"/>
      <c r="K2168" s="53"/>
      <c r="L2168" s="53"/>
      <c r="M2168" s="53"/>
      <c r="N2168" s="53"/>
      <c r="O2168" s="53"/>
      <c r="P2168" s="727"/>
    </row>
    <row r="2169" spans="1:16" s="51" customFormat="1" x14ac:dyDescent="0.25">
      <c r="A2169" s="378"/>
      <c r="B2169" s="125"/>
      <c r="C2169" s="2"/>
      <c r="E2169" s="53"/>
      <c r="F2169" s="53"/>
      <c r="G2169" s="53"/>
      <c r="H2169" s="53"/>
      <c r="I2169" s="53"/>
      <c r="J2169" s="53"/>
      <c r="K2169" s="53"/>
      <c r="L2169" s="53"/>
      <c r="M2169" s="53"/>
      <c r="N2169" s="53"/>
      <c r="O2169" s="53"/>
      <c r="P2169" s="727"/>
    </row>
    <row r="2170" spans="1:16" s="51" customFormat="1" x14ac:dyDescent="0.25">
      <c r="A2170" s="378"/>
      <c r="B2170" s="125"/>
      <c r="C2170" s="2"/>
      <c r="E2170" s="53"/>
      <c r="F2170" s="53"/>
      <c r="G2170" s="53"/>
      <c r="H2170" s="53"/>
      <c r="I2170" s="53"/>
      <c r="J2170" s="53"/>
      <c r="K2170" s="53"/>
      <c r="L2170" s="53"/>
      <c r="M2170" s="53"/>
      <c r="N2170" s="53"/>
      <c r="O2170" s="53"/>
      <c r="P2170" s="727"/>
    </row>
    <row r="2171" spans="1:16" s="51" customFormat="1" x14ac:dyDescent="0.25">
      <c r="A2171" s="378"/>
      <c r="B2171" s="125"/>
      <c r="C2171" s="2"/>
      <c r="E2171" s="53"/>
      <c r="F2171" s="53"/>
      <c r="G2171" s="53"/>
      <c r="H2171" s="53"/>
      <c r="I2171" s="53"/>
      <c r="J2171" s="53"/>
      <c r="K2171" s="53"/>
      <c r="L2171" s="53"/>
      <c r="M2171" s="53"/>
      <c r="N2171" s="53"/>
      <c r="O2171" s="53"/>
      <c r="P2171" s="727"/>
    </row>
    <row r="2172" spans="1:16" s="51" customFormat="1" x14ac:dyDescent="0.25">
      <c r="A2172" s="378"/>
      <c r="B2172" s="125"/>
      <c r="C2172" s="2"/>
      <c r="E2172" s="53"/>
      <c r="F2172" s="53"/>
      <c r="G2172" s="53"/>
      <c r="H2172" s="53"/>
      <c r="I2172" s="53"/>
      <c r="J2172" s="53"/>
      <c r="K2172" s="53"/>
      <c r="L2172" s="53"/>
      <c r="M2172" s="53"/>
      <c r="N2172" s="53"/>
      <c r="O2172" s="53"/>
      <c r="P2172" s="727"/>
    </row>
    <row r="2173" spans="1:16" s="51" customFormat="1" x14ac:dyDescent="0.25">
      <c r="A2173" s="378"/>
      <c r="B2173" s="125"/>
      <c r="C2173" s="2"/>
      <c r="E2173" s="53"/>
      <c r="F2173" s="53"/>
      <c r="G2173" s="53"/>
      <c r="H2173" s="53"/>
      <c r="I2173" s="53"/>
      <c r="J2173" s="53"/>
      <c r="K2173" s="53"/>
      <c r="L2173" s="53"/>
      <c r="M2173" s="53"/>
      <c r="N2173" s="53"/>
      <c r="O2173" s="53"/>
      <c r="P2173" s="727"/>
    </row>
    <row r="2174" spans="1:16" s="51" customFormat="1" x14ac:dyDescent="0.25">
      <c r="A2174" s="378"/>
      <c r="B2174" s="125"/>
      <c r="C2174" s="2"/>
      <c r="E2174" s="53"/>
      <c r="F2174" s="53"/>
      <c r="G2174" s="53"/>
      <c r="H2174" s="53"/>
      <c r="I2174" s="53"/>
      <c r="J2174" s="53"/>
      <c r="K2174" s="53"/>
      <c r="L2174" s="53"/>
      <c r="M2174" s="53"/>
      <c r="N2174" s="53"/>
      <c r="O2174" s="53"/>
      <c r="P2174" s="727"/>
    </row>
    <row r="2175" spans="1:16" s="51" customFormat="1" x14ac:dyDescent="0.25">
      <c r="A2175" s="378"/>
      <c r="B2175" s="125"/>
      <c r="C2175" s="2"/>
      <c r="E2175" s="53"/>
      <c r="F2175" s="53"/>
      <c r="G2175" s="53"/>
      <c r="H2175" s="53"/>
      <c r="I2175" s="53"/>
      <c r="J2175" s="53"/>
      <c r="K2175" s="53"/>
      <c r="L2175" s="53"/>
      <c r="M2175" s="53"/>
      <c r="N2175" s="53"/>
      <c r="O2175" s="53"/>
      <c r="P2175" s="727"/>
    </row>
    <row r="2176" spans="1:16" s="51" customFormat="1" x14ac:dyDescent="0.25">
      <c r="A2176" s="378"/>
      <c r="B2176" s="125"/>
      <c r="C2176" s="2"/>
      <c r="E2176" s="53"/>
      <c r="F2176" s="53"/>
      <c r="G2176" s="53"/>
      <c r="H2176" s="53"/>
      <c r="I2176" s="53"/>
      <c r="J2176" s="53"/>
      <c r="K2176" s="53"/>
      <c r="L2176" s="53"/>
      <c r="M2176" s="53"/>
      <c r="N2176" s="53"/>
      <c r="O2176" s="53"/>
      <c r="P2176" s="727"/>
    </row>
    <row r="2177" spans="1:16" s="51" customFormat="1" x14ac:dyDescent="0.25">
      <c r="A2177" s="378"/>
      <c r="B2177" s="125"/>
      <c r="C2177" s="2"/>
      <c r="E2177" s="53"/>
      <c r="F2177" s="53"/>
      <c r="G2177" s="53"/>
      <c r="H2177" s="53"/>
      <c r="I2177" s="53"/>
      <c r="J2177" s="53"/>
      <c r="K2177" s="53"/>
      <c r="L2177" s="53"/>
      <c r="M2177" s="53"/>
      <c r="N2177" s="53"/>
      <c r="O2177" s="53"/>
      <c r="P2177" s="727"/>
    </row>
    <row r="2178" spans="1:16" s="51" customFormat="1" x14ac:dyDescent="0.25">
      <c r="A2178" s="378"/>
      <c r="B2178" s="125"/>
      <c r="C2178" s="2"/>
      <c r="E2178" s="53"/>
      <c r="F2178" s="53"/>
      <c r="G2178" s="53"/>
      <c r="H2178" s="53"/>
      <c r="I2178" s="53"/>
      <c r="J2178" s="53"/>
      <c r="K2178" s="53"/>
      <c r="L2178" s="53"/>
      <c r="M2178" s="53"/>
      <c r="N2178" s="53"/>
      <c r="O2178" s="53"/>
      <c r="P2178" s="727"/>
    </row>
    <row r="2179" spans="1:16" s="51" customFormat="1" x14ac:dyDescent="0.25">
      <c r="A2179" s="378"/>
      <c r="B2179" s="125"/>
      <c r="C2179" s="2"/>
      <c r="E2179" s="53"/>
      <c r="F2179" s="53"/>
      <c r="G2179" s="53"/>
      <c r="H2179" s="53"/>
      <c r="I2179" s="53"/>
      <c r="J2179" s="53"/>
      <c r="K2179" s="53"/>
      <c r="L2179" s="53"/>
      <c r="M2179" s="53"/>
      <c r="N2179" s="53"/>
      <c r="O2179" s="53"/>
      <c r="P2179" s="727"/>
    </row>
    <row r="2180" spans="1:16" s="51" customFormat="1" x14ac:dyDescent="0.25">
      <c r="A2180" s="378"/>
      <c r="B2180" s="125"/>
      <c r="C2180" s="2"/>
      <c r="E2180" s="53"/>
      <c r="F2180" s="53"/>
      <c r="G2180" s="53"/>
      <c r="H2180" s="53"/>
      <c r="I2180" s="53"/>
      <c r="J2180" s="53"/>
      <c r="K2180" s="53"/>
      <c r="L2180" s="53"/>
      <c r="M2180" s="53"/>
      <c r="N2180" s="53"/>
      <c r="O2180" s="53"/>
      <c r="P2180" s="727"/>
    </row>
    <row r="2181" spans="1:16" s="51" customFormat="1" x14ac:dyDescent="0.25">
      <c r="A2181" s="378"/>
      <c r="B2181" s="125"/>
      <c r="C2181" s="2"/>
      <c r="E2181" s="53"/>
      <c r="F2181" s="53"/>
      <c r="G2181" s="53"/>
      <c r="H2181" s="53"/>
      <c r="I2181" s="53"/>
      <c r="J2181" s="53"/>
      <c r="K2181" s="53"/>
      <c r="L2181" s="53"/>
      <c r="M2181" s="53"/>
      <c r="N2181" s="53"/>
      <c r="O2181" s="53"/>
      <c r="P2181" s="727"/>
    </row>
    <row r="2182" spans="1:16" s="51" customFormat="1" x14ac:dyDescent="0.25">
      <c r="A2182" s="378"/>
      <c r="B2182" s="125"/>
      <c r="C2182" s="2"/>
      <c r="E2182" s="53"/>
      <c r="F2182" s="53"/>
      <c r="G2182" s="53"/>
      <c r="H2182" s="53"/>
      <c r="I2182" s="53"/>
      <c r="J2182" s="53"/>
      <c r="K2182" s="53"/>
      <c r="L2182" s="53"/>
      <c r="M2182" s="53"/>
      <c r="N2182" s="53"/>
      <c r="O2182" s="53"/>
      <c r="P2182" s="727"/>
    </row>
    <row r="2183" spans="1:16" s="51" customFormat="1" x14ac:dyDescent="0.25">
      <c r="A2183" s="378"/>
      <c r="B2183" s="125"/>
      <c r="C2183" s="2"/>
      <c r="E2183" s="53"/>
      <c r="F2183" s="53"/>
      <c r="G2183" s="53"/>
      <c r="H2183" s="53"/>
      <c r="I2183" s="53"/>
      <c r="J2183" s="53"/>
      <c r="K2183" s="53"/>
      <c r="L2183" s="53"/>
      <c r="M2183" s="53"/>
      <c r="N2183" s="53"/>
      <c r="O2183" s="53"/>
      <c r="P2183" s="727"/>
    </row>
    <row r="2184" spans="1:16" s="51" customFormat="1" x14ac:dyDescent="0.25">
      <c r="A2184" s="378"/>
      <c r="B2184" s="125"/>
      <c r="C2184" s="2"/>
      <c r="E2184" s="53"/>
      <c r="F2184" s="53"/>
      <c r="G2184" s="53"/>
      <c r="H2184" s="53"/>
      <c r="I2184" s="53"/>
      <c r="J2184" s="53"/>
      <c r="K2184" s="53"/>
      <c r="L2184" s="53"/>
      <c r="M2184" s="53"/>
      <c r="N2184" s="53"/>
      <c r="O2184" s="53"/>
      <c r="P2184" s="727"/>
    </row>
    <row r="2185" spans="1:16" s="51" customFormat="1" x14ac:dyDescent="0.25">
      <c r="A2185" s="378"/>
      <c r="B2185" s="125"/>
      <c r="C2185" s="2"/>
      <c r="E2185" s="53"/>
      <c r="F2185" s="53"/>
      <c r="G2185" s="53"/>
      <c r="H2185" s="53"/>
      <c r="I2185" s="53"/>
      <c r="J2185" s="53"/>
      <c r="K2185" s="53"/>
      <c r="L2185" s="53"/>
      <c r="M2185" s="53"/>
      <c r="N2185" s="53"/>
      <c r="O2185" s="53"/>
      <c r="P2185" s="727"/>
    </row>
    <row r="2186" spans="1:16" s="51" customFormat="1" x14ac:dyDescent="0.25">
      <c r="A2186" s="378"/>
      <c r="B2186" s="125"/>
      <c r="C2186" s="2"/>
      <c r="E2186" s="53"/>
      <c r="F2186" s="53"/>
      <c r="G2186" s="53"/>
      <c r="H2186" s="53"/>
      <c r="I2186" s="53"/>
      <c r="J2186" s="53"/>
      <c r="K2186" s="53"/>
      <c r="L2186" s="53"/>
      <c r="M2186" s="53"/>
      <c r="N2186" s="53"/>
      <c r="O2186" s="53"/>
      <c r="P2186" s="727"/>
    </row>
    <row r="2187" spans="1:16" s="51" customFormat="1" x14ac:dyDescent="0.25">
      <c r="A2187" s="378"/>
      <c r="B2187" s="125"/>
      <c r="C2187" s="2"/>
      <c r="E2187" s="53"/>
      <c r="F2187" s="53"/>
      <c r="G2187" s="53"/>
      <c r="H2187" s="53"/>
      <c r="I2187" s="53"/>
      <c r="J2187" s="53"/>
      <c r="K2187" s="53"/>
      <c r="L2187" s="53"/>
      <c r="M2187" s="53"/>
      <c r="N2187" s="53"/>
      <c r="O2187" s="53"/>
      <c r="P2187" s="727"/>
    </row>
    <row r="2188" spans="1:16" s="51" customFormat="1" x14ac:dyDescent="0.25">
      <c r="A2188" s="378"/>
      <c r="B2188" s="125"/>
      <c r="C2188" s="2"/>
      <c r="E2188" s="53"/>
      <c r="F2188" s="53"/>
      <c r="G2188" s="53"/>
      <c r="H2188" s="53"/>
      <c r="I2188" s="53"/>
      <c r="J2188" s="53"/>
      <c r="K2188" s="53"/>
      <c r="L2188" s="53"/>
      <c r="M2188" s="53"/>
      <c r="N2188" s="53"/>
      <c r="O2188" s="53"/>
      <c r="P2188" s="727"/>
    </row>
    <row r="2189" spans="1:16" s="51" customFormat="1" x14ac:dyDescent="0.25">
      <c r="A2189" s="378"/>
      <c r="B2189" s="125"/>
      <c r="C2189" s="2"/>
      <c r="E2189" s="53"/>
      <c r="F2189" s="53"/>
      <c r="G2189" s="53"/>
      <c r="H2189" s="53"/>
      <c r="I2189" s="53"/>
      <c r="J2189" s="53"/>
      <c r="K2189" s="53"/>
      <c r="L2189" s="53"/>
      <c r="M2189" s="53"/>
      <c r="N2189" s="53"/>
      <c r="O2189" s="53"/>
      <c r="P2189" s="727"/>
    </row>
    <row r="2190" spans="1:16" s="51" customFormat="1" x14ac:dyDescent="0.25">
      <c r="A2190" s="378"/>
      <c r="B2190" s="125"/>
      <c r="C2190" s="2"/>
      <c r="E2190" s="53"/>
      <c r="F2190" s="53"/>
      <c r="G2190" s="53"/>
      <c r="H2190" s="53"/>
      <c r="I2190" s="53"/>
      <c r="J2190" s="53"/>
      <c r="K2190" s="53"/>
      <c r="L2190" s="53"/>
      <c r="M2190" s="53"/>
      <c r="N2190" s="53"/>
      <c r="O2190" s="53"/>
      <c r="P2190" s="727"/>
    </row>
    <row r="2191" spans="1:16" s="51" customFormat="1" x14ac:dyDescent="0.25">
      <c r="A2191" s="378"/>
      <c r="B2191" s="125"/>
      <c r="C2191" s="2"/>
      <c r="E2191" s="53"/>
      <c r="F2191" s="53"/>
      <c r="G2191" s="53"/>
      <c r="H2191" s="53"/>
      <c r="I2191" s="53"/>
      <c r="J2191" s="53"/>
      <c r="K2191" s="53"/>
      <c r="L2191" s="53"/>
      <c r="M2191" s="53"/>
      <c r="N2191" s="53"/>
      <c r="O2191" s="53"/>
      <c r="P2191" s="727"/>
    </row>
    <row r="2192" spans="1:16" s="51" customFormat="1" x14ac:dyDescent="0.25">
      <c r="A2192" s="378"/>
      <c r="B2192" s="125"/>
      <c r="C2192" s="2"/>
      <c r="E2192" s="53"/>
      <c r="F2192" s="53"/>
      <c r="G2192" s="53"/>
      <c r="H2192" s="53"/>
      <c r="I2192" s="53"/>
      <c r="J2192" s="53"/>
      <c r="K2192" s="53"/>
      <c r="L2192" s="53"/>
      <c r="M2192" s="53"/>
      <c r="N2192" s="53"/>
      <c r="O2192" s="53"/>
      <c r="P2192" s="727"/>
    </row>
    <row r="2193" spans="1:16" s="51" customFormat="1" x14ac:dyDescent="0.25">
      <c r="A2193" s="378"/>
      <c r="B2193" s="125"/>
      <c r="C2193" s="2"/>
      <c r="E2193" s="53"/>
      <c r="F2193" s="53"/>
      <c r="G2193" s="53"/>
      <c r="H2193" s="53"/>
      <c r="I2193" s="53"/>
      <c r="J2193" s="53"/>
      <c r="K2193" s="53"/>
      <c r="L2193" s="53"/>
      <c r="M2193" s="53"/>
      <c r="N2193" s="53"/>
      <c r="O2193" s="53"/>
      <c r="P2193" s="727"/>
    </row>
    <row r="2194" spans="1:16" s="51" customFormat="1" x14ac:dyDescent="0.25">
      <c r="A2194" s="378"/>
      <c r="B2194" s="125"/>
      <c r="C2194" s="2"/>
      <c r="E2194" s="53"/>
      <c r="F2194" s="53"/>
      <c r="G2194" s="53"/>
      <c r="H2194" s="53"/>
      <c r="I2194" s="53"/>
      <c r="J2194" s="53"/>
      <c r="K2194" s="53"/>
      <c r="L2194" s="53"/>
      <c r="M2194" s="53"/>
      <c r="N2194" s="53"/>
      <c r="O2194" s="53"/>
      <c r="P2194" s="727"/>
    </row>
    <row r="2195" spans="1:16" s="51" customFormat="1" x14ac:dyDescent="0.25">
      <c r="A2195" s="378"/>
      <c r="B2195" s="125"/>
      <c r="C2195" s="2"/>
      <c r="E2195" s="53"/>
      <c r="F2195" s="53"/>
      <c r="G2195" s="53"/>
      <c r="H2195" s="53"/>
      <c r="I2195" s="53"/>
      <c r="J2195" s="53"/>
      <c r="K2195" s="53"/>
      <c r="L2195" s="53"/>
      <c r="M2195" s="53"/>
      <c r="N2195" s="53"/>
      <c r="O2195" s="53"/>
      <c r="P2195" s="727"/>
    </row>
    <row r="2196" spans="1:16" s="51" customFormat="1" x14ac:dyDescent="0.25">
      <c r="A2196" s="378"/>
      <c r="B2196" s="125"/>
      <c r="C2196" s="2"/>
      <c r="E2196" s="53"/>
      <c r="F2196" s="53"/>
      <c r="G2196" s="53"/>
      <c r="H2196" s="53"/>
      <c r="I2196" s="53"/>
      <c r="J2196" s="53"/>
      <c r="K2196" s="53"/>
      <c r="L2196" s="53"/>
      <c r="M2196" s="53"/>
      <c r="N2196" s="53"/>
      <c r="O2196" s="53"/>
      <c r="P2196" s="727"/>
    </row>
    <row r="2197" spans="1:16" s="51" customFormat="1" x14ac:dyDescent="0.25">
      <c r="A2197" s="378"/>
      <c r="B2197" s="125"/>
      <c r="C2197" s="2"/>
      <c r="E2197" s="53"/>
      <c r="F2197" s="53"/>
      <c r="G2197" s="53"/>
      <c r="H2197" s="53"/>
      <c r="I2197" s="53"/>
      <c r="J2197" s="53"/>
      <c r="K2197" s="53"/>
      <c r="L2197" s="53"/>
      <c r="M2197" s="53"/>
      <c r="N2197" s="53"/>
      <c r="O2197" s="53"/>
      <c r="P2197" s="727"/>
    </row>
    <row r="2198" spans="1:16" s="51" customFormat="1" x14ac:dyDescent="0.25">
      <c r="A2198" s="378"/>
      <c r="B2198" s="125"/>
      <c r="C2198" s="2"/>
      <c r="E2198" s="53"/>
      <c r="F2198" s="53"/>
      <c r="G2198" s="53"/>
      <c r="H2198" s="53"/>
      <c r="I2198" s="53"/>
      <c r="J2198" s="53"/>
      <c r="K2198" s="53"/>
      <c r="L2198" s="53"/>
      <c r="M2198" s="53"/>
      <c r="N2198" s="53"/>
      <c r="O2198" s="53"/>
      <c r="P2198" s="727"/>
    </row>
    <row r="2199" spans="1:16" s="51" customFormat="1" x14ac:dyDescent="0.25">
      <c r="A2199" s="378"/>
      <c r="B2199" s="125"/>
      <c r="C2199" s="2"/>
      <c r="E2199" s="53"/>
      <c r="F2199" s="53"/>
      <c r="G2199" s="53"/>
      <c r="H2199" s="53"/>
      <c r="I2199" s="53"/>
      <c r="J2199" s="53"/>
      <c r="K2199" s="53"/>
      <c r="L2199" s="53"/>
      <c r="M2199" s="53"/>
      <c r="N2199" s="53"/>
      <c r="O2199" s="53"/>
      <c r="P2199" s="727"/>
    </row>
    <row r="2200" spans="1:16" s="51" customFormat="1" x14ac:dyDescent="0.25">
      <c r="A2200" s="378"/>
      <c r="B2200" s="125"/>
      <c r="C2200" s="2"/>
      <c r="E2200" s="53"/>
      <c r="F2200" s="53"/>
      <c r="G2200" s="53"/>
      <c r="H2200" s="53"/>
      <c r="I2200" s="53"/>
      <c r="J2200" s="53"/>
      <c r="K2200" s="53"/>
      <c r="L2200" s="53"/>
      <c r="M2200" s="53"/>
      <c r="N2200" s="53"/>
      <c r="O2200" s="53"/>
      <c r="P2200" s="727"/>
    </row>
    <row r="2201" spans="1:16" s="51" customFormat="1" x14ac:dyDescent="0.25">
      <c r="A2201" s="378"/>
      <c r="B2201" s="125"/>
      <c r="C2201" s="2"/>
      <c r="E2201" s="53"/>
      <c r="F2201" s="53"/>
      <c r="G2201" s="53"/>
      <c r="H2201" s="53"/>
      <c r="I2201" s="53"/>
      <c r="J2201" s="53"/>
      <c r="K2201" s="53"/>
      <c r="L2201" s="53"/>
      <c r="M2201" s="53"/>
      <c r="N2201" s="53"/>
      <c r="O2201" s="53"/>
      <c r="P2201" s="727"/>
    </row>
    <row r="2202" spans="1:16" s="51" customFormat="1" x14ac:dyDescent="0.25">
      <c r="A2202" s="378"/>
      <c r="B2202" s="125"/>
      <c r="C2202" s="2"/>
      <c r="E2202" s="53"/>
      <c r="F2202" s="53"/>
      <c r="G2202" s="53"/>
      <c r="H2202" s="53"/>
      <c r="I2202" s="53"/>
      <c r="J2202" s="53"/>
      <c r="K2202" s="53"/>
      <c r="L2202" s="53"/>
      <c r="M2202" s="53"/>
      <c r="N2202" s="53"/>
      <c r="O2202" s="53"/>
      <c r="P2202" s="727"/>
    </row>
    <row r="2203" spans="1:16" s="51" customFormat="1" x14ac:dyDescent="0.25">
      <c r="A2203" s="378"/>
      <c r="B2203" s="125"/>
      <c r="C2203" s="2"/>
      <c r="E2203" s="53"/>
      <c r="F2203" s="53"/>
      <c r="G2203" s="53"/>
      <c r="H2203" s="53"/>
      <c r="I2203" s="53"/>
      <c r="J2203" s="53"/>
      <c r="K2203" s="53"/>
      <c r="L2203" s="53"/>
      <c r="M2203" s="53"/>
      <c r="N2203" s="53"/>
      <c r="O2203" s="53"/>
      <c r="P2203" s="727"/>
    </row>
    <row r="2204" spans="1:16" s="51" customFormat="1" x14ac:dyDescent="0.25">
      <c r="A2204" s="378"/>
      <c r="B2204" s="125"/>
      <c r="C2204" s="2"/>
      <c r="E2204" s="53"/>
      <c r="F2204" s="53"/>
      <c r="G2204" s="53"/>
      <c r="H2204" s="53"/>
      <c r="I2204" s="53"/>
      <c r="J2204" s="53"/>
      <c r="K2204" s="53"/>
      <c r="L2204" s="53"/>
      <c r="M2204" s="53"/>
      <c r="N2204" s="53"/>
      <c r="O2204" s="53"/>
      <c r="P2204" s="727"/>
    </row>
    <row r="2205" spans="1:16" s="51" customFormat="1" x14ac:dyDescent="0.25">
      <c r="A2205" s="378"/>
      <c r="B2205" s="125"/>
      <c r="C2205" s="2"/>
      <c r="E2205" s="53"/>
      <c r="F2205" s="53"/>
      <c r="G2205" s="53"/>
      <c r="H2205" s="53"/>
      <c r="I2205" s="53"/>
      <c r="J2205" s="53"/>
      <c r="K2205" s="53"/>
      <c r="L2205" s="53"/>
      <c r="M2205" s="53"/>
      <c r="N2205" s="53"/>
      <c r="O2205" s="53"/>
      <c r="P2205" s="727"/>
    </row>
    <row r="2206" spans="1:16" s="51" customFormat="1" x14ac:dyDescent="0.25">
      <c r="A2206" s="378"/>
      <c r="B2206" s="125"/>
      <c r="C2206" s="2"/>
      <c r="E2206" s="53"/>
      <c r="F2206" s="53"/>
      <c r="G2206" s="53"/>
      <c r="H2206" s="53"/>
      <c r="I2206" s="53"/>
      <c r="J2206" s="53"/>
      <c r="K2206" s="53"/>
      <c r="L2206" s="53"/>
      <c r="M2206" s="53"/>
      <c r="N2206" s="53"/>
      <c r="O2206" s="53"/>
      <c r="P2206" s="727"/>
    </row>
    <row r="2207" spans="1:16" s="51" customFormat="1" x14ac:dyDescent="0.25">
      <c r="A2207" s="378"/>
      <c r="B2207" s="125"/>
      <c r="C2207" s="2"/>
      <c r="E2207" s="53"/>
      <c r="F2207" s="53"/>
      <c r="G2207" s="53"/>
      <c r="H2207" s="53"/>
      <c r="I2207" s="53"/>
      <c r="J2207" s="53"/>
      <c r="K2207" s="53"/>
      <c r="L2207" s="53"/>
      <c r="M2207" s="53"/>
      <c r="N2207" s="53"/>
      <c r="O2207" s="53"/>
      <c r="P2207" s="727"/>
    </row>
    <row r="2208" spans="1:16" s="51" customFormat="1" x14ac:dyDescent="0.25">
      <c r="A2208" s="378"/>
      <c r="B2208" s="125"/>
      <c r="C2208" s="2"/>
      <c r="E2208" s="53"/>
      <c r="F2208" s="53"/>
      <c r="G2208" s="53"/>
      <c r="H2208" s="53"/>
      <c r="I2208" s="53"/>
      <c r="J2208" s="53"/>
      <c r="K2208" s="53"/>
      <c r="L2208" s="53"/>
      <c r="M2208" s="53"/>
      <c r="N2208" s="53"/>
      <c r="O2208" s="53"/>
      <c r="P2208" s="727"/>
    </row>
    <row r="2209" spans="1:16" s="51" customFormat="1" x14ac:dyDescent="0.25">
      <c r="A2209" s="378"/>
      <c r="B2209" s="125"/>
      <c r="C2209" s="2"/>
      <c r="E2209" s="53"/>
      <c r="F2209" s="53"/>
      <c r="G2209" s="53"/>
      <c r="H2209" s="53"/>
      <c r="I2209" s="53"/>
      <c r="J2209" s="53"/>
      <c r="K2209" s="53"/>
      <c r="L2209" s="53"/>
      <c r="M2209" s="53"/>
      <c r="N2209" s="53"/>
      <c r="O2209" s="53"/>
      <c r="P2209" s="727"/>
    </row>
    <row r="2210" spans="1:16" s="51" customFormat="1" x14ac:dyDescent="0.25">
      <c r="A2210" s="378"/>
      <c r="B2210" s="125"/>
      <c r="C2210" s="2"/>
      <c r="E2210" s="53"/>
      <c r="F2210" s="53"/>
      <c r="G2210" s="53"/>
      <c r="H2210" s="53"/>
      <c r="I2210" s="53"/>
      <c r="J2210" s="53"/>
      <c r="K2210" s="53"/>
      <c r="L2210" s="53"/>
      <c r="M2210" s="53"/>
      <c r="N2210" s="53"/>
      <c r="O2210" s="53"/>
      <c r="P2210" s="727"/>
    </row>
    <row r="2211" spans="1:16" s="51" customFormat="1" x14ac:dyDescent="0.25">
      <c r="A2211" s="378"/>
      <c r="B2211" s="125"/>
      <c r="C2211" s="2"/>
      <c r="E2211" s="53"/>
      <c r="F2211" s="53"/>
      <c r="G2211" s="53"/>
      <c r="H2211" s="53"/>
      <c r="I2211" s="53"/>
      <c r="J2211" s="53"/>
      <c r="K2211" s="53"/>
      <c r="L2211" s="53"/>
      <c r="M2211" s="53"/>
      <c r="N2211" s="53"/>
      <c r="O2211" s="53"/>
      <c r="P2211" s="727"/>
    </row>
    <row r="2212" spans="1:16" s="51" customFormat="1" x14ac:dyDescent="0.25">
      <c r="A2212" s="378"/>
      <c r="B2212" s="125"/>
      <c r="C2212" s="2"/>
      <c r="E2212" s="53"/>
      <c r="F2212" s="53"/>
      <c r="G2212" s="53"/>
      <c r="H2212" s="53"/>
      <c r="I2212" s="53"/>
      <c r="J2212" s="53"/>
      <c r="K2212" s="53"/>
      <c r="L2212" s="53"/>
      <c r="M2212" s="53"/>
      <c r="N2212" s="53"/>
      <c r="O2212" s="53"/>
      <c r="P2212" s="727"/>
    </row>
    <row r="2213" spans="1:16" s="51" customFormat="1" x14ac:dyDescent="0.25">
      <c r="A2213" s="378"/>
      <c r="B2213" s="125"/>
      <c r="C2213" s="2"/>
      <c r="E2213" s="53"/>
      <c r="F2213" s="53"/>
      <c r="G2213" s="53"/>
      <c r="H2213" s="53"/>
      <c r="I2213" s="53"/>
      <c r="J2213" s="53"/>
      <c r="K2213" s="53"/>
      <c r="L2213" s="53"/>
      <c r="M2213" s="53"/>
      <c r="N2213" s="53"/>
      <c r="O2213" s="53"/>
      <c r="P2213" s="727"/>
    </row>
    <row r="2214" spans="1:16" s="51" customFormat="1" x14ac:dyDescent="0.25">
      <c r="A2214" s="378"/>
      <c r="B2214" s="125"/>
      <c r="C2214" s="2"/>
      <c r="E2214" s="53"/>
      <c r="F2214" s="53"/>
      <c r="G2214" s="53"/>
      <c r="H2214" s="53"/>
      <c r="I2214" s="53"/>
      <c r="J2214" s="53"/>
      <c r="K2214" s="53"/>
      <c r="L2214" s="53"/>
      <c r="M2214" s="53"/>
      <c r="N2214" s="53"/>
      <c r="O2214" s="53"/>
      <c r="P2214" s="727"/>
    </row>
    <row r="2215" spans="1:16" s="51" customFormat="1" x14ac:dyDescent="0.25">
      <c r="A2215" s="378"/>
      <c r="B2215" s="125"/>
      <c r="C2215" s="2"/>
      <c r="E2215" s="53"/>
      <c r="F2215" s="53"/>
      <c r="G2215" s="53"/>
      <c r="H2215" s="53"/>
      <c r="I2215" s="53"/>
      <c r="J2215" s="53"/>
      <c r="K2215" s="53"/>
      <c r="L2215" s="53"/>
      <c r="M2215" s="53"/>
      <c r="N2215" s="53"/>
      <c r="O2215" s="53"/>
      <c r="P2215" s="727"/>
    </row>
    <row r="2216" spans="1:16" s="51" customFormat="1" x14ac:dyDescent="0.25">
      <c r="A2216" s="378"/>
      <c r="B2216" s="125"/>
      <c r="C2216" s="2"/>
      <c r="E2216" s="53"/>
      <c r="F2216" s="53"/>
      <c r="G2216" s="53"/>
      <c r="H2216" s="53"/>
      <c r="I2216" s="53"/>
      <c r="J2216" s="53"/>
      <c r="K2216" s="53"/>
      <c r="L2216" s="53"/>
      <c r="M2216" s="53"/>
      <c r="N2216" s="53"/>
      <c r="O2216" s="53"/>
      <c r="P2216" s="727"/>
    </row>
    <row r="2217" spans="1:16" s="51" customFormat="1" x14ac:dyDescent="0.25">
      <c r="A2217" s="378"/>
      <c r="B2217" s="125"/>
      <c r="C2217" s="2"/>
      <c r="E2217" s="53"/>
      <c r="F2217" s="53"/>
      <c r="G2217" s="53"/>
      <c r="H2217" s="53"/>
      <c r="I2217" s="53"/>
      <c r="J2217" s="53"/>
      <c r="K2217" s="53"/>
      <c r="L2217" s="53"/>
      <c r="M2217" s="53"/>
      <c r="N2217" s="53"/>
      <c r="O2217" s="53"/>
      <c r="P2217" s="727"/>
    </row>
    <row r="2218" spans="1:16" s="51" customFormat="1" x14ac:dyDescent="0.25">
      <c r="A2218" s="378"/>
      <c r="B2218" s="125"/>
      <c r="C2218" s="2"/>
      <c r="E2218" s="53"/>
      <c r="F2218" s="53"/>
      <c r="G2218" s="53"/>
      <c r="H2218" s="53"/>
      <c r="I2218" s="53"/>
      <c r="J2218" s="53"/>
      <c r="K2218" s="53"/>
      <c r="L2218" s="53"/>
      <c r="M2218" s="53"/>
      <c r="N2218" s="53"/>
      <c r="O2218" s="53"/>
      <c r="P2218" s="727"/>
    </row>
    <row r="2219" spans="1:16" s="51" customFormat="1" x14ac:dyDescent="0.25">
      <c r="A2219" s="378"/>
      <c r="B2219" s="125"/>
      <c r="C2219" s="2"/>
      <c r="E2219" s="53"/>
      <c r="F2219" s="53"/>
      <c r="G2219" s="53"/>
      <c r="H2219" s="53"/>
      <c r="I2219" s="53"/>
      <c r="J2219" s="53"/>
      <c r="K2219" s="53"/>
      <c r="L2219" s="53"/>
      <c r="M2219" s="53"/>
      <c r="N2219" s="53"/>
      <c r="O2219" s="53"/>
      <c r="P2219" s="727"/>
    </row>
    <row r="2220" spans="1:16" s="51" customFormat="1" x14ac:dyDescent="0.25">
      <c r="A2220" s="378"/>
      <c r="B2220" s="125"/>
      <c r="C2220" s="2"/>
      <c r="E2220" s="53"/>
      <c r="F2220" s="53"/>
      <c r="G2220" s="53"/>
      <c r="H2220" s="53"/>
      <c r="I2220" s="53"/>
      <c r="J2220" s="53"/>
      <c r="K2220" s="53"/>
      <c r="L2220" s="53"/>
      <c r="M2220" s="53"/>
      <c r="N2220" s="53"/>
      <c r="O2220" s="53"/>
      <c r="P2220" s="727"/>
    </row>
    <row r="2221" spans="1:16" s="51" customFormat="1" x14ac:dyDescent="0.25">
      <c r="A2221" s="378"/>
      <c r="B2221" s="125"/>
      <c r="C2221" s="2"/>
      <c r="E2221" s="53"/>
      <c r="F2221" s="53"/>
      <c r="G2221" s="53"/>
      <c r="H2221" s="53"/>
      <c r="I2221" s="53"/>
      <c r="J2221" s="53"/>
      <c r="K2221" s="53"/>
      <c r="L2221" s="53"/>
      <c r="M2221" s="53"/>
      <c r="N2221" s="53"/>
      <c r="O2221" s="53"/>
      <c r="P2221" s="727"/>
    </row>
    <row r="2222" spans="1:16" s="51" customFormat="1" x14ac:dyDescent="0.25">
      <c r="A2222" s="378"/>
      <c r="B2222" s="125"/>
      <c r="C2222" s="2"/>
      <c r="E2222" s="53"/>
      <c r="F2222" s="53"/>
      <c r="G2222" s="53"/>
      <c r="H2222" s="53"/>
      <c r="I2222" s="53"/>
      <c r="J2222" s="53"/>
      <c r="K2222" s="53"/>
      <c r="L2222" s="53"/>
      <c r="M2222" s="53"/>
      <c r="N2222" s="53"/>
      <c r="O2222" s="53"/>
      <c r="P2222" s="727"/>
    </row>
    <row r="2223" spans="1:16" s="51" customFormat="1" x14ac:dyDescent="0.25">
      <c r="A2223" s="378"/>
      <c r="B2223" s="125"/>
      <c r="C2223" s="2"/>
      <c r="E2223" s="53"/>
      <c r="F2223" s="53"/>
      <c r="G2223" s="53"/>
      <c r="H2223" s="53"/>
      <c r="I2223" s="53"/>
      <c r="J2223" s="53"/>
      <c r="K2223" s="53"/>
      <c r="L2223" s="53"/>
      <c r="M2223" s="53"/>
      <c r="N2223" s="53"/>
      <c r="O2223" s="53"/>
      <c r="P2223" s="727"/>
    </row>
    <row r="2224" spans="1:16" s="51" customFormat="1" x14ac:dyDescent="0.25">
      <c r="A2224" s="378"/>
      <c r="B2224" s="125"/>
      <c r="C2224" s="2"/>
      <c r="E2224" s="53"/>
      <c r="F2224" s="53"/>
      <c r="G2224" s="53"/>
      <c r="H2224" s="53"/>
      <c r="I2224" s="53"/>
      <c r="J2224" s="53"/>
      <c r="K2224" s="53"/>
      <c r="L2224" s="53"/>
      <c r="M2224" s="53"/>
      <c r="N2224" s="53"/>
      <c r="O2224" s="53"/>
      <c r="P2224" s="727"/>
    </row>
    <row r="2225" spans="1:16" s="51" customFormat="1" x14ac:dyDescent="0.25">
      <c r="A2225" s="378"/>
      <c r="B2225" s="125"/>
      <c r="C2225" s="2"/>
      <c r="E2225" s="53"/>
      <c r="F2225" s="53"/>
      <c r="G2225" s="53"/>
      <c r="H2225" s="53"/>
      <c r="I2225" s="53"/>
      <c r="J2225" s="53"/>
      <c r="K2225" s="53"/>
      <c r="L2225" s="53"/>
      <c r="M2225" s="53"/>
      <c r="N2225" s="53"/>
      <c r="O2225" s="53"/>
      <c r="P2225" s="727"/>
    </row>
    <row r="2226" spans="1:16" s="51" customFormat="1" x14ac:dyDescent="0.25">
      <c r="A2226" s="378"/>
      <c r="B2226" s="125"/>
      <c r="C2226" s="2"/>
      <c r="E2226" s="53"/>
      <c r="F2226" s="53"/>
      <c r="G2226" s="53"/>
      <c r="H2226" s="53"/>
      <c r="I2226" s="53"/>
      <c r="J2226" s="53"/>
      <c r="K2226" s="53"/>
      <c r="L2226" s="53"/>
      <c r="M2226" s="53"/>
      <c r="N2226" s="53"/>
      <c r="O2226" s="53"/>
      <c r="P2226" s="727"/>
    </row>
    <row r="2227" spans="1:16" s="51" customFormat="1" x14ac:dyDescent="0.25">
      <c r="A2227" s="378"/>
      <c r="B2227" s="125"/>
      <c r="C2227" s="2"/>
      <c r="E2227" s="53"/>
      <c r="F2227" s="53"/>
      <c r="G2227" s="53"/>
      <c r="H2227" s="53"/>
      <c r="I2227" s="53"/>
      <c r="J2227" s="53"/>
      <c r="K2227" s="53"/>
      <c r="L2227" s="53"/>
      <c r="M2227" s="53"/>
      <c r="N2227" s="53"/>
      <c r="O2227" s="53"/>
      <c r="P2227" s="727"/>
    </row>
    <row r="2228" spans="1:16" s="51" customFormat="1" x14ac:dyDescent="0.25">
      <c r="A2228" s="378"/>
      <c r="B2228" s="125"/>
      <c r="C2228" s="2"/>
      <c r="E2228" s="53"/>
      <c r="F2228" s="53"/>
      <c r="G2228" s="53"/>
      <c r="H2228" s="53"/>
      <c r="I2228" s="53"/>
      <c r="J2228" s="53"/>
      <c r="K2228" s="53"/>
      <c r="L2228" s="53"/>
      <c r="M2228" s="53"/>
      <c r="N2228" s="53"/>
      <c r="O2228" s="53"/>
      <c r="P2228" s="727"/>
    </row>
    <row r="2229" spans="1:16" s="51" customFormat="1" x14ac:dyDescent="0.25">
      <c r="A2229" s="378"/>
      <c r="B2229" s="125"/>
      <c r="C2229" s="2"/>
      <c r="E2229" s="53"/>
      <c r="F2229" s="53"/>
      <c r="G2229" s="53"/>
      <c r="H2229" s="53"/>
      <c r="I2229" s="53"/>
      <c r="J2229" s="53"/>
      <c r="K2229" s="53"/>
      <c r="L2229" s="53"/>
      <c r="M2229" s="53"/>
      <c r="N2229" s="53"/>
      <c r="O2229" s="53"/>
      <c r="P2229" s="727"/>
    </row>
    <row r="2230" spans="1:16" s="51" customFormat="1" x14ac:dyDescent="0.25">
      <c r="A2230" s="378"/>
      <c r="B2230" s="125"/>
      <c r="C2230" s="2"/>
      <c r="E2230" s="53"/>
      <c r="F2230" s="53"/>
      <c r="G2230" s="53"/>
      <c r="H2230" s="53"/>
      <c r="I2230" s="53"/>
      <c r="J2230" s="53"/>
      <c r="K2230" s="53"/>
      <c r="L2230" s="53"/>
      <c r="M2230" s="53"/>
      <c r="N2230" s="53"/>
      <c r="O2230" s="53"/>
      <c r="P2230" s="727"/>
    </row>
    <row r="2231" spans="1:16" s="51" customFormat="1" x14ac:dyDescent="0.25">
      <c r="A2231" s="378"/>
      <c r="B2231" s="125"/>
      <c r="C2231" s="2"/>
      <c r="E2231" s="53"/>
      <c r="F2231" s="53"/>
      <c r="G2231" s="53"/>
      <c r="H2231" s="53"/>
      <c r="I2231" s="53"/>
      <c r="J2231" s="53"/>
      <c r="K2231" s="53"/>
      <c r="L2231" s="53"/>
      <c r="M2231" s="53"/>
      <c r="N2231" s="53"/>
      <c r="O2231" s="53"/>
      <c r="P2231" s="727"/>
    </row>
    <row r="2232" spans="1:16" s="51" customFormat="1" x14ac:dyDescent="0.25">
      <c r="A2232" s="378"/>
      <c r="B2232" s="125"/>
      <c r="C2232" s="2"/>
      <c r="E2232" s="53"/>
      <c r="F2232" s="53"/>
      <c r="G2232" s="53"/>
      <c r="H2232" s="53"/>
      <c r="I2232" s="53"/>
      <c r="J2232" s="53"/>
      <c r="K2232" s="53"/>
      <c r="L2232" s="53"/>
      <c r="M2232" s="53"/>
      <c r="N2232" s="53"/>
      <c r="O2232" s="53"/>
      <c r="P2232" s="727"/>
    </row>
    <row r="2233" spans="1:16" s="51" customFormat="1" x14ac:dyDescent="0.25">
      <c r="A2233" s="378"/>
      <c r="B2233" s="125"/>
      <c r="C2233" s="2"/>
      <c r="E2233" s="53"/>
      <c r="F2233" s="53"/>
      <c r="G2233" s="53"/>
      <c r="H2233" s="53"/>
      <c r="I2233" s="53"/>
      <c r="J2233" s="53"/>
      <c r="K2233" s="53"/>
      <c r="L2233" s="53"/>
      <c r="M2233" s="53"/>
      <c r="N2233" s="53"/>
      <c r="O2233" s="53"/>
      <c r="P2233" s="727"/>
    </row>
    <row r="2234" spans="1:16" s="51" customFormat="1" x14ac:dyDescent="0.25">
      <c r="A2234" s="378"/>
      <c r="B2234" s="125"/>
      <c r="C2234" s="2"/>
      <c r="E2234" s="53"/>
      <c r="F2234" s="53"/>
      <c r="G2234" s="53"/>
      <c r="H2234" s="53"/>
      <c r="I2234" s="53"/>
      <c r="J2234" s="53"/>
      <c r="K2234" s="53"/>
      <c r="L2234" s="53"/>
      <c r="M2234" s="53"/>
      <c r="N2234" s="53"/>
      <c r="O2234" s="53"/>
      <c r="P2234" s="727"/>
    </row>
    <row r="2235" spans="1:16" s="51" customFormat="1" x14ac:dyDescent="0.25">
      <c r="A2235" s="378"/>
      <c r="B2235" s="125"/>
      <c r="C2235" s="2"/>
      <c r="E2235" s="53"/>
      <c r="F2235" s="53"/>
      <c r="G2235" s="53"/>
      <c r="H2235" s="53"/>
      <c r="I2235" s="53"/>
      <c r="J2235" s="53"/>
      <c r="K2235" s="53"/>
      <c r="L2235" s="53"/>
      <c r="M2235" s="53"/>
      <c r="N2235" s="53"/>
      <c r="O2235" s="53"/>
      <c r="P2235" s="727"/>
    </row>
    <row r="2236" spans="1:16" s="51" customFormat="1" x14ac:dyDescent="0.25">
      <c r="A2236" s="378"/>
      <c r="B2236" s="125"/>
      <c r="C2236" s="2"/>
      <c r="E2236" s="53"/>
      <c r="F2236" s="53"/>
      <c r="G2236" s="53"/>
      <c r="H2236" s="53"/>
      <c r="I2236" s="53"/>
      <c r="J2236" s="53"/>
      <c r="K2236" s="53"/>
      <c r="L2236" s="53"/>
      <c r="M2236" s="53"/>
      <c r="N2236" s="53"/>
      <c r="O2236" s="53"/>
      <c r="P2236" s="727"/>
    </row>
    <row r="2237" spans="1:16" s="51" customFormat="1" x14ac:dyDescent="0.25">
      <c r="A2237" s="378"/>
      <c r="B2237" s="125"/>
      <c r="C2237" s="2"/>
      <c r="E2237" s="53"/>
      <c r="F2237" s="53"/>
      <c r="G2237" s="53"/>
      <c r="H2237" s="53"/>
      <c r="I2237" s="53"/>
      <c r="J2237" s="53"/>
      <c r="K2237" s="53"/>
      <c r="L2237" s="53"/>
      <c r="M2237" s="53"/>
      <c r="N2237" s="53"/>
      <c r="O2237" s="53"/>
      <c r="P2237" s="727"/>
    </row>
    <row r="2238" spans="1:16" s="51" customFormat="1" x14ac:dyDescent="0.25">
      <c r="A2238" s="378"/>
      <c r="B2238" s="125"/>
      <c r="C2238" s="2"/>
      <c r="E2238" s="53"/>
      <c r="F2238" s="53"/>
      <c r="G2238" s="53"/>
      <c r="H2238" s="53"/>
      <c r="I2238" s="53"/>
      <c r="J2238" s="53"/>
      <c r="K2238" s="53"/>
      <c r="L2238" s="53"/>
      <c r="M2238" s="53"/>
      <c r="N2238" s="53"/>
      <c r="O2238" s="53"/>
      <c r="P2238" s="727"/>
    </row>
    <row r="2239" spans="1:16" s="51" customFormat="1" x14ac:dyDescent="0.25">
      <c r="A2239" s="378"/>
      <c r="B2239" s="125"/>
      <c r="C2239" s="2"/>
      <c r="E2239" s="53"/>
      <c r="F2239" s="53"/>
      <c r="G2239" s="53"/>
      <c r="H2239" s="53"/>
      <c r="I2239" s="53"/>
      <c r="J2239" s="53"/>
      <c r="K2239" s="53"/>
      <c r="L2239" s="53"/>
      <c r="M2239" s="53"/>
      <c r="N2239" s="53"/>
      <c r="O2239" s="53"/>
      <c r="P2239" s="727"/>
    </row>
    <row r="2240" spans="1:16" s="51" customFormat="1" x14ac:dyDescent="0.25">
      <c r="A2240" s="378"/>
      <c r="B2240" s="125"/>
      <c r="C2240" s="2"/>
      <c r="E2240" s="53"/>
      <c r="F2240" s="53"/>
      <c r="G2240" s="53"/>
      <c r="H2240" s="53"/>
      <c r="I2240" s="53"/>
      <c r="J2240" s="53"/>
      <c r="K2240" s="53"/>
      <c r="L2240" s="53"/>
      <c r="M2240" s="53"/>
      <c r="N2240" s="53"/>
      <c r="O2240" s="53"/>
      <c r="P2240" s="727"/>
    </row>
    <row r="2241" spans="1:16" s="51" customFormat="1" x14ac:dyDescent="0.25">
      <c r="A2241" s="378"/>
      <c r="B2241" s="125"/>
      <c r="C2241" s="2"/>
      <c r="E2241" s="53"/>
      <c r="F2241" s="53"/>
      <c r="G2241" s="53"/>
      <c r="H2241" s="53"/>
      <c r="I2241" s="53"/>
      <c r="J2241" s="53"/>
      <c r="K2241" s="53"/>
      <c r="L2241" s="53"/>
      <c r="M2241" s="53"/>
      <c r="N2241" s="53"/>
      <c r="O2241" s="53"/>
      <c r="P2241" s="727"/>
    </row>
    <row r="2242" spans="1:16" s="51" customFormat="1" x14ac:dyDescent="0.25">
      <c r="A2242" s="378"/>
      <c r="B2242" s="125"/>
      <c r="C2242" s="2"/>
      <c r="E2242" s="53"/>
      <c r="F2242" s="53"/>
      <c r="G2242" s="53"/>
      <c r="H2242" s="53"/>
      <c r="I2242" s="53"/>
      <c r="J2242" s="53"/>
      <c r="K2242" s="53"/>
      <c r="L2242" s="53"/>
      <c r="M2242" s="53"/>
      <c r="N2242" s="53"/>
      <c r="O2242" s="53"/>
      <c r="P2242" s="727"/>
    </row>
    <row r="2243" spans="1:16" s="51" customFormat="1" x14ac:dyDescent="0.25">
      <c r="A2243" s="378"/>
      <c r="B2243" s="125"/>
      <c r="C2243" s="2"/>
      <c r="E2243" s="53"/>
      <c r="F2243" s="53"/>
      <c r="G2243" s="53"/>
      <c r="H2243" s="53"/>
      <c r="I2243" s="53"/>
      <c r="J2243" s="53"/>
      <c r="K2243" s="53"/>
      <c r="L2243" s="53"/>
      <c r="M2243" s="53"/>
      <c r="N2243" s="53"/>
      <c r="O2243" s="53"/>
      <c r="P2243" s="727"/>
    </row>
    <row r="2244" spans="1:16" s="51" customFormat="1" x14ac:dyDescent="0.25">
      <c r="A2244" s="378"/>
      <c r="B2244" s="125"/>
      <c r="C2244" s="2"/>
      <c r="E2244" s="53"/>
      <c r="F2244" s="53"/>
      <c r="G2244" s="53"/>
      <c r="H2244" s="53"/>
      <c r="I2244" s="53"/>
      <c r="J2244" s="53"/>
      <c r="K2244" s="53"/>
      <c r="L2244" s="53"/>
      <c r="M2244" s="53"/>
      <c r="N2244" s="53"/>
      <c r="O2244" s="53"/>
      <c r="P2244" s="727"/>
    </row>
    <row r="2245" spans="1:16" s="51" customFormat="1" x14ac:dyDescent="0.25">
      <c r="A2245" s="378"/>
      <c r="B2245" s="125"/>
      <c r="C2245" s="2"/>
      <c r="E2245" s="53"/>
      <c r="F2245" s="53"/>
      <c r="G2245" s="53"/>
      <c r="H2245" s="53"/>
      <c r="I2245" s="53"/>
      <c r="J2245" s="53"/>
      <c r="K2245" s="53"/>
      <c r="L2245" s="53"/>
      <c r="M2245" s="53"/>
      <c r="N2245" s="53"/>
      <c r="O2245" s="53"/>
      <c r="P2245" s="727"/>
    </row>
    <row r="2246" spans="1:16" s="51" customFormat="1" x14ac:dyDescent="0.25">
      <c r="A2246" s="378"/>
      <c r="B2246" s="125"/>
      <c r="C2246" s="2"/>
      <c r="E2246" s="53"/>
      <c r="F2246" s="53"/>
      <c r="G2246" s="53"/>
      <c r="H2246" s="53"/>
      <c r="I2246" s="53"/>
      <c r="J2246" s="53"/>
      <c r="K2246" s="53"/>
      <c r="L2246" s="53"/>
      <c r="M2246" s="53"/>
      <c r="N2246" s="53"/>
      <c r="O2246" s="53"/>
      <c r="P2246" s="727"/>
    </row>
    <row r="2247" spans="1:16" s="51" customFormat="1" x14ac:dyDescent="0.25">
      <c r="A2247" s="378"/>
      <c r="B2247" s="125"/>
      <c r="C2247" s="2"/>
      <c r="E2247" s="53"/>
      <c r="F2247" s="53"/>
      <c r="G2247" s="53"/>
      <c r="H2247" s="53"/>
      <c r="I2247" s="53"/>
      <c r="J2247" s="53"/>
      <c r="K2247" s="53"/>
      <c r="L2247" s="53"/>
      <c r="M2247" s="53"/>
      <c r="N2247" s="53"/>
      <c r="O2247" s="53"/>
      <c r="P2247" s="727"/>
    </row>
    <row r="2248" spans="1:16" s="51" customFormat="1" x14ac:dyDescent="0.25">
      <c r="A2248" s="378"/>
      <c r="B2248" s="125"/>
      <c r="C2248" s="2"/>
      <c r="E2248" s="53"/>
      <c r="F2248" s="53"/>
      <c r="G2248" s="53"/>
      <c r="H2248" s="53"/>
      <c r="I2248" s="53"/>
      <c r="J2248" s="53"/>
      <c r="K2248" s="53"/>
      <c r="L2248" s="53"/>
      <c r="M2248" s="53"/>
      <c r="N2248" s="53"/>
      <c r="O2248" s="53"/>
      <c r="P2248" s="727"/>
    </row>
    <row r="2249" spans="1:16" s="51" customFormat="1" x14ac:dyDescent="0.25">
      <c r="A2249" s="378"/>
      <c r="B2249" s="125"/>
      <c r="C2249" s="2"/>
      <c r="E2249" s="53"/>
      <c r="F2249" s="53"/>
      <c r="G2249" s="53"/>
      <c r="H2249" s="53"/>
      <c r="I2249" s="53"/>
      <c r="J2249" s="53"/>
      <c r="K2249" s="53"/>
      <c r="L2249" s="53"/>
      <c r="M2249" s="53"/>
      <c r="N2249" s="53"/>
      <c r="O2249" s="53"/>
      <c r="P2249" s="727"/>
    </row>
    <row r="2250" spans="1:16" s="51" customFormat="1" x14ac:dyDescent="0.25">
      <c r="A2250" s="378"/>
      <c r="B2250" s="125"/>
      <c r="C2250" s="2"/>
      <c r="E2250" s="53"/>
      <c r="F2250" s="53"/>
      <c r="G2250" s="53"/>
      <c r="H2250" s="53"/>
      <c r="I2250" s="53"/>
      <c r="J2250" s="53"/>
      <c r="K2250" s="53"/>
      <c r="L2250" s="53"/>
      <c r="M2250" s="53"/>
      <c r="N2250" s="53"/>
      <c r="O2250" s="53"/>
      <c r="P2250" s="727"/>
    </row>
    <row r="2251" spans="1:16" s="51" customFormat="1" x14ac:dyDescent="0.25">
      <c r="A2251" s="378"/>
      <c r="B2251" s="125"/>
      <c r="C2251" s="2"/>
      <c r="E2251" s="53"/>
      <c r="F2251" s="53"/>
      <c r="G2251" s="53"/>
      <c r="H2251" s="53"/>
      <c r="I2251" s="53"/>
      <c r="J2251" s="53"/>
      <c r="K2251" s="53"/>
      <c r="L2251" s="53"/>
      <c r="M2251" s="53"/>
      <c r="N2251" s="53"/>
      <c r="O2251" s="53"/>
      <c r="P2251" s="727"/>
    </row>
    <row r="2252" spans="1:16" s="51" customFormat="1" x14ac:dyDescent="0.25">
      <c r="A2252" s="378"/>
      <c r="B2252" s="125"/>
      <c r="C2252" s="2"/>
      <c r="E2252" s="53"/>
      <c r="F2252" s="53"/>
      <c r="G2252" s="53"/>
      <c r="H2252" s="53"/>
      <c r="I2252" s="53"/>
      <c r="J2252" s="53"/>
      <c r="K2252" s="53"/>
      <c r="L2252" s="53"/>
      <c r="M2252" s="53"/>
      <c r="N2252" s="53"/>
      <c r="O2252" s="53"/>
      <c r="P2252" s="727"/>
    </row>
    <row r="2253" spans="1:16" s="51" customFormat="1" x14ac:dyDescent="0.25">
      <c r="A2253" s="378"/>
      <c r="B2253" s="125"/>
      <c r="C2253" s="2"/>
      <c r="E2253" s="53"/>
      <c r="F2253" s="53"/>
      <c r="G2253" s="53"/>
      <c r="H2253" s="53"/>
      <c r="I2253" s="53"/>
      <c r="J2253" s="53"/>
      <c r="K2253" s="53"/>
      <c r="L2253" s="53"/>
      <c r="M2253" s="53"/>
      <c r="N2253" s="53"/>
      <c r="O2253" s="53"/>
      <c r="P2253" s="727"/>
    </row>
    <row r="2254" spans="1:16" s="51" customFormat="1" x14ac:dyDescent="0.25">
      <c r="A2254" s="378"/>
      <c r="B2254" s="125"/>
      <c r="C2254" s="2"/>
      <c r="E2254" s="53"/>
      <c r="F2254" s="53"/>
      <c r="G2254" s="53"/>
      <c r="H2254" s="53"/>
      <c r="I2254" s="53"/>
      <c r="J2254" s="53"/>
      <c r="K2254" s="53"/>
      <c r="L2254" s="53"/>
      <c r="M2254" s="53"/>
      <c r="N2254" s="53"/>
      <c r="O2254" s="53"/>
      <c r="P2254" s="727"/>
    </row>
    <row r="2255" spans="1:16" s="51" customFormat="1" x14ac:dyDescent="0.25">
      <c r="A2255" s="378"/>
      <c r="B2255" s="125"/>
      <c r="C2255" s="2"/>
      <c r="E2255" s="53"/>
      <c r="F2255" s="53"/>
      <c r="G2255" s="53"/>
      <c r="H2255" s="53"/>
      <c r="I2255" s="53"/>
      <c r="J2255" s="53"/>
      <c r="K2255" s="53"/>
      <c r="L2255" s="53"/>
      <c r="M2255" s="53"/>
      <c r="N2255" s="53"/>
      <c r="O2255" s="53"/>
      <c r="P2255" s="727"/>
    </row>
    <row r="2256" spans="1:16" s="51" customFormat="1" x14ac:dyDescent="0.25">
      <c r="A2256" s="378"/>
      <c r="B2256" s="125"/>
      <c r="C2256" s="2"/>
      <c r="E2256" s="53"/>
      <c r="F2256" s="53"/>
      <c r="G2256" s="53"/>
      <c r="H2256" s="53"/>
      <c r="I2256" s="53"/>
      <c r="J2256" s="53"/>
      <c r="K2256" s="53"/>
      <c r="L2256" s="53"/>
      <c r="M2256" s="53"/>
      <c r="N2256" s="53"/>
      <c r="O2256" s="53"/>
      <c r="P2256" s="727"/>
    </row>
    <row r="2257" spans="1:16" s="51" customFormat="1" x14ac:dyDescent="0.25">
      <c r="A2257" s="378"/>
      <c r="B2257" s="125"/>
      <c r="C2257" s="2"/>
      <c r="E2257" s="53"/>
      <c r="F2257" s="53"/>
      <c r="G2257" s="53"/>
      <c r="H2257" s="53"/>
      <c r="I2257" s="53"/>
      <c r="J2257" s="53"/>
      <c r="K2257" s="53"/>
      <c r="L2257" s="53"/>
      <c r="M2257" s="53"/>
      <c r="N2257" s="53"/>
      <c r="O2257" s="53"/>
      <c r="P2257" s="727"/>
    </row>
    <row r="2258" spans="1:16" s="51" customFormat="1" x14ac:dyDescent="0.25">
      <c r="A2258" s="378"/>
      <c r="B2258" s="125"/>
      <c r="C2258" s="2"/>
      <c r="E2258" s="53"/>
      <c r="F2258" s="53"/>
      <c r="G2258" s="53"/>
      <c r="H2258" s="53"/>
      <c r="I2258" s="53"/>
      <c r="J2258" s="53"/>
      <c r="K2258" s="53"/>
      <c r="L2258" s="53"/>
      <c r="M2258" s="53"/>
      <c r="N2258" s="53"/>
      <c r="O2258" s="53"/>
      <c r="P2258" s="727"/>
    </row>
    <row r="2259" spans="1:16" s="51" customFormat="1" x14ac:dyDescent="0.25">
      <c r="A2259" s="378"/>
      <c r="B2259" s="125"/>
      <c r="C2259" s="2"/>
      <c r="E2259" s="53"/>
      <c r="F2259" s="53"/>
      <c r="G2259" s="53"/>
      <c r="H2259" s="53"/>
      <c r="I2259" s="53"/>
      <c r="J2259" s="53"/>
      <c r="K2259" s="53"/>
      <c r="L2259" s="53"/>
      <c r="M2259" s="53"/>
      <c r="N2259" s="53"/>
      <c r="O2259" s="53"/>
      <c r="P2259" s="727"/>
    </row>
    <row r="2260" spans="1:16" s="51" customFormat="1" x14ac:dyDescent="0.25">
      <c r="A2260" s="378"/>
      <c r="B2260" s="125"/>
      <c r="C2260" s="2"/>
      <c r="E2260" s="53"/>
      <c r="F2260" s="53"/>
      <c r="G2260" s="53"/>
      <c r="H2260" s="53"/>
      <c r="I2260" s="53"/>
      <c r="J2260" s="53"/>
      <c r="K2260" s="53"/>
      <c r="L2260" s="53"/>
      <c r="M2260" s="53"/>
      <c r="N2260" s="53"/>
      <c r="O2260" s="53"/>
      <c r="P2260" s="727"/>
    </row>
    <row r="2261" spans="1:16" s="51" customFormat="1" x14ac:dyDescent="0.25">
      <c r="A2261" s="378"/>
      <c r="B2261" s="125"/>
      <c r="C2261" s="2"/>
      <c r="E2261" s="53"/>
      <c r="F2261" s="53"/>
      <c r="G2261" s="53"/>
      <c r="H2261" s="53"/>
      <c r="I2261" s="53"/>
      <c r="J2261" s="53"/>
      <c r="K2261" s="53"/>
      <c r="L2261" s="53"/>
      <c r="M2261" s="53"/>
      <c r="N2261" s="53"/>
      <c r="O2261" s="53"/>
      <c r="P2261" s="727"/>
    </row>
    <row r="2262" spans="1:16" s="51" customFormat="1" x14ac:dyDescent="0.25">
      <c r="A2262" s="378"/>
      <c r="B2262" s="125"/>
      <c r="C2262" s="2"/>
      <c r="E2262" s="53"/>
      <c r="F2262" s="53"/>
      <c r="G2262" s="53"/>
      <c r="H2262" s="53"/>
      <c r="I2262" s="53"/>
      <c r="J2262" s="53"/>
      <c r="K2262" s="53"/>
      <c r="L2262" s="53"/>
      <c r="M2262" s="53"/>
      <c r="N2262" s="53"/>
      <c r="O2262" s="53"/>
      <c r="P2262" s="727"/>
    </row>
    <row r="2263" spans="1:16" s="51" customFormat="1" x14ac:dyDescent="0.25">
      <c r="A2263" s="378"/>
      <c r="B2263" s="125"/>
      <c r="C2263" s="2"/>
      <c r="E2263" s="53"/>
      <c r="F2263" s="53"/>
      <c r="G2263" s="53"/>
      <c r="H2263" s="53"/>
      <c r="I2263" s="53"/>
      <c r="J2263" s="53"/>
      <c r="K2263" s="53"/>
      <c r="L2263" s="53"/>
      <c r="M2263" s="53"/>
      <c r="N2263" s="53"/>
      <c r="O2263" s="53"/>
      <c r="P2263" s="727"/>
    </row>
    <row r="2264" spans="1:16" s="51" customFormat="1" x14ac:dyDescent="0.25">
      <c r="A2264" s="378"/>
      <c r="B2264" s="125"/>
      <c r="C2264" s="2"/>
      <c r="E2264" s="53"/>
      <c r="F2264" s="53"/>
      <c r="G2264" s="53"/>
      <c r="H2264" s="53"/>
      <c r="I2264" s="53"/>
      <c r="J2264" s="53"/>
      <c r="K2264" s="53"/>
      <c r="L2264" s="53"/>
      <c r="M2264" s="53"/>
      <c r="N2264" s="53"/>
      <c r="O2264" s="53"/>
      <c r="P2264" s="727"/>
    </row>
    <row r="2265" spans="1:16" s="51" customFormat="1" x14ac:dyDescent="0.25">
      <c r="A2265" s="378"/>
      <c r="B2265" s="125"/>
      <c r="C2265" s="2"/>
      <c r="E2265" s="53"/>
      <c r="F2265" s="53"/>
      <c r="G2265" s="53"/>
      <c r="H2265" s="53"/>
      <c r="I2265" s="53"/>
      <c r="J2265" s="53"/>
      <c r="K2265" s="53"/>
      <c r="L2265" s="53"/>
      <c r="M2265" s="53"/>
      <c r="N2265" s="53"/>
      <c r="O2265" s="53"/>
      <c r="P2265" s="727"/>
    </row>
    <row r="2266" spans="1:16" s="51" customFormat="1" x14ac:dyDescent="0.25">
      <c r="A2266" s="378"/>
      <c r="B2266" s="125"/>
      <c r="C2266" s="2"/>
      <c r="E2266" s="53"/>
      <c r="F2266" s="53"/>
      <c r="G2266" s="53"/>
      <c r="H2266" s="53"/>
      <c r="I2266" s="53"/>
      <c r="J2266" s="53"/>
      <c r="K2266" s="53"/>
      <c r="L2266" s="53"/>
      <c r="M2266" s="53"/>
      <c r="N2266" s="53"/>
      <c r="O2266" s="53"/>
      <c r="P2266" s="727"/>
    </row>
    <row r="2267" spans="1:16" s="51" customFormat="1" x14ac:dyDescent="0.25">
      <c r="A2267" s="378"/>
      <c r="B2267" s="125"/>
      <c r="C2267" s="2"/>
      <c r="E2267" s="53"/>
      <c r="F2267" s="53"/>
      <c r="G2267" s="53"/>
      <c r="H2267" s="53"/>
      <c r="I2267" s="53"/>
      <c r="J2267" s="53"/>
      <c r="K2267" s="53"/>
      <c r="L2267" s="53"/>
      <c r="M2267" s="53"/>
      <c r="N2267" s="53"/>
      <c r="O2267" s="53"/>
      <c r="P2267" s="727"/>
    </row>
    <row r="2268" spans="1:16" s="51" customFormat="1" x14ac:dyDescent="0.25">
      <c r="A2268" s="378"/>
      <c r="B2268" s="125"/>
      <c r="C2268" s="2"/>
      <c r="E2268" s="53"/>
      <c r="F2268" s="53"/>
      <c r="G2268" s="53"/>
      <c r="H2268" s="53"/>
      <c r="I2268" s="53"/>
      <c r="J2268" s="53"/>
      <c r="K2268" s="53"/>
      <c r="L2268" s="53"/>
      <c r="M2268" s="53"/>
      <c r="N2268" s="53"/>
      <c r="O2268" s="53"/>
      <c r="P2268" s="727"/>
    </row>
    <row r="2269" spans="1:16" s="51" customFormat="1" x14ac:dyDescent="0.25">
      <c r="A2269" s="378"/>
      <c r="B2269" s="125"/>
      <c r="C2269" s="2"/>
      <c r="E2269" s="53"/>
      <c r="F2269" s="53"/>
      <c r="G2269" s="53"/>
      <c r="H2269" s="53"/>
      <c r="I2269" s="53"/>
      <c r="J2269" s="53"/>
      <c r="K2269" s="53"/>
      <c r="L2269" s="53"/>
      <c r="M2269" s="53"/>
      <c r="N2269" s="53"/>
      <c r="O2269" s="53"/>
      <c r="P2269" s="727"/>
    </row>
    <row r="2270" spans="1:16" s="51" customFormat="1" x14ac:dyDescent="0.25">
      <c r="A2270" s="378"/>
      <c r="B2270" s="125"/>
      <c r="C2270" s="2"/>
      <c r="E2270" s="53"/>
      <c r="F2270" s="53"/>
      <c r="G2270" s="53"/>
      <c r="H2270" s="53"/>
      <c r="I2270" s="53"/>
      <c r="J2270" s="53"/>
      <c r="K2270" s="53"/>
      <c r="L2270" s="53"/>
      <c r="M2270" s="53"/>
      <c r="N2270" s="53"/>
      <c r="O2270" s="53"/>
      <c r="P2270" s="727"/>
    </row>
    <row r="2271" spans="1:16" s="51" customFormat="1" x14ac:dyDescent="0.25">
      <c r="A2271" s="378"/>
      <c r="B2271" s="125"/>
      <c r="C2271" s="2"/>
      <c r="E2271" s="53"/>
      <c r="F2271" s="53"/>
      <c r="G2271" s="53"/>
      <c r="H2271" s="53"/>
      <c r="I2271" s="53"/>
      <c r="J2271" s="53"/>
      <c r="K2271" s="53"/>
      <c r="L2271" s="53"/>
      <c r="M2271" s="53"/>
      <c r="N2271" s="53"/>
      <c r="O2271" s="53"/>
      <c r="P2271" s="727"/>
    </row>
    <row r="2272" spans="1:16" s="51" customFormat="1" x14ac:dyDescent="0.25">
      <c r="A2272" s="378"/>
      <c r="B2272" s="125"/>
      <c r="C2272" s="2"/>
      <c r="E2272" s="53"/>
      <c r="F2272" s="53"/>
      <c r="G2272" s="53"/>
      <c r="H2272" s="53"/>
      <c r="I2272" s="53"/>
      <c r="J2272" s="53"/>
      <c r="K2272" s="53"/>
      <c r="L2272" s="53"/>
      <c r="M2272" s="53"/>
      <c r="N2272" s="53"/>
      <c r="O2272" s="53"/>
      <c r="P2272" s="727"/>
    </row>
    <row r="2273" spans="1:16" s="51" customFormat="1" x14ac:dyDescent="0.25">
      <c r="A2273" s="378"/>
      <c r="B2273" s="125"/>
      <c r="C2273" s="2"/>
      <c r="E2273" s="53"/>
      <c r="F2273" s="53"/>
      <c r="G2273" s="53"/>
      <c r="H2273" s="53"/>
      <c r="I2273" s="53"/>
      <c r="J2273" s="53"/>
      <c r="K2273" s="53"/>
      <c r="L2273" s="53"/>
      <c r="M2273" s="53"/>
      <c r="N2273" s="53"/>
      <c r="O2273" s="53"/>
      <c r="P2273" s="727"/>
    </row>
    <row r="2274" spans="1:16" s="51" customFormat="1" x14ac:dyDescent="0.25">
      <c r="A2274" s="378"/>
      <c r="B2274" s="125"/>
      <c r="C2274" s="2"/>
      <c r="E2274" s="53"/>
      <c r="F2274" s="53"/>
      <c r="G2274" s="53"/>
      <c r="H2274" s="53"/>
      <c r="I2274" s="53"/>
      <c r="J2274" s="53"/>
      <c r="K2274" s="53"/>
      <c r="L2274" s="53"/>
      <c r="M2274" s="53"/>
      <c r="N2274" s="53"/>
      <c r="O2274" s="53"/>
      <c r="P2274" s="727"/>
    </row>
    <row r="2275" spans="1:16" s="51" customFormat="1" x14ac:dyDescent="0.25">
      <c r="A2275" s="378"/>
      <c r="B2275" s="125"/>
      <c r="C2275" s="2"/>
      <c r="E2275" s="53"/>
      <c r="F2275" s="53"/>
      <c r="G2275" s="53"/>
      <c r="H2275" s="53"/>
      <c r="I2275" s="53"/>
      <c r="J2275" s="53"/>
      <c r="K2275" s="53"/>
      <c r="L2275" s="53"/>
      <c r="M2275" s="53"/>
      <c r="N2275" s="53"/>
      <c r="O2275" s="53"/>
      <c r="P2275" s="727"/>
    </row>
    <row r="2276" spans="1:16" s="51" customFormat="1" x14ac:dyDescent="0.25">
      <c r="A2276" s="378"/>
      <c r="B2276" s="125"/>
      <c r="C2276" s="2"/>
      <c r="E2276" s="53"/>
      <c r="F2276" s="53"/>
      <c r="G2276" s="53"/>
      <c r="H2276" s="53"/>
      <c r="I2276" s="53"/>
      <c r="J2276" s="53"/>
      <c r="K2276" s="53"/>
      <c r="L2276" s="53"/>
      <c r="M2276" s="53"/>
      <c r="N2276" s="53"/>
      <c r="O2276" s="53"/>
      <c r="P2276" s="727"/>
    </row>
    <row r="2277" spans="1:16" s="51" customFormat="1" x14ac:dyDescent="0.25">
      <c r="A2277" s="378"/>
      <c r="B2277" s="125"/>
      <c r="C2277" s="2"/>
      <c r="E2277" s="53"/>
      <c r="F2277" s="53"/>
      <c r="G2277" s="53"/>
      <c r="H2277" s="53"/>
      <c r="I2277" s="53"/>
      <c r="J2277" s="53"/>
      <c r="K2277" s="53"/>
      <c r="L2277" s="53"/>
      <c r="M2277" s="53"/>
      <c r="N2277" s="53"/>
      <c r="O2277" s="53"/>
      <c r="P2277" s="727"/>
    </row>
    <row r="2278" spans="1:16" s="51" customFormat="1" x14ac:dyDescent="0.25">
      <c r="A2278" s="378"/>
      <c r="B2278" s="125"/>
      <c r="C2278" s="2"/>
      <c r="E2278" s="53"/>
      <c r="F2278" s="53"/>
      <c r="G2278" s="53"/>
      <c r="H2278" s="53"/>
      <c r="I2278" s="53"/>
      <c r="J2278" s="53"/>
      <c r="K2278" s="53"/>
      <c r="L2278" s="53"/>
      <c r="M2278" s="53"/>
      <c r="N2278" s="53"/>
      <c r="O2278" s="53"/>
      <c r="P2278" s="727"/>
    </row>
    <row r="2279" spans="1:16" s="51" customFormat="1" x14ac:dyDescent="0.25">
      <c r="A2279" s="378"/>
      <c r="B2279" s="125"/>
      <c r="C2279" s="2"/>
      <c r="E2279" s="53"/>
      <c r="F2279" s="53"/>
      <c r="G2279" s="53"/>
      <c r="H2279" s="53"/>
      <c r="I2279" s="53"/>
      <c r="J2279" s="53"/>
      <c r="K2279" s="53"/>
      <c r="L2279" s="53"/>
      <c r="M2279" s="53"/>
      <c r="N2279" s="53"/>
      <c r="O2279" s="53"/>
      <c r="P2279" s="727"/>
    </row>
    <row r="2280" spans="1:16" s="51" customFormat="1" x14ac:dyDescent="0.25">
      <c r="A2280" s="378"/>
      <c r="B2280" s="125"/>
      <c r="C2280" s="2"/>
      <c r="E2280" s="53"/>
      <c r="F2280" s="53"/>
      <c r="G2280" s="53"/>
      <c r="H2280" s="53"/>
      <c r="I2280" s="53"/>
      <c r="J2280" s="53"/>
      <c r="K2280" s="53"/>
      <c r="L2280" s="53"/>
      <c r="M2280" s="53"/>
      <c r="N2280" s="53"/>
      <c r="O2280" s="53"/>
      <c r="P2280" s="727"/>
    </row>
    <row r="2281" spans="1:16" s="51" customFormat="1" x14ac:dyDescent="0.25">
      <c r="A2281" s="378"/>
      <c r="B2281" s="125"/>
      <c r="C2281" s="2"/>
      <c r="E2281" s="53"/>
      <c r="F2281" s="53"/>
      <c r="G2281" s="53"/>
      <c r="H2281" s="53"/>
      <c r="I2281" s="53"/>
      <c r="J2281" s="53"/>
      <c r="K2281" s="53"/>
      <c r="L2281" s="53"/>
      <c r="M2281" s="53"/>
      <c r="N2281" s="53"/>
      <c r="O2281" s="53"/>
      <c r="P2281" s="727"/>
    </row>
    <row r="2282" spans="1:16" s="51" customFormat="1" x14ac:dyDescent="0.25">
      <c r="A2282" s="378"/>
      <c r="B2282" s="125"/>
      <c r="C2282" s="2"/>
      <c r="E2282" s="53"/>
      <c r="F2282" s="53"/>
      <c r="G2282" s="53"/>
      <c r="H2282" s="53"/>
      <c r="I2282" s="53"/>
      <c r="J2282" s="53"/>
      <c r="K2282" s="53"/>
      <c r="L2282" s="53"/>
      <c r="M2282" s="53"/>
      <c r="N2282" s="53"/>
      <c r="O2282" s="53"/>
      <c r="P2282" s="727"/>
    </row>
    <row r="2283" spans="1:16" s="51" customFormat="1" x14ac:dyDescent="0.25">
      <c r="A2283" s="378"/>
      <c r="B2283" s="125"/>
      <c r="C2283" s="2"/>
      <c r="E2283" s="53"/>
      <c r="F2283" s="53"/>
      <c r="G2283" s="53"/>
      <c r="H2283" s="53"/>
      <c r="I2283" s="53"/>
      <c r="J2283" s="53"/>
      <c r="K2283" s="53"/>
      <c r="L2283" s="53"/>
      <c r="M2283" s="53"/>
      <c r="N2283" s="53"/>
      <c r="O2283" s="53"/>
      <c r="P2283" s="727"/>
    </row>
    <row r="2284" spans="1:16" s="51" customFormat="1" x14ac:dyDescent="0.25">
      <c r="A2284" s="378"/>
      <c r="B2284" s="125"/>
      <c r="C2284" s="2"/>
      <c r="E2284" s="53"/>
      <c r="F2284" s="53"/>
      <c r="G2284" s="53"/>
      <c r="H2284" s="53"/>
      <c r="I2284" s="53"/>
      <c r="J2284" s="53"/>
      <c r="K2284" s="53"/>
      <c r="L2284" s="53"/>
      <c r="M2284" s="53"/>
      <c r="N2284" s="53"/>
      <c r="O2284" s="53"/>
      <c r="P2284" s="727"/>
    </row>
    <row r="2285" spans="1:16" s="51" customFormat="1" x14ac:dyDescent="0.25">
      <c r="A2285" s="378"/>
      <c r="B2285" s="125"/>
      <c r="C2285" s="2"/>
      <c r="E2285" s="53"/>
      <c r="F2285" s="53"/>
      <c r="G2285" s="53"/>
      <c r="H2285" s="53"/>
      <c r="I2285" s="53"/>
      <c r="J2285" s="53"/>
      <c r="K2285" s="53"/>
      <c r="L2285" s="53"/>
      <c r="M2285" s="53"/>
      <c r="N2285" s="53"/>
      <c r="O2285" s="53"/>
      <c r="P2285" s="727"/>
    </row>
    <row r="2286" spans="1:16" s="51" customFormat="1" x14ac:dyDescent="0.25">
      <c r="A2286" s="378"/>
      <c r="B2286" s="125"/>
      <c r="C2286" s="2"/>
      <c r="E2286" s="53"/>
      <c r="F2286" s="53"/>
      <c r="G2286" s="53"/>
      <c r="H2286" s="53"/>
      <c r="I2286" s="53"/>
      <c r="J2286" s="53"/>
      <c r="K2286" s="53"/>
      <c r="L2286" s="53"/>
      <c r="M2286" s="53"/>
      <c r="N2286" s="53"/>
      <c r="O2286" s="53"/>
      <c r="P2286" s="727"/>
    </row>
    <row r="2287" spans="1:16" s="51" customFormat="1" x14ac:dyDescent="0.25">
      <c r="A2287" s="378"/>
      <c r="B2287" s="125"/>
      <c r="C2287" s="2"/>
      <c r="E2287" s="53"/>
      <c r="F2287" s="53"/>
      <c r="G2287" s="53"/>
      <c r="H2287" s="53"/>
      <c r="I2287" s="53"/>
      <c r="J2287" s="53"/>
      <c r="K2287" s="53"/>
      <c r="L2287" s="53"/>
      <c r="M2287" s="53"/>
      <c r="N2287" s="53"/>
      <c r="O2287" s="53"/>
      <c r="P2287" s="727"/>
    </row>
    <row r="2288" spans="1:16" s="51" customFormat="1" x14ac:dyDescent="0.25">
      <c r="A2288" s="378"/>
      <c r="B2288" s="125"/>
      <c r="C2288" s="2"/>
      <c r="E2288" s="53"/>
      <c r="F2288" s="53"/>
      <c r="G2288" s="53"/>
      <c r="H2288" s="53"/>
      <c r="I2288" s="53"/>
      <c r="J2288" s="53"/>
      <c r="K2288" s="53"/>
      <c r="L2288" s="53"/>
      <c r="M2288" s="53"/>
      <c r="N2288" s="53"/>
      <c r="O2288" s="53"/>
      <c r="P2288" s="727"/>
    </row>
    <row r="2289" spans="1:16" s="51" customFormat="1" x14ac:dyDescent="0.25">
      <c r="A2289" s="378"/>
      <c r="B2289" s="125"/>
      <c r="C2289" s="2"/>
      <c r="E2289" s="53"/>
      <c r="F2289" s="53"/>
      <c r="G2289" s="53"/>
      <c r="H2289" s="53"/>
      <c r="I2289" s="53"/>
      <c r="J2289" s="53"/>
      <c r="K2289" s="53"/>
      <c r="L2289" s="53"/>
      <c r="M2289" s="53"/>
      <c r="N2289" s="53"/>
      <c r="O2289" s="53"/>
      <c r="P2289" s="727"/>
    </row>
    <row r="2290" spans="1:16" s="51" customFormat="1" x14ac:dyDescent="0.25">
      <c r="A2290" s="378"/>
      <c r="B2290" s="125"/>
      <c r="C2290" s="2"/>
      <c r="E2290" s="53"/>
      <c r="F2290" s="53"/>
      <c r="G2290" s="53"/>
      <c r="H2290" s="53"/>
      <c r="I2290" s="53"/>
      <c r="J2290" s="53"/>
      <c r="K2290" s="53"/>
      <c r="L2290" s="53"/>
      <c r="M2290" s="53"/>
      <c r="N2290" s="53"/>
      <c r="O2290" s="53"/>
      <c r="P2290" s="727"/>
    </row>
    <row r="2291" spans="1:16" s="51" customFormat="1" x14ac:dyDescent="0.25">
      <c r="A2291" s="378"/>
      <c r="B2291" s="125"/>
      <c r="C2291" s="2"/>
      <c r="E2291" s="53"/>
      <c r="F2291" s="53"/>
      <c r="G2291" s="53"/>
      <c r="H2291" s="53"/>
      <c r="I2291" s="53"/>
      <c r="J2291" s="53"/>
      <c r="K2291" s="53"/>
      <c r="L2291" s="53"/>
      <c r="M2291" s="53"/>
      <c r="N2291" s="53"/>
      <c r="O2291" s="53"/>
      <c r="P2291" s="727"/>
    </row>
    <row r="2292" spans="1:16" s="51" customFormat="1" x14ac:dyDescent="0.25">
      <c r="A2292" s="378"/>
      <c r="B2292" s="125"/>
      <c r="C2292" s="2"/>
      <c r="E2292" s="53"/>
      <c r="F2292" s="53"/>
      <c r="G2292" s="53"/>
      <c r="H2292" s="53"/>
      <c r="I2292" s="53"/>
      <c r="J2292" s="53"/>
      <c r="K2292" s="53"/>
      <c r="L2292" s="53"/>
      <c r="M2292" s="53"/>
      <c r="N2292" s="53"/>
      <c r="O2292" s="53"/>
      <c r="P2292" s="727"/>
    </row>
    <row r="2293" spans="1:16" s="51" customFormat="1" x14ac:dyDescent="0.25">
      <c r="A2293" s="378"/>
      <c r="B2293" s="125"/>
      <c r="C2293" s="2"/>
      <c r="E2293" s="53"/>
      <c r="F2293" s="53"/>
      <c r="G2293" s="53"/>
      <c r="H2293" s="53"/>
      <c r="I2293" s="53"/>
      <c r="J2293" s="53"/>
      <c r="K2293" s="53"/>
      <c r="L2293" s="53"/>
      <c r="M2293" s="53"/>
      <c r="N2293" s="53"/>
      <c r="O2293" s="53"/>
      <c r="P2293" s="727"/>
    </row>
    <row r="2294" spans="1:16" s="51" customFormat="1" x14ac:dyDescent="0.25">
      <c r="A2294" s="378"/>
      <c r="B2294" s="125"/>
      <c r="C2294" s="2"/>
      <c r="E2294" s="53"/>
      <c r="F2294" s="53"/>
      <c r="G2294" s="53"/>
      <c r="H2294" s="53"/>
      <c r="I2294" s="53"/>
      <c r="J2294" s="53"/>
      <c r="K2294" s="53"/>
      <c r="L2294" s="53"/>
      <c r="M2294" s="53"/>
      <c r="N2294" s="53"/>
      <c r="O2294" s="53"/>
      <c r="P2294" s="727"/>
    </row>
    <row r="2295" spans="1:16" s="51" customFormat="1" x14ac:dyDescent="0.25">
      <c r="A2295" s="378"/>
      <c r="B2295" s="125"/>
      <c r="C2295" s="2"/>
      <c r="E2295" s="53"/>
      <c r="F2295" s="53"/>
      <c r="G2295" s="53"/>
      <c r="H2295" s="53"/>
      <c r="I2295" s="53"/>
      <c r="J2295" s="53"/>
      <c r="K2295" s="53"/>
      <c r="L2295" s="53"/>
      <c r="M2295" s="53"/>
      <c r="N2295" s="53"/>
      <c r="O2295" s="53"/>
      <c r="P2295" s="727"/>
    </row>
    <row r="2296" spans="1:16" s="51" customFormat="1" x14ac:dyDescent="0.25">
      <c r="A2296" s="378"/>
      <c r="B2296" s="125"/>
      <c r="C2296" s="2"/>
      <c r="E2296" s="53"/>
      <c r="F2296" s="53"/>
      <c r="G2296" s="53"/>
      <c r="H2296" s="53"/>
      <c r="I2296" s="53"/>
      <c r="J2296" s="53"/>
      <c r="K2296" s="53"/>
      <c r="L2296" s="53"/>
      <c r="M2296" s="53"/>
      <c r="N2296" s="53"/>
      <c r="O2296" s="53"/>
      <c r="P2296" s="727"/>
    </row>
    <row r="2297" spans="1:16" s="51" customFormat="1" x14ac:dyDescent="0.25">
      <c r="A2297" s="378"/>
      <c r="B2297" s="125"/>
      <c r="C2297" s="2"/>
      <c r="E2297" s="53"/>
      <c r="F2297" s="53"/>
      <c r="G2297" s="53"/>
      <c r="H2297" s="53"/>
      <c r="I2297" s="53"/>
      <c r="J2297" s="53"/>
      <c r="K2297" s="53"/>
      <c r="L2297" s="53"/>
      <c r="M2297" s="53"/>
      <c r="N2297" s="53"/>
      <c r="O2297" s="53"/>
      <c r="P2297" s="727"/>
    </row>
    <row r="2298" spans="1:16" s="51" customFormat="1" x14ac:dyDescent="0.25">
      <c r="A2298" s="378"/>
      <c r="B2298" s="125"/>
      <c r="C2298" s="2"/>
      <c r="E2298" s="53"/>
      <c r="F2298" s="53"/>
      <c r="G2298" s="53"/>
      <c r="H2298" s="53"/>
      <c r="I2298" s="53"/>
      <c r="J2298" s="53"/>
      <c r="K2298" s="53"/>
      <c r="L2298" s="53"/>
      <c r="M2298" s="53"/>
      <c r="N2298" s="53"/>
      <c r="O2298" s="53"/>
      <c r="P2298" s="727"/>
    </row>
    <row r="2299" spans="1:16" s="51" customFormat="1" x14ac:dyDescent="0.25">
      <c r="A2299" s="378"/>
      <c r="B2299" s="125"/>
      <c r="C2299" s="2"/>
      <c r="E2299" s="53"/>
      <c r="F2299" s="53"/>
      <c r="G2299" s="53"/>
      <c r="H2299" s="53"/>
      <c r="I2299" s="53"/>
      <c r="J2299" s="53"/>
      <c r="K2299" s="53"/>
      <c r="L2299" s="53"/>
      <c r="M2299" s="53"/>
      <c r="N2299" s="53"/>
      <c r="O2299" s="53"/>
      <c r="P2299" s="727"/>
    </row>
    <row r="2300" spans="1:16" s="51" customFormat="1" x14ac:dyDescent="0.25">
      <c r="A2300" s="378"/>
      <c r="B2300" s="125"/>
      <c r="C2300" s="2"/>
      <c r="E2300" s="53"/>
      <c r="F2300" s="53"/>
      <c r="G2300" s="53"/>
      <c r="H2300" s="53"/>
      <c r="I2300" s="53"/>
      <c r="J2300" s="53"/>
      <c r="K2300" s="53"/>
      <c r="L2300" s="53"/>
      <c r="M2300" s="53"/>
      <c r="N2300" s="53"/>
      <c r="O2300" s="53"/>
      <c r="P2300" s="727"/>
    </row>
    <row r="2301" spans="1:16" s="51" customFormat="1" x14ac:dyDescent="0.25">
      <c r="A2301" s="378"/>
      <c r="B2301" s="125"/>
      <c r="C2301" s="2"/>
      <c r="E2301" s="53"/>
      <c r="F2301" s="53"/>
      <c r="G2301" s="53"/>
      <c r="H2301" s="53"/>
      <c r="I2301" s="53"/>
      <c r="J2301" s="53"/>
      <c r="K2301" s="53"/>
      <c r="L2301" s="53"/>
      <c r="M2301" s="53"/>
      <c r="N2301" s="53"/>
      <c r="O2301" s="53"/>
      <c r="P2301" s="727"/>
    </row>
    <row r="2302" spans="1:16" s="51" customFormat="1" x14ac:dyDescent="0.25">
      <c r="A2302" s="378"/>
      <c r="B2302" s="125"/>
      <c r="C2302" s="2"/>
      <c r="E2302" s="53"/>
      <c r="F2302" s="53"/>
      <c r="G2302" s="53"/>
      <c r="H2302" s="53"/>
      <c r="I2302" s="53"/>
      <c r="J2302" s="53"/>
      <c r="K2302" s="53"/>
      <c r="L2302" s="53"/>
      <c r="M2302" s="53"/>
      <c r="N2302" s="53"/>
      <c r="O2302" s="53"/>
      <c r="P2302" s="727"/>
    </row>
    <row r="2303" spans="1:16" s="51" customFormat="1" x14ac:dyDescent="0.25">
      <c r="A2303" s="378"/>
      <c r="B2303" s="125"/>
      <c r="C2303" s="2"/>
      <c r="E2303" s="53"/>
      <c r="F2303" s="53"/>
      <c r="G2303" s="53"/>
      <c r="H2303" s="53"/>
      <c r="I2303" s="53"/>
      <c r="J2303" s="53"/>
      <c r="K2303" s="53"/>
      <c r="L2303" s="53"/>
      <c r="M2303" s="53"/>
      <c r="N2303" s="53"/>
      <c r="O2303" s="53"/>
      <c r="P2303" s="727"/>
    </row>
    <row r="2304" spans="1:16" s="51" customFormat="1" x14ac:dyDescent="0.25">
      <c r="A2304" s="378"/>
      <c r="B2304" s="125"/>
      <c r="C2304" s="2"/>
      <c r="E2304" s="53"/>
      <c r="F2304" s="53"/>
      <c r="G2304" s="53"/>
      <c r="H2304" s="53"/>
      <c r="I2304" s="53"/>
      <c r="J2304" s="53"/>
      <c r="K2304" s="53"/>
      <c r="L2304" s="53"/>
      <c r="M2304" s="53"/>
      <c r="N2304" s="53"/>
      <c r="O2304" s="53"/>
      <c r="P2304" s="727"/>
    </row>
    <row r="2305" spans="1:16" s="51" customFormat="1" x14ac:dyDescent="0.25">
      <c r="A2305" s="378"/>
      <c r="B2305" s="125"/>
      <c r="C2305" s="2"/>
      <c r="E2305" s="53"/>
      <c r="F2305" s="53"/>
      <c r="G2305" s="53"/>
      <c r="H2305" s="53"/>
      <c r="I2305" s="53"/>
      <c r="J2305" s="53"/>
      <c r="K2305" s="53"/>
      <c r="L2305" s="53"/>
      <c r="M2305" s="53"/>
      <c r="N2305" s="53"/>
      <c r="O2305" s="53"/>
      <c r="P2305" s="727"/>
    </row>
    <row r="2306" spans="1:16" s="51" customFormat="1" x14ac:dyDescent="0.25">
      <c r="A2306" s="378"/>
      <c r="B2306" s="125"/>
      <c r="C2306" s="2"/>
      <c r="E2306" s="53"/>
      <c r="F2306" s="53"/>
      <c r="G2306" s="53"/>
      <c r="H2306" s="53"/>
      <c r="I2306" s="53"/>
      <c r="J2306" s="53"/>
      <c r="K2306" s="53"/>
      <c r="L2306" s="53"/>
      <c r="M2306" s="53"/>
      <c r="N2306" s="53"/>
      <c r="O2306" s="53"/>
      <c r="P2306" s="727"/>
    </row>
    <row r="2307" spans="1:16" s="51" customFormat="1" x14ac:dyDescent="0.25">
      <c r="A2307" s="378"/>
      <c r="B2307" s="125"/>
      <c r="C2307" s="2"/>
      <c r="E2307" s="53"/>
      <c r="F2307" s="53"/>
      <c r="G2307" s="53"/>
      <c r="H2307" s="53"/>
      <c r="I2307" s="53"/>
      <c r="J2307" s="53"/>
      <c r="K2307" s="53"/>
      <c r="L2307" s="53"/>
      <c r="M2307" s="53"/>
      <c r="N2307" s="53"/>
      <c r="O2307" s="53"/>
      <c r="P2307" s="727"/>
    </row>
    <row r="2308" spans="1:16" s="51" customFormat="1" x14ac:dyDescent="0.25">
      <c r="A2308" s="378"/>
      <c r="B2308" s="125"/>
      <c r="C2308" s="2"/>
      <c r="E2308" s="53"/>
      <c r="F2308" s="53"/>
      <c r="G2308" s="53"/>
      <c r="H2308" s="53"/>
      <c r="I2308" s="53"/>
      <c r="J2308" s="53"/>
      <c r="K2308" s="53"/>
      <c r="L2308" s="53"/>
      <c r="M2308" s="53"/>
      <c r="N2308" s="53"/>
      <c r="O2308" s="53"/>
      <c r="P2308" s="727"/>
    </row>
    <row r="2309" spans="1:16" s="51" customFormat="1" x14ac:dyDescent="0.25">
      <c r="A2309" s="378"/>
      <c r="B2309" s="125"/>
      <c r="C2309" s="2"/>
      <c r="E2309" s="53"/>
      <c r="F2309" s="53"/>
      <c r="G2309" s="53"/>
      <c r="H2309" s="53"/>
      <c r="I2309" s="53"/>
      <c r="J2309" s="53"/>
      <c r="K2309" s="53"/>
      <c r="L2309" s="53"/>
      <c r="M2309" s="53"/>
      <c r="N2309" s="53"/>
      <c r="O2309" s="53"/>
      <c r="P2309" s="727"/>
    </row>
    <row r="2310" spans="1:16" s="51" customFormat="1" x14ac:dyDescent="0.25">
      <c r="A2310" s="378"/>
      <c r="B2310" s="125"/>
      <c r="C2310" s="2"/>
      <c r="E2310" s="53"/>
      <c r="F2310" s="53"/>
      <c r="G2310" s="53"/>
      <c r="H2310" s="53"/>
      <c r="I2310" s="53"/>
      <c r="J2310" s="53"/>
      <c r="K2310" s="53"/>
      <c r="L2310" s="53"/>
      <c r="M2310" s="53"/>
      <c r="N2310" s="53"/>
      <c r="O2310" s="53"/>
      <c r="P2310" s="727"/>
    </row>
    <row r="2311" spans="1:16" s="51" customFormat="1" x14ac:dyDescent="0.25">
      <c r="A2311" s="378"/>
      <c r="B2311" s="125"/>
      <c r="C2311" s="2"/>
      <c r="E2311" s="53"/>
      <c r="F2311" s="53"/>
      <c r="G2311" s="53"/>
      <c r="H2311" s="53"/>
      <c r="I2311" s="53"/>
      <c r="J2311" s="53"/>
      <c r="K2311" s="53"/>
      <c r="L2311" s="53"/>
      <c r="M2311" s="53"/>
      <c r="N2311" s="53"/>
      <c r="O2311" s="53"/>
      <c r="P2311" s="727"/>
    </row>
    <row r="2312" spans="1:16" s="51" customFormat="1" x14ac:dyDescent="0.25">
      <c r="A2312" s="378"/>
      <c r="B2312" s="125"/>
      <c r="C2312" s="2"/>
      <c r="E2312" s="53"/>
      <c r="F2312" s="53"/>
      <c r="G2312" s="53"/>
      <c r="H2312" s="53"/>
      <c r="I2312" s="53"/>
      <c r="J2312" s="53"/>
      <c r="K2312" s="53"/>
      <c r="L2312" s="53"/>
      <c r="M2312" s="53"/>
      <c r="N2312" s="53"/>
      <c r="O2312" s="53"/>
      <c r="P2312" s="727"/>
    </row>
    <row r="2313" spans="1:16" s="51" customFormat="1" x14ac:dyDescent="0.25">
      <c r="A2313" s="378"/>
      <c r="B2313" s="125"/>
      <c r="C2313" s="2"/>
      <c r="E2313" s="53"/>
      <c r="F2313" s="53"/>
      <c r="G2313" s="53"/>
      <c r="H2313" s="53"/>
      <c r="I2313" s="53"/>
      <c r="J2313" s="53"/>
      <c r="K2313" s="53"/>
      <c r="L2313" s="53"/>
      <c r="M2313" s="53"/>
      <c r="N2313" s="53"/>
      <c r="O2313" s="53"/>
      <c r="P2313" s="727"/>
    </row>
    <row r="2314" spans="1:16" s="51" customFormat="1" x14ac:dyDescent="0.25">
      <c r="A2314" s="378"/>
      <c r="B2314" s="125"/>
      <c r="C2314" s="2"/>
      <c r="E2314" s="53"/>
      <c r="F2314" s="53"/>
      <c r="G2314" s="53"/>
      <c r="H2314" s="53"/>
      <c r="I2314" s="53"/>
      <c r="J2314" s="53"/>
      <c r="K2314" s="53"/>
      <c r="L2314" s="53"/>
      <c r="M2314" s="53"/>
      <c r="N2314" s="53"/>
      <c r="O2314" s="53"/>
      <c r="P2314" s="727"/>
    </row>
    <row r="2315" spans="1:16" s="51" customFormat="1" x14ac:dyDescent="0.25">
      <c r="A2315" s="378"/>
      <c r="B2315" s="125"/>
      <c r="C2315" s="2"/>
      <c r="E2315" s="53"/>
      <c r="F2315" s="53"/>
      <c r="G2315" s="53"/>
      <c r="H2315" s="53"/>
      <c r="I2315" s="53"/>
      <c r="J2315" s="53"/>
      <c r="K2315" s="53"/>
      <c r="L2315" s="53"/>
      <c r="M2315" s="53"/>
      <c r="N2315" s="53"/>
      <c r="O2315" s="53"/>
      <c r="P2315" s="727"/>
    </row>
    <row r="2316" spans="1:16" s="51" customFormat="1" x14ac:dyDescent="0.25">
      <c r="A2316" s="378"/>
      <c r="B2316" s="125"/>
      <c r="C2316" s="2"/>
      <c r="E2316" s="53"/>
      <c r="F2316" s="53"/>
      <c r="G2316" s="53"/>
      <c r="H2316" s="53"/>
      <c r="I2316" s="53"/>
      <c r="J2316" s="53"/>
      <c r="K2316" s="53"/>
      <c r="L2316" s="53"/>
      <c r="M2316" s="53"/>
      <c r="N2316" s="53"/>
      <c r="O2316" s="53"/>
      <c r="P2316" s="727"/>
    </row>
    <row r="2317" spans="1:16" s="51" customFormat="1" x14ac:dyDescent="0.25">
      <c r="A2317" s="378"/>
      <c r="B2317" s="125"/>
      <c r="C2317" s="2"/>
      <c r="E2317" s="53"/>
      <c r="F2317" s="53"/>
      <c r="G2317" s="53"/>
      <c r="H2317" s="53"/>
      <c r="I2317" s="53"/>
      <c r="J2317" s="53"/>
      <c r="K2317" s="53"/>
      <c r="L2317" s="53"/>
      <c r="M2317" s="53"/>
      <c r="N2317" s="53"/>
      <c r="O2317" s="53"/>
      <c r="P2317" s="727"/>
    </row>
    <row r="2318" spans="1:16" s="51" customFormat="1" x14ac:dyDescent="0.25">
      <c r="A2318" s="378"/>
      <c r="B2318" s="125"/>
      <c r="C2318" s="2"/>
      <c r="E2318" s="53"/>
      <c r="F2318" s="53"/>
      <c r="G2318" s="53"/>
      <c r="H2318" s="53"/>
      <c r="I2318" s="53"/>
      <c r="J2318" s="53"/>
      <c r="K2318" s="53"/>
      <c r="L2318" s="53"/>
      <c r="M2318" s="53"/>
      <c r="N2318" s="53"/>
      <c r="O2318" s="53"/>
      <c r="P2318" s="727"/>
    </row>
    <row r="2319" spans="1:16" s="51" customFormat="1" x14ac:dyDescent="0.25">
      <c r="A2319" s="378"/>
      <c r="B2319" s="125"/>
      <c r="C2319" s="2"/>
      <c r="E2319" s="53"/>
      <c r="F2319" s="53"/>
      <c r="G2319" s="53"/>
      <c r="H2319" s="53"/>
      <c r="I2319" s="53"/>
      <c r="J2319" s="53"/>
      <c r="K2319" s="53"/>
      <c r="L2319" s="53"/>
      <c r="M2319" s="53"/>
      <c r="N2319" s="53"/>
      <c r="O2319" s="53"/>
      <c r="P2319" s="727"/>
    </row>
    <row r="2320" spans="1:16" s="51" customFormat="1" x14ac:dyDescent="0.25">
      <c r="A2320" s="378"/>
      <c r="B2320" s="125"/>
      <c r="C2320" s="2"/>
      <c r="E2320" s="53"/>
      <c r="F2320" s="53"/>
      <c r="G2320" s="53"/>
      <c r="H2320" s="53"/>
      <c r="I2320" s="53"/>
      <c r="J2320" s="53"/>
      <c r="K2320" s="53"/>
      <c r="L2320" s="53"/>
      <c r="M2320" s="53"/>
      <c r="N2320" s="53"/>
      <c r="O2320" s="53"/>
      <c r="P2320" s="727"/>
    </row>
    <row r="2321" spans="1:16" s="51" customFormat="1" x14ac:dyDescent="0.25">
      <c r="A2321" s="378"/>
      <c r="B2321" s="125"/>
      <c r="C2321" s="2"/>
      <c r="E2321" s="53"/>
      <c r="F2321" s="53"/>
      <c r="G2321" s="53"/>
      <c r="H2321" s="53"/>
      <c r="I2321" s="53"/>
      <c r="J2321" s="53"/>
      <c r="K2321" s="53"/>
      <c r="L2321" s="53"/>
      <c r="M2321" s="53"/>
      <c r="N2321" s="53"/>
      <c r="O2321" s="53"/>
      <c r="P2321" s="727"/>
    </row>
    <row r="2322" spans="1:16" s="51" customFormat="1" x14ac:dyDescent="0.25">
      <c r="A2322" s="378"/>
      <c r="B2322" s="125"/>
      <c r="C2322" s="2"/>
      <c r="E2322" s="53"/>
      <c r="F2322" s="53"/>
      <c r="G2322" s="53"/>
      <c r="H2322" s="53"/>
      <c r="I2322" s="53"/>
      <c r="J2322" s="53"/>
      <c r="K2322" s="53"/>
      <c r="L2322" s="53"/>
      <c r="M2322" s="53"/>
      <c r="N2322" s="53"/>
      <c r="O2322" s="53"/>
      <c r="P2322" s="727"/>
    </row>
    <row r="2323" spans="1:16" s="51" customFormat="1" x14ac:dyDescent="0.25">
      <c r="A2323" s="378"/>
      <c r="B2323" s="125"/>
      <c r="C2323" s="2"/>
      <c r="E2323" s="53"/>
      <c r="F2323" s="53"/>
      <c r="G2323" s="53"/>
      <c r="H2323" s="53"/>
      <c r="I2323" s="53"/>
      <c r="J2323" s="53"/>
      <c r="K2323" s="53"/>
      <c r="L2323" s="53"/>
      <c r="M2323" s="53"/>
      <c r="N2323" s="53"/>
      <c r="O2323" s="53"/>
      <c r="P2323" s="727"/>
    </row>
    <row r="2324" spans="1:16" s="51" customFormat="1" x14ac:dyDescent="0.25">
      <c r="A2324" s="378"/>
      <c r="B2324" s="125"/>
      <c r="C2324" s="2"/>
      <c r="E2324" s="53"/>
      <c r="F2324" s="53"/>
      <c r="G2324" s="53"/>
      <c r="H2324" s="53"/>
      <c r="I2324" s="53"/>
      <c r="J2324" s="53"/>
      <c r="K2324" s="53"/>
      <c r="L2324" s="53"/>
      <c r="M2324" s="53"/>
      <c r="N2324" s="53"/>
      <c r="O2324" s="53"/>
      <c r="P2324" s="727"/>
    </row>
    <row r="2325" spans="1:16" s="51" customFormat="1" x14ac:dyDescent="0.25">
      <c r="A2325" s="378"/>
      <c r="B2325" s="125"/>
      <c r="C2325" s="2"/>
      <c r="E2325" s="53"/>
      <c r="F2325" s="53"/>
      <c r="G2325" s="53"/>
      <c r="H2325" s="53"/>
      <c r="I2325" s="53"/>
      <c r="J2325" s="53"/>
      <c r="K2325" s="53"/>
      <c r="L2325" s="53"/>
      <c r="M2325" s="53"/>
      <c r="N2325" s="53"/>
      <c r="O2325" s="53"/>
      <c r="P2325" s="727"/>
    </row>
    <row r="2326" spans="1:16" s="51" customFormat="1" x14ac:dyDescent="0.25">
      <c r="A2326" s="378"/>
      <c r="B2326" s="125"/>
      <c r="C2326" s="2"/>
      <c r="E2326" s="53"/>
      <c r="F2326" s="53"/>
      <c r="G2326" s="53"/>
      <c r="H2326" s="53"/>
      <c r="I2326" s="53"/>
      <c r="J2326" s="53"/>
      <c r="K2326" s="53"/>
      <c r="L2326" s="53"/>
      <c r="M2326" s="53"/>
      <c r="N2326" s="53"/>
      <c r="O2326" s="53"/>
      <c r="P2326" s="727"/>
    </row>
    <row r="2327" spans="1:16" s="51" customFormat="1" x14ac:dyDescent="0.25">
      <c r="A2327" s="378"/>
      <c r="B2327" s="125"/>
      <c r="C2327" s="2"/>
      <c r="E2327" s="53"/>
      <c r="F2327" s="53"/>
      <c r="G2327" s="53"/>
      <c r="H2327" s="53"/>
      <c r="I2327" s="53"/>
      <c r="J2327" s="53"/>
      <c r="K2327" s="53"/>
      <c r="L2327" s="53"/>
      <c r="M2327" s="53"/>
      <c r="N2327" s="53"/>
      <c r="O2327" s="53"/>
      <c r="P2327" s="727"/>
    </row>
    <row r="2328" spans="1:16" s="51" customFormat="1" x14ac:dyDescent="0.25">
      <c r="A2328" s="378"/>
      <c r="B2328" s="125"/>
      <c r="C2328" s="2"/>
      <c r="E2328" s="53"/>
      <c r="F2328" s="53"/>
      <c r="G2328" s="53"/>
      <c r="H2328" s="53"/>
      <c r="I2328" s="53"/>
      <c r="J2328" s="53"/>
      <c r="K2328" s="53"/>
      <c r="L2328" s="53"/>
      <c r="M2328" s="53"/>
      <c r="N2328" s="53"/>
      <c r="O2328" s="53"/>
      <c r="P2328" s="727"/>
    </row>
    <row r="2329" spans="1:16" s="51" customFormat="1" x14ac:dyDescent="0.25">
      <c r="A2329" s="378"/>
      <c r="B2329" s="125"/>
      <c r="C2329" s="2"/>
      <c r="E2329" s="53"/>
      <c r="F2329" s="53"/>
      <c r="G2329" s="53"/>
      <c r="H2329" s="53"/>
      <c r="I2329" s="53"/>
      <c r="J2329" s="53"/>
      <c r="K2329" s="53"/>
      <c r="L2329" s="53"/>
      <c r="M2329" s="53"/>
      <c r="N2329" s="53"/>
      <c r="O2329" s="53"/>
      <c r="P2329" s="727"/>
    </row>
    <row r="2330" spans="1:16" s="51" customFormat="1" x14ac:dyDescent="0.25">
      <c r="A2330" s="378"/>
      <c r="B2330" s="125"/>
      <c r="C2330" s="2"/>
      <c r="E2330" s="53"/>
      <c r="F2330" s="53"/>
      <c r="G2330" s="53"/>
      <c r="H2330" s="53"/>
      <c r="I2330" s="53"/>
      <c r="J2330" s="53"/>
      <c r="K2330" s="53"/>
      <c r="L2330" s="53"/>
      <c r="M2330" s="53"/>
      <c r="N2330" s="53"/>
      <c r="O2330" s="53"/>
      <c r="P2330" s="727"/>
    </row>
    <row r="2331" spans="1:16" s="51" customFormat="1" x14ac:dyDescent="0.25">
      <c r="A2331" s="378"/>
      <c r="B2331" s="125"/>
      <c r="C2331" s="2"/>
      <c r="E2331" s="53"/>
      <c r="F2331" s="53"/>
      <c r="G2331" s="53"/>
      <c r="H2331" s="53"/>
      <c r="I2331" s="53"/>
      <c r="J2331" s="53"/>
      <c r="K2331" s="53"/>
      <c r="L2331" s="53"/>
      <c r="M2331" s="53"/>
      <c r="N2331" s="53"/>
      <c r="O2331" s="53"/>
      <c r="P2331" s="727"/>
    </row>
    <row r="2332" spans="1:16" s="51" customFormat="1" x14ac:dyDescent="0.25">
      <c r="A2332" s="378"/>
      <c r="B2332" s="125"/>
      <c r="C2332" s="2"/>
      <c r="E2332" s="53"/>
      <c r="F2332" s="53"/>
      <c r="G2332" s="53"/>
      <c r="H2332" s="53"/>
      <c r="I2332" s="53"/>
      <c r="J2332" s="53"/>
      <c r="K2332" s="53"/>
      <c r="L2332" s="53"/>
      <c r="M2332" s="53"/>
      <c r="N2332" s="53"/>
      <c r="O2332" s="53"/>
      <c r="P2332" s="727"/>
    </row>
    <row r="2333" spans="1:16" s="51" customFormat="1" x14ac:dyDescent="0.25">
      <c r="A2333" s="378"/>
      <c r="B2333" s="125"/>
      <c r="C2333" s="2"/>
      <c r="E2333" s="53"/>
      <c r="F2333" s="53"/>
      <c r="G2333" s="53"/>
      <c r="H2333" s="53"/>
      <c r="I2333" s="53"/>
      <c r="J2333" s="53"/>
      <c r="K2333" s="53"/>
      <c r="L2333" s="53"/>
      <c r="M2333" s="53"/>
      <c r="N2333" s="53"/>
      <c r="O2333" s="53"/>
      <c r="P2333" s="727"/>
    </row>
    <row r="2334" spans="1:16" s="51" customFormat="1" x14ac:dyDescent="0.25">
      <c r="A2334" s="378"/>
      <c r="B2334" s="125"/>
      <c r="C2334" s="2"/>
      <c r="E2334" s="53"/>
      <c r="F2334" s="53"/>
      <c r="G2334" s="53"/>
      <c r="H2334" s="53"/>
      <c r="I2334" s="53"/>
      <c r="J2334" s="53"/>
      <c r="K2334" s="53"/>
      <c r="L2334" s="53"/>
      <c r="M2334" s="53"/>
      <c r="N2334" s="53"/>
      <c r="O2334" s="53"/>
      <c r="P2334" s="727"/>
    </row>
    <row r="2335" spans="1:16" s="51" customFormat="1" x14ac:dyDescent="0.25">
      <c r="A2335" s="378"/>
      <c r="B2335" s="125"/>
      <c r="C2335" s="2"/>
      <c r="E2335" s="53"/>
      <c r="F2335" s="53"/>
      <c r="G2335" s="53"/>
      <c r="H2335" s="53"/>
      <c r="I2335" s="53"/>
      <c r="J2335" s="53"/>
      <c r="K2335" s="53"/>
      <c r="L2335" s="53"/>
      <c r="M2335" s="53"/>
      <c r="N2335" s="53"/>
      <c r="O2335" s="53"/>
      <c r="P2335" s="727"/>
    </row>
    <row r="2336" spans="1:16" s="51" customFormat="1" x14ac:dyDescent="0.25">
      <c r="A2336" s="378"/>
      <c r="B2336" s="125"/>
      <c r="C2336" s="2"/>
      <c r="E2336" s="53"/>
      <c r="F2336" s="53"/>
      <c r="G2336" s="53"/>
      <c r="H2336" s="53"/>
      <c r="I2336" s="53"/>
      <c r="J2336" s="53"/>
      <c r="K2336" s="53"/>
      <c r="L2336" s="53"/>
      <c r="M2336" s="53"/>
      <c r="N2336" s="53"/>
      <c r="O2336" s="53"/>
      <c r="P2336" s="727"/>
    </row>
    <row r="2337" spans="1:16" s="51" customFormat="1" x14ac:dyDescent="0.25">
      <c r="A2337" s="378"/>
      <c r="B2337" s="125"/>
      <c r="C2337" s="2"/>
      <c r="E2337" s="53"/>
      <c r="F2337" s="53"/>
      <c r="G2337" s="53"/>
      <c r="H2337" s="53"/>
      <c r="I2337" s="53"/>
      <c r="J2337" s="53"/>
      <c r="K2337" s="53"/>
      <c r="L2337" s="53"/>
      <c r="M2337" s="53"/>
      <c r="N2337" s="53"/>
      <c r="O2337" s="53"/>
      <c r="P2337" s="727"/>
    </row>
    <row r="2338" spans="1:16" s="51" customFormat="1" x14ac:dyDescent="0.25">
      <c r="A2338" s="378"/>
      <c r="B2338" s="125"/>
      <c r="C2338" s="2"/>
      <c r="E2338" s="53"/>
      <c r="F2338" s="53"/>
      <c r="G2338" s="53"/>
      <c r="H2338" s="53"/>
      <c r="I2338" s="53"/>
      <c r="J2338" s="53"/>
      <c r="K2338" s="53"/>
      <c r="L2338" s="53"/>
      <c r="M2338" s="53"/>
      <c r="N2338" s="53"/>
      <c r="O2338" s="53"/>
      <c r="P2338" s="727"/>
    </row>
    <row r="2339" spans="1:16" s="51" customFormat="1" x14ac:dyDescent="0.25">
      <c r="A2339" s="378"/>
      <c r="B2339" s="125"/>
      <c r="C2339" s="2"/>
      <c r="E2339" s="53"/>
      <c r="F2339" s="53"/>
      <c r="G2339" s="53"/>
      <c r="H2339" s="53"/>
      <c r="I2339" s="53"/>
      <c r="J2339" s="53"/>
      <c r="K2339" s="53"/>
      <c r="L2339" s="53"/>
      <c r="M2339" s="53"/>
      <c r="N2339" s="53"/>
      <c r="O2339" s="53"/>
      <c r="P2339" s="727"/>
    </row>
    <row r="2340" spans="1:16" s="51" customFormat="1" x14ac:dyDescent="0.25">
      <c r="A2340" s="378"/>
      <c r="B2340" s="125"/>
      <c r="C2340" s="2"/>
      <c r="E2340" s="53"/>
      <c r="F2340" s="53"/>
      <c r="G2340" s="53"/>
      <c r="H2340" s="53"/>
      <c r="I2340" s="53"/>
      <c r="J2340" s="53"/>
      <c r="K2340" s="53"/>
      <c r="L2340" s="53"/>
      <c r="M2340" s="53"/>
      <c r="N2340" s="53"/>
      <c r="O2340" s="53"/>
      <c r="P2340" s="727"/>
    </row>
    <row r="2341" spans="1:16" s="51" customFormat="1" x14ac:dyDescent="0.25">
      <c r="A2341" s="378"/>
      <c r="B2341" s="125"/>
      <c r="C2341" s="2"/>
      <c r="E2341" s="53"/>
      <c r="F2341" s="53"/>
      <c r="G2341" s="53"/>
      <c r="H2341" s="53"/>
      <c r="I2341" s="53"/>
      <c r="J2341" s="53"/>
      <c r="K2341" s="53"/>
      <c r="L2341" s="53"/>
      <c r="M2341" s="53"/>
      <c r="N2341" s="53"/>
      <c r="O2341" s="53"/>
      <c r="P2341" s="727"/>
    </row>
    <row r="2342" spans="1:16" s="51" customFormat="1" x14ac:dyDescent="0.25">
      <c r="A2342" s="378"/>
      <c r="B2342" s="125"/>
      <c r="C2342" s="2"/>
      <c r="E2342" s="53"/>
      <c r="F2342" s="53"/>
      <c r="G2342" s="53"/>
      <c r="H2342" s="53"/>
      <c r="I2342" s="53"/>
      <c r="J2342" s="53"/>
      <c r="K2342" s="53"/>
      <c r="L2342" s="53"/>
      <c r="M2342" s="53"/>
      <c r="N2342" s="53"/>
      <c r="O2342" s="53"/>
      <c r="P2342" s="727"/>
    </row>
    <row r="2343" spans="1:16" s="51" customFormat="1" x14ac:dyDescent="0.25">
      <c r="A2343" s="378"/>
      <c r="B2343" s="125"/>
      <c r="C2343" s="2"/>
      <c r="E2343" s="53"/>
      <c r="F2343" s="53"/>
      <c r="G2343" s="53"/>
      <c r="H2343" s="53"/>
      <c r="I2343" s="53"/>
      <c r="J2343" s="53"/>
      <c r="K2343" s="53"/>
      <c r="L2343" s="53"/>
      <c r="M2343" s="53"/>
      <c r="N2343" s="53"/>
      <c r="O2343" s="53"/>
      <c r="P2343" s="727"/>
    </row>
    <row r="2344" spans="1:16" s="51" customFormat="1" x14ac:dyDescent="0.25">
      <c r="A2344" s="378"/>
      <c r="B2344" s="125"/>
      <c r="C2344" s="2"/>
      <c r="E2344" s="53"/>
      <c r="F2344" s="53"/>
      <c r="G2344" s="53"/>
      <c r="H2344" s="53"/>
      <c r="I2344" s="53"/>
      <c r="J2344" s="53"/>
      <c r="K2344" s="53"/>
      <c r="L2344" s="53"/>
      <c r="M2344" s="53"/>
      <c r="N2344" s="53"/>
      <c r="O2344" s="53"/>
      <c r="P2344" s="727"/>
    </row>
    <row r="2345" spans="1:16" s="51" customFormat="1" x14ac:dyDescent="0.25">
      <c r="A2345" s="378"/>
      <c r="B2345" s="125"/>
      <c r="C2345" s="2"/>
      <c r="E2345" s="53"/>
      <c r="F2345" s="53"/>
      <c r="G2345" s="53"/>
      <c r="H2345" s="53"/>
      <c r="I2345" s="53"/>
      <c r="J2345" s="53"/>
      <c r="K2345" s="53"/>
      <c r="L2345" s="53"/>
      <c r="M2345" s="53"/>
      <c r="N2345" s="53"/>
      <c r="O2345" s="53"/>
      <c r="P2345" s="727"/>
    </row>
    <row r="2346" spans="1:16" s="51" customFormat="1" x14ac:dyDescent="0.25">
      <c r="A2346" s="378"/>
      <c r="B2346" s="125"/>
      <c r="C2346" s="2"/>
      <c r="E2346" s="53"/>
      <c r="F2346" s="53"/>
      <c r="G2346" s="53"/>
      <c r="H2346" s="53"/>
      <c r="I2346" s="53"/>
      <c r="J2346" s="53"/>
      <c r="K2346" s="53"/>
      <c r="L2346" s="53"/>
      <c r="M2346" s="53"/>
      <c r="N2346" s="53"/>
      <c r="O2346" s="53"/>
      <c r="P2346" s="727"/>
    </row>
    <row r="2347" spans="1:16" s="51" customFormat="1" x14ac:dyDescent="0.25">
      <c r="A2347" s="378"/>
      <c r="B2347" s="125"/>
      <c r="C2347" s="2"/>
      <c r="E2347" s="53"/>
      <c r="F2347" s="53"/>
      <c r="G2347" s="53"/>
      <c r="H2347" s="53"/>
      <c r="I2347" s="53"/>
      <c r="J2347" s="53"/>
      <c r="K2347" s="53"/>
      <c r="L2347" s="53"/>
      <c r="M2347" s="53"/>
      <c r="N2347" s="53"/>
      <c r="O2347" s="53"/>
      <c r="P2347" s="727"/>
    </row>
    <row r="2348" spans="1:16" s="51" customFormat="1" x14ac:dyDescent="0.25">
      <c r="A2348" s="378"/>
      <c r="B2348" s="125"/>
      <c r="C2348" s="2"/>
      <c r="E2348" s="53"/>
      <c r="F2348" s="53"/>
      <c r="G2348" s="53"/>
      <c r="H2348" s="53"/>
      <c r="I2348" s="53"/>
      <c r="J2348" s="53"/>
      <c r="K2348" s="53"/>
      <c r="L2348" s="53"/>
      <c r="M2348" s="53"/>
      <c r="N2348" s="53"/>
      <c r="O2348" s="53"/>
      <c r="P2348" s="727"/>
    </row>
    <row r="2349" spans="1:16" s="51" customFormat="1" x14ac:dyDescent="0.25">
      <c r="A2349" s="378"/>
      <c r="B2349" s="125"/>
      <c r="C2349" s="2"/>
      <c r="E2349" s="53"/>
      <c r="F2349" s="53"/>
      <c r="G2349" s="53"/>
      <c r="H2349" s="53"/>
      <c r="I2349" s="53"/>
      <c r="J2349" s="53"/>
      <c r="K2349" s="53"/>
      <c r="L2349" s="53"/>
      <c r="M2349" s="53"/>
      <c r="N2349" s="53"/>
      <c r="O2349" s="53"/>
      <c r="P2349" s="727"/>
    </row>
    <row r="2350" spans="1:16" s="51" customFormat="1" x14ac:dyDescent="0.25">
      <c r="A2350" s="378"/>
      <c r="B2350" s="125"/>
      <c r="C2350" s="2"/>
      <c r="E2350" s="53"/>
      <c r="F2350" s="53"/>
      <c r="G2350" s="53"/>
      <c r="H2350" s="53"/>
      <c r="I2350" s="53"/>
      <c r="J2350" s="53"/>
      <c r="K2350" s="53"/>
      <c r="L2350" s="53"/>
      <c r="M2350" s="53"/>
      <c r="N2350" s="53"/>
      <c r="O2350" s="53"/>
      <c r="P2350" s="727"/>
    </row>
    <row r="2351" spans="1:16" s="51" customFormat="1" x14ac:dyDescent="0.25">
      <c r="A2351" s="378"/>
      <c r="B2351" s="125"/>
      <c r="C2351" s="2"/>
      <c r="E2351" s="53"/>
      <c r="F2351" s="53"/>
      <c r="G2351" s="53"/>
      <c r="H2351" s="53"/>
      <c r="I2351" s="53"/>
      <c r="J2351" s="53"/>
      <c r="K2351" s="53"/>
      <c r="L2351" s="53"/>
      <c r="M2351" s="53"/>
      <c r="N2351" s="53"/>
      <c r="O2351" s="53"/>
      <c r="P2351" s="727"/>
    </row>
    <row r="2352" spans="1:16" s="51" customFormat="1" x14ac:dyDescent="0.25">
      <c r="A2352" s="378"/>
      <c r="B2352" s="125"/>
      <c r="C2352" s="2"/>
      <c r="E2352" s="53"/>
      <c r="F2352" s="53"/>
      <c r="G2352" s="53"/>
      <c r="H2352" s="53"/>
      <c r="I2352" s="53"/>
      <c r="J2352" s="53"/>
      <c r="K2352" s="53"/>
      <c r="L2352" s="53"/>
      <c r="M2352" s="53"/>
      <c r="N2352" s="53"/>
      <c r="O2352" s="53"/>
      <c r="P2352" s="727"/>
    </row>
    <row r="2353" spans="1:16" s="51" customFormat="1" x14ac:dyDescent="0.25">
      <c r="A2353" s="378"/>
      <c r="B2353" s="125"/>
      <c r="C2353" s="2"/>
      <c r="E2353" s="53"/>
      <c r="F2353" s="53"/>
      <c r="G2353" s="53"/>
      <c r="H2353" s="53"/>
      <c r="I2353" s="53"/>
      <c r="J2353" s="53"/>
      <c r="K2353" s="53"/>
      <c r="L2353" s="53"/>
      <c r="M2353" s="53"/>
      <c r="N2353" s="53"/>
      <c r="O2353" s="53"/>
      <c r="P2353" s="727"/>
    </row>
    <row r="2354" spans="1:16" s="51" customFormat="1" x14ac:dyDescent="0.25">
      <c r="A2354" s="378"/>
      <c r="B2354" s="125"/>
      <c r="C2354" s="2"/>
      <c r="E2354" s="53"/>
      <c r="F2354" s="53"/>
      <c r="G2354" s="53"/>
      <c r="H2354" s="53"/>
      <c r="I2354" s="53"/>
      <c r="J2354" s="53"/>
      <c r="K2354" s="53"/>
      <c r="L2354" s="53"/>
      <c r="M2354" s="53"/>
      <c r="N2354" s="53"/>
      <c r="O2354" s="53"/>
      <c r="P2354" s="727"/>
    </row>
    <row r="2355" spans="1:16" s="51" customFormat="1" x14ac:dyDescent="0.25">
      <c r="A2355" s="378"/>
      <c r="B2355" s="125"/>
      <c r="C2355" s="2"/>
      <c r="E2355" s="53"/>
      <c r="F2355" s="53"/>
      <c r="G2355" s="53"/>
      <c r="H2355" s="53"/>
      <c r="I2355" s="53"/>
      <c r="J2355" s="53"/>
      <c r="K2355" s="53"/>
      <c r="L2355" s="53"/>
      <c r="M2355" s="53"/>
      <c r="N2355" s="53"/>
      <c r="O2355" s="53"/>
      <c r="P2355" s="727"/>
    </row>
    <row r="2356" spans="1:16" s="51" customFormat="1" x14ac:dyDescent="0.25">
      <c r="A2356" s="378"/>
      <c r="B2356" s="125"/>
      <c r="C2356" s="2"/>
      <c r="E2356" s="53"/>
      <c r="F2356" s="53"/>
      <c r="G2356" s="53"/>
      <c r="H2356" s="53"/>
      <c r="I2356" s="53"/>
      <c r="J2356" s="53"/>
      <c r="K2356" s="53"/>
      <c r="L2356" s="53"/>
      <c r="M2356" s="53"/>
      <c r="N2356" s="53"/>
      <c r="O2356" s="53"/>
      <c r="P2356" s="727"/>
    </row>
    <row r="2357" spans="1:16" s="51" customFormat="1" x14ac:dyDescent="0.25">
      <c r="A2357" s="378"/>
      <c r="B2357" s="125"/>
      <c r="C2357" s="2"/>
      <c r="E2357" s="53"/>
      <c r="F2357" s="53"/>
      <c r="G2357" s="53"/>
      <c r="H2357" s="53"/>
      <c r="I2357" s="53"/>
      <c r="J2357" s="53"/>
      <c r="K2357" s="53"/>
      <c r="L2357" s="53"/>
      <c r="M2357" s="53"/>
      <c r="N2357" s="53"/>
      <c r="O2357" s="53"/>
      <c r="P2357" s="727"/>
    </row>
    <row r="2358" spans="1:16" s="51" customFormat="1" x14ac:dyDescent="0.25">
      <c r="A2358" s="378"/>
      <c r="B2358" s="125"/>
      <c r="C2358" s="2"/>
      <c r="E2358" s="53"/>
      <c r="F2358" s="53"/>
      <c r="G2358" s="53"/>
      <c r="H2358" s="53"/>
      <c r="I2358" s="53"/>
      <c r="J2358" s="53"/>
      <c r="K2358" s="53"/>
      <c r="L2358" s="53"/>
      <c r="M2358" s="53"/>
      <c r="N2358" s="53"/>
      <c r="O2358" s="53"/>
      <c r="P2358" s="727"/>
    </row>
    <row r="2359" spans="1:16" s="51" customFormat="1" x14ac:dyDescent="0.25">
      <c r="A2359" s="378"/>
      <c r="B2359" s="125"/>
      <c r="C2359" s="2"/>
      <c r="E2359" s="53"/>
      <c r="F2359" s="53"/>
      <c r="G2359" s="53"/>
      <c r="H2359" s="53"/>
      <c r="I2359" s="53"/>
      <c r="J2359" s="53"/>
      <c r="K2359" s="53"/>
      <c r="L2359" s="53"/>
      <c r="M2359" s="53"/>
      <c r="N2359" s="53"/>
      <c r="O2359" s="53"/>
      <c r="P2359" s="727"/>
    </row>
    <row r="2360" spans="1:16" s="51" customFormat="1" x14ac:dyDescent="0.25">
      <c r="A2360" s="378"/>
      <c r="B2360" s="125"/>
      <c r="C2360" s="2"/>
      <c r="E2360" s="53"/>
      <c r="F2360" s="53"/>
      <c r="G2360" s="53"/>
      <c r="H2360" s="53"/>
      <c r="I2360" s="53"/>
      <c r="J2360" s="53"/>
      <c r="K2360" s="53"/>
      <c r="L2360" s="53"/>
      <c r="M2360" s="53"/>
      <c r="N2360" s="53"/>
      <c r="O2360" s="53"/>
      <c r="P2360" s="727"/>
    </row>
    <row r="2361" spans="1:16" s="51" customFormat="1" x14ac:dyDescent="0.25">
      <c r="A2361" s="378"/>
      <c r="B2361" s="125"/>
      <c r="C2361" s="2"/>
      <c r="E2361" s="53"/>
      <c r="F2361" s="53"/>
      <c r="G2361" s="53"/>
      <c r="H2361" s="53"/>
      <c r="I2361" s="53"/>
      <c r="J2361" s="53"/>
      <c r="K2361" s="53"/>
      <c r="L2361" s="53"/>
      <c r="M2361" s="53"/>
      <c r="N2361" s="53"/>
      <c r="O2361" s="53"/>
      <c r="P2361" s="727"/>
    </row>
    <row r="2362" spans="1:16" s="51" customFormat="1" x14ac:dyDescent="0.25">
      <c r="A2362" s="378"/>
      <c r="B2362" s="125"/>
      <c r="C2362" s="2"/>
      <c r="E2362" s="53"/>
      <c r="F2362" s="53"/>
      <c r="G2362" s="53"/>
      <c r="H2362" s="53"/>
      <c r="I2362" s="53"/>
      <c r="J2362" s="53"/>
      <c r="K2362" s="53"/>
      <c r="L2362" s="53"/>
      <c r="M2362" s="53"/>
      <c r="N2362" s="53"/>
      <c r="O2362" s="53"/>
      <c r="P2362" s="727"/>
    </row>
    <row r="2363" spans="1:16" s="51" customFormat="1" x14ac:dyDescent="0.25">
      <c r="A2363" s="378"/>
      <c r="B2363" s="125"/>
      <c r="C2363" s="2"/>
      <c r="E2363" s="53"/>
      <c r="F2363" s="53"/>
      <c r="G2363" s="53"/>
      <c r="H2363" s="53"/>
      <c r="I2363" s="53"/>
      <c r="J2363" s="53"/>
      <c r="K2363" s="53"/>
      <c r="L2363" s="53"/>
      <c r="M2363" s="53"/>
      <c r="N2363" s="53"/>
      <c r="O2363" s="53"/>
      <c r="P2363" s="727"/>
    </row>
    <row r="2364" spans="1:16" s="51" customFormat="1" x14ac:dyDescent="0.25">
      <c r="A2364" s="378"/>
      <c r="B2364" s="125"/>
      <c r="C2364" s="2"/>
      <c r="E2364" s="53"/>
      <c r="F2364" s="53"/>
      <c r="G2364" s="53"/>
      <c r="H2364" s="53"/>
      <c r="I2364" s="53"/>
      <c r="J2364" s="53"/>
      <c r="K2364" s="53"/>
      <c r="L2364" s="53"/>
      <c r="M2364" s="53"/>
      <c r="N2364" s="53"/>
      <c r="O2364" s="53"/>
      <c r="P2364" s="727"/>
    </row>
    <row r="2365" spans="1:16" s="51" customFormat="1" x14ac:dyDescent="0.25">
      <c r="A2365" s="378"/>
      <c r="B2365" s="125"/>
      <c r="C2365" s="2"/>
      <c r="E2365" s="53"/>
      <c r="F2365" s="53"/>
      <c r="G2365" s="53"/>
      <c r="H2365" s="53"/>
      <c r="I2365" s="53"/>
      <c r="J2365" s="53"/>
      <c r="K2365" s="53"/>
      <c r="L2365" s="53"/>
      <c r="M2365" s="53"/>
      <c r="N2365" s="53"/>
      <c r="O2365" s="53"/>
      <c r="P2365" s="727"/>
    </row>
    <row r="2366" spans="1:16" s="51" customFormat="1" x14ac:dyDescent="0.25">
      <c r="A2366" s="378"/>
      <c r="B2366" s="125"/>
      <c r="C2366" s="2"/>
      <c r="E2366" s="53"/>
      <c r="F2366" s="53"/>
      <c r="G2366" s="53"/>
      <c r="H2366" s="53"/>
      <c r="I2366" s="53"/>
      <c r="J2366" s="53"/>
      <c r="K2366" s="53"/>
      <c r="L2366" s="53"/>
      <c r="M2366" s="53"/>
      <c r="N2366" s="53"/>
      <c r="O2366" s="53"/>
      <c r="P2366" s="727"/>
    </row>
    <row r="2367" spans="1:16" s="51" customFormat="1" x14ac:dyDescent="0.25">
      <c r="A2367" s="378"/>
      <c r="B2367" s="125"/>
      <c r="C2367" s="2"/>
      <c r="E2367" s="53"/>
      <c r="F2367" s="53"/>
      <c r="G2367" s="53"/>
      <c r="H2367" s="53"/>
      <c r="I2367" s="53"/>
      <c r="J2367" s="53"/>
      <c r="K2367" s="53"/>
      <c r="L2367" s="53"/>
      <c r="M2367" s="53"/>
      <c r="N2367" s="53"/>
      <c r="O2367" s="53"/>
      <c r="P2367" s="727"/>
    </row>
    <row r="2368" spans="1:16" s="51" customFormat="1" x14ac:dyDescent="0.25">
      <c r="A2368" s="378"/>
      <c r="B2368" s="125"/>
      <c r="C2368" s="2"/>
      <c r="E2368" s="53"/>
      <c r="F2368" s="53"/>
      <c r="G2368" s="53"/>
      <c r="H2368" s="53"/>
      <c r="I2368" s="53"/>
      <c r="J2368" s="53"/>
      <c r="K2368" s="53"/>
      <c r="L2368" s="53"/>
      <c r="M2368" s="53"/>
      <c r="N2368" s="53"/>
      <c r="O2368" s="53"/>
      <c r="P2368" s="727"/>
    </row>
    <row r="2369" spans="1:16" s="51" customFormat="1" x14ac:dyDescent="0.25">
      <c r="A2369" s="378"/>
      <c r="B2369" s="125"/>
      <c r="C2369" s="2"/>
      <c r="E2369" s="53"/>
      <c r="F2369" s="53"/>
      <c r="G2369" s="53"/>
      <c r="H2369" s="53"/>
      <c r="I2369" s="53"/>
      <c r="J2369" s="53"/>
      <c r="K2369" s="53"/>
      <c r="L2369" s="53"/>
      <c r="M2369" s="53"/>
      <c r="N2369" s="53"/>
      <c r="O2369" s="53"/>
      <c r="P2369" s="727"/>
    </row>
    <row r="2370" spans="1:16" s="51" customFormat="1" x14ac:dyDescent="0.25">
      <c r="A2370" s="378"/>
      <c r="B2370" s="125"/>
      <c r="C2370" s="2"/>
      <c r="E2370" s="53"/>
      <c r="F2370" s="53"/>
      <c r="G2370" s="53"/>
      <c r="H2370" s="53"/>
      <c r="I2370" s="53"/>
      <c r="J2370" s="53"/>
      <c r="K2370" s="53"/>
      <c r="L2370" s="53"/>
      <c r="M2370" s="53"/>
      <c r="N2370" s="53"/>
      <c r="O2370" s="53"/>
      <c r="P2370" s="727"/>
    </row>
    <row r="2371" spans="1:16" s="51" customFormat="1" x14ac:dyDescent="0.25">
      <c r="A2371" s="378"/>
      <c r="B2371" s="125"/>
      <c r="C2371" s="2"/>
      <c r="E2371" s="53"/>
      <c r="F2371" s="53"/>
      <c r="G2371" s="53"/>
      <c r="H2371" s="53"/>
      <c r="I2371" s="53"/>
      <c r="J2371" s="53"/>
      <c r="K2371" s="53"/>
      <c r="L2371" s="53"/>
      <c r="M2371" s="53"/>
      <c r="N2371" s="53"/>
      <c r="O2371" s="53"/>
      <c r="P2371" s="727"/>
    </row>
    <row r="2372" spans="1:16" s="51" customFormat="1" x14ac:dyDescent="0.25">
      <c r="A2372" s="378"/>
      <c r="B2372" s="125"/>
      <c r="C2372" s="2"/>
      <c r="E2372" s="53"/>
      <c r="F2372" s="53"/>
      <c r="G2372" s="53"/>
      <c r="H2372" s="53"/>
      <c r="I2372" s="53"/>
      <c r="J2372" s="53"/>
      <c r="K2372" s="53"/>
      <c r="L2372" s="53"/>
      <c r="M2372" s="53"/>
      <c r="N2372" s="53"/>
      <c r="O2372" s="53"/>
      <c r="P2372" s="727"/>
    </row>
    <row r="2373" spans="1:16" s="51" customFormat="1" x14ac:dyDescent="0.25">
      <c r="A2373" s="378"/>
      <c r="B2373" s="125"/>
      <c r="C2373" s="2"/>
      <c r="E2373" s="53"/>
      <c r="F2373" s="53"/>
      <c r="G2373" s="53"/>
      <c r="H2373" s="53"/>
      <c r="I2373" s="53"/>
      <c r="J2373" s="53"/>
      <c r="K2373" s="53"/>
      <c r="L2373" s="53"/>
      <c r="M2373" s="53"/>
      <c r="N2373" s="53"/>
      <c r="O2373" s="53"/>
      <c r="P2373" s="727"/>
    </row>
    <row r="2374" spans="1:16" s="51" customFormat="1" x14ac:dyDescent="0.25">
      <c r="A2374" s="378"/>
      <c r="B2374" s="125"/>
      <c r="C2374" s="2"/>
      <c r="E2374" s="53"/>
      <c r="F2374" s="53"/>
      <c r="G2374" s="53"/>
      <c r="H2374" s="53"/>
      <c r="I2374" s="53"/>
      <c r="J2374" s="53"/>
      <c r="K2374" s="53"/>
      <c r="L2374" s="53"/>
      <c r="M2374" s="53"/>
      <c r="N2374" s="53"/>
      <c r="O2374" s="53"/>
      <c r="P2374" s="727"/>
    </row>
    <row r="2375" spans="1:16" s="51" customFormat="1" x14ac:dyDescent="0.25">
      <c r="A2375" s="378"/>
      <c r="B2375" s="125"/>
      <c r="C2375" s="2"/>
      <c r="E2375" s="53"/>
      <c r="F2375" s="53"/>
      <c r="G2375" s="53"/>
      <c r="H2375" s="53"/>
      <c r="I2375" s="53"/>
      <c r="J2375" s="53"/>
      <c r="K2375" s="53"/>
      <c r="L2375" s="53"/>
      <c r="M2375" s="53"/>
      <c r="N2375" s="53"/>
      <c r="O2375" s="53"/>
      <c r="P2375" s="727"/>
    </row>
    <row r="2376" spans="1:16" s="51" customFormat="1" x14ac:dyDescent="0.25">
      <c r="A2376" s="378"/>
      <c r="B2376" s="125"/>
      <c r="C2376" s="2"/>
      <c r="E2376" s="53"/>
      <c r="F2376" s="53"/>
      <c r="G2376" s="53"/>
      <c r="H2376" s="53"/>
      <c r="I2376" s="53"/>
      <c r="J2376" s="53"/>
      <c r="K2376" s="53"/>
      <c r="L2376" s="53"/>
      <c r="M2376" s="53"/>
      <c r="N2376" s="53"/>
      <c r="O2376" s="53"/>
      <c r="P2376" s="727"/>
    </row>
    <row r="2377" spans="1:16" s="51" customFormat="1" x14ac:dyDescent="0.25">
      <c r="A2377" s="378"/>
      <c r="B2377" s="125"/>
      <c r="C2377" s="2"/>
      <c r="E2377" s="53"/>
      <c r="F2377" s="53"/>
      <c r="G2377" s="53"/>
      <c r="H2377" s="53"/>
      <c r="I2377" s="53"/>
      <c r="J2377" s="53"/>
      <c r="K2377" s="53"/>
      <c r="L2377" s="53"/>
      <c r="M2377" s="53"/>
      <c r="N2377" s="53"/>
      <c r="O2377" s="53"/>
      <c r="P2377" s="727"/>
    </row>
    <row r="2378" spans="1:16" s="51" customFormat="1" x14ac:dyDescent="0.25">
      <c r="A2378" s="378"/>
      <c r="B2378" s="125"/>
      <c r="C2378" s="2"/>
      <c r="E2378" s="53"/>
      <c r="F2378" s="53"/>
      <c r="G2378" s="53"/>
      <c r="H2378" s="53"/>
      <c r="I2378" s="53"/>
      <c r="J2378" s="53"/>
      <c r="K2378" s="53"/>
      <c r="L2378" s="53"/>
      <c r="M2378" s="53"/>
      <c r="N2378" s="53"/>
      <c r="O2378" s="53"/>
      <c r="P2378" s="727"/>
    </row>
    <row r="2379" spans="1:16" s="51" customFormat="1" x14ac:dyDescent="0.25">
      <c r="A2379" s="378"/>
      <c r="B2379" s="125"/>
      <c r="C2379" s="2"/>
      <c r="E2379" s="53"/>
      <c r="F2379" s="53"/>
      <c r="G2379" s="53"/>
      <c r="H2379" s="53"/>
      <c r="I2379" s="53"/>
      <c r="J2379" s="53"/>
      <c r="K2379" s="53"/>
      <c r="L2379" s="53"/>
      <c r="M2379" s="53"/>
      <c r="N2379" s="53"/>
      <c r="O2379" s="53"/>
      <c r="P2379" s="727"/>
    </row>
    <row r="2380" spans="1:16" s="51" customFormat="1" x14ac:dyDescent="0.25">
      <c r="A2380" s="378"/>
      <c r="B2380" s="125"/>
      <c r="C2380" s="2"/>
      <c r="E2380" s="53"/>
      <c r="F2380" s="53"/>
      <c r="G2380" s="53"/>
      <c r="H2380" s="53"/>
      <c r="I2380" s="53"/>
      <c r="J2380" s="53"/>
      <c r="K2380" s="53"/>
      <c r="L2380" s="53"/>
      <c r="M2380" s="53"/>
      <c r="N2380" s="53"/>
      <c r="O2380" s="53"/>
      <c r="P2380" s="727"/>
    </row>
    <row r="2381" spans="1:16" s="51" customFormat="1" x14ac:dyDescent="0.25">
      <c r="A2381" s="378"/>
      <c r="B2381" s="125"/>
      <c r="C2381" s="2"/>
      <c r="E2381" s="53"/>
      <c r="F2381" s="53"/>
      <c r="G2381" s="53"/>
      <c r="H2381" s="53"/>
      <c r="I2381" s="53"/>
      <c r="J2381" s="53"/>
      <c r="K2381" s="53"/>
      <c r="L2381" s="53"/>
      <c r="M2381" s="53"/>
      <c r="N2381" s="53"/>
      <c r="O2381" s="53"/>
      <c r="P2381" s="727"/>
    </row>
    <row r="2382" spans="1:16" s="51" customFormat="1" x14ac:dyDescent="0.25">
      <c r="A2382" s="378"/>
      <c r="B2382" s="125"/>
      <c r="C2382" s="2"/>
      <c r="E2382" s="53"/>
      <c r="F2382" s="53"/>
      <c r="G2382" s="53"/>
      <c r="H2382" s="53"/>
      <c r="I2382" s="53"/>
      <c r="J2382" s="53"/>
      <c r="K2382" s="53"/>
      <c r="L2382" s="53"/>
      <c r="M2382" s="53"/>
      <c r="N2382" s="53"/>
      <c r="O2382" s="53"/>
      <c r="P2382" s="727"/>
    </row>
    <row r="2383" spans="1:16" s="51" customFormat="1" x14ac:dyDescent="0.25">
      <c r="A2383" s="378"/>
      <c r="B2383" s="125"/>
      <c r="C2383" s="2"/>
      <c r="E2383" s="53"/>
      <c r="F2383" s="53"/>
      <c r="G2383" s="53"/>
      <c r="H2383" s="53"/>
      <c r="I2383" s="53"/>
      <c r="J2383" s="53"/>
      <c r="K2383" s="53"/>
      <c r="L2383" s="53"/>
      <c r="M2383" s="53"/>
      <c r="N2383" s="53"/>
      <c r="O2383" s="53"/>
      <c r="P2383" s="727"/>
    </row>
    <row r="2384" spans="1:16" s="51" customFormat="1" x14ac:dyDescent="0.25">
      <c r="A2384" s="378"/>
      <c r="B2384" s="125"/>
      <c r="C2384" s="2"/>
      <c r="E2384" s="53"/>
      <c r="F2384" s="53"/>
      <c r="G2384" s="53"/>
      <c r="H2384" s="53"/>
      <c r="I2384" s="53"/>
      <c r="J2384" s="53"/>
      <c r="K2384" s="53"/>
      <c r="L2384" s="53"/>
      <c r="M2384" s="53"/>
      <c r="N2384" s="53"/>
      <c r="O2384" s="53"/>
      <c r="P2384" s="727"/>
    </row>
    <row r="2385" spans="1:16" s="51" customFormat="1" x14ac:dyDescent="0.25">
      <c r="A2385" s="378"/>
      <c r="B2385" s="125"/>
      <c r="C2385" s="2"/>
      <c r="E2385" s="53"/>
      <c r="F2385" s="53"/>
      <c r="G2385" s="53"/>
      <c r="H2385" s="53"/>
      <c r="I2385" s="53"/>
      <c r="J2385" s="53"/>
      <c r="K2385" s="53"/>
      <c r="L2385" s="53"/>
      <c r="M2385" s="53"/>
      <c r="N2385" s="53"/>
      <c r="O2385" s="53"/>
      <c r="P2385" s="727"/>
    </row>
    <row r="2386" spans="1:16" s="51" customFormat="1" x14ac:dyDescent="0.25">
      <c r="A2386" s="378"/>
      <c r="B2386" s="125"/>
      <c r="C2386" s="2"/>
      <c r="E2386" s="53"/>
      <c r="F2386" s="53"/>
      <c r="G2386" s="53"/>
      <c r="H2386" s="53"/>
      <c r="I2386" s="53"/>
      <c r="J2386" s="53"/>
      <c r="K2386" s="53"/>
      <c r="L2386" s="53"/>
      <c r="M2386" s="53"/>
      <c r="N2386" s="53"/>
      <c r="O2386" s="53"/>
      <c r="P2386" s="727"/>
    </row>
    <row r="2387" spans="1:16" s="51" customFormat="1" x14ac:dyDescent="0.25">
      <c r="A2387" s="378"/>
      <c r="B2387" s="125"/>
      <c r="C2387" s="2"/>
      <c r="E2387" s="53"/>
      <c r="F2387" s="53"/>
      <c r="G2387" s="53"/>
      <c r="H2387" s="53"/>
      <c r="I2387" s="53"/>
      <c r="J2387" s="53"/>
      <c r="K2387" s="53"/>
      <c r="L2387" s="53"/>
      <c r="M2387" s="53"/>
      <c r="N2387" s="53"/>
      <c r="O2387" s="53"/>
      <c r="P2387" s="727"/>
    </row>
    <row r="2388" spans="1:16" s="51" customFormat="1" x14ac:dyDescent="0.25">
      <c r="A2388" s="378"/>
      <c r="B2388" s="125"/>
      <c r="C2388" s="2"/>
      <c r="E2388" s="53"/>
      <c r="F2388" s="53"/>
      <c r="G2388" s="53"/>
      <c r="H2388" s="53"/>
      <c r="I2388" s="53"/>
      <c r="J2388" s="53"/>
      <c r="K2388" s="53"/>
      <c r="L2388" s="53"/>
      <c r="M2388" s="53"/>
      <c r="N2388" s="53"/>
      <c r="O2388" s="53"/>
      <c r="P2388" s="727"/>
    </row>
    <row r="2389" spans="1:16" s="51" customFormat="1" x14ac:dyDescent="0.25">
      <c r="A2389" s="378"/>
      <c r="B2389" s="125"/>
      <c r="C2389" s="2"/>
      <c r="E2389" s="53"/>
      <c r="F2389" s="53"/>
      <c r="G2389" s="53"/>
      <c r="H2389" s="53"/>
      <c r="I2389" s="53"/>
      <c r="J2389" s="53"/>
      <c r="K2389" s="53"/>
      <c r="L2389" s="53"/>
      <c r="M2389" s="53"/>
      <c r="N2389" s="53"/>
      <c r="O2389" s="53"/>
      <c r="P2389" s="727"/>
    </row>
    <row r="2390" spans="1:16" s="51" customFormat="1" x14ac:dyDescent="0.25">
      <c r="A2390" s="378"/>
      <c r="B2390" s="125"/>
      <c r="C2390" s="2"/>
      <c r="E2390" s="53"/>
      <c r="F2390" s="53"/>
      <c r="G2390" s="53"/>
      <c r="H2390" s="53"/>
      <c r="I2390" s="53"/>
      <c r="J2390" s="53"/>
      <c r="K2390" s="53"/>
      <c r="L2390" s="53"/>
      <c r="M2390" s="53"/>
      <c r="N2390" s="53"/>
      <c r="O2390" s="53"/>
      <c r="P2390" s="727"/>
    </row>
    <row r="2391" spans="1:16" s="51" customFormat="1" x14ac:dyDescent="0.25">
      <c r="A2391" s="378"/>
      <c r="B2391" s="125"/>
      <c r="C2391" s="2"/>
      <c r="E2391" s="53"/>
      <c r="F2391" s="53"/>
      <c r="G2391" s="53"/>
      <c r="H2391" s="53"/>
      <c r="I2391" s="53"/>
      <c r="J2391" s="53"/>
      <c r="K2391" s="53"/>
      <c r="L2391" s="53"/>
      <c r="M2391" s="53"/>
      <c r="N2391" s="53"/>
      <c r="O2391" s="53"/>
      <c r="P2391" s="727"/>
    </row>
    <row r="2392" spans="1:16" s="51" customFormat="1" x14ac:dyDescent="0.25">
      <c r="A2392" s="378"/>
      <c r="B2392" s="125"/>
      <c r="C2392" s="2"/>
      <c r="E2392" s="53"/>
      <c r="F2392" s="53"/>
      <c r="G2392" s="53"/>
      <c r="H2392" s="53"/>
      <c r="I2392" s="53"/>
      <c r="J2392" s="53"/>
      <c r="K2392" s="53"/>
      <c r="L2392" s="53"/>
      <c r="M2392" s="53"/>
      <c r="N2392" s="53"/>
      <c r="O2392" s="53"/>
      <c r="P2392" s="727"/>
    </row>
    <row r="2393" spans="1:16" s="51" customFormat="1" x14ac:dyDescent="0.25">
      <c r="A2393" s="378"/>
      <c r="B2393" s="125"/>
      <c r="C2393" s="2"/>
      <c r="E2393" s="53"/>
      <c r="F2393" s="53"/>
      <c r="G2393" s="53"/>
      <c r="H2393" s="53"/>
      <c r="I2393" s="53"/>
      <c r="J2393" s="53"/>
      <c r="K2393" s="53"/>
      <c r="L2393" s="53"/>
      <c r="M2393" s="53"/>
      <c r="N2393" s="53"/>
      <c r="O2393" s="53"/>
      <c r="P2393" s="727"/>
    </row>
    <row r="2394" spans="1:16" s="51" customFormat="1" x14ac:dyDescent="0.25">
      <c r="A2394" s="378"/>
      <c r="B2394" s="125"/>
      <c r="C2394" s="2"/>
      <c r="E2394" s="53"/>
      <c r="F2394" s="53"/>
      <c r="G2394" s="53"/>
      <c r="H2394" s="53"/>
      <c r="I2394" s="53"/>
      <c r="J2394" s="53"/>
      <c r="K2394" s="53"/>
      <c r="L2394" s="53"/>
      <c r="M2394" s="53"/>
      <c r="N2394" s="53"/>
      <c r="O2394" s="53"/>
      <c r="P2394" s="727"/>
    </row>
    <row r="2395" spans="1:16" s="51" customFormat="1" x14ac:dyDescent="0.25">
      <c r="A2395" s="378"/>
      <c r="B2395" s="125"/>
      <c r="C2395" s="2"/>
      <c r="E2395" s="53"/>
      <c r="F2395" s="53"/>
      <c r="G2395" s="53"/>
      <c r="H2395" s="53"/>
      <c r="I2395" s="53"/>
      <c r="J2395" s="53"/>
      <c r="K2395" s="53"/>
      <c r="L2395" s="53"/>
      <c r="M2395" s="53"/>
      <c r="N2395" s="53"/>
      <c r="O2395" s="53"/>
      <c r="P2395" s="727"/>
    </row>
    <row r="2396" spans="1:16" s="51" customFormat="1" x14ac:dyDescent="0.25">
      <c r="A2396" s="378"/>
      <c r="B2396" s="125"/>
      <c r="C2396" s="2"/>
      <c r="E2396" s="53"/>
      <c r="F2396" s="53"/>
      <c r="G2396" s="53"/>
      <c r="H2396" s="53"/>
      <c r="I2396" s="53"/>
      <c r="J2396" s="53"/>
      <c r="K2396" s="53"/>
      <c r="L2396" s="53"/>
      <c r="M2396" s="53"/>
      <c r="N2396" s="53"/>
      <c r="O2396" s="53"/>
      <c r="P2396" s="727"/>
    </row>
    <row r="2397" spans="1:16" s="51" customFormat="1" x14ac:dyDescent="0.25">
      <c r="A2397" s="378"/>
      <c r="B2397" s="125"/>
      <c r="C2397" s="2"/>
      <c r="E2397" s="53"/>
      <c r="F2397" s="53"/>
      <c r="G2397" s="53"/>
      <c r="H2397" s="53"/>
      <c r="I2397" s="53"/>
      <c r="J2397" s="53"/>
      <c r="K2397" s="53"/>
      <c r="L2397" s="53"/>
      <c r="M2397" s="53"/>
      <c r="N2397" s="53"/>
      <c r="O2397" s="53"/>
      <c r="P2397" s="727"/>
    </row>
    <row r="2398" spans="1:16" s="51" customFormat="1" x14ac:dyDescent="0.25">
      <c r="A2398" s="378"/>
      <c r="B2398" s="125"/>
      <c r="C2398" s="2"/>
      <c r="E2398" s="53"/>
      <c r="F2398" s="53"/>
      <c r="G2398" s="53"/>
      <c r="H2398" s="53"/>
      <c r="I2398" s="53"/>
      <c r="J2398" s="53"/>
      <c r="K2398" s="53"/>
      <c r="L2398" s="53"/>
      <c r="M2398" s="53"/>
      <c r="N2398" s="53"/>
      <c r="O2398" s="53"/>
      <c r="P2398" s="727"/>
    </row>
    <row r="2399" spans="1:16" s="51" customFormat="1" x14ac:dyDescent="0.25">
      <c r="A2399" s="378"/>
      <c r="B2399" s="125"/>
      <c r="C2399" s="2"/>
      <c r="E2399" s="53"/>
      <c r="F2399" s="53"/>
      <c r="G2399" s="53"/>
      <c r="H2399" s="53"/>
      <c r="I2399" s="53"/>
      <c r="J2399" s="53"/>
      <c r="K2399" s="53"/>
      <c r="L2399" s="53"/>
      <c r="M2399" s="53"/>
      <c r="N2399" s="53"/>
      <c r="O2399" s="53"/>
      <c r="P2399" s="727"/>
    </row>
    <row r="2400" spans="1:16" s="51" customFormat="1" x14ac:dyDescent="0.25">
      <c r="A2400" s="378"/>
      <c r="B2400" s="125"/>
      <c r="C2400" s="2"/>
      <c r="E2400" s="53"/>
      <c r="F2400" s="53"/>
      <c r="G2400" s="53"/>
      <c r="H2400" s="53"/>
      <c r="I2400" s="53"/>
      <c r="J2400" s="53"/>
      <c r="K2400" s="53"/>
      <c r="L2400" s="53"/>
      <c r="M2400" s="53"/>
      <c r="N2400" s="53"/>
      <c r="O2400" s="53"/>
      <c r="P2400" s="727"/>
    </row>
    <row r="2401" spans="1:16" s="51" customFormat="1" x14ac:dyDescent="0.25">
      <c r="A2401" s="378"/>
      <c r="B2401" s="125"/>
      <c r="C2401" s="2"/>
      <c r="E2401" s="53"/>
      <c r="F2401" s="53"/>
      <c r="G2401" s="53"/>
      <c r="H2401" s="53"/>
      <c r="I2401" s="53"/>
      <c r="J2401" s="53"/>
      <c r="K2401" s="53"/>
      <c r="L2401" s="53"/>
      <c r="M2401" s="53"/>
      <c r="N2401" s="53"/>
      <c r="O2401" s="53"/>
      <c r="P2401" s="727"/>
    </row>
    <row r="2402" spans="1:16" s="51" customFormat="1" x14ac:dyDescent="0.25">
      <c r="A2402" s="378"/>
      <c r="B2402" s="125"/>
      <c r="C2402" s="2"/>
      <c r="E2402" s="53"/>
      <c r="F2402" s="53"/>
      <c r="G2402" s="53"/>
      <c r="H2402" s="53"/>
      <c r="I2402" s="53"/>
      <c r="J2402" s="53"/>
      <c r="K2402" s="53"/>
      <c r="L2402" s="53"/>
      <c r="M2402" s="53"/>
      <c r="N2402" s="53"/>
      <c r="O2402" s="53"/>
      <c r="P2402" s="727"/>
    </row>
    <row r="2403" spans="1:16" s="51" customFormat="1" x14ac:dyDescent="0.25">
      <c r="A2403" s="378"/>
      <c r="B2403" s="125"/>
      <c r="C2403" s="2"/>
      <c r="E2403" s="53"/>
      <c r="F2403" s="53"/>
      <c r="G2403" s="53"/>
      <c r="H2403" s="53"/>
      <c r="I2403" s="53"/>
      <c r="J2403" s="53"/>
      <c r="K2403" s="53"/>
      <c r="L2403" s="53"/>
      <c r="M2403" s="53"/>
      <c r="N2403" s="53"/>
      <c r="O2403" s="53"/>
      <c r="P2403" s="727"/>
    </row>
    <row r="2404" spans="1:16" s="51" customFormat="1" x14ac:dyDescent="0.25">
      <c r="A2404" s="378"/>
      <c r="B2404" s="125"/>
      <c r="C2404" s="2"/>
      <c r="E2404" s="53"/>
      <c r="F2404" s="53"/>
      <c r="G2404" s="53"/>
      <c r="H2404" s="53"/>
      <c r="I2404" s="53"/>
      <c r="J2404" s="53"/>
      <c r="K2404" s="53"/>
      <c r="L2404" s="53"/>
      <c r="M2404" s="53"/>
      <c r="N2404" s="53"/>
      <c r="O2404" s="53"/>
      <c r="P2404" s="727"/>
    </row>
    <row r="2405" spans="1:16" s="51" customFormat="1" x14ac:dyDescent="0.25">
      <c r="A2405" s="378"/>
      <c r="B2405" s="125"/>
      <c r="C2405" s="2"/>
      <c r="E2405" s="53"/>
      <c r="F2405" s="53"/>
      <c r="G2405" s="53"/>
      <c r="H2405" s="53"/>
      <c r="I2405" s="53"/>
      <c r="J2405" s="53"/>
      <c r="K2405" s="53"/>
      <c r="L2405" s="53"/>
      <c r="M2405" s="53"/>
      <c r="N2405" s="53"/>
      <c r="O2405" s="53"/>
      <c r="P2405" s="727"/>
    </row>
    <row r="2406" spans="1:16" s="51" customFormat="1" x14ac:dyDescent="0.25">
      <c r="A2406" s="378"/>
      <c r="B2406" s="125"/>
      <c r="C2406" s="2"/>
      <c r="E2406" s="53"/>
      <c r="F2406" s="53"/>
      <c r="G2406" s="53"/>
      <c r="H2406" s="53"/>
      <c r="I2406" s="53"/>
      <c r="J2406" s="53"/>
      <c r="K2406" s="53"/>
      <c r="L2406" s="53"/>
      <c r="M2406" s="53"/>
      <c r="N2406" s="53"/>
      <c r="O2406" s="53"/>
      <c r="P2406" s="727"/>
    </row>
    <row r="2407" spans="1:16" s="51" customFormat="1" x14ac:dyDescent="0.25">
      <c r="A2407" s="378"/>
      <c r="B2407" s="125"/>
      <c r="C2407" s="2"/>
      <c r="E2407" s="53"/>
      <c r="F2407" s="53"/>
      <c r="G2407" s="53"/>
      <c r="H2407" s="53"/>
      <c r="I2407" s="53"/>
      <c r="J2407" s="53"/>
      <c r="K2407" s="53"/>
      <c r="L2407" s="53"/>
      <c r="M2407" s="53"/>
      <c r="N2407" s="53"/>
      <c r="O2407" s="53"/>
      <c r="P2407" s="727"/>
    </row>
    <row r="2408" spans="1:16" s="51" customFormat="1" x14ac:dyDescent="0.25">
      <c r="A2408" s="378"/>
      <c r="B2408" s="125"/>
      <c r="C2408" s="2"/>
      <c r="E2408" s="53"/>
      <c r="F2408" s="53"/>
      <c r="G2408" s="53"/>
      <c r="H2408" s="53"/>
      <c r="I2408" s="53"/>
      <c r="J2408" s="53"/>
      <c r="K2408" s="53"/>
      <c r="L2408" s="53"/>
      <c r="M2408" s="53"/>
      <c r="N2408" s="53"/>
      <c r="O2408" s="53"/>
      <c r="P2408" s="727"/>
    </row>
    <row r="2409" spans="1:16" s="51" customFormat="1" x14ac:dyDescent="0.25">
      <c r="A2409" s="378"/>
      <c r="B2409" s="125"/>
      <c r="C2409" s="2"/>
      <c r="E2409" s="53"/>
      <c r="F2409" s="53"/>
      <c r="G2409" s="53"/>
      <c r="H2409" s="53"/>
      <c r="I2409" s="53"/>
      <c r="J2409" s="53"/>
      <c r="K2409" s="53"/>
      <c r="L2409" s="53"/>
      <c r="M2409" s="53"/>
      <c r="N2409" s="53"/>
      <c r="O2409" s="53"/>
      <c r="P2409" s="727"/>
    </row>
    <row r="2410" spans="1:16" s="51" customFormat="1" x14ac:dyDescent="0.25">
      <c r="A2410" s="378"/>
      <c r="B2410" s="125"/>
      <c r="C2410" s="2"/>
      <c r="E2410" s="53"/>
      <c r="F2410" s="53"/>
      <c r="G2410" s="53"/>
      <c r="H2410" s="53"/>
      <c r="I2410" s="53"/>
      <c r="J2410" s="53"/>
      <c r="K2410" s="53"/>
      <c r="L2410" s="53"/>
      <c r="M2410" s="53"/>
      <c r="N2410" s="53"/>
      <c r="O2410" s="53"/>
      <c r="P2410" s="727"/>
    </row>
    <row r="2411" spans="1:16" s="51" customFormat="1" x14ac:dyDescent="0.25">
      <c r="A2411" s="378"/>
      <c r="B2411" s="125"/>
      <c r="C2411" s="2"/>
      <c r="E2411" s="53"/>
      <c r="F2411" s="53"/>
      <c r="G2411" s="53"/>
      <c r="H2411" s="53"/>
      <c r="I2411" s="53"/>
      <c r="J2411" s="53"/>
      <c r="K2411" s="53"/>
      <c r="L2411" s="53"/>
      <c r="M2411" s="53"/>
      <c r="N2411" s="53"/>
      <c r="O2411" s="53"/>
      <c r="P2411" s="727"/>
    </row>
    <row r="2412" spans="1:16" s="51" customFormat="1" x14ac:dyDescent="0.25">
      <c r="A2412" s="378"/>
      <c r="B2412" s="125"/>
      <c r="C2412" s="2"/>
      <c r="E2412" s="53"/>
      <c r="F2412" s="53"/>
      <c r="G2412" s="53"/>
      <c r="H2412" s="53"/>
      <c r="I2412" s="53"/>
      <c r="J2412" s="53"/>
      <c r="K2412" s="53"/>
      <c r="L2412" s="53"/>
      <c r="M2412" s="53"/>
      <c r="N2412" s="53"/>
      <c r="O2412" s="53"/>
      <c r="P2412" s="727"/>
    </row>
    <row r="2413" spans="1:16" s="51" customFormat="1" x14ac:dyDescent="0.25">
      <c r="A2413" s="378"/>
      <c r="B2413" s="125"/>
      <c r="C2413" s="2"/>
      <c r="E2413" s="53"/>
      <c r="F2413" s="53"/>
      <c r="G2413" s="53"/>
      <c r="H2413" s="53"/>
      <c r="I2413" s="53"/>
      <c r="J2413" s="53"/>
      <c r="K2413" s="53"/>
      <c r="L2413" s="53"/>
      <c r="M2413" s="53"/>
      <c r="N2413" s="53"/>
      <c r="O2413" s="53"/>
      <c r="P2413" s="727"/>
    </row>
    <row r="2414" spans="1:16" s="51" customFormat="1" x14ac:dyDescent="0.25">
      <c r="A2414" s="378"/>
      <c r="B2414" s="125"/>
      <c r="C2414" s="2"/>
      <c r="E2414" s="53"/>
      <c r="F2414" s="53"/>
      <c r="G2414" s="53"/>
      <c r="H2414" s="53"/>
      <c r="I2414" s="53"/>
      <c r="J2414" s="53"/>
      <c r="K2414" s="53"/>
      <c r="L2414" s="53"/>
      <c r="M2414" s="53"/>
      <c r="N2414" s="53"/>
      <c r="O2414" s="53"/>
      <c r="P2414" s="727"/>
    </row>
    <row r="2415" spans="1:16" s="51" customFormat="1" x14ac:dyDescent="0.25">
      <c r="A2415" s="378"/>
      <c r="B2415" s="125"/>
      <c r="C2415" s="2"/>
      <c r="E2415" s="53"/>
      <c r="F2415" s="53"/>
      <c r="G2415" s="53"/>
      <c r="H2415" s="53"/>
      <c r="I2415" s="53"/>
      <c r="J2415" s="53"/>
      <c r="K2415" s="53"/>
      <c r="L2415" s="53"/>
      <c r="M2415" s="53"/>
      <c r="N2415" s="53"/>
      <c r="O2415" s="53"/>
      <c r="P2415" s="727"/>
    </row>
    <row r="2416" spans="1:16" s="51" customFormat="1" x14ac:dyDescent="0.25">
      <c r="A2416" s="378"/>
      <c r="B2416" s="125"/>
      <c r="C2416" s="2"/>
      <c r="E2416" s="53"/>
      <c r="F2416" s="53"/>
      <c r="G2416" s="53"/>
      <c r="H2416" s="53"/>
      <c r="I2416" s="53"/>
      <c r="J2416" s="53"/>
      <c r="K2416" s="53"/>
      <c r="L2416" s="53"/>
      <c r="M2416" s="53"/>
      <c r="N2416" s="53"/>
      <c r="O2416" s="53"/>
      <c r="P2416" s="727"/>
    </row>
    <row r="2417" spans="1:16" s="51" customFormat="1" x14ac:dyDescent="0.25">
      <c r="A2417" s="378"/>
      <c r="B2417" s="125"/>
      <c r="C2417" s="2"/>
      <c r="E2417" s="53"/>
      <c r="F2417" s="53"/>
      <c r="G2417" s="53"/>
      <c r="H2417" s="53"/>
      <c r="I2417" s="53"/>
      <c r="J2417" s="53"/>
      <c r="K2417" s="53"/>
      <c r="L2417" s="53"/>
      <c r="M2417" s="53"/>
      <c r="N2417" s="53"/>
      <c r="O2417" s="53"/>
      <c r="P2417" s="727"/>
    </row>
    <row r="2418" spans="1:16" s="51" customFormat="1" x14ac:dyDescent="0.25">
      <c r="A2418" s="378"/>
      <c r="B2418" s="125"/>
      <c r="C2418" s="2"/>
      <c r="E2418" s="53"/>
      <c r="F2418" s="53"/>
      <c r="G2418" s="53"/>
      <c r="H2418" s="53"/>
      <c r="I2418" s="53"/>
      <c r="J2418" s="53"/>
      <c r="K2418" s="53"/>
      <c r="L2418" s="53"/>
      <c r="M2418" s="53"/>
      <c r="N2418" s="53"/>
      <c r="O2418" s="53"/>
      <c r="P2418" s="727"/>
    </row>
    <row r="2419" spans="1:16" s="51" customFormat="1" x14ac:dyDescent="0.25">
      <c r="A2419" s="378"/>
      <c r="B2419" s="125"/>
      <c r="C2419" s="2"/>
      <c r="E2419" s="53"/>
      <c r="F2419" s="53"/>
      <c r="G2419" s="53"/>
      <c r="H2419" s="53"/>
      <c r="I2419" s="53"/>
      <c r="J2419" s="53"/>
      <c r="K2419" s="53"/>
      <c r="L2419" s="53"/>
      <c r="M2419" s="53"/>
      <c r="N2419" s="53"/>
      <c r="O2419" s="53"/>
      <c r="P2419" s="727"/>
    </row>
    <row r="2420" spans="1:16" s="51" customFormat="1" x14ac:dyDescent="0.25">
      <c r="A2420" s="378"/>
      <c r="B2420" s="125"/>
      <c r="C2420" s="2"/>
      <c r="E2420" s="53"/>
      <c r="F2420" s="53"/>
      <c r="G2420" s="53"/>
      <c r="H2420" s="53"/>
      <c r="I2420" s="53"/>
      <c r="J2420" s="53"/>
      <c r="K2420" s="53"/>
      <c r="L2420" s="53"/>
      <c r="M2420" s="53"/>
      <c r="N2420" s="53"/>
      <c r="O2420" s="53"/>
      <c r="P2420" s="727"/>
    </row>
    <row r="2421" spans="1:16" s="51" customFormat="1" x14ac:dyDescent="0.25">
      <c r="A2421" s="378"/>
      <c r="B2421" s="125"/>
      <c r="C2421" s="2"/>
      <c r="E2421" s="53"/>
      <c r="F2421" s="53"/>
      <c r="G2421" s="53"/>
      <c r="H2421" s="53"/>
      <c r="I2421" s="53"/>
      <c r="J2421" s="53"/>
      <c r="K2421" s="53"/>
      <c r="L2421" s="53"/>
      <c r="M2421" s="53"/>
      <c r="N2421" s="53"/>
      <c r="O2421" s="53"/>
      <c r="P2421" s="727"/>
    </row>
    <row r="2422" spans="1:16" s="51" customFormat="1" x14ac:dyDescent="0.25">
      <c r="A2422" s="378"/>
      <c r="B2422" s="125"/>
      <c r="C2422" s="2"/>
      <c r="E2422" s="53"/>
      <c r="F2422" s="53"/>
      <c r="G2422" s="53"/>
      <c r="H2422" s="53"/>
      <c r="I2422" s="53"/>
      <c r="J2422" s="53"/>
      <c r="K2422" s="53"/>
      <c r="L2422" s="53"/>
      <c r="M2422" s="53"/>
      <c r="N2422" s="53"/>
      <c r="O2422" s="53"/>
      <c r="P2422" s="727"/>
    </row>
    <row r="2423" spans="1:16" s="51" customFormat="1" x14ac:dyDescent="0.25">
      <c r="A2423" s="378"/>
      <c r="B2423" s="125"/>
      <c r="C2423" s="2"/>
      <c r="E2423" s="53"/>
      <c r="F2423" s="53"/>
      <c r="G2423" s="53"/>
      <c r="H2423" s="53"/>
      <c r="I2423" s="53"/>
      <c r="J2423" s="53"/>
      <c r="K2423" s="53"/>
      <c r="L2423" s="53"/>
      <c r="M2423" s="53"/>
      <c r="N2423" s="53"/>
      <c r="O2423" s="53"/>
      <c r="P2423" s="727"/>
    </row>
    <row r="2424" spans="1:16" s="51" customFormat="1" x14ac:dyDescent="0.25">
      <c r="A2424" s="378"/>
      <c r="B2424" s="125"/>
      <c r="C2424" s="2"/>
      <c r="E2424" s="53"/>
      <c r="F2424" s="53"/>
      <c r="G2424" s="53"/>
      <c r="H2424" s="53"/>
      <c r="I2424" s="53"/>
      <c r="J2424" s="53"/>
      <c r="K2424" s="53"/>
      <c r="L2424" s="53"/>
      <c r="M2424" s="53"/>
      <c r="N2424" s="53"/>
      <c r="O2424" s="53"/>
      <c r="P2424" s="727"/>
    </row>
    <row r="2425" spans="1:16" s="51" customFormat="1" x14ac:dyDescent="0.25">
      <c r="A2425" s="378"/>
      <c r="B2425" s="125"/>
      <c r="C2425" s="2"/>
      <c r="E2425" s="53"/>
      <c r="F2425" s="53"/>
      <c r="G2425" s="53"/>
      <c r="H2425" s="53"/>
      <c r="I2425" s="53"/>
      <c r="J2425" s="53"/>
      <c r="K2425" s="53"/>
      <c r="L2425" s="53"/>
      <c r="M2425" s="53"/>
      <c r="N2425" s="53"/>
      <c r="O2425" s="53"/>
      <c r="P2425" s="727"/>
    </row>
    <row r="2426" spans="1:16" s="51" customFormat="1" x14ac:dyDescent="0.25">
      <c r="A2426" s="378"/>
      <c r="B2426" s="125"/>
      <c r="C2426" s="2"/>
      <c r="E2426" s="53"/>
      <c r="F2426" s="53"/>
      <c r="G2426" s="53"/>
      <c r="H2426" s="53"/>
      <c r="I2426" s="53"/>
      <c r="J2426" s="53"/>
      <c r="K2426" s="53"/>
      <c r="L2426" s="53"/>
      <c r="M2426" s="53"/>
      <c r="N2426" s="53"/>
      <c r="O2426" s="53"/>
      <c r="P2426" s="727"/>
    </row>
    <row r="2427" spans="1:16" s="51" customFormat="1" x14ac:dyDescent="0.25">
      <c r="A2427" s="378"/>
      <c r="B2427" s="125"/>
      <c r="C2427" s="2"/>
      <c r="E2427" s="53"/>
      <c r="F2427" s="53"/>
      <c r="G2427" s="53"/>
      <c r="H2427" s="53"/>
      <c r="I2427" s="53"/>
      <c r="J2427" s="53"/>
      <c r="K2427" s="53"/>
      <c r="L2427" s="53"/>
      <c r="M2427" s="53"/>
      <c r="N2427" s="53"/>
      <c r="O2427" s="53"/>
      <c r="P2427" s="727"/>
    </row>
    <row r="2428" spans="1:16" s="51" customFormat="1" x14ac:dyDescent="0.25">
      <c r="A2428" s="378"/>
      <c r="B2428" s="125"/>
      <c r="C2428" s="2"/>
      <c r="E2428" s="53"/>
      <c r="F2428" s="53"/>
      <c r="G2428" s="53"/>
      <c r="H2428" s="53"/>
      <c r="I2428" s="53"/>
      <c r="J2428" s="53"/>
      <c r="K2428" s="53"/>
      <c r="L2428" s="53"/>
      <c r="M2428" s="53"/>
      <c r="N2428" s="53"/>
      <c r="O2428" s="53"/>
      <c r="P2428" s="727"/>
    </row>
    <row r="2429" spans="1:16" s="51" customFormat="1" x14ac:dyDescent="0.25">
      <c r="A2429" s="378"/>
      <c r="B2429" s="125"/>
      <c r="C2429" s="2"/>
      <c r="E2429" s="53"/>
      <c r="F2429" s="53"/>
      <c r="G2429" s="53"/>
      <c r="H2429" s="53"/>
      <c r="I2429" s="53"/>
      <c r="J2429" s="53"/>
      <c r="K2429" s="53"/>
      <c r="L2429" s="53"/>
      <c r="M2429" s="53"/>
      <c r="N2429" s="53"/>
      <c r="O2429" s="53"/>
      <c r="P2429" s="727"/>
    </row>
    <row r="2430" spans="1:16" s="51" customFormat="1" x14ac:dyDescent="0.25">
      <c r="A2430" s="378"/>
      <c r="B2430" s="125"/>
      <c r="C2430" s="2"/>
      <c r="E2430" s="53"/>
      <c r="F2430" s="53"/>
      <c r="G2430" s="53"/>
      <c r="H2430" s="53"/>
      <c r="I2430" s="53"/>
      <c r="J2430" s="53"/>
      <c r="K2430" s="53"/>
      <c r="L2430" s="53"/>
      <c r="M2430" s="53"/>
      <c r="N2430" s="53"/>
      <c r="O2430" s="53"/>
      <c r="P2430" s="727"/>
    </row>
    <row r="2431" spans="1:16" s="51" customFormat="1" x14ac:dyDescent="0.25">
      <c r="A2431" s="378"/>
      <c r="B2431" s="125"/>
      <c r="C2431" s="2"/>
      <c r="E2431" s="53"/>
      <c r="F2431" s="53"/>
      <c r="G2431" s="53"/>
      <c r="H2431" s="53"/>
      <c r="I2431" s="53"/>
      <c r="J2431" s="53"/>
      <c r="K2431" s="53"/>
      <c r="L2431" s="53"/>
      <c r="M2431" s="53"/>
      <c r="N2431" s="53"/>
      <c r="O2431" s="53"/>
      <c r="P2431" s="727"/>
    </row>
    <row r="2432" spans="1:16" s="51" customFormat="1" x14ac:dyDescent="0.25">
      <c r="A2432" s="378"/>
      <c r="B2432" s="125"/>
      <c r="C2432" s="2"/>
      <c r="E2432" s="53"/>
      <c r="F2432" s="53"/>
      <c r="G2432" s="53"/>
      <c r="H2432" s="53"/>
      <c r="I2432" s="53"/>
      <c r="J2432" s="53"/>
      <c r="K2432" s="53"/>
      <c r="L2432" s="53"/>
      <c r="M2432" s="53"/>
      <c r="N2432" s="53"/>
      <c r="O2432" s="53"/>
      <c r="P2432" s="727"/>
    </row>
    <row r="2433" spans="1:16" s="51" customFormat="1" x14ac:dyDescent="0.25">
      <c r="A2433" s="378"/>
      <c r="B2433" s="125"/>
      <c r="C2433" s="2"/>
      <c r="E2433" s="53"/>
      <c r="F2433" s="53"/>
      <c r="G2433" s="53"/>
      <c r="H2433" s="53"/>
      <c r="I2433" s="53"/>
      <c r="J2433" s="53"/>
      <c r="K2433" s="53"/>
      <c r="L2433" s="53"/>
      <c r="M2433" s="53"/>
      <c r="N2433" s="53"/>
      <c r="O2433" s="53"/>
      <c r="P2433" s="727"/>
    </row>
    <row r="2434" spans="1:16" s="51" customFormat="1" x14ac:dyDescent="0.25">
      <c r="A2434" s="378"/>
      <c r="B2434" s="125"/>
      <c r="C2434" s="2"/>
      <c r="E2434" s="53"/>
      <c r="F2434" s="53"/>
      <c r="G2434" s="53"/>
      <c r="H2434" s="53"/>
      <c r="I2434" s="53"/>
      <c r="J2434" s="53"/>
      <c r="K2434" s="53"/>
      <c r="L2434" s="53"/>
      <c r="M2434" s="53"/>
      <c r="N2434" s="53"/>
      <c r="O2434" s="53"/>
      <c r="P2434" s="727"/>
    </row>
    <row r="2435" spans="1:16" s="51" customFormat="1" x14ac:dyDescent="0.25">
      <c r="A2435" s="378"/>
      <c r="B2435" s="125"/>
      <c r="C2435" s="2"/>
      <c r="E2435" s="53"/>
      <c r="F2435" s="53"/>
      <c r="G2435" s="53"/>
      <c r="H2435" s="53"/>
      <c r="I2435" s="53"/>
      <c r="J2435" s="53"/>
      <c r="K2435" s="53"/>
      <c r="L2435" s="53"/>
      <c r="M2435" s="53"/>
      <c r="N2435" s="53"/>
      <c r="O2435" s="53"/>
      <c r="P2435" s="727"/>
    </row>
    <row r="2436" spans="1:16" s="51" customFormat="1" x14ac:dyDescent="0.25">
      <c r="A2436" s="378"/>
      <c r="B2436" s="125"/>
      <c r="C2436" s="2"/>
      <c r="E2436" s="53"/>
      <c r="F2436" s="53"/>
      <c r="G2436" s="53"/>
      <c r="H2436" s="53"/>
      <c r="I2436" s="53"/>
      <c r="J2436" s="53"/>
      <c r="K2436" s="53"/>
      <c r="L2436" s="53"/>
      <c r="M2436" s="53"/>
      <c r="N2436" s="53"/>
      <c r="O2436" s="53"/>
      <c r="P2436" s="727"/>
    </row>
    <row r="2437" spans="1:16" s="51" customFormat="1" x14ac:dyDescent="0.25">
      <c r="A2437" s="378"/>
      <c r="B2437" s="125"/>
      <c r="C2437" s="2"/>
      <c r="E2437" s="53"/>
      <c r="F2437" s="53"/>
      <c r="G2437" s="53"/>
      <c r="H2437" s="53"/>
      <c r="I2437" s="53"/>
      <c r="J2437" s="53"/>
      <c r="K2437" s="53"/>
      <c r="L2437" s="53"/>
      <c r="M2437" s="53"/>
      <c r="N2437" s="53"/>
      <c r="O2437" s="53"/>
      <c r="P2437" s="727"/>
    </row>
    <row r="2438" spans="1:16" s="51" customFormat="1" x14ac:dyDescent="0.25">
      <c r="A2438" s="378"/>
      <c r="B2438" s="125"/>
      <c r="C2438" s="2"/>
      <c r="E2438" s="53"/>
      <c r="F2438" s="53"/>
      <c r="G2438" s="53"/>
      <c r="H2438" s="53"/>
      <c r="I2438" s="53"/>
      <c r="J2438" s="53"/>
      <c r="K2438" s="53"/>
      <c r="L2438" s="53"/>
      <c r="M2438" s="53"/>
      <c r="N2438" s="53"/>
      <c r="O2438" s="53"/>
      <c r="P2438" s="727"/>
    </row>
    <row r="2439" spans="1:16" s="51" customFormat="1" x14ac:dyDescent="0.25">
      <c r="A2439" s="378"/>
      <c r="B2439" s="125"/>
      <c r="C2439" s="2"/>
      <c r="E2439" s="53"/>
      <c r="F2439" s="53"/>
      <c r="G2439" s="53"/>
      <c r="H2439" s="53"/>
      <c r="I2439" s="53"/>
      <c r="J2439" s="53"/>
      <c r="K2439" s="53"/>
      <c r="L2439" s="53"/>
      <c r="M2439" s="53"/>
      <c r="N2439" s="53"/>
      <c r="O2439" s="53"/>
      <c r="P2439" s="727"/>
    </row>
    <row r="2440" spans="1:16" s="51" customFormat="1" x14ac:dyDescent="0.25">
      <c r="A2440" s="378"/>
      <c r="B2440" s="125"/>
      <c r="C2440" s="2"/>
      <c r="E2440" s="53"/>
      <c r="F2440" s="53"/>
      <c r="G2440" s="53"/>
      <c r="H2440" s="53"/>
      <c r="I2440" s="53"/>
      <c r="J2440" s="53"/>
      <c r="K2440" s="53"/>
      <c r="L2440" s="53"/>
      <c r="M2440" s="53"/>
      <c r="N2440" s="53"/>
      <c r="O2440" s="53"/>
      <c r="P2440" s="727"/>
    </row>
    <row r="2441" spans="1:16" s="51" customFormat="1" x14ac:dyDescent="0.25">
      <c r="A2441" s="378"/>
      <c r="B2441" s="125"/>
      <c r="C2441" s="2"/>
      <c r="E2441" s="53"/>
      <c r="F2441" s="53"/>
      <c r="G2441" s="53"/>
      <c r="H2441" s="53"/>
      <c r="I2441" s="53"/>
      <c r="J2441" s="53"/>
      <c r="K2441" s="53"/>
      <c r="L2441" s="53"/>
      <c r="M2441" s="53"/>
      <c r="N2441" s="53"/>
      <c r="O2441" s="53"/>
      <c r="P2441" s="727"/>
    </row>
    <row r="2442" spans="1:16" s="51" customFormat="1" x14ac:dyDescent="0.25">
      <c r="A2442" s="378"/>
      <c r="B2442" s="125"/>
      <c r="C2442" s="2"/>
      <c r="E2442" s="53"/>
      <c r="F2442" s="53"/>
      <c r="G2442" s="53"/>
      <c r="H2442" s="53"/>
      <c r="I2442" s="53"/>
      <c r="J2442" s="53"/>
      <c r="K2442" s="53"/>
      <c r="L2442" s="53"/>
      <c r="M2442" s="53"/>
      <c r="N2442" s="53"/>
      <c r="O2442" s="53"/>
      <c r="P2442" s="727"/>
    </row>
    <row r="2443" spans="1:16" s="51" customFormat="1" x14ac:dyDescent="0.25">
      <c r="A2443" s="378"/>
      <c r="B2443" s="125"/>
      <c r="C2443" s="2"/>
      <c r="E2443" s="53"/>
      <c r="F2443" s="53"/>
      <c r="G2443" s="53"/>
      <c r="H2443" s="53"/>
      <c r="I2443" s="53"/>
      <c r="J2443" s="53"/>
      <c r="K2443" s="53"/>
      <c r="L2443" s="53"/>
      <c r="M2443" s="53"/>
      <c r="N2443" s="53"/>
      <c r="O2443" s="53"/>
      <c r="P2443" s="727"/>
    </row>
    <row r="2444" spans="1:16" s="51" customFormat="1" x14ac:dyDescent="0.25">
      <c r="A2444" s="378"/>
      <c r="B2444" s="125"/>
      <c r="C2444" s="2"/>
      <c r="E2444" s="53"/>
      <c r="F2444" s="53"/>
      <c r="G2444" s="53"/>
      <c r="H2444" s="53"/>
      <c r="I2444" s="53"/>
      <c r="J2444" s="53"/>
      <c r="K2444" s="53"/>
      <c r="L2444" s="53"/>
      <c r="M2444" s="53"/>
      <c r="N2444" s="53"/>
      <c r="O2444" s="53"/>
      <c r="P2444" s="727"/>
    </row>
    <row r="2445" spans="1:16" s="51" customFormat="1" x14ac:dyDescent="0.25">
      <c r="A2445" s="378"/>
      <c r="B2445" s="125"/>
      <c r="C2445" s="2"/>
      <c r="E2445" s="53"/>
      <c r="F2445" s="53"/>
      <c r="G2445" s="53"/>
      <c r="H2445" s="53"/>
      <c r="I2445" s="53"/>
      <c r="J2445" s="53"/>
      <c r="K2445" s="53"/>
      <c r="L2445" s="53"/>
      <c r="M2445" s="53"/>
      <c r="N2445" s="53"/>
      <c r="O2445" s="53"/>
      <c r="P2445" s="727"/>
    </row>
    <row r="2446" spans="1:16" s="51" customFormat="1" x14ac:dyDescent="0.25">
      <c r="A2446" s="378"/>
      <c r="B2446" s="125"/>
      <c r="C2446" s="2"/>
      <c r="E2446" s="53"/>
      <c r="F2446" s="53"/>
      <c r="G2446" s="53"/>
      <c r="H2446" s="53"/>
      <c r="I2446" s="53"/>
      <c r="J2446" s="53"/>
      <c r="K2446" s="53"/>
      <c r="L2446" s="53"/>
      <c r="M2446" s="53"/>
      <c r="N2446" s="53"/>
      <c r="O2446" s="53"/>
      <c r="P2446" s="727"/>
    </row>
    <row r="2447" spans="1:16" s="51" customFormat="1" x14ac:dyDescent="0.25">
      <c r="A2447" s="378"/>
      <c r="B2447" s="125"/>
      <c r="C2447" s="2"/>
      <c r="E2447" s="53"/>
      <c r="F2447" s="53"/>
      <c r="G2447" s="53"/>
      <c r="H2447" s="53"/>
      <c r="I2447" s="53"/>
      <c r="J2447" s="53"/>
      <c r="K2447" s="53"/>
      <c r="L2447" s="53"/>
      <c r="M2447" s="53"/>
      <c r="N2447" s="53"/>
      <c r="O2447" s="53"/>
      <c r="P2447" s="727"/>
    </row>
    <row r="2448" spans="1:16" s="51" customFormat="1" x14ac:dyDescent="0.25">
      <c r="A2448" s="378"/>
      <c r="B2448" s="125"/>
      <c r="C2448" s="2"/>
      <c r="E2448" s="53"/>
      <c r="F2448" s="53"/>
      <c r="G2448" s="53"/>
      <c r="H2448" s="53"/>
      <c r="I2448" s="53"/>
      <c r="J2448" s="53"/>
      <c r="K2448" s="53"/>
      <c r="L2448" s="53"/>
      <c r="M2448" s="53"/>
      <c r="N2448" s="53"/>
      <c r="O2448" s="53"/>
      <c r="P2448" s="727"/>
    </row>
    <row r="2449" spans="1:16" s="51" customFormat="1" x14ac:dyDescent="0.25">
      <c r="A2449" s="378"/>
      <c r="B2449" s="125"/>
      <c r="C2449" s="2"/>
      <c r="E2449" s="53"/>
      <c r="F2449" s="53"/>
      <c r="G2449" s="53"/>
      <c r="H2449" s="53"/>
      <c r="I2449" s="53"/>
      <c r="J2449" s="53"/>
      <c r="K2449" s="53"/>
      <c r="L2449" s="53"/>
      <c r="M2449" s="53"/>
      <c r="N2449" s="53"/>
      <c r="O2449" s="53"/>
      <c r="P2449" s="727"/>
    </row>
    <row r="2450" spans="1:16" s="51" customFormat="1" x14ac:dyDescent="0.25">
      <c r="A2450" s="378"/>
      <c r="B2450" s="125"/>
      <c r="C2450" s="2"/>
      <c r="E2450" s="53"/>
      <c r="F2450" s="53"/>
      <c r="G2450" s="53"/>
      <c r="H2450" s="53"/>
      <c r="I2450" s="53"/>
      <c r="J2450" s="53"/>
      <c r="K2450" s="53"/>
      <c r="L2450" s="53"/>
      <c r="M2450" s="53"/>
      <c r="N2450" s="53"/>
      <c r="O2450" s="53"/>
      <c r="P2450" s="727"/>
    </row>
    <row r="2451" spans="1:16" s="51" customFormat="1" x14ac:dyDescent="0.25">
      <c r="A2451" s="378"/>
      <c r="B2451" s="125"/>
      <c r="C2451" s="2"/>
      <c r="E2451" s="53"/>
      <c r="F2451" s="53"/>
      <c r="G2451" s="53"/>
      <c r="H2451" s="53"/>
      <c r="I2451" s="53"/>
      <c r="J2451" s="53"/>
      <c r="K2451" s="53"/>
      <c r="L2451" s="53"/>
      <c r="M2451" s="53"/>
      <c r="N2451" s="53"/>
      <c r="O2451" s="53"/>
      <c r="P2451" s="727"/>
    </row>
    <row r="2452" spans="1:16" s="51" customFormat="1" x14ac:dyDescent="0.25">
      <c r="A2452" s="378"/>
      <c r="B2452" s="125"/>
      <c r="C2452" s="2"/>
      <c r="E2452" s="53"/>
      <c r="F2452" s="53"/>
      <c r="G2452" s="53"/>
      <c r="H2452" s="53"/>
      <c r="I2452" s="53"/>
      <c r="J2452" s="53"/>
      <c r="K2452" s="53"/>
      <c r="L2452" s="53"/>
      <c r="M2452" s="53"/>
      <c r="N2452" s="53"/>
      <c r="O2452" s="53"/>
      <c r="P2452" s="727"/>
    </row>
    <row r="2453" spans="1:16" s="51" customFormat="1" x14ac:dyDescent="0.25">
      <c r="A2453" s="378"/>
      <c r="B2453" s="125"/>
      <c r="C2453" s="2"/>
      <c r="E2453" s="53"/>
      <c r="F2453" s="53"/>
      <c r="G2453" s="53"/>
      <c r="H2453" s="53"/>
      <c r="I2453" s="53"/>
      <c r="J2453" s="53"/>
      <c r="K2453" s="53"/>
      <c r="L2453" s="53"/>
      <c r="M2453" s="53"/>
      <c r="N2453" s="53"/>
      <c r="O2453" s="53"/>
      <c r="P2453" s="727"/>
    </row>
    <row r="2454" spans="1:16" s="51" customFormat="1" x14ac:dyDescent="0.25">
      <c r="A2454" s="378"/>
      <c r="B2454" s="125"/>
      <c r="C2454" s="2"/>
      <c r="E2454" s="53"/>
      <c r="F2454" s="53"/>
      <c r="G2454" s="53"/>
      <c r="H2454" s="53"/>
      <c r="I2454" s="53"/>
      <c r="J2454" s="53"/>
      <c r="K2454" s="53"/>
      <c r="L2454" s="53"/>
      <c r="M2454" s="53"/>
      <c r="N2454" s="53"/>
      <c r="O2454" s="53"/>
      <c r="P2454" s="727"/>
    </row>
    <row r="2455" spans="1:16" s="51" customFormat="1" x14ac:dyDescent="0.25">
      <c r="A2455" s="378"/>
      <c r="B2455" s="125"/>
      <c r="C2455" s="2"/>
      <c r="E2455" s="53"/>
      <c r="F2455" s="53"/>
      <c r="G2455" s="53"/>
      <c r="H2455" s="53"/>
      <c r="I2455" s="53"/>
      <c r="J2455" s="53"/>
      <c r="K2455" s="53"/>
      <c r="L2455" s="53"/>
      <c r="M2455" s="53"/>
      <c r="N2455" s="53"/>
      <c r="O2455" s="53"/>
      <c r="P2455" s="727"/>
    </row>
    <row r="2456" spans="1:16" s="51" customFormat="1" x14ac:dyDescent="0.25">
      <c r="A2456" s="378"/>
      <c r="B2456" s="125"/>
      <c r="C2456" s="2"/>
      <c r="E2456" s="53"/>
      <c r="F2456" s="53"/>
      <c r="G2456" s="53"/>
      <c r="H2456" s="53"/>
      <c r="I2456" s="53"/>
      <c r="J2456" s="53"/>
      <c r="K2456" s="53"/>
      <c r="L2456" s="53"/>
      <c r="M2456" s="53"/>
      <c r="N2456" s="53"/>
      <c r="O2456" s="53"/>
      <c r="P2456" s="727"/>
    </row>
    <row r="2457" spans="1:16" s="51" customFormat="1" x14ac:dyDescent="0.25">
      <c r="A2457" s="378"/>
      <c r="B2457" s="125"/>
      <c r="C2457" s="2"/>
      <c r="E2457" s="53"/>
      <c r="F2457" s="53"/>
      <c r="G2457" s="53"/>
      <c r="H2457" s="53"/>
      <c r="I2457" s="53"/>
      <c r="J2457" s="53"/>
      <c r="K2457" s="53"/>
      <c r="L2457" s="53"/>
      <c r="M2457" s="53"/>
      <c r="N2457" s="53"/>
      <c r="O2457" s="53"/>
      <c r="P2457" s="727"/>
    </row>
    <row r="2458" spans="1:16" s="51" customFormat="1" x14ac:dyDescent="0.25">
      <c r="A2458" s="378"/>
      <c r="B2458" s="125"/>
      <c r="C2458" s="2"/>
      <c r="E2458" s="53"/>
      <c r="F2458" s="53"/>
      <c r="G2458" s="53"/>
      <c r="H2458" s="53"/>
      <c r="I2458" s="53"/>
      <c r="J2458" s="53"/>
      <c r="K2458" s="53"/>
      <c r="L2458" s="53"/>
      <c r="M2458" s="53"/>
      <c r="N2458" s="53"/>
      <c r="O2458" s="53"/>
      <c r="P2458" s="727"/>
    </row>
    <row r="2459" spans="1:16" s="51" customFormat="1" x14ac:dyDescent="0.25">
      <c r="A2459" s="378"/>
      <c r="B2459" s="125"/>
      <c r="C2459" s="2"/>
      <c r="E2459" s="53"/>
      <c r="F2459" s="53"/>
      <c r="G2459" s="53"/>
      <c r="H2459" s="53"/>
      <c r="I2459" s="53"/>
      <c r="J2459" s="53"/>
      <c r="K2459" s="53"/>
      <c r="L2459" s="53"/>
      <c r="M2459" s="53"/>
      <c r="N2459" s="53"/>
      <c r="O2459" s="53"/>
      <c r="P2459" s="727"/>
    </row>
    <row r="2460" spans="1:16" s="51" customFormat="1" x14ac:dyDescent="0.25">
      <c r="A2460" s="378"/>
      <c r="B2460" s="125"/>
      <c r="C2460" s="2"/>
      <c r="E2460" s="53"/>
      <c r="F2460" s="53"/>
      <c r="G2460" s="53"/>
      <c r="H2460" s="53"/>
      <c r="I2460" s="53"/>
      <c r="J2460" s="53"/>
      <c r="K2460" s="53"/>
      <c r="L2460" s="53"/>
      <c r="M2460" s="53"/>
      <c r="N2460" s="53"/>
      <c r="O2460" s="53"/>
      <c r="P2460" s="727"/>
    </row>
    <row r="2461" spans="1:16" s="51" customFormat="1" x14ac:dyDescent="0.25">
      <c r="A2461" s="378"/>
      <c r="B2461" s="125"/>
      <c r="C2461" s="2"/>
      <c r="E2461" s="53"/>
      <c r="F2461" s="53"/>
      <c r="G2461" s="53"/>
      <c r="H2461" s="53"/>
      <c r="I2461" s="53"/>
      <c r="J2461" s="53"/>
      <c r="K2461" s="53"/>
      <c r="L2461" s="53"/>
      <c r="M2461" s="53"/>
      <c r="N2461" s="53"/>
      <c r="O2461" s="53"/>
      <c r="P2461" s="727"/>
    </row>
    <row r="2462" spans="1:16" s="51" customFormat="1" x14ac:dyDescent="0.25">
      <c r="A2462" s="378"/>
      <c r="B2462" s="125"/>
      <c r="C2462" s="2"/>
      <c r="E2462" s="53"/>
      <c r="F2462" s="53"/>
      <c r="G2462" s="53"/>
      <c r="H2462" s="53"/>
      <c r="I2462" s="53"/>
      <c r="J2462" s="53"/>
      <c r="K2462" s="53"/>
      <c r="L2462" s="53"/>
      <c r="M2462" s="53"/>
      <c r="N2462" s="53"/>
      <c r="O2462" s="53"/>
      <c r="P2462" s="727"/>
    </row>
    <row r="2463" spans="1:16" s="51" customFormat="1" x14ac:dyDescent="0.25">
      <c r="A2463" s="378"/>
      <c r="B2463" s="125"/>
      <c r="C2463" s="2"/>
      <c r="E2463" s="53"/>
      <c r="F2463" s="53"/>
      <c r="G2463" s="53"/>
      <c r="H2463" s="53"/>
      <c r="I2463" s="53"/>
      <c r="J2463" s="53"/>
      <c r="K2463" s="53"/>
      <c r="L2463" s="53"/>
      <c r="M2463" s="53"/>
      <c r="N2463" s="53"/>
      <c r="O2463" s="53"/>
      <c r="P2463" s="727"/>
    </row>
    <row r="2464" spans="1:16" s="51" customFormat="1" x14ac:dyDescent="0.25">
      <c r="A2464" s="378"/>
      <c r="B2464" s="125"/>
      <c r="C2464" s="2"/>
      <c r="E2464" s="53"/>
      <c r="F2464" s="53"/>
      <c r="G2464" s="53"/>
      <c r="H2464" s="53"/>
      <c r="I2464" s="53"/>
      <c r="J2464" s="53"/>
      <c r="K2464" s="53"/>
      <c r="L2464" s="53"/>
      <c r="M2464" s="53"/>
      <c r="N2464" s="53"/>
      <c r="O2464" s="53"/>
      <c r="P2464" s="727"/>
    </row>
    <row r="2465" spans="1:16" s="51" customFormat="1" x14ac:dyDescent="0.25">
      <c r="A2465" s="378"/>
      <c r="B2465" s="125"/>
      <c r="C2465" s="2"/>
      <c r="E2465" s="53"/>
      <c r="F2465" s="53"/>
      <c r="G2465" s="53"/>
      <c r="H2465" s="53"/>
      <c r="I2465" s="53"/>
      <c r="J2465" s="53"/>
      <c r="K2465" s="53"/>
      <c r="L2465" s="53"/>
      <c r="M2465" s="53"/>
      <c r="N2465" s="53"/>
      <c r="O2465" s="53"/>
      <c r="P2465" s="727"/>
    </row>
    <row r="2466" spans="1:16" s="51" customFormat="1" x14ac:dyDescent="0.25">
      <c r="A2466" s="378"/>
      <c r="B2466" s="125"/>
      <c r="C2466" s="2"/>
      <c r="E2466" s="53"/>
      <c r="F2466" s="53"/>
      <c r="G2466" s="53"/>
      <c r="H2466" s="53"/>
      <c r="I2466" s="53"/>
      <c r="J2466" s="53"/>
      <c r="K2466" s="53"/>
      <c r="L2466" s="53"/>
      <c r="M2466" s="53"/>
      <c r="N2466" s="53"/>
      <c r="O2466" s="53"/>
      <c r="P2466" s="727"/>
    </row>
    <row r="2467" spans="1:16" s="51" customFormat="1" x14ac:dyDescent="0.25">
      <c r="A2467" s="378"/>
      <c r="B2467" s="125"/>
      <c r="C2467" s="2"/>
      <c r="E2467" s="53"/>
      <c r="F2467" s="53"/>
      <c r="G2467" s="53"/>
      <c r="H2467" s="53"/>
      <c r="I2467" s="53"/>
      <c r="J2467" s="53"/>
      <c r="K2467" s="53"/>
      <c r="L2467" s="53"/>
      <c r="M2467" s="53"/>
      <c r="N2467" s="53"/>
      <c r="O2467" s="53"/>
      <c r="P2467" s="727"/>
    </row>
    <row r="2468" spans="1:16" s="51" customFormat="1" x14ac:dyDescent="0.25">
      <c r="A2468" s="378"/>
      <c r="B2468" s="125"/>
      <c r="C2468" s="2"/>
      <c r="E2468" s="53"/>
      <c r="F2468" s="53"/>
      <c r="G2468" s="53"/>
      <c r="H2468" s="53"/>
      <c r="I2468" s="53"/>
      <c r="J2468" s="53"/>
      <c r="K2468" s="53"/>
      <c r="L2468" s="53"/>
      <c r="M2468" s="53"/>
      <c r="N2468" s="53"/>
      <c r="O2468" s="53"/>
      <c r="P2468" s="727"/>
    </row>
    <row r="2469" spans="1:16" s="51" customFormat="1" x14ac:dyDescent="0.25">
      <c r="A2469" s="378"/>
      <c r="B2469" s="125"/>
      <c r="C2469" s="2"/>
      <c r="E2469" s="53"/>
      <c r="F2469" s="53"/>
      <c r="G2469" s="53"/>
      <c r="H2469" s="53"/>
      <c r="I2469" s="53"/>
      <c r="J2469" s="53"/>
      <c r="K2469" s="53"/>
      <c r="L2469" s="53"/>
      <c r="M2469" s="53"/>
      <c r="N2469" s="53"/>
      <c r="O2469" s="53"/>
      <c r="P2469" s="727"/>
    </row>
    <row r="2470" spans="1:16" s="51" customFormat="1" x14ac:dyDescent="0.25">
      <c r="A2470" s="378"/>
      <c r="B2470" s="125"/>
      <c r="C2470" s="2"/>
      <c r="E2470" s="53"/>
      <c r="F2470" s="53"/>
      <c r="G2470" s="53"/>
      <c r="H2470" s="53"/>
      <c r="I2470" s="53"/>
      <c r="J2470" s="53"/>
      <c r="K2470" s="53"/>
      <c r="L2470" s="53"/>
      <c r="M2470" s="53"/>
      <c r="N2470" s="53"/>
      <c r="O2470" s="53"/>
      <c r="P2470" s="727"/>
    </row>
    <row r="2471" spans="1:16" s="51" customFormat="1" x14ac:dyDescent="0.25">
      <c r="A2471" s="378"/>
      <c r="B2471" s="125"/>
      <c r="C2471" s="2"/>
      <c r="E2471" s="53"/>
      <c r="F2471" s="53"/>
      <c r="G2471" s="53"/>
      <c r="H2471" s="53"/>
      <c r="I2471" s="53"/>
      <c r="J2471" s="53"/>
      <c r="K2471" s="53"/>
      <c r="L2471" s="53"/>
      <c r="M2471" s="53"/>
      <c r="N2471" s="53"/>
      <c r="O2471" s="53"/>
      <c r="P2471" s="727"/>
    </row>
    <row r="2472" spans="1:16" s="51" customFormat="1" x14ac:dyDescent="0.25">
      <c r="A2472" s="378"/>
      <c r="B2472" s="125"/>
      <c r="C2472" s="2"/>
      <c r="E2472" s="53"/>
      <c r="F2472" s="53"/>
      <c r="G2472" s="53"/>
      <c r="H2472" s="53"/>
      <c r="I2472" s="53"/>
      <c r="J2472" s="53"/>
      <c r="K2472" s="53"/>
      <c r="L2472" s="53"/>
      <c r="M2472" s="53"/>
      <c r="N2472" s="53"/>
      <c r="O2472" s="53"/>
      <c r="P2472" s="727"/>
    </row>
    <row r="2473" spans="1:16" s="51" customFormat="1" x14ac:dyDescent="0.25">
      <c r="A2473" s="378"/>
      <c r="B2473" s="125"/>
      <c r="C2473" s="2"/>
      <c r="E2473" s="53"/>
      <c r="F2473" s="53"/>
      <c r="G2473" s="53"/>
      <c r="H2473" s="53"/>
      <c r="I2473" s="53"/>
      <c r="J2473" s="53"/>
      <c r="K2473" s="53"/>
      <c r="L2473" s="53"/>
      <c r="M2473" s="53"/>
      <c r="N2473" s="53"/>
      <c r="O2473" s="53"/>
      <c r="P2473" s="727"/>
    </row>
    <row r="2474" spans="1:16" s="51" customFormat="1" x14ac:dyDescent="0.25">
      <c r="A2474" s="378"/>
      <c r="B2474" s="125"/>
      <c r="C2474" s="2"/>
      <c r="E2474" s="53"/>
      <c r="F2474" s="53"/>
      <c r="G2474" s="53"/>
      <c r="H2474" s="53"/>
      <c r="I2474" s="53"/>
      <c r="J2474" s="53"/>
      <c r="K2474" s="53"/>
      <c r="L2474" s="53"/>
      <c r="M2474" s="53"/>
      <c r="N2474" s="53"/>
      <c r="O2474" s="53"/>
      <c r="P2474" s="727"/>
    </row>
    <row r="2475" spans="1:16" s="51" customFormat="1" x14ac:dyDescent="0.25">
      <c r="A2475" s="378"/>
      <c r="B2475" s="125"/>
      <c r="C2475" s="2"/>
      <c r="E2475" s="53"/>
      <c r="F2475" s="53"/>
      <c r="G2475" s="53"/>
      <c r="H2475" s="53"/>
      <c r="I2475" s="53"/>
      <c r="J2475" s="53"/>
      <c r="K2475" s="53"/>
      <c r="L2475" s="53"/>
      <c r="M2475" s="53"/>
      <c r="N2475" s="53"/>
      <c r="O2475" s="53"/>
      <c r="P2475" s="727"/>
    </row>
    <row r="2476" spans="1:16" s="51" customFormat="1" x14ac:dyDescent="0.25">
      <c r="A2476" s="378"/>
      <c r="B2476" s="125"/>
      <c r="C2476" s="2"/>
      <c r="E2476" s="53"/>
      <c r="F2476" s="53"/>
      <c r="G2476" s="53"/>
      <c r="H2476" s="53"/>
      <c r="I2476" s="53"/>
      <c r="J2476" s="53"/>
      <c r="K2476" s="53"/>
      <c r="L2476" s="53"/>
      <c r="M2476" s="53"/>
      <c r="N2476" s="53"/>
      <c r="O2476" s="53"/>
      <c r="P2476" s="727"/>
    </row>
    <row r="2477" spans="1:16" s="51" customFormat="1" x14ac:dyDescent="0.25">
      <c r="A2477" s="378"/>
      <c r="B2477" s="125"/>
      <c r="C2477" s="2"/>
      <c r="E2477" s="53"/>
      <c r="F2477" s="53"/>
      <c r="G2477" s="53"/>
      <c r="H2477" s="53"/>
      <c r="I2477" s="53"/>
      <c r="J2477" s="53"/>
      <c r="K2477" s="53"/>
      <c r="L2477" s="53"/>
      <c r="M2477" s="53"/>
      <c r="N2477" s="53"/>
      <c r="O2477" s="53"/>
      <c r="P2477" s="727"/>
    </row>
    <row r="2478" spans="1:16" s="51" customFormat="1" x14ac:dyDescent="0.25">
      <c r="A2478" s="378"/>
      <c r="B2478" s="125"/>
      <c r="C2478" s="2"/>
      <c r="E2478" s="53"/>
      <c r="F2478" s="53"/>
      <c r="G2478" s="53"/>
      <c r="H2478" s="53"/>
      <c r="I2478" s="53"/>
      <c r="J2478" s="53"/>
      <c r="K2478" s="53"/>
      <c r="L2478" s="53"/>
      <c r="M2478" s="53"/>
      <c r="N2478" s="53"/>
      <c r="O2478" s="53"/>
      <c r="P2478" s="727"/>
    </row>
    <row r="2479" spans="1:16" s="51" customFormat="1" x14ac:dyDescent="0.25">
      <c r="A2479" s="378"/>
      <c r="B2479" s="125"/>
      <c r="C2479" s="2"/>
      <c r="E2479" s="53"/>
      <c r="F2479" s="53"/>
      <c r="G2479" s="53"/>
      <c r="H2479" s="53"/>
      <c r="I2479" s="53"/>
      <c r="J2479" s="53"/>
      <c r="K2479" s="53"/>
      <c r="L2479" s="53"/>
      <c r="M2479" s="53"/>
      <c r="N2479" s="53"/>
      <c r="O2479" s="53"/>
      <c r="P2479" s="727"/>
    </row>
    <row r="2480" spans="1:16" s="51" customFormat="1" x14ac:dyDescent="0.25">
      <c r="A2480" s="378"/>
      <c r="B2480" s="125"/>
      <c r="C2480" s="2"/>
      <c r="E2480" s="53"/>
      <c r="F2480" s="53"/>
      <c r="G2480" s="53"/>
      <c r="H2480" s="53"/>
      <c r="I2480" s="53"/>
      <c r="J2480" s="53"/>
      <c r="K2480" s="53"/>
      <c r="L2480" s="53"/>
      <c r="M2480" s="53"/>
      <c r="N2480" s="53"/>
      <c r="O2480" s="53"/>
      <c r="P2480" s="727"/>
    </row>
    <row r="2481" spans="1:16" s="51" customFormat="1" x14ac:dyDescent="0.25">
      <c r="A2481" s="378"/>
      <c r="B2481" s="125"/>
      <c r="C2481" s="2"/>
      <c r="E2481" s="53"/>
      <c r="F2481" s="53"/>
      <c r="G2481" s="53"/>
      <c r="H2481" s="53"/>
      <c r="I2481" s="53"/>
      <c r="J2481" s="53"/>
      <c r="K2481" s="53"/>
      <c r="L2481" s="53"/>
      <c r="M2481" s="53"/>
      <c r="N2481" s="53"/>
      <c r="O2481" s="53"/>
      <c r="P2481" s="727"/>
    </row>
    <row r="2482" spans="1:16" s="51" customFormat="1" x14ac:dyDescent="0.25">
      <c r="A2482" s="378"/>
      <c r="B2482" s="125"/>
      <c r="C2482" s="2"/>
      <c r="E2482" s="53"/>
      <c r="F2482" s="53"/>
      <c r="G2482" s="53"/>
      <c r="H2482" s="53"/>
      <c r="I2482" s="53"/>
      <c r="J2482" s="53"/>
      <c r="K2482" s="53"/>
      <c r="L2482" s="53"/>
      <c r="M2482" s="53"/>
      <c r="N2482" s="53"/>
      <c r="O2482" s="53"/>
      <c r="P2482" s="727"/>
    </row>
    <row r="2483" spans="1:16" s="51" customFormat="1" x14ac:dyDescent="0.25">
      <c r="A2483" s="378"/>
      <c r="B2483" s="125"/>
      <c r="C2483" s="2"/>
      <c r="E2483" s="53"/>
      <c r="F2483" s="53"/>
      <c r="G2483" s="53"/>
      <c r="H2483" s="53"/>
      <c r="I2483" s="53"/>
      <c r="J2483" s="53"/>
      <c r="K2483" s="53"/>
      <c r="L2483" s="53"/>
      <c r="M2483" s="53"/>
      <c r="N2483" s="53"/>
      <c r="O2483" s="53"/>
      <c r="P2483" s="727"/>
    </row>
    <row r="2484" spans="1:16" s="51" customFormat="1" x14ac:dyDescent="0.25">
      <c r="A2484" s="378"/>
      <c r="B2484" s="125"/>
      <c r="C2484" s="2"/>
      <c r="E2484" s="53"/>
      <c r="F2484" s="53"/>
      <c r="G2484" s="53"/>
      <c r="H2484" s="53"/>
      <c r="I2484" s="53"/>
      <c r="J2484" s="53"/>
      <c r="K2484" s="53"/>
      <c r="L2484" s="53"/>
      <c r="M2484" s="53"/>
      <c r="N2484" s="53"/>
      <c r="O2484" s="53"/>
      <c r="P2484" s="727"/>
    </row>
    <row r="2485" spans="1:16" s="51" customFormat="1" x14ac:dyDescent="0.25">
      <c r="A2485" s="378"/>
      <c r="B2485" s="125"/>
      <c r="C2485" s="2"/>
      <c r="E2485" s="53"/>
      <c r="F2485" s="53"/>
      <c r="G2485" s="53"/>
      <c r="H2485" s="53"/>
      <c r="I2485" s="53"/>
      <c r="J2485" s="53"/>
      <c r="K2485" s="53"/>
      <c r="L2485" s="53"/>
      <c r="M2485" s="53"/>
      <c r="N2485" s="53"/>
      <c r="O2485" s="53"/>
      <c r="P2485" s="727"/>
    </row>
    <row r="2486" spans="1:16" s="51" customFormat="1" x14ac:dyDescent="0.25">
      <c r="A2486" s="378"/>
      <c r="B2486" s="125"/>
      <c r="C2486" s="2"/>
      <c r="E2486" s="53"/>
      <c r="F2486" s="53"/>
      <c r="G2486" s="53"/>
      <c r="H2486" s="53"/>
      <c r="I2486" s="53"/>
      <c r="J2486" s="53"/>
      <c r="K2486" s="53"/>
      <c r="L2486" s="53"/>
      <c r="M2486" s="53"/>
      <c r="N2486" s="53"/>
      <c r="O2486" s="53"/>
      <c r="P2486" s="727"/>
    </row>
    <row r="2487" spans="1:16" s="51" customFormat="1" x14ac:dyDescent="0.25">
      <c r="A2487" s="378"/>
      <c r="B2487" s="125"/>
      <c r="C2487" s="2"/>
      <c r="E2487" s="53"/>
      <c r="F2487" s="53"/>
      <c r="G2487" s="53"/>
      <c r="H2487" s="53"/>
      <c r="I2487" s="53"/>
      <c r="J2487" s="53"/>
      <c r="K2487" s="53"/>
      <c r="L2487" s="53"/>
      <c r="M2487" s="53"/>
      <c r="N2487" s="53"/>
      <c r="O2487" s="53"/>
      <c r="P2487" s="727"/>
    </row>
    <row r="2488" spans="1:16" s="51" customFormat="1" x14ac:dyDescent="0.25">
      <c r="A2488" s="378"/>
      <c r="B2488" s="125"/>
      <c r="C2488" s="2"/>
      <c r="E2488" s="53"/>
      <c r="F2488" s="53"/>
      <c r="G2488" s="53"/>
      <c r="H2488" s="53"/>
      <c r="I2488" s="53"/>
      <c r="J2488" s="53"/>
      <c r="K2488" s="53"/>
      <c r="L2488" s="53"/>
      <c r="M2488" s="53"/>
      <c r="N2488" s="53"/>
      <c r="O2488" s="53"/>
      <c r="P2488" s="727"/>
    </row>
    <row r="2489" spans="1:16" s="51" customFormat="1" x14ac:dyDescent="0.25">
      <c r="A2489" s="378"/>
      <c r="B2489" s="125"/>
      <c r="C2489" s="2"/>
      <c r="E2489" s="53"/>
      <c r="F2489" s="53"/>
      <c r="G2489" s="53"/>
      <c r="H2489" s="53"/>
      <c r="I2489" s="53"/>
      <c r="J2489" s="53"/>
      <c r="K2489" s="53"/>
      <c r="L2489" s="53"/>
      <c r="M2489" s="53"/>
      <c r="N2489" s="53"/>
      <c r="O2489" s="53"/>
      <c r="P2489" s="727"/>
    </row>
    <row r="2490" spans="1:16" s="51" customFormat="1" x14ac:dyDescent="0.25">
      <c r="A2490" s="378"/>
      <c r="B2490" s="125"/>
      <c r="C2490" s="2"/>
      <c r="E2490" s="53"/>
      <c r="F2490" s="53"/>
      <c r="G2490" s="53"/>
      <c r="H2490" s="53"/>
      <c r="I2490" s="53"/>
      <c r="J2490" s="53"/>
      <c r="K2490" s="53"/>
      <c r="L2490" s="53"/>
      <c r="M2490" s="53"/>
      <c r="N2490" s="53"/>
      <c r="O2490" s="53"/>
      <c r="P2490" s="727"/>
    </row>
    <row r="2491" spans="1:16" s="51" customFormat="1" x14ac:dyDescent="0.25">
      <c r="A2491" s="378"/>
      <c r="B2491" s="125"/>
      <c r="C2491" s="2"/>
      <c r="E2491" s="53"/>
      <c r="F2491" s="53"/>
      <c r="G2491" s="53"/>
      <c r="H2491" s="53"/>
      <c r="I2491" s="53"/>
      <c r="J2491" s="53"/>
      <c r="K2491" s="53"/>
      <c r="L2491" s="53"/>
      <c r="M2491" s="53"/>
      <c r="N2491" s="53"/>
      <c r="O2491" s="53"/>
      <c r="P2491" s="727"/>
    </row>
    <row r="2492" spans="1:16" s="51" customFormat="1" x14ac:dyDescent="0.25">
      <c r="A2492" s="378"/>
      <c r="B2492" s="125"/>
      <c r="C2492" s="2"/>
      <c r="E2492" s="53"/>
      <c r="F2492" s="53"/>
      <c r="G2492" s="53"/>
      <c r="H2492" s="53"/>
      <c r="I2492" s="53"/>
      <c r="J2492" s="53"/>
      <c r="K2492" s="53"/>
      <c r="L2492" s="53"/>
      <c r="M2492" s="53"/>
      <c r="N2492" s="53"/>
      <c r="O2492" s="53"/>
      <c r="P2492" s="727"/>
    </row>
    <row r="2493" spans="1:16" s="51" customFormat="1" x14ac:dyDescent="0.25">
      <c r="A2493" s="378"/>
      <c r="B2493" s="125"/>
      <c r="C2493" s="2"/>
      <c r="E2493" s="53"/>
      <c r="F2493" s="53"/>
      <c r="G2493" s="53"/>
      <c r="H2493" s="53"/>
      <c r="I2493" s="53"/>
      <c r="J2493" s="53"/>
      <c r="K2493" s="53"/>
      <c r="L2493" s="53"/>
      <c r="M2493" s="53"/>
      <c r="N2493" s="53"/>
      <c r="O2493" s="53"/>
      <c r="P2493" s="727"/>
    </row>
    <row r="2494" spans="1:16" s="51" customFormat="1" x14ac:dyDescent="0.25">
      <c r="A2494" s="378"/>
      <c r="B2494" s="125"/>
      <c r="C2494" s="2"/>
      <c r="E2494" s="53"/>
      <c r="F2494" s="53"/>
      <c r="G2494" s="53"/>
      <c r="H2494" s="53"/>
      <c r="I2494" s="53"/>
      <c r="J2494" s="53"/>
      <c r="K2494" s="53"/>
      <c r="L2494" s="53"/>
      <c r="M2494" s="53"/>
      <c r="N2494" s="53"/>
      <c r="O2494" s="53"/>
      <c r="P2494" s="727"/>
    </row>
    <row r="2495" spans="1:16" s="51" customFormat="1" x14ac:dyDescent="0.25">
      <c r="A2495" s="378"/>
      <c r="B2495" s="125"/>
      <c r="C2495" s="2"/>
      <c r="E2495" s="53"/>
      <c r="F2495" s="53"/>
      <c r="G2495" s="53"/>
      <c r="H2495" s="53"/>
      <c r="I2495" s="53"/>
      <c r="J2495" s="53"/>
      <c r="K2495" s="53"/>
      <c r="L2495" s="53"/>
      <c r="M2495" s="53"/>
      <c r="N2495" s="53"/>
      <c r="O2495" s="53"/>
      <c r="P2495" s="727"/>
    </row>
    <row r="2496" spans="1:16" s="51" customFormat="1" x14ac:dyDescent="0.25">
      <c r="A2496" s="378"/>
      <c r="B2496" s="125"/>
      <c r="C2496" s="2"/>
      <c r="E2496" s="53"/>
      <c r="F2496" s="53"/>
      <c r="G2496" s="53"/>
      <c r="H2496" s="53"/>
      <c r="I2496" s="53"/>
      <c r="J2496" s="53"/>
      <c r="K2496" s="53"/>
      <c r="L2496" s="53"/>
      <c r="M2496" s="53"/>
      <c r="N2496" s="53"/>
      <c r="O2496" s="53"/>
      <c r="P2496" s="727"/>
    </row>
    <row r="2497" spans="1:16" s="51" customFormat="1" x14ac:dyDescent="0.25">
      <c r="A2497" s="378"/>
      <c r="B2497" s="125"/>
      <c r="C2497" s="2"/>
      <c r="E2497" s="53"/>
      <c r="F2497" s="53"/>
      <c r="G2497" s="53"/>
      <c r="H2497" s="53"/>
      <c r="I2497" s="53"/>
      <c r="J2497" s="53"/>
      <c r="K2497" s="53"/>
      <c r="L2497" s="53"/>
      <c r="M2497" s="53"/>
      <c r="N2497" s="53"/>
      <c r="O2497" s="53"/>
      <c r="P2497" s="727"/>
    </row>
    <row r="2498" spans="1:16" s="51" customFormat="1" x14ac:dyDescent="0.25">
      <c r="A2498" s="378"/>
      <c r="B2498" s="125"/>
      <c r="C2498" s="2"/>
      <c r="E2498" s="53"/>
      <c r="F2498" s="53"/>
      <c r="G2498" s="53"/>
      <c r="H2498" s="53"/>
      <c r="I2498" s="53"/>
      <c r="J2498" s="53"/>
      <c r="K2498" s="53"/>
      <c r="L2498" s="53"/>
      <c r="M2498" s="53"/>
      <c r="N2498" s="53"/>
      <c r="O2498" s="53"/>
      <c r="P2498" s="727"/>
    </row>
    <row r="2499" spans="1:16" s="51" customFormat="1" x14ac:dyDescent="0.25">
      <c r="A2499" s="378"/>
      <c r="B2499" s="125"/>
      <c r="C2499" s="2"/>
      <c r="E2499" s="53"/>
      <c r="F2499" s="53"/>
      <c r="G2499" s="53"/>
      <c r="H2499" s="53"/>
      <c r="I2499" s="53"/>
      <c r="J2499" s="53"/>
      <c r="K2499" s="53"/>
      <c r="L2499" s="53"/>
      <c r="M2499" s="53"/>
      <c r="N2499" s="53"/>
      <c r="O2499" s="53"/>
      <c r="P2499" s="727"/>
    </row>
    <row r="2500" spans="1:16" s="51" customFormat="1" x14ac:dyDescent="0.25">
      <c r="A2500" s="378"/>
      <c r="B2500" s="125"/>
      <c r="C2500" s="2"/>
      <c r="E2500" s="53"/>
      <c r="F2500" s="53"/>
      <c r="G2500" s="53"/>
      <c r="H2500" s="53"/>
      <c r="I2500" s="53"/>
      <c r="J2500" s="53"/>
      <c r="K2500" s="53"/>
      <c r="L2500" s="53"/>
      <c r="M2500" s="53"/>
      <c r="N2500" s="53"/>
      <c r="O2500" s="53"/>
      <c r="P2500" s="727"/>
    </row>
    <row r="2501" spans="1:16" s="51" customFormat="1" x14ac:dyDescent="0.25">
      <c r="A2501" s="378"/>
      <c r="B2501" s="125"/>
      <c r="C2501" s="2"/>
      <c r="E2501" s="53"/>
      <c r="F2501" s="53"/>
      <c r="G2501" s="53"/>
      <c r="H2501" s="53"/>
      <c r="I2501" s="53"/>
      <c r="J2501" s="53"/>
      <c r="K2501" s="53"/>
      <c r="L2501" s="53"/>
      <c r="M2501" s="53"/>
      <c r="N2501" s="53"/>
      <c r="O2501" s="53"/>
      <c r="P2501" s="727"/>
    </row>
    <row r="2502" spans="1:16" s="51" customFormat="1" x14ac:dyDescent="0.25">
      <c r="A2502" s="378"/>
      <c r="B2502" s="125"/>
      <c r="C2502" s="2"/>
      <c r="E2502" s="53"/>
      <c r="F2502" s="53"/>
      <c r="G2502" s="53"/>
      <c r="H2502" s="53"/>
      <c r="I2502" s="53"/>
      <c r="J2502" s="53"/>
      <c r="K2502" s="53"/>
      <c r="L2502" s="53"/>
      <c r="M2502" s="53"/>
      <c r="N2502" s="53"/>
      <c r="O2502" s="53"/>
      <c r="P2502" s="727"/>
    </row>
    <row r="2503" spans="1:16" s="51" customFormat="1" x14ac:dyDescent="0.25">
      <c r="A2503" s="378"/>
      <c r="B2503" s="125"/>
      <c r="C2503" s="2"/>
      <c r="E2503" s="53"/>
      <c r="F2503" s="53"/>
      <c r="G2503" s="53"/>
      <c r="H2503" s="53"/>
      <c r="I2503" s="53"/>
      <c r="J2503" s="53"/>
      <c r="K2503" s="53"/>
      <c r="L2503" s="53"/>
      <c r="M2503" s="53"/>
      <c r="N2503" s="53"/>
      <c r="O2503" s="53"/>
      <c r="P2503" s="727"/>
    </row>
    <row r="2504" spans="1:16" s="51" customFormat="1" x14ac:dyDescent="0.25">
      <c r="A2504" s="378"/>
      <c r="B2504" s="125"/>
      <c r="C2504" s="2"/>
      <c r="E2504" s="53"/>
      <c r="F2504" s="53"/>
      <c r="G2504" s="53"/>
      <c r="H2504" s="53"/>
      <c r="I2504" s="53"/>
      <c r="J2504" s="53"/>
      <c r="K2504" s="53"/>
      <c r="L2504" s="53"/>
      <c r="M2504" s="53"/>
      <c r="N2504" s="53"/>
      <c r="O2504" s="53"/>
      <c r="P2504" s="727"/>
    </row>
    <row r="2505" spans="1:16" s="51" customFormat="1" x14ac:dyDescent="0.25">
      <c r="A2505" s="378"/>
      <c r="B2505" s="125"/>
      <c r="C2505" s="2"/>
      <c r="E2505" s="53"/>
      <c r="F2505" s="53"/>
      <c r="G2505" s="53"/>
      <c r="H2505" s="53"/>
      <c r="I2505" s="53"/>
      <c r="J2505" s="53"/>
      <c r="K2505" s="53"/>
      <c r="L2505" s="53"/>
      <c r="M2505" s="53"/>
      <c r="N2505" s="53"/>
      <c r="O2505" s="53"/>
      <c r="P2505" s="727"/>
    </row>
    <row r="2506" spans="1:16" s="51" customFormat="1" x14ac:dyDescent="0.25">
      <c r="A2506" s="378"/>
      <c r="B2506" s="125"/>
      <c r="C2506" s="2"/>
      <c r="E2506" s="53"/>
      <c r="F2506" s="53"/>
      <c r="G2506" s="53"/>
      <c r="H2506" s="53"/>
      <c r="I2506" s="53"/>
      <c r="J2506" s="53"/>
      <c r="K2506" s="53"/>
      <c r="L2506" s="53"/>
      <c r="M2506" s="53"/>
      <c r="N2506" s="53"/>
      <c r="O2506" s="53"/>
      <c r="P2506" s="727"/>
    </row>
    <row r="2507" spans="1:16" s="51" customFormat="1" x14ac:dyDescent="0.25">
      <c r="A2507" s="378"/>
      <c r="B2507" s="125"/>
      <c r="C2507" s="2"/>
      <c r="E2507" s="53"/>
      <c r="F2507" s="53"/>
      <c r="G2507" s="53"/>
      <c r="H2507" s="53"/>
      <c r="I2507" s="53"/>
      <c r="J2507" s="53"/>
      <c r="K2507" s="53"/>
      <c r="L2507" s="53"/>
      <c r="M2507" s="53"/>
      <c r="N2507" s="53"/>
      <c r="O2507" s="53"/>
      <c r="P2507" s="727"/>
    </row>
    <row r="2508" spans="1:16" s="51" customFormat="1" x14ac:dyDescent="0.25">
      <c r="A2508" s="378"/>
      <c r="B2508" s="125"/>
      <c r="C2508" s="2"/>
      <c r="E2508" s="53"/>
      <c r="F2508" s="53"/>
      <c r="G2508" s="53"/>
      <c r="H2508" s="53"/>
      <c r="I2508" s="53"/>
      <c r="J2508" s="53"/>
      <c r="K2508" s="53"/>
      <c r="L2508" s="53"/>
      <c r="M2508" s="53"/>
      <c r="N2508" s="53"/>
      <c r="O2508" s="53"/>
      <c r="P2508" s="727"/>
    </row>
    <row r="2509" spans="1:16" s="51" customFormat="1" x14ac:dyDescent="0.25">
      <c r="A2509" s="378"/>
      <c r="B2509" s="125"/>
      <c r="C2509" s="2"/>
      <c r="E2509" s="53"/>
      <c r="F2509" s="53"/>
      <c r="G2509" s="53"/>
      <c r="H2509" s="53"/>
      <c r="I2509" s="53"/>
      <c r="J2509" s="53"/>
      <c r="K2509" s="53"/>
      <c r="L2509" s="53"/>
      <c r="M2509" s="53"/>
      <c r="N2509" s="53"/>
      <c r="O2509" s="53"/>
      <c r="P2509" s="727"/>
    </row>
    <row r="2510" spans="1:16" s="51" customFormat="1" x14ac:dyDescent="0.25">
      <c r="A2510" s="378"/>
      <c r="B2510" s="125"/>
      <c r="C2510" s="2"/>
      <c r="E2510" s="53"/>
      <c r="F2510" s="53"/>
      <c r="G2510" s="53"/>
      <c r="H2510" s="53"/>
      <c r="I2510" s="53"/>
      <c r="J2510" s="53"/>
      <c r="K2510" s="53"/>
      <c r="L2510" s="53"/>
      <c r="M2510" s="53"/>
      <c r="N2510" s="53"/>
      <c r="O2510" s="53"/>
      <c r="P2510" s="727"/>
    </row>
    <row r="2511" spans="1:16" s="51" customFormat="1" x14ac:dyDescent="0.25">
      <c r="A2511" s="378"/>
      <c r="B2511" s="125"/>
      <c r="C2511" s="2"/>
      <c r="E2511" s="53"/>
      <c r="F2511" s="53"/>
      <c r="G2511" s="53"/>
      <c r="H2511" s="53"/>
      <c r="I2511" s="53"/>
      <c r="J2511" s="53"/>
      <c r="K2511" s="53"/>
      <c r="L2511" s="53"/>
      <c r="M2511" s="53"/>
      <c r="N2511" s="53"/>
      <c r="O2511" s="53"/>
      <c r="P2511" s="727"/>
    </row>
    <row r="2512" spans="1:16" s="51" customFormat="1" x14ac:dyDescent="0.25">
      <c r="A2512" s="378"/>
      <c r="B2512" s="125"/>
      <c r="C2512" s="2"/>
      <c r="E2512" s="53"/>
      <c r="F2512" s="53"/>
      <c r="G2512" s="53"/>
      <c r="H2512" s="53"/>
      <c r="I2512" s="53"/>
      <c r="J2512" s="53"/>
      <c r="K2512" s="53"/>
      <c r="L2512" s="53"/>
      <c r="M2512" s="53"/>
      <c r="N2512" s="53"/>
      <c r="O2512" s="53"/>
      <c r="P2512" s="727"/>
    </row>
    <row r="2513" spans="1:16" s="51" customFormat="1" x14ac:dyDescent="0.25">
      <c r="A2513" s="378"/>
      <c r="B2513" s="125"/>
      <c r="C2513" s="2"/>
      <c r="E2513" s="53"/>
      <c r="F2513" s="53"/>
      <c r="G2513" s="53"/>
      <c r="H2513" s="53"/>
      <c r="I2513" s="53"/>
      <c r="J2513" s="53"/>
      <c r="K2513" s="53"/>
      <c r="L2513" s="53"/>
      <c r="M2513" s="53"/>
      <c r="N2513" s="53"/>
      <c r="O2513" s="53"/>
      <c r="P2513" s="727"/>
    </row>
    <row r="2514" spans="1:16" s="51" customFormat="1" x14ac:dyDescent="0.25">
      <c r="A2514" s="378"/>
      <c r="B2514" s="125"/>
      <c r="C2514" s="2"/>
      <c r="E2514" s="53"/>
      <c r="F2514" s="53"/>
      <c r="G2514" s="53"/>
      <c r="H2514" s="53"/>
      <c r="I2514" s="53"/>
      <c r="J2514" s="53"/>
      <c r="K2514" s="53"/>
      <c r="L2514" s="53"/>
      <c r="M2514" s="53"/>
      <c r="N2514" s="53"/>
      <c r="O2514" s="53"/>
      <c r="P2514" s="727"/>
    </row>
    <row r="2515" spans="1:16" s="51" customFormat="1" x14ac:dyDescent="0.25">
      <c r="A2515" s="378"/>
      <c r="B2515" s="125"/>
      <c r="C2515" s="2"/>
      <c r="E2515" s="53"/>
      <c r="F2515" s="53"/>
      <c r="G2515" s="53"/>
      <c r="H2515" s="53"/>
      <c r="I2515" s="53"/>
      <c r="J2515" s="53"/>
      <c r="K2515" s="53"/>
      <c r="L2515" s="53"/>
      <c r="M2515" s="53"/>
      <c r="N2515" s="53"/>
      <c r="O2515" s="53"/>
      <c r="P2515" s="727"/>
    </row>
    <row r="2516" spans="1:16" s="51" customFormat="1" x14ac:dyDescent="0.25">
      <c r="A2516" s="378"/>
      <c r="B2516" s="125"/>
      <c r="C2516" s="2"/>
      <c r="E2516" s="53"/>
      <c r="F2516" s="53"/>
      <c r="G2516" s="53"/>
      <c r="H2516" s="53"/>
      <c r="I2516" s="53"/>
      <c r="J2516" s="53"/>
      <c r="K2516" s="53"/>
      <c r="L2516" s="53"/>
      <c r="M2516" s="53"/>
      <c r="N2516" s="53"/>
      <c r="O2516" s="53"/>
      <c r="P2516" s="727"/>
    </row>
    <row r="2517" spans="1:16" s="51" customFormat="1" x14ac:dyDescent="0.25">
      <c r="A2517" s="378"/>
      <c r="B2517" s="125"/>
      <c r="C2517" s="2"/>
      <c r="E2517" s="53"/>
      <c r="F2517" s="53"/>
      <c r="G2517" s="53"/>
      <c r="H2517" s="53"/>
      <c r="I2517" s="53"/>
      <c r="J2517" s="53"/>
      <c r="K2517" s="53"/>
      <c r="L2517" s="53"/>
      <c r="M2517" s="53"/>
      <c r="N2517" s="53"/>
      <c r="O2517" s="53"/>
      <c r="P2517" s="727"/>
    </row>
    <row r="2518" spans="1:16" s="51" customFormat="1" x14ac:dyDescent="0.25">
      <c r="A2518" s="378"/>
      <c r="B2518" s="125"/>
      <c r="C2518" s="2"/>
      <c r="E2518" s="53"/>
      <c r="F2518" s="53"/>
      <c r="G2518" s="53"/>
      <c r="H2518" s="53"/>
      <c r="I2518" s="53"/>
      <c r="J2518" s="53"/>
      <c r="K2518" s="53"/>
      <c r="L2518" s="53"/>
      <c r="M2518" s="53"/>
      <c r="N2518" s="53"/>
      <c r="O2518" s="53"/>
      <c r="P2518" s="727"/>
    </row>
    <row r="2519" spans="1:16" s="51" customFormat="1" x14ac:dyDescent="0.25">
      <c r="A2519" s="378"/>
      <c r="B2519" s="125"/>
      <c r="C2519" s="2"/>
      <c r="E2519" s="53"/>
      <c r="F2519" s="53"/>
      <c r="G2519" s="53"/>
      <c r="H2519" s="53"/>
      <c r="I2519" s="53"/>
      <c r="J2519" s="53"/>
      <c r="K2519" s="53"/>
      <c r="L2519" s="53"/>
      <c r="M2519" s="53"/>
      <c r="N2519" s="53"/>
      <c r="O2519" s="53"/>
      <c r="P2519" s="727"/>
    </row>
    <row r="2520" spans="1:16" s="51" customFormat="1" x14ac:dyDescent="0.25">
      <c r="A2520" s="378"/>
      <c r="B2520" s="125"/>
      <c r="C2520" s="2"/>
      <c r="E2520" s="53"/>
      <c r="F2520" s="53"/>
      <c r="G2520" s="53"/>
      <c r="H2520" s="53"/>
      <c r="I2520" s="53"/>
      <c r="J2520" s="53"/>
      <c r="K2520" s="53"/>
      <c r="L2520" s="53"/>
      <c r="M2520" s="53"/>
      <c r="N2520" s="53"/>
      <c r="O2520" s="53"/>
      <c r="P2520" s="727"/>
    </row>
    <row r="2521" spans="1:16" s="51" customFormat="1" x14ac:dyDescent="0.25">
      <c r="A2521" s="378"/>
      <c r="B2521" s="125"/>
      <c r="C2521" s="2"/>
      <c r="E2521" s="53"/>
      <c r="F2521" s="53"/>
      <c r="G2521" s="53"/>
      <c r="H2521" s="53"/>
      <c r="I2521" s="53"/>
      <c r="J2521" s="53"/>
      <c r="K2521" s="53"/>
      <c r="L2521" s="53"/>
      <c r="M2521" s="53"/>
      <c r="N2521" s="53"/>
      <c r="O2521" s="53"/>
      <c r="P2521" s="727"/>
    </row>
    <row r="2522" spans="1:16" s="51" customFormat="1" x14ac:dyDescent="0.25">
      <c r="A2522" s="378"/>
      <c r="B2522" s="125"/>
      <c r="C2522" s="2"/>
      <c r="E2522" s="53"/>
      <c r="F2522" s="53"/>
      <c r="G2522" s="53"/>
      <c r="H2522" s="53"/>
      <c r="I2522" s="53"/>
      <c r="J2522" s="53"/>
      <c r="K2522" s="53"/>
      <c r="L2522" s="53"/>
      <c r="M2522" s="53"/>
      <c r="N2522" s="53"/>
      <c r="O2522" s="53"/>
      <c r="P2522" s="727"/>
    </row>
    <row r="2523" spans="1:16" s="51" customFormat="1" x14ac:dyDescent="0.25">
      <c r="A2523" s="378"/>
      <c r="B2523" s="125"/>
      <c r="C2523" s="2"/>
      <c r="E2523" s="53"/>
      <c r="F2523" s="53"/>
      <c r="G2523" s="53"/>
      <c r="H2523" s="53"/>
      <c r="I2523" s="53"/>
      <c r="J2523" s="53"/>
      <c r="K2523" s="53"/>
      <c r="L2523" s="53"/>
      <c r="M2523" s="53"/>
      <c r="N2523" s="53"/>
      <c r="O2523" s="53"/>
      <c r="P2523" s="727"/>
    </row>
    <row r="2524" spans="1:16" s="51" customFormat="1" x14ac:dyDescent="0.25">
      <c r="A2524" s="378"/>
      <c r="B2524" s="125"/>
      <c r="C2524" s="2"/>
      <c r="E2524" s="53"/>
      <c r="F2524" s="53"/>
      <c r="G2524" s="53"/>
      <c r="H2524" s="53"/>
      <c r="I2524" s="53"/>
      <c r="J2524" s="53"/>
      <c r="K2524" s="53"/>
      <c r="L2524" s="53"/>
      <c r="M2524" s="53"/>
      <c r="N2524" s="53"/>
      <c r="O2524" s="53"/>
      <c r="P2524" s="727"/>
    </row>
    <row r="2525" spans="1:16" s="51" customFormat="1" x14ac:dyDescent="0.25">
      <c r="A2525" s="378"/>
      <c r="B2525" s="125"/>
      <c r="C2525" s="2"/>
      <c r="E2525" s="53"/>
      <c r="F2525" s="53"/>
      <c r="G2525" s="53"/>
      <c r="H2525" s="53"/>
      <c r="I2525" s="53"/>
      <c r="J2525" s="53"/>
      <c r="K2525" s="53"/>
      <c r="L2525" s="53"/>
      <c r="M2525" s="53"/>
      <c r="N2525" s="53"/>
      <c r="O2525" s="53"/>
      <c r="P2525" s="727"/>
    </row>
    <row r="2526" spans="1:16" s="51" customFormat="1" x14ac:dyDescent="0.25">
      <c r="A2526" s="378"/>
      <c r="B2526" s="125"/>
      <c r="C2526" s="2"/>
      <c r="E2526" s="53"/>
      <c r="F2526" s="53"/>
      <c r="G2526" s="53"/>
      <c r="H2526" s="53"/>
      <c r="I2526" s="53"/>
      <c r="J2526" s="53"/>
      <c r="K2526" s="53"/>
      <c r="L2526" s="53"/>
      <c r="M2526" s="53"/>
      <c r="N2526" s="53"/>
      <c r="O2526" s="53"/>
      <c r="P2526" s="727"/>
    </row>
    <row r="2527" spans="1:16" s="51" customFormat="1" x14ac:dyDescent="0.25">
      <c r="A2527" s="378"/>
      <c r="B2527" s="125"/>
      <c r="C2527" s="2"/>
      <c r="E2527" s="53"/>
      <c r="F2527" s="53"/>
      <c r="G2527" s="53"/>
      <c r="H2527" s="53"/>
      <c r="I2527" s="53"/>
      <c r="J2527" s="53"/>
      <c r="K2527" s="53"/>
      <c r="L2527" s="53"/>
      <c r="M2527" s="53"/>
      <c r="N2527" s="53"/>
      <c r="O2527" s="53"/>
      <c r="P2527" s="727"/>
    </row>
    <row r="2528" spans="1:16" s="51" customFormat="1" x14ac:dyDescent="0.25">
      <c r="A2528" s="378"/>
      <c r="B2528" s="125"/>
      <c r="C2528" s="2"/>
      <c r="E2528" s="53"/>
      <c r="F2528" s="53"/>
      <c r="G2528" s="53"/>
      <c r="H2528" s="53"/>
      <c r="I2528" s="53"/>
      <c r="J2528" s="53"/>
      <c r="K2528" s="53"/>
      <c r="L2528" s="53"/>
      <c r="M2528" s="53"/>
      <c r="N2528" s="53"/>
      <c r="O2528" s="53"/>
      <c r="P2528" s="727"/>
    </row>
    <row r="2529" spans="1:16" s="51" customFormat="1" x14ac:dyDescent="0.25">
      <c r="A2529" s="378"/>
      <c r="B2529" s="125"/>
      <c r="C2529" s="2"/>
      <c r="E2529" s="53"/>
      <c r="F2529" s="53"/>
      <c r="G2529" s="53"/>
      <c r="H2529" s="53"/>
      <c r="I2529" s="53"/>
      <c r="J2529" s="53"/>
      <c r="K2529" s="53"/>
      <c r="L2529" s="53"/>
      <c r="M2529" s="53"/>
      <c r="N2529" s="53"/>
      <c r="O2529" s="53"/>
      <c r="P2529" s="727"/>
    </row>
    <row r="2530" spans="1:16" s="51" customFormat="1" x14ac:dyDescent="0.25">
      <c r="A2530" s="378"/>
      <c r="B2530" s="125"/>
      <c r="C2530" s="2"/>
      <c r="E2530" s="53"/>
      <c r="F2530" s="53"/>
      <c r="G2530" s="53"/>
      <c r="H2530" s="53"/>
      <c r="I2530" s="53"/>
      <c r="J2530" s="53"/>
      <c r="K2530" s="53"/>
      <c r="L2530" s="53"/>
      <c r="M2530" s="53"/>
      <c r="N2530" s="53"/>
      <c r="O2530" s="53"/>
      <c r="P2530" s="727"/>
    </row>
    <row r="2531" spans="1:16" s="51" customFormat="1" x14ac:dyDescent="0.25">
      <c r="A2531" s="378"/>
      <c r="B2531" s="125"/>
      <c r="C2531" s="2"/>
      <c r="E2531" s="53"/>
      <c r="F2531" s="53"/>
      <c r="G2531" s="53"/>
      <c r="H2531" s="53"/>
      <c r="I2531" s="53"/>
      <c r="J2531" s="53"/>
      <c r="K2531" s="53"/>
      <c r="L2531" s="53"/>
      <c r="M2531" s="53"/>
      <c r="N2531" s="53"/>
      <c r="O2531" s="53"/>
      <c r="P2531" s="727"/>
    </row>
    <row r="2532" spans="1:16" s="51" customFormat="1" x14ac:dyDescent="0.25">
      <c r="A2532" s="378"/>
      <c r="B2532" s="125"/>
      <c r="C2532" s="2"/>
      <c r="E2532" s="53"/>
      <c r="F2532" s="53"/>
      <c r="G2532" s="53"/>
      <c r="H2532" s="53"/>
      <c r="I2532" s="53"/>
      <c r="J2532" s="53"/>
      <c r="K2532" s="53"/>
      <c r="L2532" s="53"/>
      <c r="M2532" s="53"/>
      <c r="N2532" s="53"/>
      <c r="O2532" s="53"/>
      <c r="P2532" s="727"/>
    </row>
    <row r="2533" spans="1:16" s="51" customFormat="1" x14ac:dyDescent="0.25">
      <c r="A2533" s="378"/>
      <c r="B2533" s="125"/>
      <c r="C2533" s="2"/>
      <c r="E2533" s="53"/>
      <c r="F2533" s="53"/>
      <c r="G2533" s="53"/>
      <c r="H2533" s="53"/>
      <c r="I2533" s="53"/>
      <c r="J2533" s="53"/>
      <c r="K2533" s="53"/>
      <c r="L2533" s="53"/>
      <c r="M2533" s="53"/>
      <c r="N2533" s="53"/>
      <c r="O2533" s="53"/>
      <c r="P2533" s="727"/>
    </row>
    <row r="2534" spans="1:16" s="51" customFormat="1" x14ac:dyDescent="0.25">
      <c r="A2534" s="378"/>
      <c r="B2534" s="125"/>
      <c r="C2534" s="2"/>
      <c r="E2534" s="53"/>
      <c r="F2534" s="53"/>
      <c r="G2534" s="53"/>
      <c r="H2534" s="53"/>
      <c r="I2534" s="53"/>
      <c r="J2534" s="53"/>
      <c r="K2534" s="53"/>
      <c r="L2534" s="53"/>
      <c r="M2534" s="53"/>
      <c r="N2534" s="53"/>
      <c r="O2534" s="53"/>
      <c r="P2534" s="727"/>
    </row>
    <row r="2535" spans="1:16" s="51" customFormat="1" x14ac:dyDescent="0.25">
      <c r="A2535" s="378"/>
      <c r="B2535" s="125"/>
      <c r="C2535" s="2"/>
      <c r="E2535" s="53"/>
      <c r="F2535" s="53"/>
      <c r="G2535" s="53"/>
      <c r="H2535" s="53"/>
      <c r="I2535" s="53"/>
      <c r="J2535" s="53"/>
      <c r="K2535" s="53"/>
      <c r="L2535" s="53"/>
      <c r="M2535" s="53"/>
      <c r="N2535" s="53"/>
      <c r="O2535" s="53"/>
      <c r="P2535" s="727"/>
    </row>
    <row r="2536" spans="1:16" s="51" customFormat="1" x14ac:dyDescent="0.25">
      <c r="A2536" s="378"/>
      <c r="B2536" s="125"/>
      <c r="C2536" s="2"/>
      <c r="E2536" s="53"/>
      <c r="F2536" s="53"/>
      <c r="G2536" s="53"/>
      <c r="H2536" s="53"/>
      <c r="I2536" s="53"/>
      <c r="J2536" s="53"/>
      <c r="K2536" s="53"/>
      <c r="L2536" s="53"/>
      <c r="M2536" s="53"/>
      <c r="N2536" s="53"/>
      <c r="O2536" s="53"/>
      <c r="P2536" s="727"/>
    </row>
    <row r="2537" spans="1:16" s="51" customFormat="1" x14ac:dyDescent="0.25">
      <c r="A2537" s="378"/>
      <c r="B2537" s="125"/>
      <c r="C2537" s="2"/>
      <c r="E2537" s="53"/>
      <c r="F2537" s="53"/>
      <c r="G2537" s="53"/>
      <c r="H2537" s="53"/>
      <c r="I2537" s="53"/>
      <c r="J2537" s="53"/>
      <c r="K2537" s="53"/>
      <c r="L2537" s="53"/>
      <c r="M2537" s="53"/>
      <c r="N2537" s="53"/>
      <c r="O2537" s="53"/>
      <c r="P2537" s="727"/>
    </row>
    <row r="2538" spans="1:16" s="51" customFormat="1" x14ac:dyDescent="0.25">
      <c r="A2538" s="378"/>
      <c r="B2538" s="125"/>
      <c r="C2538" s="2"/>
      <c r="E2538" s="53"/>
      <c r="F2538" s="53"/>
      <c r="G2538" s="53"/>
      <c r="H2538" s="53"/>
      <c r="I2538" s="53"/>
      <c r="J2538" s="53"/>
      <c r="K2538" s="53"/>
      <c r="L2538" s="53"/>
      <c r="M2538" s="53"/>
      <c r="N2538" s="53"/>
      <c r="O2538" s="53"/>
      <c r="P2538" s="727"/>
    </row>
    <row r="2539" spans="1:16" s="51" customFormat="1" x14ac:dyDescent="0.25">
      <c r="A2539" s="378"/>
      <c r="B2539" s="125"/>
      <c r="C2539" s="2"/>
      <c r="E2539" s="53"/>
      <c r="F2539" s="53"/>
      <c r="G2539" s="53"/>
      <c r="H2539" s="53"/>
      <c r="I2539" s="53"/>
      <c r="J2539" s="53"/>
      <c r="K2539" s="53"/>
      <c r="L2539" s="53"/>
      <c r="M2539" s="53"/>
      <c r="N2539" s="53"/>
      <c r="O2539" s="53"/>
      <c r="P2539" s="727"/>
    </row>
    <row r="2540" spans="1:16" s="51" customFormat="1" x14ac:dyDescent="0.25">
      <c r="A2540" s="378"/>
      <c r="B2540" s="125"/>
      <c r="C2540" s="2"/>
      <c r="E2540" s="53"/>
      <c r="F2540" s="53"/>
      <c r="G2540" s="53"/>
      <c r="H2540" s="53"/>
      <c r="I2540" s="53"/>
      <c r="J2540" s="53"/>
      <c r="K2540" s="53"/>
      <c r="L2540" s="53"/>
      <c r="M2540" s="53"/>
      <c r="N2540" s="53"/>
      <c r="O2540" s="53"/>
      <c r="P2540" s="727"/>
    </row>
    <row r="2541" spans="1:16" s="51" customFormat="1" x14ac:dyDescent="0.25">
      <c r="A2541" s="378"/>
      <c r="B2541" s="125"/>
      <c r="C2541" s="2"/>
      <c r="E2541" s="53"/>
      <c r="F2541" s="53"/>
      <c r="G2541" s="53"/>
      <c r="H2541" s="53"/>
      <c r="I2541" s="53"/>
      <c r="J2541" s="53"/>
      <c r="K2541" s="53"/>
      <c r="L2541" s="53"/>
      <c r="M2541" s="53"/>
      <c r="N2541" s="53"/>
      <c r="O2541" s="53"/>
      <c r="P2541" s="727"/>
    </row>
    <row r="2542" spans="1:16" s="51" customFormat="1" x14ac:dyDescent="0.25">
      <c r="A2542" s="378"/>
      <c r="B2542" s="125"/>
      <c r="C2542" s="2"/>
      <c r="E2542" s="53"/>
      <c r="F2542" s="53"/>
      <c r="G2542" s="53"/>
      <c r="H2542" s="53"/>
      <c r="I2542" s="53"/>
      <c r="J2542" s="53"/>
      <c r="K2542" s="53"/>
      <c r="L2542" s="53"/>
      <c r="M2542" s="53"/>
      <c r="N2542" s="53"/>
      <c r="O2542" s="53"/>
      <c r="P2542" s="727"/>
    </row>
    <row r="2543" spans="1:16" s="51" customFormat="1" x14ac:dyDescent="0.25">
      <c r="A2543" s="378"/>
      <c r="B2543" s="125"/>
      <c r="C2543" s="2"/>
      <c r="E2543" s="53"/>
      <c r="F2543" s="53"/>
      <c r="G2543" s="53"/>
      <c r="H2543" s="53"/>
      <c r="I2543" s="53"/>
      <c r="J2543" s="53"/>
      <c r="K2543" s="53"/>
      <c r="L2543" s="53"/>
      <c r="M2543" s="53"/>
      <c r="N2543" s="53"/>
      <c r="O2543" s="53"/>
      <c r="P2543" s="727"/>
    </row>
    <row r="2544" spans="1:16" s="51" customFormat="1" x14ac:dyDescent="0.25">
      <c r="A2544" s="378"/>
      <c r="B2544" s="125"/>
      <c r="C2544" s="2"/>
      <c r="E2544" s="53"/>
      <c r="F2544" s="53"/>
      <c r="G2544" s="53"/>
      <c r="H2544" s="53"/>
      <c r="I2544" s="53"/>
      <c r="J2544" s="53"/>
      <c r="K2544" s="53"/>
      <c r="L2544" s="53"/>
      <c r="M2544" s="53"/>
      <c r="N2544" s="53"/>
      <c r="O2544" s="53"/>
      <c r="P2544" s="727"/>
    </row>
    <row r="2545" spans="1:16" s="51" customFormat="1" x14ac:dyDescent="0.25">
      <c r="A2545" s="378"/>
      <c r="B2545" s="125"/>
      <c r="C2545" s="2"/>
      <c r="E2545" s="53"/>
      <c r="F2545" s="53"/>
      <c r="G2545" s="53"/>
      <c r="H2545" s="53"/>
      <c r="I2545" s="53"/>
      <c r="J2545" s="53"/>
      <c r="K2545" s="53"/>
      <c r="L2545" s="53"/>
      <c r="M2545" s="53"/>
      <c r="N2545" s="53"/>
      <c r="O2545" s="53"/>
      <c r="P2545" s="727"/>
    </row>
    <row r="2546" spans="1:16" s="51" customFormat="1" x14ac:dyDescent="0.25">
      <c r="A2546" s="378"/>
      <c r="B2546" s="125"/>
      <c r="C2546" s="2"/>
      <c r="E2546" s="53"/>
      <c r="F2546" s="53"/>
      <c r="G2546" s="53"/>
      <c r="H2546" s="53"/>
      <c r="I2546" s="53"/>
      <c r="J2546" s="53"/>
      <c r="K2546" s="53"/>
      <c r="L2546" s="53"/>
      <c r="M2546" s="53"/>
      <c r="N2546" s="53"/>
      <c r="O2546" s="53"/>
      <c r="P2546" s="727"/>
    </row>
    <row r="2547" spans="1:16" s="51" customFormat="1" x14ac:dyDescent="0.25">
      <c r="A2547" s="378"/>
      <c r="B2547" s="125"/>
      <c r="C2547" s="2"/>
      <c r="E2547" s="53"/>
      <c r="F2547" s="53"/>
      <c r="G2547" s="53"/>
      <c r="H2547" s="53"/>
      <c r="I2547" s="53"/>
      <c r="J2547" s="53"/>
      <c r="K2547" s="53"/>
      <c r="L2547" s="53"/>
      <c r="M2547" s="53"/>
      <c r="N2547" s="53"/>
      <c r="O2547" s="53"/>
      <c r="P2547" s="727"/>
    </row>
    <row r="2548" spans="1:16" s="51" customFormat="1" x14ac:dyDescent="0.25">
      <c r="A2548" s="378"/>
      <c r="B2548" s="125"/>
      <c r="C2548" s="2"/>
      <c r="E2548" s="53"/>
      <c r="F2548" s="53"/>
      <c r="G2548" s="53"/>
      <c r="H2548" s="53"/>
      <c r="I2548" s="53"/>
      <c r="J2548" s="53"/>
      <c r="K2548" s="53"/>
      <c r="L2548" s="53"/>
      <c r="M2548" s="53"/>
      <c r="N2548" s="53"/>
      <c r="O2548" s="53"/>
      <c r="P2548" s="727"/>
    </row>
    <row r="2549" spans="1:16" s="51" customFormat="1" x14ac:dyDescent="0.25">
      <c r="A2549" s="378"/>
      <c r="B2549" s="125"/>
      <c r="C2549" s="2"/>
      <c r="E2549" s="53"/>
      <c r="F2549" s="53"/>
      <c r="G2549" s="53"/>
      <c r="H2549" s="53"/>
      <c r="I2549" s="53"/>
      <c r="J2549" s="53"/>
      <c r="K2549" s="53"/>
      <c r="L2549" s="53"/>
      <c r="M2549" s="53"/>
      <c r="N2549" s="53"/>
      <c r="O2549" s="53"/>
      <c r="P2549" s="727"/>
    </row>
    <row r="2550" spans="1:16" s="51" customFormat="1" x14ac:dyDescent="0.25">
      <c r="A2550" s="378"/>
      <c r="B2550" s="125"/>
      <c r="C2550" s="2"/>
      <c r="E2550" s="53"/>
      <c r="F2550" s="53"/>
      <c r="G2550" s="53"/>
      <c r="H2550" s="53"/>
      <c r="I2550" s="53"/>
      <c r="J2550" s="53"/>
      <c r="K2550" s="53"/>
      <c r="L2550" s="53"/>
      <c r="M2550" s="53"/>
      <c r="N2550" s="53"/>
      <c r="O2550" s="53"/>
      <c r="P2550" s="727"/>
    </row>
    <row r="2551" spans="1:16" s="51" customFormat="1" x14ac:dyDescent="0.25">
      <c r="A2551" s="378"/>
      <c r="B2551" s="125"/>
      <c r="C2551" s="2"/>
      <c r="E2551" s="53"/>
      <c r="F2551" s="53"/>
      <c r="G2551" s="53"/>
      <c r="H2551" s="53"/>
      <c r="I2551" s="53"/>
      <c r="J2551" s="53"/>
      <c r="K2551" s="53"/>
      <c r="L2551" s="53"/>
      <c r="M2551" s="53"/>
      <c r="N2551" s="53"/>
      <c r="O2551" s="53"/>
      <c r="P2551" s="727"/>
    </row>
    <row r="2552" spans="1:16" s="51" customFormat="1" x14ac:dyDescent="0.25">
      <c r="A2552" s="378"/>
      <c r="B2552" s="125"/>
      <c r="C2552" s="2"/>
      <c r="E2552" s="53"/>
      <c r="F2552" s="53"/>
      <c r="G2552" s="53"/>
      <c r="H2552" s="53"/>
      <c r="I2552" s="53"/>
      <c r="J2552" s="53"/>
      <c r="K2552" s="53"/>
      <c r="L2552" s="53"/>
      <c r="M2552" s="53"/>
      <c r="N2552" s="53"/>
      <c r="O2552" s="53"/>
      <c r="P2552" s="727"/>
    </row>
    <row r="2553" spans="1:16" s="51" customFormat="1" x14ac:dyDescent="0.25">
      <c r="A2553" s="378"/>
      <c r="B2553" s="125"/>
      <c r="C2553" s="2"/>
      <c r="E2553" s="53"/>
      <c r="F2553" s="53"/>
      <c r="G2553" s="53"/>
      <c r="H2553" s="53"/>
      <c r="I2553" s="53"/>
      <c r="J2553" s="53"/>
      <c r="K2553" s="53"/>
      <c r="L2553" s="53"/>
      <c r="M2553" s="53"/>
      <c r="N2553" s="53"/>
      <c r="O2553" s="53"/>
      <c r="P2553" s="727"/>
    </row>
    <row r="2554" spans="1:16" s="51" customFormat="1" x14ac:dyDescent="0.25">
      <c r="A2554" s="378"/>
      <c r="B2554" s="125"/>
      <c r="C2554" s="2"/>
      <c r="E2554" s="53"/>
      <c r="F2554" s="53"/>
      <c r="G2554" s="53"/>
      <c r="H2554" s="53"/>
      <c r="I2554" s="53"/>
      <c r="J2554" s="53"/>
      <c r="K2554" s="53"/>
      <c r="L2554" s="53"/>
      <c r="M2554" s="53"/>
      <c r="N2554" s="53"/>
      <c r="O2554" s="53"/>
      <c r="P2554" s="727"/>
    </row>
    <row r="2555" spans="1:16" s="51" customFormat="1" x14ac:dyDescent="0.25">
      <c r="A2555" s="378"/>
      <c r="B2555" s="125"/>
      <c r="C2555" s="2"/>
      <c r="E2555" s="53"/>
      <c r="F2555" s="53"/>
      <c r="G2555" s="53"/>
      <c r="H2555" s="53"/>
      <c r="I2555" s="53"/>
      <c r="J2555" s="53"/>
      <c r="K2555" s="53"/>
      <c r="L2555" s="53"/>
      <c r="M2555" s="53"/>
      <c r="N2555" s="53"/>
      <c r="O2555" s="53"/>
      <c r="P2555" s="727"/>
    </row>
    <row r="2556" spans="1:16" s="51" customFormat="1" x14ac:dyDescent="0.25">
      <c r="A2556" s="378"/>
      <c r="B2556" s="125"/>
      <c r="C2556" s="2"/>
      <c r="E2556" s="53"/>
      <c r="F2556" s="53"/>
      <c r="G2556" s="53"/>
      <c r="H2556" s="53"/>
      <c r="I2556" s="53"/>
      <c r="J2556" s="53"/>
      <c r="K2556" s="53"/>
      <c r="L2556" s="53"/>
      <c r="M2556" s="53"/>
      <c r="N2556" s="53"/>
      <c r="O2556" s="53"/>
      <c r="P2556" s="727"/>
    </row>
    <row r="2557" spans="1:16" s="51" customFormat="1" x14ac:dyDescent="0.25">
      <c r="A2557" s="378"/>
      <c r="B2557" s="125"/>
      <c r="C2557" s="2"/>
      <c r="E2557" s="53"/>
      <c r="F2557" s="53"/>
      <c r="G2557" s="53"/>
      <c r="H2557" s="53"/>
      <c r="I2557" s="53"/>
      <c r="J2557" s="53"/>
      <c r="K2557" s="53"/>
      <c r="L2557" s="53"/>
      <c r="M2557" s="53"/>
      <c r="N2557" s="53"/>
      <c r="O2557" s="53"/>
      <c r="P2557" s="727"/>
    </row>
    <row r="2558" spans="1:16" s="51" customFormat="1" x14ac:dyDescent="0.25">
      <c r="A2558" s="378"/>
      <c r="B2558" s="125"/>
      <c r="C2558" s="2"/>
      <c r="E2558" s="53"/>
      <c r="F2558" s="53"/>
      <c r="G2558" s="53"/>
      <c r="H2558" s="53"/>
      <c r="I2558" s="53"/>
      <c r="J2558" s="53"/>
      <c r="K2558" s="53"/>
      <c r="L2558" s="53"/>
      <c r="M2558" s="53"/>
      <c r="N2558" s="53"/>
      <c r="O2558" s="53"/>
      <c r="P2558" s="727"/>
    </row>
    <row r="2559" spans="1:16" s="51" customFormat="1" x14ac:dyDescent="0.25">
      <c r="A2559" s="378"/>
      <c r="B2559" s="125"/>
      <c r="C2559" s="2"/>
      <c r="E2559" s="53"/>
      <c r="F2559" s="53"/>
      <c r="G2559" s="53"/>
      <c r="H2559" s="53"/>
      <c r="I2559" s="53"/>
      <c r="J2559" s="53"/>
      <c r="K2559" s="53"/>
      <c r="L2559" s="53"/>
      <c r="M2559" s="53"/>
      <c r="N2559" s="53"/>
      <c r="O2559" s="53"/>
      <c r="P2559" s="727"/>
    </row>
    <row r="2560" spans="1:16" s="51" customFormat="1" x14ac:dyDescent="0.25">
      <c r="A2560" s="378"/>
      <c r="B2560" s="125"/>
      <c r="C2560" s="2"/>
      <c r="E2560" s="53"/>
      <c r="F2560" s="53"/>
      <c r="G2560" s="53"/>
      <c r="H2560" s="53"/>
      <c r="I2560" s="53"/>
      <c r="J2560" s="53"/>
      <c r="K2560" s="53"/>
      <c r="L2560" s="53"/>
      <c r="M2560" s="53"/>
      <c r="N2560" s="53"/>
      <c r="O2560" s="53"/>
      <c r="P2560" s="727"/>
    </row>
    <row r="2561" spans="1:16" s="51" customFormat="1" x14ac:dyDescent="0.25">
      <c r="A2561" s="378"/>
      <c r="B2561" s="125"/>
      <c r="C2561" s="2"/>
      <c r="E2561" s="53"/>
      <c r="F2561" s="53"/>
      <c r="G2561" s="53"/>
      <c r="H2561" s="53"/>
      <c r="I2561" s="53"/>
      <c r="J2561" s="53"/>
      <c r="K2561" s="53"/>
      <c r="L2561" s="53"/>
      <c r="M2561" s="53"/>
      <c r="N2561" s="53"/>
      <c r="O2561" s="53"/>
      <c r="P2561" s="727"/>
    </row>
    <row r="2562" spans="1:16" s="51" customFormat="1" x14ac:dyDescent="0.25">
      <c r="A2562" s="378"/>
      <c r="B2562" s="125"/>
      <c r="C2562" s="2"/>
      <c r="E2562" s="53"/>
      <c r="F2562" s="53"/>
      <c r="G2562" s="53"/>
      <c r="H2562" s="53"/>
      <c r="I2562" s="53"/>
      <c r="J2562" s="53"/>
      <c r="K2562" s="53"/>
      <c r="L2562" s="53"/>
      <c r="M2562" s="53"/>
      <c r="N2562" s="53"/>
      <c r="O2562" s="53"/>
      <c r="P2562" s="727"/>
    </row>
    <row r="2563" spans="1:16" s="51" customFormat="1" x14ac:dyDescent="0.25">
      <c r="A2563" s="378"/>
      <c r="B2563" s="125"/>
      <c r="C2563" s="2"/>
      <c r="E2563" s="53"/>
      <c r="F2563" s="53"/>
      <c r="G2563" s="53"/>
      <c r="H2563" s="53"/>
      <c r="I2563" s="53"/>
      <c r="J2563" s="53"/>
      <c r="K2563" s="53"/>
      <c r="L2563" s="53"/>
      <c r="M2563" s="53"/>
      <c r="N2563" s="53"/>
      <c r="O2563" s="53"/>
      <c r="P2563" s="727"/>
    </row>
    <row r="2564" spans="1:16" s="51" customFormat="1" x14ac:dyDescent="0.25">
      <c r="A2564" s="378"/>
      <c r="B2564" s="125"/>
      <c r="C2564" s="2"/>
      <c r="E2564" s="53"/>
      <c r="F2564" s="53"/>
      <c r="G2564" s="53"/>
      <c r="H2564" s="53"/>
      <c r="I2564" s="53"/>
      <c r="J2564" s="53"/>
      <c r="K2564" s="53"/>
      <c r="L2564" s="53"/>
      <c r="M2564" s="53"/>
      <c r="N2564" s="53"/>
      <c r="O2564" s="53"/>
      <c r="P2564" s="727"/>
    </row>
    <row r="2565" spans="1:16" s="51" customFormat="1" x14ac:dyDescent="0.25">
      <c r="A2565" s="378"/>
      <c r="B2565" s="125"/>
      <c r="C2565" s="2"/>
      <c r="E2565" s="53"/>
      <c r="F2565" s="53"/>
      <c r="G2565" s="53"/>
      <c r="H2565" s="53"/>
      <c r="I2565" s="53"/>
      <c r="J2565" s="53"/>
      <c r="K2565" s="53"/>
      <c r="L2565" s="53"/>
      <c r="M2565" s="53"/>
      <c r="N2565" s="53"/>
      <c r="O2565" s="53"/>
      <c r="P2565" s="727"/>
    </row>
    <row r="2566" spans="1:16" s="51" customFormat="1" x14ac:dyDescent="0.25">
      <c r="A2566" s="378"/>
      <c r="B2566" s="125"/>
      <c r="C2566" s="2"/>
      <c r="E2566" s="53"/>
      <c r="F2566" s="53"/>
      <c r="G2566" s="53"/>
      <c r="H2566" s="53"/>
      <c r="I2566" s="53"/>
      <c r="J2566" s="53"/>
      <c r="K2566" s="53"/>
      <c r="L2566" s="53"/>
      <c r="M2566" s="53"/>
      <c r="N2566" s="53"/>
      <c r="O2566" s="53"/>
      <c r="P2566" s="727"/>
    </row>
    <row r="2567" spans="1:16" s="51" customFormat="1" x14ac:dyDescent="0.25">
      <c r="A2567" s="378"/>
      <c r="B2567" s="125"/>
      <c r="C2567" s="2"/>
      <c r="E2567" s="53"/>
      <c r="F2567" s="53"/>
      <c r="G2567" s="53"/>
      <c r="H2567" s="53"/>
      <c r="I2567" s="53"/>
      <c r="J2567" s="53"/>
      <c r="K2567" s="53"/>
      <c r="L2567" s="53"/>
      <c r="M2567" s="53"/>
      <c r="N2567" s="53"/>
      <c r="O2567" s="53"/>
      <c r="P2567" s="727"/>
    </row>
    <row r="2568" spans="1:16" s="51" customFormat="1" x14ac:dyDescent="0.25">
      <c r="A2568" s="378"/>
      <c r="B2568" s="125"/>
      <c r="C2568" s="2"/>
      <c r="E2568" s="53"/>
      <c r="F2568" s="53"/>
      <c r="G2568" s="53"/>
      <c r="H2568" s="53"/>
      <c r="I2568" s="53"/>
      <c r="J2568" s="53"/>
      <c r="K2568" s="53"/>
      <c r="L2568" s="53"/>
      <c r="M2568" s="53"/>
      <c r="N2568" s="53"/>
      <c r="O2568" s="53"/>
      <c r="P2568" s="727"/>
    </row>
    <row r="2569" spans="1:16" s="51" customFormat="1" x14ac:dyDescent="0.25">
      <c r="A2569" s="378"/>
      <c r="B2569" s="125"/>
      <c r="C2569" s="2"/>
      <c r="E2569" s="53"/>
      <c r="F2569" s="53"/>
      <c r="G2569" s="53"/>
      <c r="H2569" s="53"/>
      <c r="I2569" s="53"/>
      <c r="J2569" s="53"/>
      <c r="K2569" s="53"/>
      <c r="L2569" s="53"/>
      <c r="M2569" s="53"/>
      <c r="N2569" s="53"/>
      <c r="O2569" s="53"/>
      <c r="P2569" s="727"/>
    </row>
    <row r="2570" spans="1:16" s="51" customFormat="1" x14ac:dyDescent="0.25">
      <c r="A2570" s="378"/>
      <c r="B2570" s="125"/>
      <c r="C2570" s="2"/>
      <c r="E2570" s="53"/>
      <c r="F2570" s="53"/>
      <c r="G2570" s="53"/>
      <c r="H2570" s="53"/>
      <c r="I2570" s="53"/>
      <c r="J2570" s="53"/>
      <c r="K2570" s="53"/>
      <c r="L2570" s="53"/>
      <c r="M2570" s="53"/>
      <c r="N2570" s="53"/>
      <c r="O2570" s="53"/>
      <c r="P2570" s="727"/>
    </row>
    <row r="2571" spans="1:16" s="51" customFormat="1" x14ac:dyDescent="0.25">
      <c r="A2571" s="378"/>
      <c r="B2571" s="125"/>
      <c r="C2571" s="2"/>
      <c r="E2571" s="53"/>
      <c r="F2571" s="53"/>
      <c r="G2571" s="53"/>
      <c r="H2571" s="53"/>
      <c r="I2571" s="53"/>
      <c r="J2571" s="53"/>
      <c r="K2571" s="53"/>
      <c r="L2571" s="53"/>
      <c r="M2571" s="53"/>
      <c r="N2571" s="53"/>
      <c r="O2571" s="53"/>
      <c r="P2571" s="727"/>
    </row>
    <row r="2572" spans="1:16" s="51" customFormat="1" x14ac:dyDescent="0.25">
      <c r="A2572" s="378"/>
      <c r="B2572" s="125"/>
      <c r="C2572" s="2"/>
      <c r="E2572" s="53"/>
      <c r="F2572" s="53"/>
      <c r="G2572" s="53"/>
      <c r="H2572" s="53"/>
      <c r="I2572" s="53"/>
      <c r="J2572" s="53"/>
      <c r="K2572" s="53"/>
      <c r="L2572" s="53"/>
      <c r="M2572" s="53"/>
      <c r="N2572" s="53"/>
      <c r="O2572" s="53"/>
      <c r="P2572" s="727"/>
    </row>
    <row r="2573" spans="1:16" s="51" customFormat="1" x14ac:dyDescent="0.25">
      <c r="A2573" s="378"/>
      <c r="B2573" s="125"/>
      <c r="C2573" s="2"/>
      <c r="E2573" s="53"/>
      <c r="F2573" s="53"/>
      <c r="G2573" s="53"/>
      <c r="H2573" s="53"/>
      <c r="I2573" s="53"/>
      <c r="J2573" s="53"/>
      <c r="K2573" s="53"/>
      <c r="L2573" s="53"/>
      <c r="M2573" s="53"/>
      <c r="N2573" s="53"/>
      <c r="O2573" s="53"/>
      <c r="P2573" s="727"/>
    </row>
    <row r="2574" spans="1:16" s="51" customFormat="1" x14ac:dyDescent="0.25">
      <c r="A2574" s="378"/>
      <c r="B2574" s="125"/>
      <c r="C2574" s="2"/>
      <c r="E2574" s="53"/>
      <c r="F2574" s="53"/>
      <c r="G2574" s="53"/>
      <c r="H2574" s="53"/>
      <c r="I2574" s="53"/>
      <c r="J2574" s="53"/>
      <c r="K2574" s="53"/>
      <c r="L2574" s="53"/>
      <c r="M2574" s="53"/>
      <c r="N2574" s="53"/>
      <c r="O2574" s="53"/>
      <c r="P2574" s="727"/>
    </row>
    <row r="2575" spans="1:16" s="51" customFormat="1" x14ac:dyDescent="0.25">
      <c r="A2575" s="378"/>
      <c r="B2575" s="125"/>
      <c r="C2575" s="2"/>
      <c r="E2575" s="53"/>
      <c r="F2575" s="53"/>
      <c r="G2575" s="53"/>
      <c r="H2575" s="53"/>
      <c r="I2575" s="53"/>
      <c r="J2575" s="53"/>
      <c r="K2575" s="53"/>
      <c r="L2575" s="53"/>
      <c r="M2575" s="53"/>
      <c r="N2575" s="53"/>
      <c r="O2575" s="53"/>
      <c r="P2575" s="727"/>
    </row>
    <row r="2576" spans="1:16" s="51" customFormat="1" x14ac:dyDescent="0.25">
      <c r="A2576" s="378"/>
      <c r="B2576" s="125"/>
      <c r="C2576" s="2"/>
      <c r="E2576" s="53"/>
      <c r="F2576" s="53"/>
      <c r="G2576" s="53"/>
      <c r="H2576" s="53"/>
      <c r="I2576" s="53"/>
      <c r="J2576" s="53"/>
      <c r="K2576" s="53"/>
      <c r="L2576" s="53"/>
      <c r="M2576" s="53"/>
      <c r="N2576" s="53"/>
      <c r="O2576" s="53"/>
      <c r="P2576" s="727"/>
    </row>
    <row r="2577" spans="1:16" s="51" customFormat="1" x14ac:dyDescent="0.25">
      <c r="A2577" s="378"/>
      <c r="B2577" s="125"/>
      <c r="C2577" s="2"/>
      <c r="E2577" s="53"/>
      <c r="F2577" s="53"/>
      <c r="G2577" s="53"/>
      <c r="H2577" s="53"/>
      <c r="I2577" s="53"/>
      <c r="J2577" s="53"/>
      <c r="K2577" s="53"/>
      <c r="L2577" s="53"/>
      <c r="M2577" s="53"/>
      <c r="N2577" s="53"/>
      <c r="O2577" s="53"/>
      <c r="P2577" s="727"/>
    </row>
    <row r="2578" spans="1:16" s="51" customFormat="1" x14ac:dyDescent="0.25">
      <c r="A2578" s="378"/>
      <c r="B2578" s="125"/>
      <c r="C2578" s="2"/>
      <c r="E2578" s="53"/>
      <c r="F2578" s="53"/>
      <c r="G2578" s="53"/>
      <c r="H2578" s="53"/>
      <c r="I2578" s="53"/>
      <c r="J2578" s="53"/>
      <c r="K2578" s="53"/>
      <c r="L2578" s="53"/>
      <c r="M2578" s="53"/>
      <c r="N2578" s="53"/>
      <c r="O2578" s="53"/>
      <c r="P2578" s="727"/>
    </row>
    <row r="2579" spans="1:16" s="51" customFormat="1" x14ac:dyDescent="0.25">
      <c r="A2579" s="378"/>
      <c r="B2579" s="125"/>
      <c r="C2579" s="2"/>
      <c r="E2579" s="53"/>
      <c r="F2579" s="53"/>
      <c r="G2579" s="53"/>
      <c r="H2579" s="53"/>
      <c r="I2579" s="53"/>
      <c r="J2579" s="53"/>
      <c r="K2579" s="53"/>
      <c r="L2579" s="53"/>
      <c r="M2579" s="53"/>
      <c r="N2579" s="53"/>
      <c r="O2579" s="53"/>
      <c r="P2579" s="727"/>
    </row>
    <row r="2580" spans="1:16" s="51" customFormat="1" x14ac:dyDescent="0.25">
      <c r="A2580" s="378"/>
      <c r="B2580" s="125"/>
      <c r="C2580" s="2"/>
      <c r="E2580" s="53"/>
      <c r="F2580" s="53"/>
      <c r="G2580" s="53"/>
      <c r="H2580" s="53"/>
      <c r="I2580" s="53"/>
      <c r="J2580" s="53"/>
      <c r="K2580" s="53"/>
      <c r="L2580" s="53"/>
      <c r="M2580" s="53"/>
      <c r="N2580" s="53"/>
      <c r="O2580" s="53"/>
      <c r="P2580" s="727"/>
    </row>
    <row r="2581" spans="1:16" s="51" customFormat="1" x14ac:dyDescent="0.25">
      <c r="A2581" s="378"/>
      <c r="B2581" s="125"/>
      <c r="C2581" s="2"/>
      <c r="E2581" s="53"/>
      <c r="F2581" s="53"/>
      <c r="G2581" s="53"/>
      <c r="H2581" s="53"/>
      <c r="I2581" s="53"/>
      <c r="J2581" s="53"/>
      <c r="K2581" s="53"/>
      <c r="L2581" s="53"/>
      <c r="M2581" s="53"/>
      <c r="N2581" s="53"/>
      <c r="O2581" s="53"/>
      <c r="P2581" s="727"/>
    </row>
    <row r="2582" spans="1:16" s="51" customFormat="1" x14ac:dyDescent="0.25">
      <c r="A2582" s="378"/>
      <c r="B2582" s="125"/>
      <c r="C2582" s="2"/>
      <c r="E2582" s="53"/>
      <c r="F2582" s="53"/>
      <c r="G2582" s="53"/>
      <c r="H2582" s="53"/>
      <c r="I2582" s="53"/>
      <c r="J2582" s="53"/>
      <c r="K2582" s="53"/>
      <c r="L2582" s="53"/>
      <c r="M2582" s="53"/>
      <c r="N2582" s="53"/>
      <c r="O2582" s="53"/>
      <c r="P2582" s="727"/>
    </row>
    <row r="2583" spans="1:16" s="51" customFormat="1" x14ac:dyDescent="0.25">
      <c r="A2583" s="378"/>
      <c r="B2583" s="125"/>
      <c r="C2583" s="2"/>
      <c r="E2583" s="53"/>
      <c r="F2583" s="53"/>
      <c r="G2583" s="53"/>
      <c r="H2583" s="53"/>
      <c r="I2583" s="53"/>
      <c r="J2583" s="53"/>
      <c r="K2583" s="53"/>
      <c r="L2583" s="53"/>
      <c r="M2583" s="53"/>
      <c r="N2583" s="53"/>
      <c r="O2583" s="53"/>
      <c r="P2583" s="727"/>
    </row>
    <row r="2584" spans="1:16" s="51" customFormat="1" x14ac:dyDescent="0.25">
      <c r="A2584" s="378"/>
      <c r="B2584" s="125"/>
      <c r="C2584" s="2"/>
      <c r="E2584" s="53"/>
      <c r="F2584" s="53"/>
      <c r="G2584" s="53"/>
      <c r="H2584" s="53"/>
      <c r="I2584" s="53"/>
      <c r="J2584" s="53"/>
      <c r="K2584" s="53"/>
      <c r="L2584" s="53"/>
      <c r="M2584" s="53"/>
      <c r="N2584" s="53"/>
      <c r="O2584" s="53"/>
      <c r="P2584" s="727"/>
    </row>
    <row r="2585" spans="1:16" s="51" customFormat="1" x14ac:dyDescent="0.25">
      <c r="A2585" s="378"/>
      <c r="B2585" s="125"/>
      <c r="C2585" s="2"/>
      <c r="E2585" s="53"/>
      <c r="F2585" s="53"/>
      <c r="G2585" s="53"/>
      <c r="H2585" s="53"/>
      <c r="I2585" s="53"/>
      <c r="J2585" s="53"/>
      <c r="K2585" s="53"/>
      <c r="L2585" s="53"/>
      <c r="M2585" s="53"/>
      <c r="N2585" s="53"/>
      <c r="O2585" s="53"/>
      <c r="P2585" s="727"/>
    </row>
    <row r="2586" spans="1:16" s="51" customFormat="1" x14ac:dyDescent="0.25">
      <c r="A2586" s="378"/>
      <c r="B2586" s="125"/>
      <c r="C2586" s="2"/>
      <c r="E2586" s="53"/>
      <c r="F2586" s="53"/>
      <c r="G2586" s="53"/>
      <c r="H2586" s="53"/>
      <c r="I2586" s="53"/>
      <c r="J2586" s="53"/>
      <c r="K2586" s="53"/>
      <c r="L2586" s="53"/>
      <c r="M2586" s="53"/>
      <c r="N2586" s="53"/>
      <c r="O2586" s="53"/>
      <c r="P2586" s="727"/>
    </row>
    <row r="2587" spans="1:16" s="51" customFormat="1" x14ac:dyDescent="0.25">
      <c r="A2587" s="378"/>
      <c r="B2587" s="125"/>
      <c r="C2587" s="2"/>
      <c r="E2587" s="53"/>
      <c r="F2587" s="53"/>
      <c r="G2587" s="53"/>
      <c r="H2587" s="53"/>
      <c r="I2587" s="53"/>
      <c r="J2587" s="53"/>
      <c r="K2587" s="53"/>
      <c r="L2587" s="53"/>
      <c r="M2587" s="53"/>
      <c r="N2587" s="53"/>
      <c r="O2587" s="53"/>
      <c r="P2587" s="727"/>
    </row>
    <row r="2588" spans="1:16" s="51" customFormat="1" x14ac:dyDescent="0.25">
      <c r="A2588" s="378"/>
      <c r="B2588" s="125"/>
      <c r="C2588" s="2"/>
      <c r="E2588" s="53"/>
      <c r="F2588" s="53"/>
      <c r="G2588" s="53"/>
      <c r="H2588" s="53"/>
      <c r="I2588" s="53"/>
      <c r="J2588" s="53"/>
      <c r="K2588" s="53"/>
      <c r="L2588" s="53"/>
      <c r="M2588" s="53"/>
      <c r="N2588" s="53"/>
      <c r="O2588" s="53"/>
      <c r="P2588" s="727"/>
    </row>
    <row r="2589" spans="1:16" s="51" customFormat="1" x14ac:dyDescent="0.25">
      <c r="A2589" s="378"/>
      <c r="B2589" s="125"/>
      <c r="C2589" s="2"/>
      <c r="E2589" s="53"/>
      <c r="F2589" s="53"/>
      <c r="G2589" s="53"/>
      <c r="H2589" s="53"/>
      <c r="I2589" s="53"/>
      <c r="J2589" s="53"/>
      <c r="K2589" s="53"/>
      <c r="L2589" s="53"/>
      <c r="M2589" s="53"/>
      <c r="N2589" s="53"/>
      <c r="O2589" s="53"/>
      <c r="P2589" s="727"/>
    </row>
    <row r="2590" spans="1:16" s="51" customFormat="1" x14ac:dyDescent="0.25">
      <c r="A2590" s="378"/>
      <c r="B2590" s="125"/>
      <c r="C2590" s="2"/>
      <c r="E2590" s="53"/>
      <c r="F2590" s="53"/>
      <c r="G2590" s="53"/>
      <c r="H2590" s="53"/>
      <c r="I2590" s="53"/>
      <c r="J2590" s="53"/>
      <c r="K2590" s="53"/>
      <c r="L2590" s="53"/>
      <c r="M2590" s="53"/>
      <c r="N2590" s="53"/>
      <c r="O2590" s="53"/>
      <c r="P2590" s="727"/>
    </row>
    <row r="2591" spans="1:16" s="51" customFormat="1" x14ac:dyDescent="0.25">
      <c r="A2591" s="378"/>
      <c r="B2591" s="125"/>
      <c r="C2591" s="2"/>
      <c r="E2591" s="53"/>
      <c r="F2591" s="53"/>
      <c r="G2591" s="53"/>
      <c r="H2591" s="53"/>
      <c r="I2591" s="53"/>
      <c r="J2591" s="53"/>
      <c r="K2591" s="53"/>
      <c r="L2591" s="53"/>
      <c r="M2591" s="53"/>
      <c r="N2591" s="53"/>
      <c r="O2591" s="53"/>
      <c r="P2591" s="727"/>
    </row>
    <row r="2592" spans="1:16" s="51" customFormat="1" x14ac:dyDescent="0.25">
      <c r="A2592" s="378"/>
      <c r="B2592" s="125"/>
      <c r="C2592" s="2"/>
      <c r="E2592" s="53"/>
      <c r="F2592" s="53"/>
      <c r="G2592" s="53"/>
      <c r="H2592" s="53"/>
      <c r="I2592" s="53"/>
      <c r="J2592" s="53"/>
      <c r="K2592" s="53"/>
      <c r="L2592" s="53"/>
      <c r="M2592" s="53"/>
      <c r="N2592" s="53"/>
      <c r="O2592" s="53"/>
      <c r="P2592" s="727"/>
    </row>
    <row r="2593" spans="1:16" s="51" customFormat="1" x14ac:dyDescent="0.25">
      <c r="A2593" s="378"/>
      <c r="B2593" s="125"/>
      <c r="C2593" s="2"/>
      <c r="E2593" s="53"/>
      <c r="F2593" s="53"/>
      <c r="G2593" s="53"/>
      <c r="H2593" s="53"/>
      <c r="I2593" s="53"/>
      <c r="J2593" s="53"/>
      <c r="K2593" s="53"/>
      <c r="L2593" s="53"/>
      <c r="M2593" s="53"/>
      <c r="N2593" s="53"/>
      <c r="O2593" s="53"/>
      <c r="P2593" s="727"/>
    </row>
    <row r="2594" spans="1:16" s="51" customFormat="1" x14ac:dyDescent="0.25">
      <c r="A2594" s="378"/>
      <c r="B2594" s="125"/>
      <c r="C2594" s="2"/>
      <c r="E2594" s="53"/>
      <c r="F2594" s="53"/>
      <c r="G2594" s="53"/>
      <c r="H2594" s="53"/>
      <c r="I2594" s="53"/>
      <c r="J2594" s="53"/>
      <c r="K2594" s="53"/>
      <c r="L2594" s="53"/>
      <c r="M2594" s="53"/>
      <c r="N2594" s="53"/>
      <c r="O2594" s="53"/>
      <c r="P2594" s="727"/>
    </row>
    <row r="2595" spans="1:16" s="51" customFormat="1" x14ac:dyDescent="0.25">
      <c r="A2595" s="378"/>
      <c r="B2595" s="125"/>
      <c r="C2595" s="2"/>
      <c r="E2595" s="53"/>
      <c r="F2595" s="53"/>
      <c r="G2595" s="53"/>
      <c r="H2595" s="53"/>
      <c r="I2595" s="53"/>
      <c r="J2595" s="53"/>
      <c r="K2595" s="53"/>
      <c r="L2595" s="53"/>
      <c r="M2595" s="53"/>
      <c r="N2595" s="53"/>
      <c r="O2595" s="53"/>
      <c r="P2595" s="727"/>
    </row>
    <row r="2596" spans="1:16" s="51" customFormat="1" x14ac:dyDescent="0.25">
      <c r="A2596" s="378"/>
      <c r="B2596" s="125"/>
      <c r="C2596" s="2"/>
      <c r="E2596" s="53"/>
      <c r="F2596" s="53"/>
      <c r="G2596" s="53"/>
      <c r="H2596" s="53"/>
      <c r="I2596" s="53"/>
      <c r="J2596" s="53"/>
      <c r="K2596" s="53"/>
      <c r="L2596" s="53"/>
      <c r="M2596" s="53"/>
      <c r="N2596" s="53"/>
      <c r="O2596" s="53"/>
      <c r="P2596" s="727"/>
    </row>
    <row r="2597" spans="1:16" s="51" customFormat="1" x14ac:dyDescent="0.25">
      <c r="A2597" s="378"/>
      <c r="B2597" s="125"/>
      <c r="C2597" s="2"/>
      <c r="E2597" s="53"/>
      <c r="F2597" s="53"/>
      <c r="G2597" s="53"/>
      <c r="H2597" s="53"/>
      <c r="I2597" s="53"/>
      <c r="J2597" s="53"/>
      <c r="K2597" s="53"/>
      <c r="L2597" s="53"/>
      <c r="M2597" s="53"/>
      <c r="N2597" s="53"/>
      <c r="O2597" s="53"/>
      <c r="P2597" s="727"/>
    </row>
    <row r="2598" spans="1:16" s="51" customFormat="1" x14ac:dyDescent="0.25">
      <c r="A2598" s="378"/>
      <c r="B2598" s="125"/>
      <c r="C2598" s="2"/>
      <c r="E2598" s="53"/>
      <c r="F2598" s="53"/>
      <c r="G2598" s="53"/>
      <c r="H2598" s="53"/>
      <c r="I2598" s="53"/>
      <c r="J2598" s="53"/>
      <c r="K2598" s="53"/>
      <c r="L2598" s="53"/>
      <c r="M2598" s="53"/>
      <c r="N2598" s="53"/>
      <c r="O2598" s="53"/>
      <c r="P2598" s="727"/>
    </row>
    <row r="2599" spans="1:16" s="51" customFormat="1" x14ac:dyDescent="0.25">
      <c r="A2599" s="378"/>
      <c r="B2599" s="125"/>
      <c r="C2599" s="2"/>
      <c r="E2599" s="53"/>
      <c r="F2599" s="53"/>
      <c r="G2599" s="53"/>
      <c r="H2599" s="53"/>
      <c r="I2599" s="53"/>
      <c r="J2599" s="53"/>
      <c r="K2599" s="53"/>
      <c r="L2599" s="53"/>
      <c r="M2599" s="53"/>
      <c r="N2599" s="53"/>
      <c r="O2599" s="53"/>
      <c r="P2599" s="727"/>
    </row>
    <row r="2600" spans="1:16" s="51" customFormat="1" x14ac:dyDescent="0.25">
      <c r="A2600" s="378"/>
      <c r="B2600" s="125"/>
      <c r="C2600" s="2"/>
      <c r="E2600" s="53"/>
      <c r="F2600" s="53"/>
      <c r="G2600" s="53"/>
      <c r="H2600" s="53"/>
      <c r="I2600" s="53"/>
      <c r="J2600" s="53"/>
      <c r="K2600" s="53"/>
      <c r="L2600" s="53"/>
      <c r="M2600" s="53"/>
      <c r="N2600" s="53"/>
      <c r="O2600" s="53"/>
      <c r="P2600" s="727"/>
    </row>
    <row r="2601" spans="1:16" s="51" customFormat="1" x14ac:dyDescent="0.25">
      <c r="A2601" s="378"/>
      <c r="B2601" s="125"/>
      <c r="C2601" s="2"/>
      <c r="E2601" s="53"/>
      <c r="F2601" s="53"/>
      <c r="G2601" s="53"/>
      <c r="H2601" s="53"/>
      <c r="I2601" s="53"/>
      <c r="J2601" s="53"/>
      <c r="K2601" s="53"/>
      <c r="L2601" s="53"/>
      <c r="M2601" s="53"/>
      <c r="N2601" s="53"/>
      <c r="O2601" s="53"/>
      <c r="P2601" s="727"/>
    </row>
    <row r="2602" spans="1:16" s="51" customFormat="1" x14ac:dyDescent="0.25">
      <c r="A2602" s="378"/>
      <c r="B2602" s="125"/>
      <c r="C2602" s="2"/>
      <c r="E2602" s="53"/>
      <c r="F2602" s="53"/>
      <c r="G2602" s="53"/>
      <c r="H2602" s="53"/>
      <c r="I2602" s="53"/>
      <c r="J2602" s="53"/>
      <c r="K2602" s="53"/>
      <c r="L2602" s="53"/>
      <c r="M2602" s="53"/>
      <c r="N2602" s="53"/>
      <c r="O2602" s="53"/>
      <c r="P2602" s="727"/>
    </row>
    <row r="2603" spans="1:16" s="51" customFormat="1" x14ac:dyDescent="0.25">
      <c r="A2603" s="378"/>
      <c r="B2603" s="125"/>
      <c r="C2603" s="2"/>
      <c r="E2603" s="53"/>
      <c r="F2603" s="53"/>
      <c r="G2603" s="53"/>
      <c r="H2603" s="53"/>
      <c r="I2603" s="53"/>
      <c r="J2603" s="53"/>
      <c r="K2603" s="53"/>
      <c r="L2603" s="53"/>
      <c r="M2603" s="53"/>
      <c r="N2603" s="53"/>
      <c r="O2603" s="53"/>
      <c r="P2603" s="727"/>
    </row>
    <row r="2604" spans="1:16" s="51" customFormat="1" x14ac:dyDescent="0.25">
      <c r="A2604" s="378"/>
      <c r="B2604" s="125"/>
      <c r="C2604" s="2"/>
      <c r="E2604" s="53"/>
      <c r="F2604" s="53"/>
      <c r="G2604" s="53"/>
      <c r="H2604" s="53"/>
      <c r="I2604" s="53"/>
      <c r="J2604" s="53"/>
      <c r="K2604" s="53"/>
      <c r="L2604" s="53"/>
      <c r="M2604" s="53"/>
      <c r="N2604" s="53"/>
      <c r="O2604" s="53"/>
      <c r="P2604" s="727"/>
    </row>
    <row r="2605" spans="1:16" s="51" customFormat="1" x14ac:dyDescent="0.25">
      <c r="A2605" s="378"/>
      <c r="B2605" s="125"/>
      <c r="C2605" s="2"/>
      <c r="E2605" s="53"/>
      <c r="F2605" s="53"/>
      <c r="G2605" s="53"/>
      <c r="H2605" s="53"/>
      <c r="I2605" s="53"/>
      <c r="J2605" s="53"/>
      <c r="K2605" s="53"/>
      <c r="L2605" s="53"/>
      <c r="M2605" s="53"/>
      <c r="N2605" s="53"/>
      <c r="O2605" s="53"/>
      <c r="P2605" s="727"/>
    </row>
    <row r="2606" spans="1:16" s="51" customFormat="1" x14ac:dyDescent="0.25">
      <c r="A2606" s="378"/>
      <c r="B2606" s="125"/>
      <c r="C2606" s="2"/>
      <c r="E2606" s="53"/>
      <c r="F2606" s="53"/>
      <c r="G2606" s="53"/>
      <c r="H2606" s="53"/>
      <c r="I2606" s="53"/>
      <c r="J2606" s="53"/>
      <c r="K2606" s="53"/>
      <c r="L2606" s="53"/>
      <c r="M2606" s="53"/>
      <c r="N2606" s="53"/>
      <c r="O2606" s="53"/>
      <c r="P2606" s="727"/>
    </row>
    <row r="2607" spans="1:16" s="51" customFormat="1" x14ac:dyDescent="0.25">
      <c r="A2607" s="378"/>
      <c r="B2607" s="125"/>
      <c r="C2607" s="2"/>
      <c r="E2607" s="53"/>
      <c r="F2607" s="53"/>
      <c r="G2607" s="53"/>
      <c r="H2607" s="53"/>
      <c r="I2607" s="53"/>
      <c r="J2607" s="53"/>
      <c r="K2607" s="53"/>
      <c r="L2607" s="53"/>
      <c r="M2607" s="53"/>
      <c r="N2607" s="53"/>
      <c r="O2607" s="53"/>
      <c r="P2607" s="727"/>
    </row>
    <row r="2608" spans="1:16" s="51" customFormat="1" x14ac:dyDescent="0.25">
      <c r="A2608" s="378"/>
      <c r="B2608" s="125"/>
      <c r="C2608" s="2"/>
      <c r="E2608" s="53"/>
      <c r="F2608" s="53"/>
      <c r="G2608" s="53"/>
      <c r="H2608" s="53"/>
      <c r="I2608" s="53"/>
      <c r="J2608" s="53"/>
      <c r="K2608" s="53"/>
      <c r="L2608" s="53"/>
      <c r="M2608" s="53"/>
      <c r="N2608" s="53"/>
      <c r="O2608" s="53"/>
      <c r="P2608" s="727"/>
    </row>
    <row r="2609" spans="1:16" s="51" customFormat="1" x14ac:dyDescent="0.25">
      <c r="A2609" s="378"/>
      <c r="B2609" s="125"/>
      <c r="C2609" s="2"/>
      <c r="E2609" s="53"/>
      <c r="F2609" s="53"/>
      <c r="G2609" s="53"/>
      <c r="H2609" s="53"/>
      <c r="I2609" s="53"/>
      <c r="J2609" s="53"/>
      <c r="K2609" s="53"/>
      <c r="L2609" s="53"/>
      <c r="M2609" s="53"/>
      <c r="N2609" s="53"/>
      <c r="O2609" s="53"/>
      <c r="P2609" s="727"/>
    </row>
    <row r="2610" spans="1:16" s="51" customFormat="1" x14ac:dyDescent="0.25">
      <c r="A2610" s="378"/>
      <c r="B2610" s="125"/>
      <c r="C2610" s="2"/>
      <c r="E2610" s="53"/>
      <c r="F2610" s="53"/>
      <c r="G2610" s="53"/>
      <c r="H2610" s="53"/>
      <c r="I2610" s="53"/>
      <c r="J2610" s="53"/>
      <c r="K2610" s="53"/>
      <c r="L2610" s="53"/>
      <c r="M2610" s="53"/>
      <c r="N2610" s="53"/>
      <c r="O2610" s="53"/>
      <c r="P2610" s="727"/>
    </row>
    <row r="2611" spans="1:16" s="51" customFormat="1" x14ac:dyDescent="0.25">
      <c r="A2611" s="378"/>
      <c r="B2611" s="125"/>
      <c r="C2611" s="2"/>
      <c r="E2611" s="53"/>
      <c r="F2611" s="53"/>
      <c r="G2611" s="53"/>
      <c r="H2611" s="53"/>
      <c r="I2611" s="53"/>
      <c r="J2611" s="53"/>
      <c r="K2611" s="53"/>
      <c r="L2611" s="53"/>
      <c r="M2611" s="53"/>
      <c r="N2611" s="53"/>
      <c r="O2611" s="53"/>
      <c r="P2611" s="727"/>
    </row>
    <row r="2612" spans="1:16" s="51" customFormat="1" x14ac:dyDescent="0.25">
      <c r="A2612" s="378"/>
      <c r="B2612" s="125"/>
      <c r="C2612" s="2"/>
      <c r="E2612" s="53"/>
      <c r="F2612" s="53"/>
      <c r="G2612" s="53"/>
      <c r="H2612" s="53"/>
      <c r="I2612" s="53"/>
      <c r="J2612" s="53"/>
      <c r="K2612" s="53"/>
      <c r="L2612" s="53"/>
      <c r="M2612" s="53"/>
      <c r="N2612" s="53"/>
      <c r="O2612" s="53"/>
      <c r="P2612" s="727"/>
    </row>
    <row r="2613" spans="1:16" s="51" customFormat="1" x14ac:dyDescent="0.25">
      <c r="A2613" s="378"/>
      <c r="B2613" s="125"/>
      <c r="C2613" s="2"/>
      <c r="E2613" s="53"/>
      <c r="F2613" s="53"/>
      <c r="G2613" s="53"/>
      <c r="H2613" s="53"/>
      <c r="I2613" s="53"/>
      <c r="J2613" s="53"/>
      <c r="K2613" s="53"/>
      <c r="L2613" s="53"/>
      <c r="M2613" s="53"/>
      <c r="N2613" s="53"/>
      <c r="O2613" s="53"/>
      <c r="P2613" s="727"/>
    </row>
    <row r="2614" spans="1:16" s="51" customFormat="1" x14ac:dyDescent="0.25">
      <c r="A2614" s="378"/>
      <c r="B2614" s="125"/>
      <c r="C2614" s="2"/>
      <c r="E2614" s="53"/>
      <c r="F2614" s="53"/>
      <c r="G2614" s="53"/>
      <c r="H2614" s="53"/>
      <c r="I2614" s="53"/>
      <c r="J2614" s="53"/>
      <c r="K2614" s="53"/>
      <c r="L2614" s="53"/>
      <c r="M2614" s="53"/>
      <c r="N2614" s="53"/>
      <c r="O2614" s="53"/>
      <c r="P2614" s="727"/>
    </row>
    <row r="2615" spans="1:16" s="51" customFormat="1" x14ac:dyDescent="0.25">
      <c r="A2615" s="378"/>
      <c r="B2615" s="125"/>
      <c r="C2615" s="2"/>
      <c r="E2615" s="53"/>
      <c r="F2615" s="53"/>
      <c r="G2615" s="53"/>
      <c r="H2615" s="53"/>
      <c r="I2615" s="53"/>
      <c r="J2615" s="53"/>
      <c r="K2615" s="53"/>
      <c r="L2615" s="53"/>
      <c r="M2615" s="53"/>
      <c r="N2615" s="53"/>
      <c r="O2615" s="53"/>
      <c r="P2615" s="727"/>
    </row>
    <row r="2616" spans="1:16" s="51" customFormat="1" x14ac:dyDescent="0.25">
      <c r="A2616" s="378"/>
      <c r="B2616" s="125"/>
      <c r="C2616" s="2"/>
      <c r="E2616" s="53"/>
      <c r="F2616" s="53"/>
      <c r="G2616" s="53"/>
      <c r="H2616" s="53"/>
      <c r="I2616" s="53"/>
      <c r="J2616" s="53"/>
      <c r="K2616" s="53"/>
      <c r="L2616" s="53"/>
      <c r="M2616" s="53"/>
      <c r="N2616" s="53"/>
      <c r="O2616" s="53"/>
      <c r="P2616" s="727"/>
    </row>
    <row r="2617" spans="1:16" s="51" customFormat="1" x14ac:dyDescent="0.25">
      <c r="A2617" s="378"/>
      <c r="B2617" s="125"/>
      <c r="C2617" s="2"/>
      <c r="E2617" s="53"/>
      <c r="F2617" s="53"/>
      <c r="G2617" s="53"/>
      <c r="H2617" s="53"/>
      <c r="I2617" s="53"/>
      <c r="J2617" s="53"/>
      <c r="K2617" s="53"/>
      <c r="L2617" s="53"/>
      <c r="M2617" s="53"/>
      <c r="N2617" s="53"/>
      <c r="O2617" s="53"/>
      <c r="P2617" s="727"/>
    </row>
    <row r="2618" spans="1:16" s="51" customFormat="1" x14ac:dyDescent="0.25">
      <c r="A2618" s="378"/>
      <c r="B2618" s="125"/>
      <c r="C2618" s="2"/>
      <c r="E2618" s="53"/>
      <c r="F2618" s="53"/>
      <c r="G2618" s="53"/>
      <c r="H2618" s="53"/>
      <c r="I2618" s="53"/>
      <c r="J2618" s="53"/>
      <c r="K2618" s="53"/>
      <c r="L2618" s="53"/>
      <c r="M2618" s="53"/>
      <c r="N2618" s="53"/>
      <c r="O2618" s="53"/>
      <c r="P2618" s="727"/>
    </row>
    <row r="2619" spans="1:16" s="51" customFormat="1" x14ac:dyDescent="0.25">
      <c r="A2619" s="378"/>
      <c r="B2619" s="125"/>
      <c r="C2619" s="2"/>
      <c r="E2619" s="53"/>
      <c r="F2619" s="53"/>
      <c r="G2619" s="53"/>
      <c r="H2619" s="53"/>
      <c r="I2619" s="53"/>
      <c r="J2619" s="53"/>
      <c r="K2619" s="53"/>
      <c r="L2619" s="53"/>
      <c r="M2619" s="53"/>
      <c r="N2619" s="53"/>
      <c r="O2619" s="53"/>
      <c r="P2619" s="727"/>
    </row>
    <row r="2620" spans="1:16" s="51" customFormat="1" x14ac:dyDescent="0.25">
      <c r="A2620" s="378"/>
      <c r="B2620" s="125"/>
      <c r="C2620" s="2"/>
      <c r="E2620" s="53"/>
      <c r="F2620" s="53"/>
      <c r="G2620" s="53"/>
      <c r="H2620" s="53"/>
      <c r="I2620" s="53"/>
      <c r="J2620" s="53"/>
      <c r="K2620" s="53"/>
      <c r="L2620" s="53"/>
      <c r="M2620" s="53"/>
      <c r="N2620" s="53"/>
      <c r="O2620" s="53"/>
      <c r="P2620" s="727"/>
    </row>
    <row r="2621" spans="1:16" s="51" customFormat="1" x14ac:dyDescent="0.25">
      <c r="A2621" s="378"/>
      <c r="B2621" s="125"/>
      <c r="C2621" s="2"/>
      <c r="E2621" s="53"/>
      <c r="F2621" s="53"/>
      <c r="G2621" s="53"/>
      <c r="H2621" s="53"/>
      <c r="I2621" s="53"/>
      <c r="J2621" s="53"/>
      <c r="K2621" s="53"/>
      <c r="L2621" s="53"/>
      <c r="M2621" s="53"/>
      <c r="N2621" s="53"/>
      <c r="O2621" s="53"/>
      <c r="P2621" s="727"/>
    </row>
    <row r="2622" spans="1:16" s="51" customFormat="1" x14ac:dyDescent="0.25">
      <c r="A2622" s="378"/>
      <c r="B2622" s="125"/>
      <c r="C2622" s="2"/>
      <c r="E2622" s="53"/>
      <c r="F2622" s="53"/>
      <c r="G2622" s="53"/>
      <c r="H2622" s="53"/>
      <c r="I2622" s="53"/>
      <c r="J2622" s="53"/>
      <c r="K2622" s="53"/>
      <c r="L2622" s="53"/>
      <c r="M2622" s="53"/>
      <c r="N2622" s="53"/>
      <c r="O2622" s="53"/>
      <c r="P2622" s="727"/>
    </row>
    <row r="2623" spans="1:16" s="51" customFormat="1" x14ac:dyDescent="0.25">
      <c r="A2623" s="378"/>
      <c r="B2623" s="125"/>
      <c r="C2623" s="2"/>
      <c r="E2623" s="53"/>
      <c r="F2623" s="53"/>
      <c r="G2623" s="53"/>
      <c r="H2623" s="53"/>
      <c r="I2623" s="53"/>
      <c r="J2623" s="53"/>
      <c r="K2623" s="53"/>
      <c r="L2623" s="53"/>
      <c r="M2623" s="53"/>
      <c r="N2623" s="53"/>
      <c r="O2623" s="53"/>
      <c r="P2623" s="727"/>
    </row>
    <row r="2624" spans="1:16" s="51" customFormat="1" x14ac:dyDescent="0.25">
      <c r="A2624" s="378"/>
      <c r="B2624" s="125"/>
      <c r="C2624" s="2"/>
      <c r="E2624" s="53"/>
      <c r="F2624" s="53"/>
      <c r="G2624" s="53"/>
      <c r="H2624" s="53"/>
      <c r="I2624" s="53"/>
      <c r="J2624" s="53"/>
      <c r="K2624" s="53"/>
      <c r="L2624" s="53"/>
      <c r="M2624" s="53"/>
      <c r="N2624" s="53"/>
      <c r="O2624" s="53"/>
      <c r="P2624" s="727"/>
    </row>
    <row r="2625" spans="1:16" s="51" customFormat="1" x14ac:dyDescent="0.25">
      <c r="A2625" s="378"/>
      <c r="B2625" s="125"/>
      <c r="C2625" s="2"/>
      <c r="E2625" s="53"/>
      <c r="F2625" s="53"/>
      <c r="G2625" s="53"/>
      <c r="H2625" s="53"/>
      <c r="I2625" s="53"/>
      <c r="J2625" s="53"/>
      <c r="K2625" s="53"/>
      <c r="L2625" s="53"/>
      <c r="M2625" s="53"/>
      <c r="N2625" s="53"/>
      <c r="O2625" s="53"/>
      <c r="P2625" s="727"/>
    </row>
    <row r="2626" spans="1:16" s="51" customFormat="1" x14ac:dyDescent="0.25">
      <c r="A2626" s="378"/>
      <c r="B2626" s="125"/>
      <c r="C2626" s="2"/>
      <c r="E2626" s="53"/>
      <c r="F2626" s="53"/>
      <c r="G2626" s="53"/>
      <c r="H2626" s="53"/>
      <c r="I2626" s="53"/>
      <c r="J2626" s="53"/>
      <c r="K2626" s="53"/>
      <c r="L2626" s="53"/>
      <c r="M2626" s="53"/>
      <c r="N2626" s="53"/>
      <c r="O2626" s="53"/>
      <c r="P2626" s="727"/>
    </row>
    <row r="2627" spans="1:16" s="51" customFormat="1" x14ac:dyDescent="0.25">
      <c r="A2627" s="378"/>
      <c r="B2627" s="125"/>
      <c r="C2627" s="2"/>
      <c r="E2627" s="53"/>
      <c r="F2627" s="53"/>
      <c r="G2627" s="53"/>
      <c r="H2627" s="53"/>
      <c r="I2627" s="53"/>
      <c r="J2627" s="53"/>
      <c r="K2627" s="53"/>
      <c r="L2627" s="53"/>
      <c r="M2627" s="53"/>
      <c r="N2627" s="53"/>
      <c r="O2627" s="53"/>
      <c r="P2627" s="727"/>
    </row>
    <row r="2628" spans="1:16" s="51" customFormat="1" x14ac:dyDescent="0.25">
      <c r="A2628" s="378"/>
      <c r="B2628" s="125"/>
      <c r="C2628" s="2"/>
      <c r="E2628" s="53"/>
      <c r="F2628" s="53"/>
      <c r="G2628" s="53"/>
      <c r="H2628" s="53"/>
      <c r="I2628" s="53"/>
      <c r="J2628" s="53"/>
      <c r="K2628" s="53"/>
      <c r="L2628" s="53"/>
      <c r="M2628" s="53"/>
      <c r="N2628" s="53"/>
      <c r="O2628" s="53"/>
      <c r="P2628" s="727"/>
    </row>
    <row r="2629" spans="1:16" s="51" customFormat="1" x14ac:dyDescent="0.25">
      <c r="A2629" s="378"/>
      <c r="B2629" s="125"/>
      <c r="C2629" s="2"/>
      <c r="E2629" s="53"/>
      <c r="F2629" s="53"/>
      <c r="G2629" s="53"/>
      <c r="H2629" s="53"/>
      <c r="I2629" s="53"/>
      <c r="J2629" s="53"/>
      <c r="K2629" s="53"/>
      <c r="L2629" s="53"/>
      <c r="M2629" s="53"/>
      <c r="N2629" s="53"/>
      <c r="O2629" s="53"/>
      <c r="P2629" s="727"/>
    </row>
    <row r="2630" spans="1:16" s="51" customFormat="1" x14ac:dyDescent="0.25">
      <c r="A2630" s="378"/>
      <c r="B2630" s="125"/>
      <c r="C2630" s="2"/>
      <c r="E2630" s="53"/>
      <c r="F2630" s="53"/>
      <c r="G2630" s="53"/>
      <c r="H2630" s="53"/>
      <c r="I2630" s="53"/>
      <c r="J2630" s="53"/>
      <c r="K2630" s="53"/>
      <c r="L2630" s="53"/>
      <c r="M2630" s="53"/>
      <c r="N2630" s="53"/>
      <c r="O2630" s="53"/>
      <c r="P2630" s="727"/>
    </row>
    <row r="2631" spans="1:16" s="51" customFormat="1" x14ac:dyDescent="0.25">
      <c r="A2631" s="378"/>
      <c r="B2631" s="125"/>
      <c r="C2631" s="2"/>
      <c r="E2631" s="53"/>
      <c r="F2631" s="53"/>
      <c r="G2631" s="53"/>
      <c r="H2631" s="53"/>
      <c r="I2631" s="53"/>
      <c r="J2631" s="53"/>
      <c r="K2631" s="53"/>
      <c r="L2631" s="53"/>
      <c r="M2631" s="53"/>
      <c r="N2631" s="53"/>
      <c r="O2631" s="53"/>
      <c r="P2631" s="727"/>
    </row>
    <row r="2632" spans="1:16" s="51" customFormat="1" x14ac:dyDescent="0.25">
      <c r="A2632" s="378"/>
      <c r="B2632" s="125"/>
      <c r="C2632" s="2"/>
      <c r="E2632" s="53"/>
      <c r="F2632" s="53"/>
      <c r="G2632" s="53"/>
      <c r="H2632" s="53"/>
      <c r="I2632" s="53"/>
      <c r="J2632" s="53"/>
      <c r="K2632" s="53"/>
      <c r="L2632" s="53"/>
      <c r="M2632" s="53"/>
      <c r="N2632" s="53"/>
      <c r="O2632" s="53"/>
      <c r="P2632" s="727"/>
    </row>
    <row r="2633" spans="1:16" s="51" customFormat="1" x14ac:dyDescent="0.25">
      <c r="A2633" s="378"/>
      <c r="B2633" s="125"/>
      <c r="C2633" s="2"/>
      <c r="E2633" s="53"/>
      <c r="F2633" s="53"/>
      <c r="G2633" s="53"/>
      <c r="H2633" s="53"/>
      <c r="I2633" s="53"/>
      <c r="J2633" s="53"/>
      <c r="K2633" s="53"/>
      <c r="L2633" s="53"/>
      <c r="M2633" s="53"/>
      <c r="N2633" s="53"/>
      <c r="O2633" s="53"/>
      <c r="P2633" s="727"/>
    </row>
    <row r="2634" spans="1:16" s="51" customFormat="1" x14ac:dyDescent="0.25">
      <c r="A2634" s="378"/>
      <c r="B2634" s="125"/>
      <c r="C2634" s="2"/>
      <c r="E2634" s="53"/>
      <c r="F2634" s="53"/>
      <c r="G2634" s="53"/>
      <c r="H2634" s="53"/>
      <c r="I2634" s="53"/>
      <c r="J2634" s="53"/>
      <c r="K2634" s="53"/>
      <c r="L2634" s="53"/>
      <c r="M2634" s="53"/>
      <c r="N2634" s="53"/>
      <c r="O2634" s="53"/>
      <c r="P2634" s="727"/>
    </row>
    <row r="2635" spans="1:16" s="51" customFormat="1" x14ac:dyDescent="0.25">
      <c r="A2635" s="378"/>
      <c r="B2635" s="125"/>
      <c r="C2635" s="2"/>
      <c r="E2635" s="53"/>
      <c r="F2635" s="53"/>
      <c r="G2635" s="53"/>
      <c r="H2635" s="53"/>
      <c r="I2635" s="53"/>
      <c r="J2635" s="53"/>
      <c r="K2635" s="53"/>
      <c r="L2635" s="53"/>
      <c r="M2635" s="53"/>
      <c r="N2635" s="53"/>
      <c r="O2635" s="53"/>
      <c r="P2635" s="727"/>
    </row>
    <row r="2636" spans="1:16" s="51" customFormat="1" x14ac:dyDescent="0.25">
      <c r="A2636" s="378"/>
      <c r="B2636" s="125"/>
      <c r="C2636" s="2"/>
      <c r="E2636" s="53"/>
      <c r="F2636" s="53"/>
      <c r="G2636" s="53"/>
      <c r="H2636" s="53"/>
      <c r="I2636" s="53"/>
      <c r="J2636" s="53"/>
      <c r="K2636" s="53"/>
      <c r="L2636" s="53"/>
      <c r="M2636" s="53"/>
      <c r="N2636" s="53"/>
      <c r="O2636" s="53"/>
      <c r="P2636" s="727"/>
    </row>
    <row r="2637" spans="1:16" s="51" customFormat="1" x14ac:dyDescent="0.25">
      <c r="A2637" s="378"/>
      <c r="B2637" s="125"/>
      <c r="C2637" s="2"/>
      <c r="E2637" s="53"/>
      <c r="F2637" s="53"/>
      <c r="G2637" s="53"/>
      <c r="H2637" s="53"/>
      <c r="I2637" s="53"/>
      <c r="J2637" s="53"/>
      <c r="K2637" s="53"/>
      <c r="L2637" s="53"/>
      <c r="M2637" s="53"/>
      <c r="N2637" s="53"/>
      <c r="O2637" s="53"/>
      <c r="P2637" s="727"/>
    </row>
    <row r="2638" spans="1:16" s="51" customFormat="1" x14ac:dyDescent="0.25">
      <c r="A2638" s="378"/>
      <c r="B2638" s="125"/>
      <c r="C2638" s="2"/>
      <c r="E2638" s="53"/>
      <c r="F2638" s="53"/>
      <c r="G2638" s="53"/>
      <c r="H2638" s="53"/>
      <c r="I2638" s="53"/>
      <c r="J2638" s="53"/>
      <c r="K2638" s="53"/>
      <c r="L2638" s="53"/>
      <c r="M2638" s="53"/>
      <c r="N2638" s="53"/>
      <c r="O2638" s="53"/>
      <c r="P2638" s="727"/>
    </row>
    <row r="2639" spans="1:16" s="51" customFormat="1" x14ac:dyDescent="0.25">
      <c r="A2639" s="378"/>
      <c r="B2639" s="125"/>
      <c r="C2639" s="2"/>
      <c r="E2639" s="53"/>
      <c r="F2639" s="53"/>
      <c r="G2639" s="53"/>
      <c r="H2639" s="53"/>
      <c r="I2639" s="53"/>
      <c r="J2639" s="53"/>
      <c r="K2639" s="53"/>
      <c r="L2639" s="53"/>
      <c r="M2639" s="53"/>
      <c r="N2639" s="53"/>
      <c r="O2639" s="53"/>
      <c r="P2639" s="727"/>
    </row>
    <row r="2640" spans="1:16" s="51" customFormat="1" x14ac:dyDescent="0.25">
      <c r="A2640" s="378"/>
      <c r="B2640" s="125"/>
      <c r="C2640" s="2"/>
      <c r="E2640" s="53"/>
      <c r="F2640" s="53"/>
      <c r="G2640" s="53"/>
      <c r="H2640" s="53"/>
      <c r="I2640" s="53"/>
      <c r="J2640" s="53"/>
      <c r="K2640" s="53"/>
      <c r="L2640" s="53"/>
      <c r="M2640" s="53"/>
      <c r="N2640" s="53"/>
      <c r="O2640" s="53"/>
      <c r="P2640" s="727"/>
    </row>
    <row r="2641" spans="1:16" s="51" customFormat="1" x14ac:dyDescent="0.25">
      <c r="A2641" s="378"/>
      <c r="B2641" s="125"/>
      <c r="C2641" s="2"/>
      <c r="E2641" s="53"/>
      <c r="F2641" s="53"/>
      <c r="G2641" s="53"/>
      <c r="H2641" s="53"/>
      <c r="I2641" s="53"/>
      <c r="J2641" s="53"/>
      <c r="K2641" s="53"/>
      <c r="L2641" s="53"/>
      <c r="M2641" s="53"/>
      <c r="N2641" s="53"/>
      <c r="O2641" s="53"/>
      <c r="P2641" s="727"/>
    </row>
    <row r="2642" spans="1:16" s="51" customFormat="1" x14ac:dyDescent="0.25">
      <c r="A2642" s="378"/>
      <c r="B2642" s="125"/>
      <c r="C2642" s="2"/>
      <c r="E2642" s="53"/>
      <c r="F2642" s="53"/>
      <c r="G2642" s="53"/>
      <c r="H2642" s="53"/>
      <c r="I2642" s="53"/>
      <c r="J2642" s="53"/>
      <c r="K2642" s="53"/>
      <c r="L2642" s="53"/>
      <c r="M2642" s="53"/>
      <c r="N2642" s="53"/>
      <c r="O2642" s="53"/>
      <c r="P2642" s="727"/>
    </row>
    <row r="2643" spans="1:16" s="51" customFormat="1" x14ac:dyDescent="0.25">
      <c r="A2643" s="378"/>
      <c r="B2643" s="125"/>
      <c r="C2643" s="2"/>
      <c r="E2643" s="53"/>
      <c r="F2643" s="53"/>
      <c r="G2643" s="53"/>
      <c r="H2643" s="53"/>
      <c r="I2643" s="53"/>
      <c r="J2643" s="53"/>
      <c r="K2643" s="53"/>
      <c r="L2643" s="53"/>
      <c r="M2643" s="53"/>
      <c r="N2643" s="53"/>
      <c r="O2643" s="53"/>
      <c r="P2643" s="727"/>
    </row>
    <row r="2644" spans="1:16" s="51" customFormat="1" x14ac:dyDescent="0.25">
      <c r="A2644" s="378"/>
      <c r="B2644" s="125"/>
      <c r="C2644" s="2"/>
      <c r="E2644" s="53"/>
      <c r="F2644" s="53"/>
      <c r="G2644" s="53"/>
      <c r="H2644" s="53"/>
      <c r="I2644" s="53"/>
      <c r="J2644" s="53"/>
      <c r="K2644" s="53"/>
      <c r="L2644" s="53"/>
      <c r="M2644" s="53"/>
      <c r="N2644" s="53"/>
      <c r="O2644" s="53"/>
      <c r="P2644" s="727"/>
    </row>
    <row r="2645" spans="1:16" s="51" customFormat="1" x14ac:dyDescent="0.25">
      <c r="A2645" s="378"/>
      <c r="B2645" s="125"/>
      <c r="C2645" s="2"/>
      <c r="E2645" s="53"/>
      <c r="F2645" s="53"/>
      <c r="G2645" s="53"/>
      <c r="H2645" s="53"/>
      <c r="I2645" s="53"/>
      <c r="J2645" s="53"/>
      <c r="K2645" s="53"/>
      <c r="L2645" s="53"/>
      <c r="M2645" s="53"/>
      <c r="N2645" s="53"/>
      <c r="O2645" s="53"/>
      <c r="P2645" s="727"/>
    </row>
    <row r="2646" spans="1:16" s="51" customFormat="1" x14ac:dyDescent="0.25">
      <c r="A2646" s="378"/>
      <c r="B2646" s="125"/>
      <c r="C2646" s="2"/>
      <c r="E2646" s="53"/>
      <c r="F2646" s="53"/>
      <c r="G2646" s="53"/>
      <c r="H2646" s="53"/>
      <c r="I2646" s="53"/>
      <c r="J2646" s="53"/>
      <c r="K2646" s="53"/>
      <c r="L2646" s="53"/>
      <c r="M2646" s="53"/>
      <c r="N2646" s="53"/>
      <c r="O2646" s="53"/>
      <c r="P2646" s="727"/>
    </row>
    <row r="2647" spans="1:16" s="51" customFormat="1" x14ac:dyDescent="0.25">
      <c r="A2647" s="378"/>
      <c r="B2647" s="125"/>
      <c r="C2647" s="2"/>
      <c r="E2647" s="53"/>
      <c r="F2647" s="53"/>
      <c r="G2647" s="53"/>
      <c r="H2647" s="53"/>
      <c r="I2647" s="53"/>
      <c r="J2647" s="53"/>
      <c r="K2647" s="53"/>
      <c r="L2647" s="53"/>
      <c r="M2647" s="53"/>
      <c r="N2647" s="53"/>
      <c r="O2647" s="53"/>
      <c r="P2647" s="727"/>
    </row>
    <row r="2648" spans="1:16" s="51" customFormat="1" x14ac:dyDescent="0.25">
      <c r="A2648" s="378"/>
      <c r="B2648" s="125"/>
      <c r="C2648" s="2"/>
      <c r="E2648" s="53"/>
      <c r="F2648" s="53"/>
      <c r="G2648" s="53"/>
      <c r="H2648" s="53"/>
      <c r="I2648" s="53"/>
      <c r="J2648" s="53"/>
      <c r="K2648" s="53"/>
      <c r="L2648" s="53"/>
      <c r="M2648" s="53"/>
      <c r="N2648" s="53"/>
      <c r="O2648" s="53"/>
      <c r="P2648" s="727"/>
    </row>
    <row r="2649" spans="1:16" s="51" customFormat="1" x14ac:dyDescent="0.25">
      <c r="A2649" s="378"/>
      <c r="B2649" s="125"/>
      <c r="C2649" s="2"/>
      <c r="E2649" s="53"/>
      <c r="F2649" s="53"/>
      <c r="G2649" s="53"/>
      <c r="H2649" s="53"/>
      <c r="I2649" s="53"/>
      <c r="J2649" s="53"/>
      <c r="K2649" s="53"/>
      <c r="L2649" s="53"/>
      <c r="M2649" s="53"/>
      <c r="N2649" s="53"/>
      <c r="O2649" s="53"/>
      <c r="P2649" s="727"/>
    </row>
    <row r="2650" spans="1:16" s="51" customFormat="1" x14ac:dyDescent="0.25">
      <c r="A2650" s="378"/>
      <c r="B2650" s="125"/>
      <c r="C2650" s="2"/>
      <c r="E2650" s="53"/>
      <c r="F2650" s="53"/>
      <c r="G2650" s="53"/>
      <c r="H2650" s="53"/>
      <c r="I2650" s="53"/>
      <c r="J2650" s="53"/>
      <c r="K2650" s="53"/>
      <c r="L2650" s="53"/>
      <c r="M2650" s="53"/>
      <c r="N2650" s="53"/>
      <c r="O2650" s="53"/>
      <c r="P2650" s="727"/>
    </row>
    <row r="2651" spans="1:16" s="51" customFormat="1" x14ac:dyDescent="0.25">
      <c r="A2651" s="378"/>
      <c r="B2651" s="125"/>
      <c r="C2651" s="2"/>
      <c r="E2651" s="53"/>
      <c r="F2651" s="53"/>
      <c r="G2651" s="53"/>
      <c r="H2651" s="53"/>
      <c r="I2651" s="53"/>
      <c r="J2651" s="53"/>
      <c r="K2651" s="53"/>
      <c r="L2651" s="53"/>
      <c r="M2651" s="53"/>
      <c r="N2651" s="53"/>
      <c r="O2651" s="53"/>
      <c r="P2651" s="727"/>
    </row>
    <row r="2652" spans="1:16" s="51" customFormat="1" x14ac:dyDescent="0.25">
      <c r="A2652" s="378"/>
      <c r="B2652" s="125"/>
      <c r="C2652" s="2"/>
      <c r="E2652" s="53"/>
      <c r="F2652" s="53"/>
      <c r="G2652" s="53"/>
      <c r="H2652" s="53"/>
      <c r="I2652" s="53"/>
      <c r="J2652" s="53"/>
      <c r="K2652" s="53"/>
      <c r="L2652" s="53"/>
      <c r="M2652" s="53"/>
      <c r="N2652" s="53"/>
      <c r="O2652" s="53"/>
      <c r="P2652" s="727"/>
    </row>
    <row r="2653" spans="1:16" s="51" customFormat="1" x14ac:dyDescent="0.25">
      <c r="A2653" s="378"/>
      <c r="B2653" s="125"/>
      <c r="C2653" s="2"/>
      <c r="E2653" s="53"/>
      <c r="F2653" s="53"/>
      <c r="G2653" s="53"/>
      <c r="H2653" s="53"/>
      <c r="I2653" s="53"/>
      <c r="J2653" s="53"/>
      <c r="K2653" s="53"/>
      <c r="L2653" s="53"/>
      <c r="M2653" s="53"/>
      <c r="N2653" s="53"/>
      <c r="O2653" s="53"/>
      <c r="P2653" s="727"/>
    </row>
    <row r="2654" spans="1:16" s="51" customFormat="1" x14ac:dyDescent="0.25">
      <c r="A2654" s="378"/>
      <c r="B2654" s="125"/>
      <c r="C2654" s="2"/>
      <c r="E2654" s="53"/>
      <c r="F2654" s="53"/>
      <c r="G2654" s="53"/>
      <c r="H2654" s="53"/>
      <c r="I2654" s="53"/>
      <c r="J2654" s="53"/>
      <c r="K2654" s="53"/>
      <c r="L2654" s="53"/>
      <c r="M2654" s="53"/>
      <c r="N2654" s="53"/>
      <c r="O2654" s="53"/>
      <c r="P2654" s="727"/>
    </row>
    <row r="2655" spans="1:16" s="51" customFormat="1" x14ac:dyDescent="0.25">
      <c r="A2655" s="378"/>
      <c r="B2655" s="125"/>
      <c r="C2655" s="2"/>
      <c r="E2655" s="53"/>
      <c r="F2655" s="53"/>
      <c r="G2655" s="53"/>
      <c r="H2655" s="53"/>
      <c r="I2655" s="53"/>
      <c r="J2655" s="53"/>
      <c r="K2655" s="53"/>
      <c r="L2655" s="53"/>
      <c r="M2655" s="53"/>
      <c r="N2655" s="53"/>
      <c r="O2655" s="53"/>
      <c r="P2655" s="727"/>
    </row>
    <row r="2656" spans="1:16" s="51" customFormat="1" x14ac:dyDescent="0.25">
      <c r="A2656" s="378"/>
      <c r="B2656" s="125"/>
      <c r="C2656" s="2"/>
      <c r="E2656" s="53"/>
      <c r="F2656" s="53"/>
      <c r="G2656" s="53"/>
      <c r="H2656" s="53"/>
      <c r="I2656" s="53"/>
      <c r="J2656" s="53"/>
      <c r="K2656" s="53"/>
      <c r="L2656" s="53"/>
      <c r="M2656" s="53"/>
      <c r="N2656" s="53"/>
      <c r="O2656" s="53"/>
      <c r="P2656" s="727"/>
    </row>
    <row r="2657" spans="1:16" s="51" customFormat="1" x14ac:dyDescent="0.25">
      <c r="A2657" s="378"/>
      <c r="B2657" s="125"/>
      <c r="C2657" s="2"/>
      <c r="E2657" s="53"/>
      <c r="F2657" s="53"/>
      <c r="G2657" s="53"/>
      <c r="H2657" s="53"/>
      <c r="I2657" s="53"/>
      <c r="J2657" s="53"/>
      <c r="K2657" s="53"/>
      <c r="L2657" s="53"/>
      <c r="M2657" s="53"/>
      <c r="N2657" s="53"/>
      <c r="O2657" s="53"/>
      <c r="P2657" s="727"/>
    </row>
    <row r="2658" spans="1:16" s="51" customFormat="1" x14ac:dyDescent="0.25">
      <c r="A2658" s="378"/>
      <c r="B2658" s="125"/>
      <c r="C2658" s="2"/>
      <c r="E2658" s="53"/>
      <c r="F2658" s="53"/>
      <c r="G2658" s="53"/>
      <c r="H2658" s="53"/>
      <c r="I2658" s="53"/>
      <c r="J2658" s="53"/>
      <c r="K2658" s="53"/>
      <c r="L2658" s="53"/>
      <c r="M2658" s="53"/>
      <c r="N2658" s="53"/>
      <c r="O2658" s="53"/>
      <c r="P2658" s="727"/>
    </row>
    <row r="2659" spans="1:16" s="51" customFormat="1" x14ac:dyDescent="0.25">
      <c r="A2659" s="378"/>
      <c r="B2659" s="125"/>
      <c r="C2659" s="2"/>
      <c r="E2659" s="53"/>
      <c r="F2659" s="53"/>
      <c r="G2659" s="53"/>
      <c r="H2659" s="53"/>
      <c r="I2659" s="53"/>
      <c r="J2659" s="53"/>
      <c r="K2659" s="53"/>
      <c r="L2659" s="53"/>
      <c r="M2659" s="53"/>
      <c r="N2659" s="53"/>
      <c r="O2659" s="53"/>
      <c r="P2659" s="727"/>
    </row>
    <row r="2660" spans="1:16" s="51" customFormat="1" x14ac:dyDescent="0.25">
      <c r="A2660" s="378"/>
      <c r="B2660" s="125"/>
      <c r="C2660" s="2"/>
      <c r="E2660" s="53"/>
      <c r="F2660" s="53"/>
      <c r="G2660" s="53"/>
      <c r="H2660" s="53"/>
      <c r="I2660" s="53"/>
      <c r="J2660" s="53"/>
      <c r="K2660" s="53"/>
      <c r="L2660" s="53"/>
      <c r="M2660" s="53"/>
      <c r="N2660" s="53"/>
      <c r="O2660" s="53"/>
      <c r="P2660" s="727"/>
    </row>
    <row r="2661" spans="1:16" s="51" customFormat="1" x14ac:dyDescent="0.25">
      <c r="A2661" s="378"/>
      <c r="B2661" s="125"/>
      <c r="C2661" s="2"/>
      <c r="E2661" s="53"/>
      <c r="F2661" s="53"/>
      <c r="G2661" s="53"/>
      <c r="H2661" s="53"/>
      <c r="I2661" s="53"/>
      <c r="J2661" s="53"/>
      <c r="K2661" s="53"/>
      <c r="L2661" s="53"/>
      <c r="M2661" s="53"/>
      <c r="N2661" s="53"/>
      <c r="O2661" s="53"/>
      <c r="P2661" s="727"/>
    </row>
    <row r="2662" spans="1:16" s="51" customFormat="1" x14ac:dyDescent="0.25">
      <c r="A2662" s="378"/>
      <c r="B2662" s="125"/>
      <c r="C2662" s="2"/>
      <c r="E2662" s="53"/>
      <c r="F2662" s="53"/>
      <c r="G2662" s="53"/>
      <c r="H2662" s="53"/>
      <c r="I2662" s="53"/>
      <c r="J2662" s="53"/>
      <c r="K2662" s="53"/>
      <c r="L2662" s="53"/>
      <c r="M2662" s="53"/>
      <c r="N2662" s="53"/>
      <c r="O2662" s="53"/>
      <c r="P2662" s="727"/>
    </row>
    <row r="2663" spans="1:16" s="51" customFormat="1" x14ac:dyDescent="0.25">
      <c r="A2663" s="378"/>
      <c r="B2663" s="125"/>
      <c r="C2663" s="2"/>
      <c r="E2663" s="53"/>
      <c r="F2663" s="53"/>
      <c r="G2663" s="53"/>
      <c r="H2663" s="53"/>
      <c r="I2663" s="53"/>
      <c r="J2663" s="53"/>
      <c r="K2663" s="53"/>
      <c r="L2663" s="53"/>
      <c r="M2663" s="53"/>
      <c r="N2663" s="53"/>
      <c r="O2663" s="53"/>
      <c r="P2663" s="727"/>
    </row>
    <row r="2664" spans="1:16" s="51" customFormat="1" x14ac:dyDescent="0.25">
      <c r="A2664" s="378"/>
      <c r="B2664" s="125"/>
      <c r="C2664" s="2"/>
      <c r="E2664" s="53"/>
      <c r="F2664" s="53"/>
      <c r="G2664" s="53"/>
      <c r="H2664" s="53"/>
      <c r="I2664" s="53"/>
      <c r="J2664" s="53"/>
      <c r="K2664" s="53"/>
      <c r="L2664" s="53"/>
      <c r="M2664" s="53"/>
      <c r="N2664" s="53"/>
      <c r="O2664" s="53"/>
      <c r="P2664" s="727"/>
    </row>
    <row r="2665" spans="1:16" s="51" customFormat="1" x14ac:dyDescent="0.25">
      <c r="A2665" s="378"/>
      <c r="B2665" s="125"/>
      <c r="C2665" s="2"/>
      <c r="E2665" s="53"/>
      <c r="F2665" s="53"/>
      <c r="G2665" s="53"/>
      <c r="H2665" s="53"/>
      <c r="I2665" s="53"/>
      <c r="J2665" s="53"/>
      <c r="K2665" s="53"/>
      <c r="L2665" s="53"/>
      <c r="M2665" s="53"/>
      <c r="N2665" s="53"/>
      <c r="O2665" s="53"/>
      <c r="P2665" s="727"/>
    </row>
    <row r="2666" spans="1:16" s="51" customFormat="1" x14ac:dyDescent="0.25">
      <c r="A2666" s="378"/>
      <c r="B2666" s="125"/>
      <c r="C2666" s="2"/>
      <c r="E2666" s="53"/>
      <c r="F2666" s="53"/>
      <c r="G2666" s="53"/>
      <c r="H2666" s="53"/>
      <c r="I2666" s="53"/>
      <c r="J2666" s="53"/>
      <c r="K2666" s="53"/>
      <c r="L2666" s="53"/>
      <c r="M2666" s="53"/>
      <c r="N2666" s="53"/>
      <c r="O2666" s="53"/>
      <c r="P2666" s="727"/>
    </row>
    <row r="2667" spans="1:16" s="51" customFormat="1" x14ac:dyDescent="0.25">
      <c r="A2667" s="378"/>
      <c r="B2667" s="125"/>
      <c r="C2667" s="2"/>
      <c r="E2667" s="53"/>
      <c r="F2667" s="53"/>
      <c r="G2667" s="53"/>
      <c r="H2667" s="53"/>
      <c r="I2667" s="53"/>
      <c r="J2667" s="53"/>
      <c r="K2667" s="53"/>
      <c r="L2667" s="53"/>
      <c r="M2667" s="53"/>
      <c r="N2667" s="53"/>
      <c r="O2667" s="53"/>
      <c r="P2667" s="727"/>
    </row>
    <row r="2668" spans="1:16" s="51" customFormat="1" x14ac:dyDescent="0.25">
      <c r="A2668" s="378"/>
      <c r="B2668" s="125"/>
      <c r="C2668" s="2"/>
      <c r="E2668" s="53"/>
      <c r="F2668" s="53"/>
      <c r="G2668" s="53"/>
      <c r="H2668" s="53"/>
      <c r="I2668" s="53"/>
      <c r="J2668" s="53"/>
      <c r="K2668" s="53"/>
      <c r="L2668" s="53"/>
      <c r="M2668" s="53"/>
      <c r="N2668" s="53"/>
      <c r="O2668" s="53"/>
      <c r="P2668" s="727"/>
    </row>
    <row r="2669" spans="1:16" s="51" customFormat="1" x14ac:dyDescent="0.25">
      <c r="A2669" s="378"/>
      <c r="B2669" s="125"/>
      <c r="C2669" s="2"/>
      <c r="E2669" s="53"/>
      <c r="F2669" s="53"/>
      <c r="G2669" s="53"/>
      <c r="H2669" s="53"/>
      <c r="I2669" s="53"/>
      <c r="J2669" s="53"/>
      <c r="K2669" s="53"/>
      <c r="L2669" s="53"/>
      <c r="M2669" s="53"/>
      <c r="N2669" s="53"/>
      <c r="O2669" s="53"/>
      <c r="P2669" s="727"/>
    </row>
    <row r="2670" spans="1:16" s="51" customFormat="1" x14ac:dyDescent="0.25">
      <c r="A2670" s="378"/>
      <c r="B2670" s="125"/>
      <c r="C2670" s="2"/>
      <c r="E2670" s="53"/>
      <c r="F2670" s="53"/>
      <c r="G2670" s="53"/>
      <c r="H2670" s="53"/>
      <c r="I2670" s="53"/>
      <c r="J2670" s="53"/>
      <c r="K2670" s="53"/>
      <c r="L2670" s="53"/>
      <c r="M2670" s="53"/>
      <c r="N2670" s="53"/>
      <c r="O2670" s="53"/>
      <c r="P2670" s="727"/>
    </row>
    <row r="2671" spans="1:16" s="51" customFormat="1" x14ac:dyDescent="0.25">
      <c r="A2671" s="378"/>
      <c r="B2671" s="125"/>
      <c r="C2671" s="2"/>
      <c r="E2671" s="53"/>
      <c r="F2671" s="53"/>
      <c r="G2671" s="53"/>
      <c r="H2671" s="53"/>
      <c r="I2671" s="53"/>
      <c r="J2671" s="53"/>
      <c r="K2671" s="53"/>
      <c r="L2671" s="53"/>
      <c r="M2671" s="53"/>
      <c r="N2671" s="53"/>
      <c r="O2671" s="53"/>
      <c r="P2671" s="727"/>
    </row>
    <row r="2672" spans="1:16" s="51" customFormat="1" x14ac:dyDescent="0.25">
      <c r="A2672" s="378"/>
      <c r="B2672" s="125"/>
      <c r="C2672" s="2"/>
      <c r="E2672" s="53"/>
      <c r="F2672" s="53"/>
      <c r="G2672" s="53"/>
      <c r="H2672" s="53"/>
      <c r="I2672" s="53"/>
      <c r="J2672" s="53"/>
      <c r="K2672" s="53"/>
      <c r="L2672" s="53"/>
      <c r="M2672" s="53"/>
      <c r="N2672" s="53"/>
      <c r="O2672" s="53"/>
      <c r="P2672" s="727"/>
    </row>
    <row r="2673" spans="1:16" s="51" customFormat="1" x14ac:dyDescent="0.25">
      <c r="A2673" s="378"/>
      <c r="B2673" s="125"/>
      <c r="C2673" s="2"/>
      <c r="E2673" s="53"/>
      <c r="F2673" s="53"/>
      <c r="G2673" s="53"/>
      <c r="H2673" s="53"/>
      <c r="I2673" s="53"/>
      <c r="J2673" s="53"/>
      <c r="K2673" s="53"/>
      <c r="L2673" s="53"/>
      <c r="M2673" s="53"/>
      <c r="N2673" s="53"/>
      <c r="O2673" s="53"/>
      <c r="P2673" s="727"/>
    </row>
    <row r="2674" spans="1:16" s="51" customFormat="1" x14ac:dyDescent="0.25">
      <c r="A2674" s="378"/>
      <c r="B2674" s="125"/>
      <c r="C2674" s="2"/>
      <c r="E2674" s="53"/>
      <c r="F2674" s="53"/>
      <c r="G2674" s="53"/>
      <c r="H2674" s="53"/>
      <c r="I2674" s="53"/>
      <c r="J2674" s="53"/>
      <c r="K2674" s="53"/>
      <c r="L2674" s="53"/>
      <c r="M2674" s="53"/>
      <c r="N2674" s="53"/>
      <c r="O2674" s="53"/>
      <c r="P2674" s="727"/>
    </row>
    <row r="2675" spans="1:16" s="51" customFormat="1" x14ac:dyDescent="0.25">
      <c r="A2675" s="378"/>
      <c r="B2675" s="125"/>
      <c r="C2675" s="2"/>
      <c r="E2675" s="53"/>
      <c r="F2675" s="53"/>
      <c r="G2675" s="53"/>
      <c r="H2675" s="53"/>
      <c r="I2675" s="53"/>
      <c r="J2675" s="53"/>
      <c r="K2675" s="53"/>
      <c r="L2675" s="53"/>
      <c r="M2675" s="53"/>
      <c r="N2675" s="53"/>
      <c r="O2675" s="53"/>
      <c r="P2675" s="727"/>
    </row>
    <row r="2676" spans="1:16" s="51" customFormat="1" x14ac:dyDescent="0.25">
      <c r="A2676" s="378"/>
      <c r="B2676" s="125"/>
      <c r="C2676" s="2"/>
      <c r="E2676" s="53"/>
      <c r="F2676" s="53"/>
      <c r="G2676" s="53"/>
      <c r="H2676" s="53"/>
      <c r="I2676" s="53"/>
      <c r="J2676" s="53"/>
      <c r="K2676" s="53"/>
      <c r="L2676" s="53"/>
      <c r="M2676" s="53"/>
      <c r="N2676" s="53"/>
      <c r="O2676" s="53"/>
      <c r="P2676" s="727"/>
    </row>
    <row r="2677" spans="1:16" s="51" customFormat="1" x14ac:dyDescent="0.25">
      <c r="A2677" s="378"/>
      <c r="B2677" s="125"/>
      <c r="C2677" s="2"/>
      <c r="E2677" s="53"/>
      <c r="F2677" s="53"/>
      <c r="G2677" s="53"/>
      <c r="H2677" s="53"/>
      <c r="I2677" s="53"/>
      <c r="J2677" s="53"/>
      <c r="K2677" s="53"/>
      <c r="L2677" s="53"/>
      <c r="M2677" s="53"/>
      <c r="N2677" s="53"/>
      <c r="O2677" s="53"/>
      <c r="P2677" s="727"/>
    </row>
    <row r="2678" spans="1:16" s="51" customFormat="1" x14ac:dyDescent="0.25">
      <c r="A2678" s="378"/>
      <c r="B2678" s="125"/>
      <c r="C2678" s="2"/>
      <c r="E2678" s="53"/>
      <c r="F2678" s="53"/>
      <c r="G2678" s="53"/>
      <c r="H2678" s="53"/>
      <c r="I2678" s="53"/>
      <c r="J2678" s="53"/>
      <c r="K2678" s="53"/>
      <c r="L2678" s="53"/>
      <c r="M2678" s="53"/>
      <c r="N2678" s="53"/>
      <c r="O2678" s="53"/>
      <c r="P2678" s="727"/>
    </row>
    <row r="2679" spans="1:16" s="51" customFormat="1" x14ac:dyDescent="0.25">
      <c r="A2679" s="378"/>
      <c r="B2679" s="125"/>
      <c r="C2679" s="2"/>
      <c r="E2679" s="53"/>
      <c r="F2679" s="53"/>
      <c r="G2679" s="53"/>
      <c r="H2679" s="53"/>
      <c r="I2679" s="53"/>
      <c r="J2679" s="53"/>
      <c r="K2679" s="53"/>
      <c r="L2679" s="53"/>
      <c r="M2679" s="53"/>
      <c r="N2679" s="53"/>
      <c r="O2679" s="53"/>
      <c r="P2679" s="727"/>
    </row>
    <row r="2680" spans="1:16" s="51" customFormat="1" x14ac:dyDescent="0.25">
      <c r="A2680" s="378"/>
      <c r="B2680" s="125"/>
      <c r="C2680" s="2"/>
      <c r="E2680" s="53"/>
      <c r="F2680" s="53"/>
      <c r="G2680" s="53"/>
      <c r="H2680" s="53"/>
      <c r="I2680" s="53"/>
      <c r="J2680" s="53"/>
      <c r="K2680" s="53"/>
      <c r="L2680" s="53"/>
      <c r="M2680" s="53"/>
      <c r="N2680" s="53"/>
      <c r="O2680" s="53"/>
      <c r="P2680" s="727"/>
    </row>
    <row r="2681" spans="1:16" s="51" customFormat="1" x14ac:dyDescent="0.25">
      <c r="A2681" s="378"/>
      <c r="B2681" s="125"/>
      <c r="C2681" s="2"/>
      <c r="E2681" s="53"/>
      <c r="F2681" s="53"/>
      <c r="G2681" s="53"/>
      <c r="H2681" s="53"/>
      <c r="I2681" s="53"/>
      <c r="J2681" s="53"/>
      <c r="K2681" s="53"/>
      <c r="L2681" s="53"/>
      <c r="M2681" s="53"/>
      <c r="N2681" s="53"/>
      <c r="O2681" s="53"/>
      <c r="P2681" s="727"/>
    </row>
    <row r="2682" spans="1:16" s="51" customFormat="1" x14ac:dyDescent="0.25">
      <c r="A2682" s="378"/>
      <c r="B2682" s="125"/>
      <c r="C2682" s="2"/>
      <c r="E2682" s="53"/>
      <c r="F2682" s="53"/>
      <c r="G2682" s="53"/>
      <c r="H2682" s="53"/>
      <c r="I2682" s="53"/>
      <c r="J2682" s="53"/>
      <c r="K2682" s="53"/>
      <c r="L2682" s="53"/>
      <c r="M2682" s="53"/>
      <c r="N2682" s="53"/>
      <c r="O2682" s="53"/>
      <c r="P2682" s="727"/>
    </row>
    <row r="2683" spans="1:16" s="51" customFormat="1" x14ac:dyDescent="0.25">
      <c r="A2683" s="378"/>
      <c r="B2683" s="125"/>
      <c r="C2683" s="2"/>
      <c r="E2683" s="53"/>
      <c r="F2683" s="53"/>
      <c r="G2683" s="53"/>
      <c r="H2683" s="53"/>
      <c r="I2683" s="53"/>
      <c r="J2683" s="53"/>
      <c r="K2683" s="53"/>
      <c r="L2683" s="53"/>
      <c r="M2683" s="53"/>
      <c r="N2683" s="53"/>
      <c r="O2683" s="53"/>
      <c r="P2683" s="727"/>
    </row>
    <row r="2684" spans="1:16" s="51" customFormat="1" x14ac:dyDescent="0.25">
      <c r="A2684" s="378"/>
      <c r="B2684" s="125"/>
      <c r="C2684" s="2"/>
      <c r="E2684" s="53"/>
      <c r="F2684" s="53"/>
      <c r="G2684" s="53"/>
      <c r="H2684" s="53"/>
      <c r="I2684" s="53"/>
      <c r="J2684" s="53"/>
      <c r="K2684" s="53"/>
      <c r="L2684" s="53"/>
      <c r="M2684" s="53"/>
      <c r="N2684" s="53"/>
      <c r="O2684" s="53"/>
      <c r="P2684" s="727"/>
    </row>
    <row r="2685" spans="1:16" s="51" customFormat="1" x14ac:dyDescent="0.25">
      <c r="A2685" s="378"/>
      <c r="B2685" s="125"/>
      <c r="C2685" s="2"/>
      <c r="E2685" s="53"/>
      <c r="F2685" s="53"/>
      <c r="G2685" s="53"/>
      <c r="H2685" s="53"/>
      <c r="I2685" s="53"/>
      <c r="J2685" s="53"/>
      <c r="K2685" s="53"/>
      <c r="L2685" s="53"/>
      <c r="M2685" s="53"/>
      <c r="N2685" s="53"/>
      <c r="O2685" s="53"/>
      <c r="P2685" s="727"/>
    </row>
    <row r="2686" spans="1:16" s="51" customFormat="1" x14ac:dyDescent="0.25">
      <c r="A2686" s="378"/>
      <c r="B2686" s="125"/>
      <c r="C2686" s="2"/>
      <c r="E2686" s="53"/>
      <c r="F2686" s="53"/>
      <c r="G2686" s="53"/>
      <c r="H2686" s="53"/>
      <c r="I2686" s="53"/>
      <c r="J2686" s="53"/>
      <c r="K2686" s="53"/>
      <c r="L2686" s="53"/>
      <c r="M2686" s="53"/>
      <c r="N2686" s="53"/>
      <c r="O2686" s="53"/>
      <c r="P2686" s="727"/>
    </row>
    <row r="2687" spans="1:16" s="51" customFormat="1" x14ac:dyDescent="0.25">
      <c r="A2687" s="378"/>
      <c r="B2687" s="125"/>
      <c r="C2687" s="2"/>
      <c r="E2687" s="53"/>
      <c r="F2687" s="53"/>
      <c r="G2687" s="53"/>
      <c r="H2687" s="53"/>
      <c r="I2687" s="53"/>
      <c r="J2687" s="53"/>
      <c r="K2687" s="53"/>
      <c r="L2687" s="53"/>
      <c r="M2687" s="53"/>
      <c r="N2687" s="53"/>
      <c r="O2687" s="53"/>
      <c r="P2687" s="727"/>
    </row>
    <row r="2688" spans="1:16" s="51" customFormat="1" x14ac:dyDescent="0.25">
      <c r="A2688" s="378"/>
      <c r="B2688" s="125"/>
      <c r="C2688" s="2"/>
      <c r="E2688" s="53"/>
      <c r="F2688" s="53"/>
      <c r="G2688" s="53"/>
      <c r="H2688" s="53"/>
      <c r="I2688" s="53"/>
      <c r="J2688" s="53"/>
      <c r="K2688" s="53"/>
      <c r="L2688" s="53"/>
      <c r="M2688" s="53"/>
      <c r="N2688" s="53"/>
      <c r="O2688" s="53"/>
      <c r="P2688" s="727"/>
    </row>
    <row r="2689" spans="1:16" s="51" customFormat="1" x14ac:dyDescent="0.25">
      <c r="A2689" s="378"/>
      <c r="B2689" s="125"/>
      <c r="C2689" s="2"/>
      <c r="E2689" s="53"/>
      <c r="F2689" s="53"/>
      <c r="G2689" s="53"/>
      <c r="H2689" s="53"/>
      <c r="I2689" s="53"/>
      <c r="J2689" s="53"/>
      <c r="K2689" s="53"/>
      <c r="L2689" s="53"/>
      <c r="M2689" s="53"/>
      <c r="N2689" s="53"/>
      <c r="O2689" s="53"/>
      <c r="P2689" s="727"/>
    </row>
    <row r="2690" spans="1:16" s="51" customFormat="1" x14ac:dyDescent="0.25">
      <c r="A2690" s="378"/>
      <c r="B2690" s="125"/>
      <c r="C2690" s="2"/>
      <c r="E2690" s="53"/>
      <c r="F2690" s="53"/>
      <c r="G2690" s="53"/>
      <c r="H2690" s="53"/>
      <c r="I2690" s="53"/>
      <c r="J2690" s="53"/>
      <c r="K2690" s="53"/>
      <c r="L2690" s="53"/>
      <c r="M2690" s="53"/>
      <c r="N2690" s="53"/>
      <c r="O2690" s="53"/>
      <c r="P2690" s="727"/>
    </row>
    <row r="2691" spans="1:16" s="51" customFormat="1" x14ac:dyDescent="0.25">
      <c r="A2691" s="378"/>
      <c r="B2691" s="125"/>
      <c r="C2691" s="2"/>
      <c r="E2691" s="53"/>
      <c r="F2691" s="53"/>
      <c r="G2691" s="53"/>
      <c r="H2691" s="53"/>
      <c r="I2691" s="53"/>
      <c r="J2691" s="53"/>
      <c r="K2691" s="53"/>
      <c r="L2691" s="53"/>
      <c r="M2691" s="53"/>
      <c r="N2691" s="53"/>
      <c r="O2691" s="53"/>
      <c r="P2691" s="727"/>
    </row>
    <row r="2692" spans="1:16" s="51" customFormat="1" x14ac:dyDescent="0.25">
      <c r="A2692" s="378"/>
      <c r="B2692" s="125"/>
      <c r="C2692" s="2"/>
      <c r="E2692" s="53"/>
      <c r="F2692" s="53"/>
      <c r="G2692" s="53"/>
      <c r="H2692" s="53"/>
      <c r="I2692" s="53"/>
      <c r="J2692" s="53"/>
      <c r="K2692" s="53"/>
      <c r="L2692" s="53"/>
      <c r="M2692" s="53"/>
      <c r="N2692" s="53"/>
      <c r="O2692" s="53"/>
      <c r="P2692" s="727"/>
    </row>
    <row r="2693" spans="1:16" s="51" customFormat="1" x14ac:dyDescent="0.25">
      <c r="A2693" s="378"/>
      <c r="B2693" s="125"/>
      <c r="C2693" s="2"/>
      <c r="E2693" s="53"/>
      <c r="F2693" s="53"/>
      <c r="G2693" s="53"/>
      <c r="H2693" s="53"/>
      <c r="I2693" s="53"/>
      <c r="J2693" s="53"/>
      <c r="K2693" s="53"/>
      <c r="L2693" s="53"/>
      <c r="M2693" s="53"/>
      <c r="N2693" s="53"/>
      <c r="O2693" s="53"/>
      <c r="P2693" s="727"/>
    </row>
    <row r="2694" spans="1:16" s="51" customFormat="1" x14ac:dyDescent="0.25">
      <c r="A2694" s="378"/>
      <c r="B2694" s="125"/>
      <c r="C2694" s="2"/>
      <c r="E2694" s="53"/>
      <c r="F2694" s="53"/>
      <c r="G2694" s="53"/>
      <c r="H2694" s="53"/>
      <c r="I2694" s="53"/>
      <c r="J2694" s="53"/>
      <c r="K2694" s="53"/>
      <c r="L2694" s="53"/>
      <c r="M2694" s="53"/>
      <c r="N2694" s="53"/>
      <c r="O2694" s="53"/>
      <c r="P2694" s="727"/>
    </row>
    <row r="2695" spans="1:16" s="51" customFormat="1" x14ac:dyDescent="0.25">
      <c r="A2695" s="378"/>
      <c r="B2695" s="125"/>
      <c r="C2695" s="2"/>
      <c r="E2695" s="53"/>
      <c r="F2695" s="53"/>
      <c r="G2695" s="53"/>
      <c r="H2695" s="53"/>
      <c r="I2695" s="53"/>
      <c r="J2695" s="53"/>
      <c r="K2695" s="53"/>
      <c r="L2695" s="53"/>
      <c r="M2695" s="53"/>
      <c r="N2695" s="53"/>
      <c r="O2695" s="53"/>
      <c r="P2695" s="727"/>
    </row>
    <row r="2696" spans="1:16" s="51" customFormat="1" x14ac:dyDescent="0.25">
      <c r="A2696" s="378"/>
      <c r="B2696" s="125"/>
      <c r="C2696" s="2"/>
      <c r="E2696" s="53"/>
      <c r="F2696" s="53"/>
      <c r="G2696" s="53"/>
      <c r="H2696" s="53"/>
      <c r="I2696" s="53"/>
      <c r="J2696" s="53"/>
      <c r="K2696" s="53"/>
      <c r="L2696" s="53"/>
      <c r="M2696" s="53"/>
      <c r="N2696" s="53"/>
      <c r="O2696" s="53"/>
      <c r="P2696" s="727"/>
    </row>
    <row r="2697" spans="1:16" s="51" customFormat="1" x14ac:dyDescent="0.25">
      <c r="A2697" s="378"/>
      <c r="B2697" s="125"/>
      <c r="C2697" s="2"/>
      <c r="E2697" s="53"/>
      <c r="F2697" s="53"/>
      <c r="G2697" s="53"/>
      <c r="H2697" s="53"/>
      <c r="I2697" s="53"/>
      <c r="J2697" s="53"/>
      <c r="K2697" s="53"/>
      <c r="L2697" s="53"/>
      <c r="M2697" s="53"/>
      <c r="N2697" s="53"/>
      <c r="O2697" s="53"/>
      <c r="P2697" s="727"/>
    </row>
    <row r="2698" spans="1:16" s="51" customFormat="1" x14ac:dyDescent="0.25">
      <c r="A2698" s="378"/>
      <c r="B2698" s="125"/>
      <c r="C2698" s="2"/>
      <c r="E2698" s="53"/>
      <c r="F2698" s="53"/>
      <c r="G2698" s="53"/>
      <c r="H2698" s="53"/>
      <c r="I2698" s="53"/>
      <c r="J2698" s="53"/>
      <c r="K2698" s="53"/>
      <c r="L2698" s="53"/>
      <c r="M2698" s="53"/>
      <c r="N2698" s="53"/>
      <c r="O2698" s="53"/>
      <c r="P2698" s="727"/>
    </row>
    <row r="2699" spans="1:16" s="51" customFormat="1" x14ac:dyDescent="0.25">
      <c r="A2699" s="378"/>
      <c r="B2699" s="125"/>
      <c r="C2699" s="2"/>
      <c r="E2699" s="53"/>
      <c r="F2699" s="53"/>
      <c r="G2699" s="53"/>
      <c r="H2699" s="53"/>
      <c r="I2699" s="53"/>
      <c r="J2699" s="53"/>
      <c r="K2699" s="53"/>
      <c r="L2699" s="53"/>
      <c r="M2699" s="53"/>
      <c r="N2699" s="53"/>
      <c r="O2699" s="53"/>
      <c r="P2699" s="727"/>
    </row>
    <row r="2700" spans="1:16" s="51" customFormat="1" x14ac:dyDescent="0.25">
      <c r="A2700" s="378"/>
      <c r="B2700" s="125"/>
      <c r="C2700" s="2"/>
      <c r="E2700" s="53"/>
      <c r="F2700" s="53"/>
      <c r="G2700" s="53"/>
      <c r="H2700" s="53"/>
      <c r="I2700" s="53"/>
      <c r="J2700" s="53"/>
      <c r="K2700" s="53"/>
      <c r="L2700" s="53"/>
      <c r="M2700" s="53"/>
      <c r="N2700" s="53"/>
      <c r="O2700" s="53"/>
      <c r="P2700" s="727"/>
    </row>
    <row r="2701" spans="1:16" s="51" customFormat="1" x14ac:dyDescent="0.25">
      <c r="A2701" s="378"/>
      <c r="B2701" s="125"/>
      <c r="C2701" s="2"/>
      <c r="E2701" s="53"/>
      <c r="F2701" s="53"/>
      <c r="G2701" s="53"/>
      <c r="H2701" s="53"/>
      <c r="I2701" s="53"/>
      <c r="J2701" s="53"/>
      <c r="K2701" s="53"/>
      <c r="L2701" s="53"/>
      <c r="M2701" s="53"/>
      <c r="N2701" s="53"/>
      <c r="O2701" s="53"/>
      <c r="P2701" s="727"/>
    </row>
    <row r="2702" spans="1:16" s="51" customFormat="1" x14ac:dyDescent="0.25">
      <c r="A2702" s="378"/>
      <c r="B2702" s="125"/>
      <c r="C2702" s="2"/>
      <c r="E2702" s="53"/>
      <c r="F2702" s="53"/>
      <c r="G2702" s="53"/>
      <c r="H2702" s="53"/>
      <c r="I2702" s="53"/>
      <c r="J2702" s="53"/>
      <c r="K2702" s="53"/>
      <c r="L2702" s="53"/>
      <c r="M2702" s="53"/>
      <c r="N2702" s="53"/>
      <c r="O2702" s="53"/>
      <c r="P2702" s="727"/>
    </row>
    <row r="2703" spans="1:16" s="51" customFormat="1" x14ac:dyDescent="0.25">
      <c r="A2703" s="378"/>
      <c r="B2703" s="125"/>
      <c r="C2703" s="2"/>
      <c r="E2703" s="53"/>
      <c r="F2703" s="53"/>
      <c r="G2703" s="53"/>
      <c r="H2703" s="53"/>
      <c r="I2703" s="53"/>
      <c r="J2703" s="53"/>
      <c r="K2703" s="53"/>
      <c r="L2703" s="53"/>
      <c r="M2703" s="53"/>
      <c r="N2703" s="53"/>
      <c r="O2703" s="53"/>
      <c r="P2703" s="727"/>
    </row>
    <row r="2704" spans="1:16" s="51" customFormat="1" x14ac:dyDescent="0.25">
      <c r="A2704" s="378"/>
      <c r="B2704" s="125"/>
      <c r="C2704" s="2"/>
      <c r="E2704" s="53"/>
      <c r="F2704" s="53"/>
      <c r="G2704" s="53"/>
      <c r="H2704" s="53"/>
      <c r="I2704" s="53"/>
      <c r="J2704" s="53"/>
      <c r="K2704" s="53"/>
      <c r="L2704" s="53"/>
      <c r="M2704" s="53"/>
      <c r="N2704" s="53"/>
      <c r="O2704" s="53"/>
      <c r="P2704" s="727"/>
    </row>
    <row r="2705" spans="1:16" s="51" customFormat="1" x14ac:dyDescent="0.25">
      <c r="A2705" s="378"/>
      <c r="B2705" s="125"/>
      <c r="C2705" s="2"/>
      <c r="E2705" s="53"/>
      <c r="F2705" s="53"/>
      <c r="G2705" s="53"/>
      <c r="H2705" s="53"/>
      <c r="I2705" s="53"/>
      <c r="J2705" s="53"/>
      <c r="K2705" s="53"/>
      <c r="L2705" s="53"/>
      <c r="M2705" s="53"/>
      <c r="N2705" s="53"/>
      <c r="O2705" s="53"/>
      <c r="P2705" s="727"/>
    </row>
    <row r="2706" spans="1:16" s="51" customFormat="1" x14ac:dyDescent="0.25">
      <c r="A2706" s="378"/>
      <c r="B2706" s="125"/>
      <c r="C2706" s="2"/>
      <c r="E2706" s="53"/>
      <c r="F2706" s="53"/>
      <c r="G2706" s="53"/>
      <c r="H2706" s="53"/>
      <c r="I2706" s="53"/>
      <c r="J2706" s="53"/>
      <c r="K2706" s="53"/>
      <c r="L2706" s="53"/>
      <c r="M2706" s="53"/>
      <c r="N2706" s="53"/>
      <c r="O2706" s="53"/>
      <c r="P2706" s="727"/>
    </row>
    <row r="2707" spans="1:16" s="51" customFormat="1" x14ac:dyDescent="0.25">
      <c r="A2707" s="378"/>
      <c r="B2707" s="125"/>
      <c r="C2707" s="2"/>
      <c r="E2707" s="53"/>
      <c r="F2707" s="53"/>
      <c r="G2707" s="53"/>
      <c r="H2707" s="53"/>
      <c r="I2707" s="53"/>
      <c r="J2707" s="53"/>
      <c r="K2707" s="53"/>
      <c r="L2707" s="53"/>
      <c r="M2707" s="53"/>
      <c r="N2707" s="53"/>
      <c r="O2707" s="53"/>
      <c r="P2707" s="727"/>
    </row>
    <row r="2708" spans="1:16" s="51" customFormat="1" x14ac:dyDescent="0.25">
      <c r="A2708" s="378"/>
      <c r="B2708" s="125"/>
      <c r="C2708" s="2"/>
      <c r="E2708" s="53"/>
      <c r="F2708" s="53"/>
      <c r="G2708" s="53"/>
      <c r="H2708" s="53"/>
      <c r="I2708" s="53"/>
      <c r="J2708" s="53"/>
      <c r="K2708" s="53"/>
      <c r="L2708" s="53"/>
      <c r="M2708" s="53"/>
      <c r="N2708" s="53"/>
      <c r="O2708" s="53"/>
      <c r="P2708" s="727"/>
    </row>
    <row r="2709" spans="1:16" s="51" customFormat="1" x14ac:dyDescent="0.25">
      <c r="A2709" s="378"/>
      <c r="B2709" s="125"/>
      <c r="C2709" s="2"/>
      <c r="E2709" s="53"/>
      <c r="F2709" s="53"/>
      <c r="G2709" s="53"/>
      <c r="H2709" s="53"/>
      <c r="I2709" s="53"/>
      <c r="J2709" s="53"/>
      <c r="K2709" s="53"/>
      <c r="L2709" s="53"/>
      <c r="M2709" s="53"/>
      <c r="N2709" s="53"/>
      <c r="O2709" s="53"/>
      <c r="P2709" s="727"/>
    </row>
    <row r="2710" spans="1:16" s="51" customFormat="1" x14ac:dyDescent="0.25">
      <c r="A2710" s="378"/>
      <c r="B2710" s="125"/>
      <c r="C2710" s="2"/>
      <c r="E2710" s="53"/>
      <c r="F2710" s="53"/>
      <c r="G2710" s="53"/>
      <c r="H2710" s="53"/>
      <c r="I2710" s="53"/>
      <c r="J2710" s="53"/>
      <c r="K2710" s="53"/>
      <c r="L2710" s="53"/>
      <c r="M2710" s="53"/>
      <c r="N2710" s="53"/>
      <c r="O2710" s="53"/>
      <c r="P2710" s="727"/>
    </row>
    <row r="2711" spans="1:16" s="51" customFormat="1" x14ac:dyDescent="0.25">
      <c r="A2711" s="378"/>
      <c r="B2711" s="125"/>
      <c r="C2711" s="2"/>
      <c r="E2711" s="53"/>
      <c r="F2711" s="53"/>
      <c r="G2711" s="53"/>
      <c r="H2711" s="53"/>
      <c r="I2711" s="53"/>
      <c r="J2711" s="53"/>
      <c r="K2711" s="53"/>
      <c r="L2711" s="53"/>
      <c r="M2711" s="53"/>
      <c r="N2711" s="53"/>
      <c r="O2711" s="53"/>
      <c r="P2711" s="727"/>
    </row>
    <row r="2712" spans="1:16" s="51" customFormat="1" x14ac:dyDescent="0.25">
      <c r="A2712" s="378"/>
      <c r="B2712" s="125"/>
      <c r="C2712" s="2"/>
      <c r="E2712" s="53"/>
      <c r="F2712" s="53"/>
      <c r="G2712" s="53"/>
      <c r="H2712" s="53"/>
      <c r="I2712" s="53"/>
      <c r="J2712" s="53"/>
      <c r="K2712" s="53"/>
      <c r="L2712" s="53"/>
      <c r="M2712" s="53"/>
      <c r="N2712" s="53"/>
      <c r="O2712" s="53"/>
      <c r="P2712" s="727"/>
    </row>
    <row r="2713" spans="1:16" s="51" customFormat="1" x14ac:dyDescent="0.25">
      <c r="A2713" s="378"/>
      <c r="B2713" s="125"/>
      <c r="C2713" s="2"/>
      <c r="E2713" s="53"/>
      <c r="F2713" s="53"/>
      <c r="G2713" s="53"/>
      <c r="H2713" s="53"/>
      <c r="I2713" s="53"/>
      <c r="J2713" s="53"/>
      <c r="K2713" s="53"/>
      <c r="L2713" s="53"/>
      <c r="M2713" s="53"/>
      <c r="N2713" s="53"/>
      <c r="O2713" s="53"/>
      <c r="P2713" s="727"/>
    </row>
    <row r="2714" spans="1:16" s="51" customFormat="1" x14ac:dyDescent="0.25">
      <c r="A2714" s="378"/>
      <c r="B2714" s="125"/>
      <c r="C2714" s="2"/>
      <c r="E2714" s="53"/>
      <c r="F2714" s="53"/>
      <c r="G2714" s="53"/>
      <c r="H2714" s="53"/>
      <c r="I2714" s="53"/>
      <c r="J2714" s="53"/>
      <c r="K2714" s="53"/>
      <c r="L2714" s="53"/>
      <c r="M2714" s="53"/>
      <c r="N2714" s="53"/>
      <c r="O2714" s="53"/>
      <c r="P2714" s="727"/>
    </row>
    <row r="2715" spans="1:16" s="51" customFormat="1" x14ac:dyDescent="0.25">
      <c r="A2715" s="378"/>
      <c r="B2715" s="125"/>
      <c r="C2715" s="2"/>
      <c r="E2715" s="53"/>
      <c r="F2715" s="53"/>
      <c r="G2715" s="53"/>
      <c r="H2715" s="53"/>
      <c r="I2715" s="53"/>
      <c r="J2715" s="53"/>
      <c r="K2715" s="53"/>
      <c r="L2715" s="53"/>
      <c r="M2715" s="53"/>
      <c r="N2715" s="53"/>
      <c r="O2715" s="53"/>
      <c r="P2715" s="727"/>
    </row>
    <row r="2716" spans="1:16" s="51" customFormat="1" x14ac:dyDescent="0.25">
      <c r="A2716" s="378"/>
      <c r="B2716" s="125"/>
      <c r="C2716" s="2"/>
      <c r="E2716" s="53"/>
      <c r="F2716" s="53"/>
      <c r="G2716" s="53"/>
      <c r="H2716" s="53"/>
      <c r="I2716" s="53"/>
      <c r="J2716" s="53"/>
      <c r="K2716" s="53"/>
      <c r="L2716" s="53"/>
      <c r="M2716" s="53"/>
      <c r="N2716" s="53"/>
      <c r="O2716" s="53"/>
      <c r="P2716" s="727"/>
    </row>
    <row r="2717" spans="1:16" s="51" customFormat="1" x14ac:dyDescent="0.25">
      <c r="A2717" s="378"/>
      <c r="B2717" s="125"/>
      <c r="C2717" s="2"/>
      <c r="E2717" s="53"/>
      <c r="F2717" s="53"/>
      <c r="G2717" s="53"/>
      <c r="H2717" s="53"/>
      <c r="I2717" s="53"/>
      <c r="J2717" s="53"/>
      <c r="K2717" s="53"/>
      <c r="L2717" s="53"/>
      <c r="M2717" s="53"/>
      <c r="N2717" s="53"/>
      <c r="O2717" s="53"/>
      <c r="P2717" s="727"/>
    </row>
    <row r="2718" spans="1:16" s="51" customFormat="1" x14ac:dyDescent="0.25">
      <c r="A2718" s="378"/>
      <c r="B2718" s="125"/>
      <c r="C2718" s="2"/>
      <c r="E2718" s="53"/>
      <c r="F2718" s="53"/>
      <c r="G2718" s="53"/>
      <c r="H2718" s="53"/>
      <c r="I2718" s="53"/>
      <c r="J2718" s="53"/>
      <c r="K2718" s="53"/>
      <c r="L2718" s="53"/>
      <c r="M2718" s="53"/>
      <c r="N2718" s="53"/>
      <c r="O2718" s="53"/>
      <c r="P2718" s="727"/>
    </row>
    <row r="2719" spans="1:16" s="51" customFormat="1" x14ac:dyDescent="0.25">
      <c r="A2719" s="378"/>
      <c r="B2719" s="125"/>
      <c r="C2719" s="2"/>
      <c r="E2719" s="53"/>
      <c r="F2719" s="53"/>
      <c r="G2719" s="53"/>
      <c r="H2719" s="53"/>
      <c r="I2719" s="53"/>
      <c r="J2719" s="53"/>
      <c r="K2719" s="53"/>
      <c r="L2719" s="53"/>
      <c r="M2719" s="53"/>
      <c r="N2719" s="53"/>
      <c r="O2719" s="53"/>
      <c r="P2719" s="727"/>
    </row>
    <row r="2720" spans="1:16" s="51" customFormat="1" x14ac:dyDescent="0.25">
      <c r="A2720" s="378"/>
      <c r="B2720" s="125"/>
      <c r="C2720" s="2"/>
      <c r="E2720" s="53"/>
      <c r="F2720" s="53"/>
      <c r="G2720" s="53"/>
      <c r="H2720" s="53"/>
      <c r="I2720" s="53"/>
      <c r="J2720" s="53"/>
      <c r="K2720" s="53"/>
      <c r="L2720" s="53"/>
      <c r="M2720" s="53"/>
      <c r="N2720" s="53"/>
      <c r="O2720" s="53"/>
      <c r="P2720" s="727"/>
    </row>
    <row r="2721" spans="1:16" s="51" customFormat="1" x14ac:dyDescent="0.25">
      <c r="A2721" s="378"/>
      <c r="B2721" s="125"/>
      <c r="C2721" s="2"/>
      <c r="E2721" s="53"/>
      <c r="F2721" s="53"/>
      <c r="G2721" s="53"/>
      <c r="H2721" s="53"/>
      <c r="I2721" s="53"/>
      <c r="J2721" s="53"/>
      <c r="K2721" s="53"/>
      <c r="L2721" s="53"/>
      <c r="M2721" s="53"/>
      <c r="N2721" s="53"/>
      <c r="O2721" s="53"/>
      <c r="P2721" s="727"/>
    </row>
    <row r="2722" spans="1:16" s="51" customFormat="1" x14ac:dyDescent="0.25">
      <c r="A2722" s="378"/>
      <c r="B2722" s="125"/>
      <c r="C2722" s="2"/>
      <c r="E2722" s="53"/>
      <c r="F2722" s="53"/>
      <c r="G2722" s="53"/>
      <c r="H2722" s="53"/>
      <c r="I2722" s="53"/>
      <c r="J2722" s="53"/>
      <c r="K2722" s="53"/>
      <c r="L2722" s="53"/>
      <c r="M2722" s="53"/>
      <c r="N2722" s="53"/>
      <c r="O2722" s="53"/>
      <c r="P2722" s="727"/>
    </row>
    <row r="2723" spans="1:16" s="51" customFormat="1" x14ac:dyDescent="0.25">
      <c r="A2723" s="378"/>
      <c r="B2723" s="125"/>
      <c r="C2723" s="2"/>
      <c r="E2723" s="53"/>
      <c r="F2723" s="53"/>
      <c r="G2723" s="53"/>
      <c r="H2723" s="53"/>
      <c r="I2723" s="53"/>
      <c r="J2723" s="53"/>
      <c r="K2723" s="53"/>
      <c r="L2723" s="53"/>
      <c r="M2723" s="53"/>
      <c r="N2723" s="53"/>
      <c r="O2723" s="53"/>
      <c r="P2723" s="727"/>
    </row>
    <row r="2724" spans="1:16" s="51" customFormat="1" x14ac:dyDescent="0.25">
      <c r="A2724" s="378"/>
      <c r="B2724" s="125"/>
      <c r="C2724" s="2"/>
      <c r="E2724" s="53"/>
      <c r="F2724" s="53"/>
      <c r="G2724" s="53"/>
      <c r="H2724" s="53"/>
      <c r="I2724" s="53"/>
      <c r="J2724" s="53"/>
      <c r="K2724" s="53"/>
      <c r="L2724" s="53"/>
      <c r="M2724" s="53"/>
      <c r="N2724" s="53"/>
      <c r="O2724" s="53"/>
      <c r="P2724" s="727"/>
    </row>
    <row r="2725" spans="1:16" s="51" customFormat="1" x14ac:dyDescent="0.25">
      <c r="A2725" s="378"/>
      <c r="B2725" s="125"/>
      <c r="C2725" s="2"/>
      <c r="E2725" s="53"/>
      <c r="F2725" s="53"/>
      <c r="G2725" s="53"/>
      <c r="H2725" s="53"/>
      <c r="I2725" s="53"/>
      <c r="J2725" s="53"/>
      <c r="K2725" s="53"/>
      <c r="L2725" s="53"/>
      <c r="M2725" s="53"/>
      <c r="N2725" s="53"/>
      <c r="O2725" s="53"/>
      <c r="P2725" s="727"/>
    </row>
    <row r="2726" spans="1:16" s="51" customFormat="1" x14ac:dyDescent="0.25">
      <c r="A2726" s="378"/>
      <c r="B2726" s="125"/>
      <c r="C2726" s="2"/>
      <c r="E2726" s="53"/>
      <c r="F2726" s="53"/>
      <c r="G2726" s="53"/>
      <c r="H2726" s="53"/>
      <c r="I2726" s="53"/>
      <c r="J2726" s="53"/>
      <c r="K2726" s="53"/>
      <c r="L2726" s="53"/>
      <c r="M2726" s="53"/>
      <c r="N2726" s="53"/>
      <c r="O2726" s="53"/>
      <c r="P2726" s="727"/>
    </row>
    <row r="2727" spans="1:16" s="51" customFormat="1" x14ac:dyDescent="0.25">
      <c r="A2727" s="378"/>
      <c r="B2727" s="125"/>
      <c r="C2727" s="2"/>
      <c r="E2727" s="53"/>
      <c r="F2727" s="53"/>
      <c r="G2727" s="53"/>
      <c r="H2727" s="53"/>
      <c r="I2727" s="53"/>
      <c r="J2727" s="53"/>
      <c r="K2727" s="53"/>
      <c r="L2727" s="53"/>
      <c r="M2727" s="53"/>
      <c r="N2727" s="53"/>
      <c r="O2727" s="53"/>
      <c r="P2727" s="727"/>
    </row>
    <row r="2728" spans="1:16" s="51" customFormat="1" x14ac:dyDescent="0.25">
      <c r="A2728" s="378"/>
      <c r="B2728" s="125"/>
      <c r="C2728" s="2"/>
      <c r="E2728" s="53"/>
      <c r="F2728" s="53"/>
      <c r="G2728" s="53"/>
      <c r="H2728" s="53"/>
      <c r="I2728" s="53"/>
      <c r="J2728" s="53"/>
      <c r="K2728" s="53"/>
      <c r="L2728" s="53"/>
      <c r="M2728" s="53"/>
      <c r="N2728" s="53"/>
      <c r="O2728" s="53"/>
      <c r="P2728" s="727"/>
    </row>
    <row r="2729" spans="1:16" s="51" customFormat="1" x14ac:dyDescent="0.25">
      <c r="A2729" s="378"/>
      <c r="B2729" s="125"/>
      <c r="C2729" s="2"/>
      <c r="E2729" s="53"/>
      <c r="F2729" s="53"/>
      <c r="G2729" s="53"/>
      <c r="H2729" s="53"/>
      <c r="I2729" s="53"/>
      <c r="J2729" s="53"/>
      <c r="K2729" s="53"/>
      <c r="L2729" s="53"/>
      <c r="M2729" s="53"/>
      <c r="N2729" s="53"/>
      <c r="O2729" s="53"/>
      <c r="P2729" s="727"/>
    </row>
    <row r="2730" spans="1:16" s="51" customFormat="1" x14ac:dyDescent="0.25">
      <c r="A2730" s="378"/>
      <c r="B2730" s="125"/>
      <c r="C2730" s="2"/>
      <c r="E2730" s="53"/>
      <c r="F2730" s="53"/>
      <c r="G2730" s="53"/>
      <c r="H2730" s="53"/>
      <c r="I2730" s="53"/>
      <c r="J2730" s="53"/>
      <c r="K2730" s="53"/>
      <c r="L2730" s="53"/>
      <c r="M2730" s="53"/>
      <c r="N2730" s="53"/>
      <c r="O2730" s="53"/>
      <c r="P2730" s="727"/>
    </row>
    <row r="2731" spans="1:16" s="51" customFormat="1" x14ac:dyDescent="0.25">
      <c r="A2731" s="378"/>
      <c r="B2731" s="125"/>
      <c r="C2731" s="2"/>
      <c r="E2731" s="53"/>
      <c r="F2731" s="53"/>
      <c r="G2731" s="53"/>
      <c r="H2731" s="53"/>
      <c r="I2731" s="53"/>
      <c r="J2731" s="53"/>
      <c r="K2731" s="53"/>
      <c r="L2731" s="53"/>
      <c r="M2731" s="53"/>
      <c r="N2731" s="53"/>
      <c r="O2731" s="53"/>
      <c r="P2731" s="727"/>
    </row>
    <row r="2732" spans="1:16" s="51" customFormat="1" x14ac:dyDescent="0.25">
      <c r="A2732" s="378"/>
      <c r="B2732" s="125"/>
      <c r="C2732" s="2"/>
      <c r="E2732" s="53"/>
      <c r="F2732" s="53"/>
      <c r="G2732" s="53"/>
      <c r="H2732" s="53"/>
      <c r="I2732" s="53"/>
      <c r="J2732" s="53"/>
      <c r="K2732" s="53"/>
      <c r="L2732" s="53"/>
      <c r="M2732" s="53"/>
      <c r="N2732" s="53"/>
      <c r="O2732" s="53"/>
      <c r="P2732" s="727"/>
    </row>
    <row r="2733" spans="1:16" s="51" customFormat="1" x14ac:dyDescent="0.25">
      <c r="A2733" s="378"/>
      <c r="B2733" s="125"/>
      <c r="C2733" s="2"/>
      <c r="E2733" s="53"/>
      <c r="F2733" s="53"/>
      <c r="G2733" s="53"/>
      <c r="H2733" s="53"/>
      <c r="I2733" s="53"/>
      <c r="J2733" s="53"/>
      <c r="K2733" s="53"/>
      <c r="L2733" s="53"/>
      <c r="M2733" s="53"/>
      <c r="N2733" s="53"/>
      <c r="O2733" s="53"/>
      <c r="P2733" s="727"/>
    </row>
    <row r="2734" spans="1:16" s="51" customFormat="1" x14ac:dyDescent="0.25">
      <c r="A2734" s="378"/>
      <c r="B2734" s="125"/>
      <c r="C2734" s="2"/>
      <c r="E2734" s="53"/>
      <c r="F2734" s="53"/>
      <c r="G2734" s="53"/>
      <c r="H2734" s="53"/>
      <c r="I2734" s="53"/>
      <c r="J2734" s="53"/>
      <c r="K2734" s="53"/>
      <c r="L2734" s="53"/>
      <c r="M2734" s="53"/>
      <c r="N2734" s="53"/>
      <c r="O2734" s="53"/>
      <c r="P2734" s="727"/>
    </row>
    <row r="2735" spans="1:16" s="51" customFormat="1" x14ac:dyDescent="0.25">
      <c r="A2735" s="378"/>
      <c r="B2735" s="125"/>
      <c r="C2735" s="2"/>
      <c r="E2735" s="53"/>
      <c r="F2735" s="53"/>
      <c r="G2735" s="53"/>
      <c r="H2735" s="53"/>
      <c r="I2735" s="53"/>
      <c r="J2735" s="53"/>
      <c r="K2735" s="53"/>
      <c r="L2735" s="53"/>
      <c r="M2735" s="53"/>
      <c r="N2735" s="53"/>
      <c r="O2735" s="53"/>
      <c r="P2735" s="727"/>
    </row>
    <row r="2736" spans="1:16" s="51" customFormat="1" x14ac:dyDescent="0.25">
      <c r="A2736" s="378"/>
      <c r="B2736" s="125"/>
      <c r="C2736" s="2"/>
      <c r="E2736" s="53"/>
      <c r="F2736" s="53"/>
      <c r="G2736" s="53"/>
      <c r="H2736" s="53"/>
      <c r="I2736" s="53"/>
      <c r="J2736" s="53"/>
      <c r="K2736" s="53"/>
      <c r="L2736" s="53"/>
      <c r="M2736" s="53"/>
      <c r="N2736" s="53"/>
      <c r="O2736" s="53"/>
      <c r="P2736" s="727"/>
    </row>
    <row r="2737" spans="1:16" s="51" customFormat="1" x14ac:dyDescent="0.25">
      <c r="A2737" s="378"/>
      <c r="B2737" s="125"/>
      <c r="C2737" s="2"/>
      <c r="E2737" s="53"/>
      <c r="F2737" s="53"/>
      <c r="G2737" s="53"/>
      <c r="H2737" s="53"/>
      <c r="I2737" s="53"/>
      <c r="J2737" s="53"/>
      <c r="K2737" s="53"/>
      <c r="L2737" s="53"/>
      <c r="M2737" s="53"/>
      <c r="N2737" s="53"/>
      <c r="O2737" s="53"/>
      <c r="P2737" s="727"/>
    </row>
    <row r="2738" spans="1:16" s="51" customFormat="1" x14ac:dyDescent="0.25">
      <c r="A2738" s="378"/>
      <c r="B2738" s="125"/>
      <c r="C2738" s="2"/>
      <c r="E2738" s="53"/>
      <c r="F2738" s="53"/>
      <c r="G2738" s="53"/>
      <c r="H2738" s="53"/>
      <c r="I2738" s="53"/>
      <c r="J2738" s="53"/>
      <c r="K2738" s="53"/>
      <c r="L2738" s="53"/>
      <c r="M2738" s="53"/>
      <c r="N2738" s="53"/>
      <c r="O2738" s="53"/>
      <c r="P2738" s="727"/>
    </row>
    <row r="2739" spans="1:16" s="51" customFormat="1" x14ac:dyDescent="0.25">
      <c r="A2739" s="378"/>
      <c r="B2739" s="125"/>
      <c r="C2739" s="2"/>
      <c r="E2739" s="53"/>
      <c r="F2739" s="53"/>
      <c r="G2739" s="53"/>
      <c r="H2739" s="53"/>
      <c r="I2739" s="53"/>
      <c r="J2739" s="53"/>
      <c r="K2739" s="53"/>
      <c r="L2739" s="53"/>
      <c r="M2739" s="53"/>
      <c r="N2739" s="53"/>
      <c r="O2739" s="53"/>
      <c r="P2739" s="727"/>
    </row>
    <row r="2740" spans="1:16" s="51" customFormat="1" x14ac:dyDescent="0.25">
      <c r="A2740" s="378"/>
      <c r="B2740" s="125"/>
      <c r="C2740" s="2"/>
      <c r="E2740" s="53"/>
      <c r="F2740" s="53"/>
      <c r="G2740" s="53"/>
      <c r="H2740" s="53"/>
      <c r="I2740" s="53"/>
      <c r="J2740" s="53"/>
      <c r="K2740" s="53"/>
      <c r="L2740" s="53"/>
      <c r="M2740" s="53"/>
      <c r="N2740" s="53"/>
      <c r="O2740" s="53"/>
      <c r="P2740" s="727"/>
    </row>
    <row r="2741" spans="1:16" s="51" customFormat="1" x14ac:dyDescent="0.25">
      <c r="A2741" s="378"/>
      <c r="B2741" s="125"/>
      <c r="C2741" s="2"/>
      <c r="E2741" s="53"/>
      <c r="F2741" s="53"/>
      <c r="G2741" s="53"/>
      <c r="H2741" s="53"/>
      <c r="I2741" s="53"/>
      <c r="J2741" s="53"/>
      <c r="K2741" s="53"/>
      <c r="L2741" s="53"/>
      <c r="M2741" s="53"/>
      <c r="N2741" s="53"/>
      <c r="O2741" s="53"/>
      <c r="P2741" s="727"/>
    </row>
    <row r="2742" spans="1:16" s="51" customFormat="1" x14ac:dyDescent="0.25">
      <c r="A2742" s="378"/>
      <c r="B2742" s="125"/>
      <c r="C2742" s="2"/>
      <c r="E2742" s="53"/>
      <c r="F2742" s="53"/>
      <c r="G2742" s="53"/>
      <c r="H2742" s="53"/>
      <c r="I2742" s="53"/>
      <c r="J2742" s="53"/>
      <c r="K2742" s="53"/>
      <c r="L2742" s="53"/>
      <c r="M2742" s="53"/>
      <c r="N2742" s="53"/>
      <c r="O2742" s="53"/>
      <c r="P2742" s="727"/>
    </row>
    <row r="2743" spans="1:16" s="51" customFormat="1" x14ac:dyDescent="0.25">
      <c r="A2743" s="378"/>
      <c r="B2743" s="125"/>
      <c r="C2743" s="2"/>
      <c r="E2743" s="53"/>
      <c r="F2743" s="53"/>
      <c r="G2743" s="53"/>
      <c r="H2743" s="53"/>
      <c r="I2743" s="53"/>
      <c r="J2743" s="53"/>
      <c r="K2743" s="53"/>
      <c r="L2743" s="53"/>
      <c r="M2743" s="53"/>
      <c r="N2743" s="53"/>
      <c r="O2743" s="53"/>
      <c r="P2743" s="727"/>
    </row>
    <row r="2744" spans="1:16" s="51" customFormat="1" x14ac:dyDescent="0.25">
      <c r="A2744" s="378"/>
      <c r="B2744" s="125"/>
      <c r="C2744" s="2"/>
      <c r="E2744" s="53"/>
      <c r="F2744" s="53"/>
      <c r="G2744" s="53"/>
      <c r="H2744" s="53"/>
      <c r="I2744" s="53"/>
      <c r="J2744" s="53"/>
      <c r="K2744" s="53"/>
      <c r="L2744" s="53"/>
      <c r="M2744" s="53"/>
      <c r="N2744" s="53"/>
      <c r="O2744" s="53"/>
      <c r="P2744" s="727"/>
    </row>
    <row r="2745" spans="1:16" s="51" customFormat="1" x14ac:dyDescent="0.25">
      <c r="A2745" s="378"/>
      <c r="B2745" s="125"/>
      <c r="C2745" s="2"/>
      <c r="E2745" s="53"/>
      <c r="F2745" s="53"/>
      <c r="G2745" s="53"/>
      <c r="H2745" s="53"/>
      <c r="I2745" s="53"/>
      <c r="J2745" s="53"/>
      <c r="K2745" s="53"/>
      <c r="L2745" s="53"/>
      <c r="M2745" s="53"/>
      <c r="N2745" s="53"/>
      <c r="O2745" s="53"/>
      <c r="P2745" s="727"/>
    </row>
    <row r="2746" spans="1:16" s="51" customFormat="1" x14ac:dyDescent="0.25">
      <c r="A2746" s="378"/>
      <c r="B2746" s="125"/>
      <c r="C2746" s="2"/>
      <c r="E2746" s="53"/>
      <c r="F2746" s="53"/>
      <c r="G2746" s="53"/>
      <c r="H2746" s="53"/>
      <c r="I2746" s="53"/>
      <c r="J2746" s="53"/>
      <c r="K2746" s="53"/>
      <c r="L2746" s="53"/>
      <c r="M2746" s="53"/>
      <c r="N2746" s="53"/>
      <c r="O2746" s="53"/>
      <c r="P2746" s="727"/>
    </row>
    <row r="2747" spans="1:16" s="51" customFormat="1" x14ac:dyDescent="0.25">
      <c r="A2747" s="378"/>
      <c r="B2747" s="125"/>
      <c r="C2747" s="2"/>
      <c r="E2747" s="53"/>
      <c r="F2747" s="53"/>
      <c r="G2747" s="53"/>
      <c r="H2747" s="53"/>
      <c r="I2747" s="53"/>
      <c r="J2747" s="53"/>
      <c r="K2747" s="53"/>
      <c r="L2747" s="53"/>
      <c r="M2747" s="53"/>
      <c r="N2747" s="53"/>
      <c r="O2747" s="53"/>
      <c r="P2747" s="727"/>
    </row>
    <row r="2748" spans="1:16" s="51" customFormat="1" x14ac:dyDescent="0.25">
      <c r="A2748" s="378"/>
      <c r="B2748" s="125"/>
      <c r="C2748" s="2"/>
      <c r="E2748" s="53"/>
      <c r="F2748" s="53"/>
      <c r="G2748" s="53"/>
      <c r="H2748" s="53"/>
      <c r="I2748" s="53"/>
      <c r="J2748" s="53"/>
      <c r="K2748" s="53"/>
      <c r="L2748" s="53"/>
      <c r="M2748" s="53"/>
      <c r="N2748" s="53"/>
      <c r="O2748" s="53"/>
      <c r="P2748" s="727"/>
    </row>
    <row r="2749" spans="1:16" s="51" customFormat="1" x14ac:dyDescent="0.25">
      <c r="A2749" s="378"/>
      <c r="B2749" s="125"/>
      <c r="C2749" s="2"/>
      <c r="E2749" s="53"/>
      <c r="F2749" s="53"/>
      <c r="G2749" s="53"/>
      <c r="H2749" s="53"/>
      <c r="I2749" s="53"/>
      <c r="J2749" s="53"/>
      <c r="K2749" s="53"/>
      <c r="L2749" s="53"/>
      <c r="M2749" s="53"/>
      <c r="N2749" s="53"/>
      <c r="O2749" s="53"/>
      <c r="P2749" s="727"/>
    </row>
    <row r="2750" spans="1:16" s="51" customFormat="1" x14ac:dyDescent="0.25">
      <c r="A2750" s="378"/>
      <c r="B2750" s="125"/>
      <c r="C2750" s="2"/>
      <c r="E2750" s="53"/>
      <c r="F2750" s="53"/>
      <c r="G2750" s="53"/>
      <c r="H2750" s="53"/>
      <c r="I2750" s="53"/>
      <c r="J2750" s="53"/>
      <c r="K2750" s="53"/>
      <c r="L2750" s="53"/>
      <c r="M2750" s="53"/>
      <c r="N2750" s="53"/>
      <c r="O2750" s="53"/>
      <c r="P2750" s="727"/>
    </row>
    <row r="2751" spans="1:16" s="51" customFormat="1" x14ac:dyDescent="0.25">
      <c r="A2751" s="378"/>
      <c r="B2751" s="125"/>
      <c r="C2751" s="2"/>
      <c r="E2751" s="53"/>
      <c r="F2751" s="53"/>
      <c r="G2751" s="53"/>
      <c r="H2751" s="53"/>
      <c r="I2751" s="53"/>
      <c r="J2751" s="53"/>
      <c r="K2751" s="53"/>
      <c r="L2751" s="53"/>
      <c r="M2751" s="53"/>
      <c r="N2751" s="53"/>
      <c r="O2751" s="53"/>
      <c r="P2751" s="727"/>
    </row>
    <row r="2752" spans="1:16" s="51" customFormat="1" x14ac:dyDescent="0.25">
      <c r="A2752" s="378"/>
      <c r="B2752" s="125"/>
      <c r="C2752" s="2"/>
      <c r="E2752" s="53"/>
      <c r="F2752" s="53"/>
      <c r="G2752" s="53"/>
      <c r="H2752" s="53"/>
      <c r="I2752" s="53"/>
      <c r="J2752" s="53"/>
      <c r="K2752" s="53"/>
      <c r="L2752" s="53"/>
      <c r="M2752" s="53"/>
      <c r="N2752" s="53"/>
      <c r="O2752" s="53"/>
      <c r="P2752" s="727"/>
    </row>
    <row r="2753" spans="1:16" s="51" customFormat="1" x14ac:dyDescent="0.25">
      <c r="A2753" s="378"/>
      <c r="B2753" s="125"/>
      <c r="C2753" s="2"/>
      <c r="E2753" s="53"/>
      <c r="F2753" s="53"/>
      <c r="G2753" s="53"/>
      <c r="H2753" s="53"/>
      <c r="I2753" s="53"/>
      <c r="J2753" s="53"/>
      <c r="K2753" s="53"/>
      <c r="L2753" s="53"/>
      <c r="M2753" s="53"/>
      <c r="N2753" s="53"/>
      <c r="O2753" s="53"/>
      <c r="P2753" s="727"/>
    </row>
    <row r="2754" spans="1:16" s="51" customFormat="1" x14ac:dyDescent="0.25">
      <c r="A2754" s="378"/>
      <c r="B2754" s="125"/>
      <c r="C2754" s="2"/>
      <c r="E2754" s="53"/>
      <c r="F2754" s="53"/>
      <c r="G2754" s="53"/>
      <c r="H2754" s="53"/>
      <c r="I2754" s="53"/>
      <c r="J2754" s="53"/>
      <c r="K2754" s="53"/>
      <c r="L2754" s="53"/>
      <c r="M2754" s="53"/>
      <c r="N2754" s="53"/>
      <c r="O2754" s="53"/>
      <c r="P2754" s="727"/>
    </row>
    <row r="2755" spans="1:16" s="51" customFormat="1" x14ac:dyDescent="0.25">
      <c r="A2755" s="378"/>
      <c r="B2755" s="125"/>
      <c r="C2755" s="2"/>
      <c r="E2755" s="53"/>
      <c r="F2755" s="53"/>
      <c r="G2755" s="53"/>
      <c r="H2755" s="53"/>
      <c r="I2755" s="53"/>
      <c r="J2755" s="53"/>
      <c r="K2755" s="53"/>
      <c r="L2755" s="53"/>
      <c r="M2755" s="53"/>
      <c r="N2755" s="53"/>
      <c r="O2755" s="53"/>
      <c r="P2755" s="727"/>
    </row>
    <row r="2756" spans="1:16" s="51" customFormat="1" x14ac:dyDescent="0.25">
      <c r="A2756" s="378"/>
      <c r="B2756" s="125"/>
      <c r="C2756" s="2"/>
      <c r="E2756" s="53"/>
      <c r="F2756" s="53"/>
      <c r="G2756" s="53"/>
      <c r="H2756" s="53"/>
      <c r="I2756" s="53"/>
      <c r="J2756" s="53"/>
      <c r="K2756" s="53"/>
      <c r="L2756" s="53"/>
      <c r="M2756" s="53"/>
      <c r="N2756" s="53"/>
      <c r="O2756" s="53"/>
      <c r="P2756" s="727"/>
    </row>
    <row r="2757" spans="1:16" s="51" customFormat="1" x14ac:dyDescent="0.25">
      <c r="A2757" s="378"/>
      <c r="B2757" s="125"/>
      <c r="C2757" s="2"/>
      <c r="E2757" s="53"/>
      <c r="F2757" s="53"/>
      <c r="G2757" s="53"/>
      <c r="H2757" s="53"/>
      <c r="I2757" s="53"/>
      <c r="J2757" s="53"/>
      <c r="K2757" s="53"/>
      <c r="L2757" s="53"/>
      <c r="M2757" s="53"/>
      <c r="N2757" s="53"/>
      <c r="O2757" s="53"/>
      <c r="P2757" s="727"/>
    </row>
    <row r="2758" spans="1:16" s="51" customFormat="1" x14ac:dyDescent="0.25">
      <c r="A2758" s="378"/>
      <c r="B2758" s="125"/>
      <c r="C2758" s="2"/>
      <c r="E2758" s="53"/>
      <c r="F2758" s="53"/>
      <c r="G2758" s="53"/>
      <c r="H2758" s="53"/>
      <c r="I2758" s="53"/>
      <c r="J2758" s="53"/>
      <c r="K2758" s="53"/>
      <c r="L2758" s="53"/>
      <c r="M2758" s="53"/>
      <c r="N2758" s="53"/>
      <c r="O2758" s="53"/>
      <c r="P2758" s="727"/>
    </row>
    <row r="2759" spans="1:16" s="51" customFormat="1" x14ac:dyDescent="0.25">
      <c r="A2759" s="378"/>
      <c r="B2759" s="125"/>
      <c r="C2759" s="2"/>
      <c r="E2759" s="53"/>
      <c r="F2759" s="53"/>
      <c r="G2759" s="53"/>
      <c r="H2759" s="53"/>
      <c r="I2759" s="53"/>
      <c r="J2759" s="53"/>
      <c r="K2759" s="53"/>
      <c r="L2759" s="53"/>
      <c r="M2759" s="53"/>
      <c r="N2759" s="53"/>
      <c r="O2759" s="53"/>
      <c r="P2759" s="727"/>
    </row>
    <row r="2760" spans="1:16" s="51" customFormat="1" x14ac:dyDescent="0.25">
      <c r="A2760" s="378"/>
      <c r="B2760" s="125"/>
      <c r="C2760" s="2"/>
      <c r="E2760" s="53"/>
      <c r="F2760" s="53"/>
      <c r="G2760" s="53"/>
      <c r="H2760" s="53"/>
      <c r="I2760" s="53"/>
      <c r="J2760" s="53"/>
      <c r="K2760" s="53"/>
      <c r="L2760" s="53"/>
      <c r="M2760" s="53"/>
      <c r="N2760" s="53"/>
      <c r="O2760" s="53"/>
      <c r="P2760" s="727"/>
    </row>
    <row r="2761" spans="1:16" s="51" customFormat="1" x14ac:dyDescent="0.25">
      <c r="A2761" s="378"/>
      <c r="B2761" s="125"/>
      <c r="C2761" s="2"/>
      <c r="E2761" s="53"/>
      <c r="F2761" s="53"/>
      <c r="G2761" s="53"/>
      <c r="H2761" s="53"/>
      <c r="I2761" s="53"/>
      <c r="J2761" s="53"/>
      <c r="K2761" s="53"/>
      <c r="L2761" s="53"/>
      <c r="M2761" s="53"/>
      <c r="N2761" s="53"/>
      <c r="O2761" s="53"/>
      <c r="P2761" s="727"/>
    </row>
    <row r="2762" spans="1:16" s="51" customFormat="1" x14ac:dyDescent="0.25">
      <c r="A2762" s="378"/>
      <c r="B2762" s="125"/>
      <c r="C2762" s="2"/>
      <c r="E2762" s="53"/>
      <c r="F2762" s="53"/>
      <c r="G2762" s="53"/>
      <c r="H2762" s="53"/>
      <c r="I2762" s="53"/>
      <c r="J2762" s="53"/>
      <c r="K2762" s="53"/>
      <c r="L2762" s="53"/>
      <c r="M2762" s="53"/>
      <c r="N2762" s="53"/>
      <c r="O2762" s="53"/>
      <c r="P2762" s="727"/>
    </row>
    <row r="2763" spans="1:16" s="51" customFormat="1" x14ac:dyDescent="0.25">
      <c r="A2763" s="378"/>
      <c r="B2763" s="125"/>
      <c r="C2763" s="2"/>
      <c r="E2763" s="53"/>
      <c r="F2763" s="53"/>
      <c r="G2763" s="53"/>
      <c r="H2763" s="53"/>
      <c r="I2763" s="53"/>
      <c r="J2763" s="53"/>
      <c r="K2763" s="53"/>
      <c r="L2763" s="53"/>
      <c r="M2763" s="53"/>
      <c r="N2763" s="53"/>
      <c r="O2763" s="53"/>
      <c r="P2763" s="727"/>
    </row>
    <row r="2764" spans="1:16" s="51" customFormat="1" x14ac:dyDescent="0.25">
      <c r="A2764" s="378"/>
      <c r="B2764" s="125"/>
      <c r="C2764" s="2"/>
      <c r="E2764" s="53"/>
      <c r="F2764" s="53"/>
      <c r="G2764" s="53"/>
      <c r="H2764" s="53"/>
      <c r="I2764" s="53"/>
      <c r="J2764" s="53"/>
      <c r="K2764" s="53"/>
      <c r="L2764" s="53"/>
      <c r="M2764" s="53"/>
      <c r="N2764" s="53"/>
      <c r="O2764" s="53"/>
      <c r="P2764" s="727"/>
    </row>
    <row r="2765" spans="1:16" s="51" customFormat="1" x14ac:dyDescent="0.25">
      <c r="A2765" s="378"/>
      <c r="B2765" s="125"/>
      <c r="C2765" s="2"/>
      <c r="E2765" s="53"/>
      <c r="F2765" s="53"/>
      <c r="G2765" s="53"/>
      <c r="H2765" s="53"/>
      <c r="I2765" s="53"/>
      <c r="J2765" s="53"/>
      <c r="K2765" s="53"/>
      <c r="L2765" s="53"/>
      <c r="M2765" s="53"/>
      <c r="N2765" s="53"/>
      <c r="O2765" s="53"/>
      <c r="P2765" s="727"/>
    </row>
    <row r="2766" spans="1:16" s="51" customFormat="1" x14ac:dyDescent="0.25">
      <c r="A2766" s="378"/>
      <c r="B2766" s="125"/>
      <c r="C2766" s="2"/>
      <c r="E2766" s="53"/>
      <c r="F2766" s="53"/>
      <c r="G2766" s="53"/>
      <c r="H2766" s="53"/>
      <c r="I2766" s="53"/>
      <c r="J2766" s="53"/>
      <c r="K2766" s="53"/>
      <c r="L2766" s="53"/>
      <c r="M2766" s="53"/>
      <c r="N2766" s="53"/>
      <c r="O2766" s="53"/>
      <c r="P2766" s="727"/>
    </row>
    <row r="2767" spans="1:16" s="51" customFormat="1" x14ac:dyDescent="0.25">
      <c r="A2767" s="378"/>
      <c r="B2767" s="125"/>
      <c r="C2767" s="2"/>
      <c r="E2767" s="53"/>
      <c r="F2767" s="53"/>
      <c r="G2767" s="53"/>
      <c r="H2767" s="53"/>
      <c r="I2767" s="53"/>
      <c r="J2767" s="53"/>
      <c r="K2767" s="53"/>
      <c r="L2767" s="53"/>
      <c r="M2767" s="53"/>
      <c r="N2767" s="53"/>
      <c r="O2767" s="53"/>
      <c r="P2767" s="727"/>
    </row>
    <row r="2768" spans="1:16" s="51" customFormat="1" x14ac:dyDescent="0.25">
      <c r="A2768" s="378"/>
      <c r="B2768" s="125"/>
      <c r="C2768" s="2"/>
      <c r="E2768" s="53"/>
      <c r="F2768" s="53"/>
      <c r="G2768" s="53"/>
      <c r="H2768" s="53"/>
      <c r="I2768" s="53"/>
      <c r="J2768" s="53"/>
      <c r="K2768" s="53"/>
      <c r="L2768" s="53"/>
      <c r="M2768" s="53"/>
      <c r="N2768" s="53"/>
      <c r="O2768" s="53"/>
      <c r="P2768" s="727"/>
    </row>
    <row r="2769" spans="1:16" s="51" customFormat="1" x14ac:dyDescent="0.25">
      <c r="A2769" s="378"/>
      <c r="B2769" s="125"/>
      <c r="C2769" s="2"/>
      <c r="E2769" s="53"/>
      <c r="F2769" s="53"/>
      <c r="G2769" s="53"/>
      <c r="H2769" s="53"/>
      <c r="I2769" s="53"/>
      <c r="J2769" s="53"/>
      <c r="K2769" s="53"/>
      <c r="L2769" s="53"/>
      <c r="M2769" s="53"/>
      <c r="N2769" s="53"/>
      <c r="O2769" s="53"/>
      <c r="P2769" s="727"/>
    </row>
    <row r="2770" spans="1:16" s="51" customFormat="1" x14ac:dyDescent="0.25">
      <c r="A2770" s="378"/>
      <c r="B2770" s="125"/>
      <c r="C2770" s="2"/>
      <c r="E2770" s="53"/>
      <c r="F2770" s="53"/>
      <c r="G2770" s="53"/>
      <c r="H2770" s="53"/>
      <c r="I2770" s="53"/>
      <c r="J2770" s="53"/>
      <c r="K2770" s="53"/>
      <c r="L2770" s="53"/>
      <c r="M2770" s="53"/>
      <c r="N2770" s="53"/>
      <c r="O2770" s="53"/>
      <c r="P2770" s="727"/>
    </row>
    <row r="2771" spans="1:16" s="51" customFormat="1" x14ac:dyDescent="0.25">
      <c r="A2771" s="378"/>
      <c r="B2771" s="125"/>
      <c r="C2771" s="2"/>
      <c r="E2771" s="53"/>
      <c r="F2771" s="53"/>
      <c r="G2771" s="53"/>
      <c r="H2771" s="53"/>
      <c r="I2771" s="53"/>
      <c r="J2771" s="53"/>
      <c r="K2771" s="53"/>
      <c r="L2771" s="53"/>
      <c r="M2771" s="53"/>
      <c r="N2771" s="53"/>
      <c r="O2771" s="53"/>
      <c r="P2771" s="727"/>
    </row>
    <row r="2772" spans="1:16" s="51" customFormat="1" x14ac:dyDescent="0.25">
      <c r="A2772" s="378"/>
      <c r="B2772" s="125"/>
      <c r="C2772" s="2"/>
      <c r="E2772" s="53"/>
      <c r="F2772" s="53"/>
      <c r="G2772" s="53"/>
      <c r="H2772" s="53"/>
      <c r="I2772" s="53"/>
      <c r="J2772" s="53"/>
      <c r="K2772" s="53"/>
      <c r="L2772" s="53"/>
      <c r="M2772" s="53"/>
      <c r="N2772" s="53"/>
      <c r="O2772" s="53"/>
      <c r="P2772" s="727"/>
    </row>
    <row r="2773" spans="1:16" s="51" customFormat="1" x14ac:dyDescent="0.25">
      <c r="A2773" s="378"/>
      <c r="B2773" s="125"/>
      <c r="C2773" s="2"/>
      <c r="E2773" s="53"/>
      <c r="F2773" s="53"/>
      <c r="G2773" s="53"/>
      <c r="H2773" s="53"/>
      <c r="I2773" s="53"/>
      <c r="J2773" s="53"/>
      <c r="K2773" s="53"/>
      <c r="L2773" s="53"/>
      <c r="M2773" s="53"/>
      <c r="N2773" s="53"/>
      <c r="O2773" s="53"/>
      <c r="P2773" s="727"/>
    </row>
    <row r="2774" spans="1:16" s="51" customFormat="1" x14ac:dyDescent="0.25">
      <c r="A2774" s="378"/>
      <c r="B2774" s="125"/>
      <c r="C2774" s="2"/>
      <c r="E2774" s="53"/>
      <c r="F2774" s="53"/>
      <c r="G2774" s="53"/>
      <c r="H2774" s="53"/>
      <c r="I2774" s="53"/>
      <c r="J2774" s="53"/>
      <c r="K2774" s="53"/>
      <c r="L2774" s="53"/>
      <c r="M2774" s="53"/>
      <c r="N2774" s="53"/>
      <c r="O2774" s="53"/>
      <c r="P2774" s="727"/>
    </row>
    <row r="2775" spans="1:16" s="51" customFormat="1" x14ac:dyDescent="0.25">
      <c r="A2775" s="378"/>
      <c r="B2775" s="125"/>
      <c r="C2775" s="2"/>
      <c r="E2775" s="53"/>
      <c r="F2775" s="53"/>
      <c r="G2775" s="53"/>
      <c r="H2775" s="53"/>
      <c r="I2775" s="53"/>
      <c r="J2775" s="53"/>
      <c r="K2775" s="53"/>
      <c r="L2775" s="53"/>
      <c r="M2775" s="53"/>
      <c r="N2775" s="53"/>
      <c r="O2775" s="53"/>
      <c r="P2775" s="727"/>
    </row>
    <row r="2776" spans="1:16" s="51" customFormat="1" x14ac:dyDescent="0.25">
      <c r="A2776" s="378"/>
      <c r="B2776" s="125"/>
      <c r="C2776" s="2"/>
      <c r="E2776" s="53"/>
      <c r="F2776" s="53"/>
      <c r="G2776" s="53"/>
      <c r="H2776" s="53"/>
      <c r="I2776" s="53"/>
      <c r="J2776" s="53"/>
      <c r="K2776" s="53"/>
      <c r="L2776" s="53"/>
      <c r="M2776" s="53"/>
      <c r="N2776" s="53"/>
      <c r="O2776" s="53"/>
      <c r="P2776" s="727"/>
    </row>
    <row r="2777" spans="1:16" s="51" customFormat="1" x14ac:dyDescent="0.25">
      <c r="A2777" s="378"/>
      <c r="B2777" s="125"/>
      <c r="C2777" s="2"/>
      <c r="E2777" s="53"/>
      <c r="F2777" s="53"/>
      <c r="G2777" s="53"/>
      <c r="H2777" s="53"/>
      <c r="I2777" s="53"/>
      <c r="J2777" s="53"/>
      <c r="K2777" s="53"/>
      <c r="L2777" s="53"/>
      <c r="M2777" s="53"/>
      <c r="N2777" s="53"/>
      <c r="O2777" s="53"/>
      <c r="P2777" s="727"/>
    </row>
    <row r="2778" spans="1:16" s="51" customFormat="1" x14ac:dyDescent="0.25">
      <c r="A2778" s="378"/>
      <c r="B2778" s="125"/>
      <c r="C2778" s="2"/>
      <c r="E2778" s="53"/>
      <c r="F2778" s="53"/>
      <c r="G2778" s="53"/>
      <c r="H2778" s="53"/>
      <c r="I2778" s="53"/>
      <c r="J2778" s="53"/>
      <c r="K2778" s="53"/>
      <c r="L2778" s="53"/>
      <c r="M2778" s="53"/>
      <c r="N2778" s="53"/>
      <c r="O2778" s="53"/>
      <c r="P2778" s="727"/>
    </row>
    <row r="2779" spans="1:16" s="51" customFormat="1" x14ac:dyDescent="0.25">
      <c r="A2779" s="378"/>
      <c r="B2779" s="125"/>
      <c r="C2779" s="2"/>
      <c r="E2779" s="53"/>
      <c r="F2779" s="53"/>
      <c r="G2779" s="53"/>
      <c r="H2779" s="53"/>
      <c r="I2779" s="53"/>
      <c r="J2779" s="53"/>
      <c r="K2779" s="53"/>
      <c r="L2779" s="53"/>
      <c r="M2779" s="53"/>
      <c r="N2779" s="53"/>
      <c r="O2779" s="53"/>
      <c r="P2779" s="727"/>
    </row>
    <row r="2780" spans="1:16" s="51" customFormat="1" x14ac:dyDescent="0.25">
      <c r="A2780" s="378"/>
      <c r="B2780" s="125"/>
      <c r="C2780" s="2"/>
      <c r="E2780" s="53"/>
      <c r="F2780" s="53"/>
      <c r="G2780" s="53"/>
      <c r="H2780" s="53"/>
      <c r="I2780" s="53"/>
      <c r="J2780" s="53"/>
      <c r="K2780" s="53"/>
      <c r="L2780" s="53"/>
      <c r="M2780" s="53"/>
      <c r="N2780" s="53"/>
      <c r="O2780" s="53"/>
      <c r="P2780" s="727"/>
    </row>
    <row r="2781" spans="1:16" s="51" customFormat="1" x14ac:dyDescent="0.25">
      <c r="A2781" s="378"/>
      <c r="B2781" s="125"/>
      <c r="C2781" s="2"/>
      <c r="E2781" s="53"/>
      <c r="F2781" s="53"/>
      <c r="G2781" s="53"/>
      <c r="H2781" s="53"/>
      <c r="I2781" s="53"/>
      <c r="J2781" s="53"/>
      <c r="K2781" s="53"/>
      <c r="L2781" s="53"/>
      <c r="M2781" s="53"/>
      <c r="N2781" s="53"/>
      <c r="O2781" s="53"/>
      <c r="P2781" s="727"/>
    </row>
    <row r="2782" spans="1:16" s="51" customFormat="1" x14ac:dyDescent="0.25">
      <c r="A2782" s="378"/>
      <c r="B2782" s="125"/>
      <c r="C2782" s="2"/>
      <c r="E2782" s="53"/>
      <c r="F2782" s="53"/>
      <c r="G2782" s="53"/>
      <c r="H2782" s="53"/>
      <c r="I2782" s="53"/>
      <c r="J2782" s="53"/>
      <c r="K2782" s="53"/>
      <c r="L2782" s="53"/>
      <c r="M2782" s="53"/>
      <c r="N2782" s="53"/>
      <c r="O2782" s="53"/>
      <c r="P2782" s="727"/>
    </row>
    <row r="2783" spans="1:16" s="51" customFormat="1" x14ac:dyDescent="0.25">
      <c r="A2783" s="378"/>
      <c r="B2783" s="125"/>
      <c r="C2783" s="2"/>
      <c r="E2783" s="53"/>
      <c r="F2783" s="53"/>
      <c r="G2783" s="53"/>
      <c r="H2783" s="53"/>
      <c r="I2783" s="53"/>
      <c r="J2783" s="53"/>
      <c r="K2783" s="53"/>
      <c r="L2783" s="53"/>
      <c r="M2783" s="53"/>
      <c r="N2783" s="53"/>
      <c r="O2783" s="53"/>
      <c r="P2783" s="727"/>
    </row>
    <row r="2784" spans="1:16" s="51" customFormat="1" x14ac:dyDescent="0.25">
      <c r="A2784" s="378"/>
      <c r="B2784" s="125"/>
      <c r="C2784" s="2"/>
      <c r="E2784" s="53"/>
      <c r="F2784" s="53"/>
      <c r="G2784" s="53"/>
      <c r="H2784" s="53"/>
      <c r="I2784" s="53"/>
      <c r="J2784" s="53"/>
      <c r="K2784" s="53"/>
      <c r="L2784" s="53"/>
      <c r="M2784" s="53"/>
      <c r="N2784" s="53"/>
      <c r="O2784" s="53"/>
      <c r="P2784" s="727"/>
    </row>
    <row r="2785" spans="1:16" s="51" customFormat="1" x14ac:dyDescent="0.25">
      <c r="A2785" s="378"/>
      <c r="B2785" s="125"/>
      <c r="C2785" s="2"/>
      <c r="E2785" s="53"/>
      <c r="F2785" s="53"/>
      <c r="G2785" s="53"/>
      <c r="H2785" s="53"/>
      <c r="I2785" s="53"/>
      <c r="J2785" s="53"/>
      <c r="K2785" s="53"/>
      <c r="L2785" s="53"/>
      <c r="M2785" s="53"/>
      <c r="N2785" s="53"/>
      <c r="O2785" s="53"/>
      <c r="P2785" s="727"/>
    </row>
    <row r="2786" spans="1:16" s="51" customFormat="1" x14ac:dyDescent="0.25">
      <c r="A2786" s="378"/>
      <c r="B2786" s="125"/>
      <c r="C2786" s="2"/>
      <c r="E2786" s="53"/>
      <c r="F2786" s="53"/>
      <c r="G2786" s="53"/>
      <c r="H2786" s="53"/>
      <c r="I2786" s="53"/>
      <c r="J2786" s="53"/>
      <c r="K2786" s="53"/>
      <c r="L2786" s="53"/>
      <c r="M2786" s="53"/>
      <c r="N2786" s="53"/>
      <c r="O2786" s="53"/>
      <c r="P2786" s="727"/>
    </row>
    <row r="2787" spans="1:16" s="51" customFormat="1" x14ac:dyDescent="0.25">
      <c r="A2787" s="378"/>
      <c r="B2787" s="125"/>
      <c r="C2787" s="2"/>
      <c r="E2787" s="53"/>
      <c r="F2787" s="53"/>
      <c r="G2787" s="53"/>
      <c r="H2787" s="53"/>
      <c r="I2787" s="53"/>
      <c r="J2787" s="53"/>
      <c r="K2787" s="53"/>
      <c r="L2787" s="53"/>
      <c r="M2787" s="53"/>
      <c r="N2787" s="53"/>
      <c r="O2787" s="53"/>
      <c r="P2787" s="727"/>
    </row>
    <row r="2788" spans="1:16" s="51" customFormat="1" x14ac:dyDescent="0.25">
      <c r="A2788" s="378"/>
      <c r="B2788" s="125"/>
      <c r="C2788" s="2"/>
      <c r="E2788" s="53"/>
      <c r="F2788" s="53"/>
      <c r="G2788" s="53"/>
      <c r="H2788" s="53"/>
      <c r="I2788" s="53"/>
      <c r="J2788" s="53"/>
      <c r="K2788" s="53"/>
      <c r="L2788" s="53"/>
      <c r="M2788" s="53"/>
      <c r="N2788" s="53"/>
      <c r="O2788" s="53"/>
      <c r="P2788" s="727"/>
    </row>
    <row r="2789" spans="1:16" s="51" customFormat="1" x14ac:dyDescent="0.25">
      <c r="A2789" s="378"/>
      <c r="B2789" s="125"/>
      <c r="C2789" s="2"/>
      <c r="E2789" s="53"/>
      <c r="F2789" s="53"/>
      <c r="G2789" s="53"/>
      <c r="H2789" s="53"/>
      <c r="I2789" s="53"/>
      <c r="J2789" s="53"/>
      <c r="K2789" s="53"/>
      <c r="L2789" s="53"/>
      <c r="M2789" s="53"/>
      <c r="N2789" s="53"/>
      <c r="O2789" s="53"/>
      <c r="P2789" s="727"/>
    </row>
    <row r="2790" spans="1:16" s="51" customFormat="1" x14ac:dyDescent="0.25">
      <c r="A2790" s="378"/>
      <c r="B2790" s="125"/>
      <c r="C2790" s="2"/>
      <c r="E2790" s="53"/>
      <c r="F2790" s="53"/>
      <c r="G2790" s="53"/>
      <c r="H2790" s="53"/>
      <c r="I2790" s="53"/>
      <c r="J2790" s="53"/>
      <c r="K2790" s="53"/>
      <c r="L2790" s="53"/>
      <c r="M2790" s="53"/>
      <c r="N2790" s="53"/>
      <c r="O2790" s="53"/>
      <c r="P2790" s="727"/>
    </row>
    <row r="2791" spans="1:16" s="51" customFormat="1" x14ac:dyDescent="0.25">
      <c r="A2791" s="378"/>
      <c r="B2791" s="125"/>
      <c r="C2791" s="2"/>
      <c r="E2791" s="53"/>
      <c r="F2791" s="53"/>
      <c r="G2791" s="53"/>
      <c r="H2791" s="53"/>
      <c r="I2791" s="53"/>
      <c r="J2791" s="53"/>
      <c r="K2791" s="53"/>
      <c r="L2791" s="53"/>
      <c r="M2791" s="53"/>
      <c r="N2791" s="53"/>
      <c r="O2791" s="53"/>
      <c r="P2791" s="727"/>
    </row>
    <row r="2792" spans="1:16" s="51" customFormat="1" x14ac:dyDescent="0.25">
      <c r="A2792" s="378"/>
      <c r="B2792" s="125"/>
      <c r="C2792" s="2"/>
      <c r="E2792" s="53"/>
      <c r="F2792" s="53"/>
      <c r="G2792" s="53"/>
      <c r="H2792" s="53"/>
      <c r="I2792" s="53"/>
      <c r="J2792" s="53"/>
      <c r="K2792" s="53"/>
      <c r="L2792" s="53"/>
      <c r="M2792" s="53"/>
      <c r="N2792" s="53"/>
      <c r="O2792" s="53"/>
      <c r="P2792" s="727"/>
    </row>
    <row r="2793" spans="1:16" s="51" customFormat="1" x14ac:dyDescent="0.25">
      <c r="A2793" s="378"/>
      <c r="B2793" s="125"/>
      <c r="C2793" s="2"/>
      <c r="E2793" s="53"/>
      <c r="F2793" s="53"/>
      <c r="G2793" s="53"/>
      <c r="H2793" s="53"/>
      <c r="I2793" s="53"/>
      <c r="J2793" s="53"/>
      <c r="K2793" s="53"/>
      <c r="L2793" s="53"/>
      <c r="M2793" s="53"/>
      <c r="N2793" s="53"/>
      <c r="O2793" s="53"/>
      <c r="P2793" s="727"/>
    </row>
    <row r="2794" spans="1:16" s="51" customFormat="1" x14ac:dyDescent="0.25">
      <c r="A2794" s="378"/>
      <c r="B2794" s="125"/>
      <c r="C2794" s="2"/>
      <c r="E2794" s="53"/>
      <c r="F2794" s="53"/>
      <c r="G2794" s="53"/>
      <c r="H2794" s="53"/>
      <c r="I2794" s="53"/>
      <c r="J2794" s="53"/>
      <c r="K2794" s="53"/>
      <c r="L2794" s="53"/>
      <c r="M2794" s="53"/>
      <c r="N2794" s="53"/>
      <c r="O2794" s="53"/>
      <c r="P2794" s="727"/>
    </row>
    <row r="2795" spans="1:16" s="51" customFormat="1" x14ac:dyDescent="0.25">
      <c r="A2795" s="378"/>
      <c r="B2795" s="125"/>
      <c r="C2795" s="2"/>
      <c r="E2795" s="53"/>
      <c r="F2795" s="53"/>
      <c r="G2795" s="53"/>
      <c r="H2795" s="53"/>
      <c r="I2795" s="53"/>
      <c r="J2795" s="53"/>
      <c r="K2795" s="53"/>
      <c r="L2795" s="53"/>
      <c r="M2795" s="53"/>
      <c r="N2795" s="53"/>
      <c r="O2795" s="53"/>
      <c r="P2795" s="727"/>
    </row>
    <row r="2796" spans="1:16" s="51" customFormat="1" x14ac:dyDescent="0.25">
      <c r="A2796" s="378"/>
      <c r="B2796" s="125"/>
      <c r="C2796" s="2"/>
      <c r="E2796" s="53"/>
      <c r="F2796" s="53"/>
      <c r="G2796" s="53"/>
      <c r="H2796" s="53"/>
      <c r="I2796" s="53"/>
      <c r="J2796" s="53"/>
      <c r="K2796" s="53"/>
      <c r="L2796" s="53"/>
      <c r="M2796" s="53"/>
      <c r="N2796" s="53"/>
      <c r="O2796" s="53"/>
      <c r="P2796" s="727"/>
    </row>
    <row r="2797" spans="1:16" s="51" customFormat="1" x14ac:dyDescent="0.25">
      <c r="A2797" s="378"/>
      <c r="B2797" s="125"/>
      <c r="C2797" s="2"/>
      <c r="E2797" s="53"/>
      <c r="F2797" s="53"/>
      <c r="G2797" s="53"/>
      <c r="H2797" s="53"/>
      <c r="I2797" s="53"/>
      <c r="J2797" s="53"/>
      <c r="K2797" s="53"/>
      <c r="L2797" s="53"/>
      <c r="M2797" s="53"/>
      <c r="N2797" s="53"/>
      <c r="O2797" s="53"/>
      <c r="P2797" s="727"/>
    </row>
    <row r="2798" spans="1:16" s="51" customFormat="1" x14ac:dyDescent="0.25">
      <c r="A2798" s="378"/>
      <c r="B2798" s="125"/>
      <c r="C2798" s="2"/>
      <c r="E2798" s="53"/>
      <c r="F2798" s="53"/>
      <c r="G2798" s="53"/>
      <c r="H2798" s="53"/>
      <c r="I2798" s="53"/>
      <c r="J2798" s="53"/>
      <c r="K2798" s="53"/>
      <c r="L2798" s="53"/>
      <c r="M2798" s="53"/>
      <c r="N2798" s="53"/>
      <c r="O2798" s="53"/>
      <c r="P2798" s="727"/>
    </row>
    <row r="2799" spans="1:16" s="51" customFormat="1" x14ac:dyDescent="0.25">
      <c r="A2799" s="378"/>
      <c r="B2799" s="125"/>
      <c r="C2799" s="2"/>
      <c r="E2799" s="53"/>
      <c r="F2799" s="53"/>
      <c r="G2799" s="53"/>
      <c r="H2799" s="53"/>
      <c r="I2799" s="53"/>
      <c r="J2799" s="53"/>
      <c r="K2799" s="53"/>
      <c r="L2799" s="53"/>
      <c r="M2799" s="53"/>
      <c r="N2799" s="53"/>
      <c r="O2799" s="53"/>
      <c r="P2799" s="727"/>
    </row>
    <row r="2800" spans="1:16" s="51" customFormat="1" x14ac:dyDescent="0.25">
      <c r="A2800" s="378"/>
      <c r="B2800" s="125"/>
      <c r="C2800" s="2"/>
      <c r="E2800" s="53"/>
      <c r="F2800" s="53"/>
      <c r="G2800" s="53"/>
      <c r="H2800" s="53"/>
      <c r="I2800" s="53"/>
      <c r="J2800" s="53"/>
      <c r="K2800" s="53"/>
      <c r="L2800" s="53"/>
      <c r="M2800" s="53"/>
      <c r="N2800" s="53"/>
      <c r="O2800" s="53"/>
      <c r="P2800" s="727"/>
    </row>
    <row r="2801" spans="1:16" s="51" customFormat="1" x14ac:dyDescent="0.25">
      <c r="A2801" s="378"/>
      <c r="B2801" s="125"/>
      <c r="C2801" s="2"/>
      <c r="E2801" s="53"/>
      <c r="F2801" s="53"/>
      <c r="G2801" s="53"/>
      <c r="H2801" s="53"/>
      <c r="I2801" s="53"/>
      <c r="J2801" s="53"/>
      <c r="K2801" s="53"/>
      <c r="L2801" s="53"/>
      <c r="M2801" s="53"/>
      <c r="N2801" s="53"/>
      <c r="O2801" s="53"/>
      <c r="P2801" s="727"/>
    </row>
    <row r="2802" spans="1:16" s="51" customFormat="1" x14ac:dyDescent="0.25">
      <c r="A2802" s="378"/>
      <c r="B2802" s="125"/>
      <c r="C2802" s="2"/>
      <c r="E2802" s="53"/>
      <c r="F2802" s="53"/>
      <c r="G2802" s="53"/>
      <c r="H2802" s="53"/>
      <c r="I2802" s="53"/>
      <c r="J2802" s="53"/>
      <c r="K2802" s="53"/>
      <c r="L2802" s="53"/>
      <c r="M2802" s="53"/>
      <c r="N2802" s="53"/>
      <c r="O2802" s="53"/>
      <c r="P2802" s="727"/>
    </row>
    <row r="2803" spans="1:16" s="51" customFormat="1" x14ac:dyDescent="0.25">
      <c r="A2803" s="378"/>
      <c r="B2803" s="125"/>
      <c r="C2803" s="2"/>
      <c r="E2803" s="53"/>
      <c r="F2803" s="53"/>
      <c r="G2803" s="53"/>
      <c r="H2803" s="53"/>
      <c r="I2803" s="53"/>
      <c r="J2803" s="53"/>
      <c r="K2803" s="53"/>
      <c r="L2803" s="53"/>
      <c r="M2803" s="53"/>
      <c r="N2803" s="53"/>
      <c r="O2803" s="53"/>
      <c r="P2803" s="727"/>
    </row>
    <row r="2804" spans="1:16" s="51" customFormat="1" x14ac:dyDescent="0.25">
      <c r="A2804" s="378"/>
      <c r="B2804" s="125"/>
      <c r="C2804" s="2"/>
      <c r="E2804" s="53"/>
      <c r="F2804" s="53"/>
      <c r="G2804" s="53"/>
      <c r="H2804" s="53"/>
      <c r="I2804" s="53"/>
      <c r="J2804" s="53"/>
      <c r="K2804" s="53"/>
      <c r="L2804" s="53"/>
      <c r="M2804" s="53"/>
      <c r="N2804" s="53"/>
      <c r="O2804" s="53"/>
      <c r="P2804" s="727"/>
    </row>
    <row r="2805" spans="1:16" s="51" customFormat="1" x14ac:dyDescent="0.25">
      <c r="A2805" s="378"/>
      <c r="B2805" s="125"/>
      <c r="C2805" s="2"/>
      <c r="E2805" s="53"/>
      <c r="F2805" s="53"/>
      <c r="G2805" s="53"/>
      <c r="H2805" s="53"/>
      <c r="I2805" s="53"/>
      <c r="J2805" s="53"/>
      <c r="K2805" s="53"/>
      <c r="L2805" s="53"/>
      <c r="M2805" s="53"/>
      <c r="N2805" s="53"/>
      <c r="O2805" s="53"/>
      <c r="P2805" s="727"/>
    </row>
    <row r="2806" spans="1:16" s="51" customFormat="1" x14ac:dyDescent="0.25">
      <c r="A2806" s="378"/>
      <c r="B2806" s="125"/>
      <c r="C2806" s="2"/>
      <c r="E2806" s="53"/>
      <c r="F2806" s="53"/>
      <c r="G2806" s="53"/>
      <c r="H2806" s="53"/>
      <c r="I2806" s="53"/>
      <c r="J2806" s="53"/>
      <c r="K2806" s="53"/>
      <c r="L2806" s="53"/>
      <c r="M2806" s="53"/>
      <c r="N2806" s="53"/>
      <c r="O2806" s="53"/>
      <c r="P2806" s="727"/>
    </row>
    <row r="2807" spans="1:16" s="51" customFormat="1" x14ac:dyDescent="0.25">
      <c r="A2807" s="378"/>
      <c r="B2807" s="125"/>
      <c r="C2807" s="2"/>
      <c r="E2807" s="53"/>
      <c r="F2807" s="53"/>
      <c r="G2807" s="53"/>
      <c r="H2807" s="53"/>
      <c r="I2807" s="53"/>
      <c r="J2807" s="53"/>
      <c r="K2807" s="53"/>
      <c r="L2807" s="53"/>
      <c r="M2807" s="53"/>
      <c r="N2807" s="53"/>
      <c r="O2807" s="53"/>
      <c r="P2807" s="727"/>
    </row>
    <row r="2808" spans="1:16" s="51" customFormat="1" x14ac:dyDescent="0.25">
      <c r="A2808" s="378"/>
      <c r="B2808" s="125"/>
      <c r="C2808" s="2"/>
      <c r="E2808" s="53"/>
      <c r="F2808" s="53"/>
      <c r="G2808" s="53"/>
      <c r="H2808" s="53"/>
      <c r="I2808" s="53"/>
      <c r="J2808" s="53"/>
      <c r="K2808" s="53"/>
      <c r="L2808" s="53"/>
      <c r="M2808" s="53"/>
      <c r="N2808" s="53"/>
      <c r="O2808" s="53"/>
      <c r="P2808" s="727"/>
    </row>
    <row r="2809" spans="1:16" s="51" customFormat="1" x14ac:dyDescent="0.25">
      <c r="A2809" s="378"/>
      <c r="B2809" s="125"/>
      <c r="C2809" s="2"/>
      <c r="E2809" s="53"/>
      <c r="F2809" s="53"/>
      <c r="G2809" s="53"/>
      <c r="H2809" s="53"/>
      <c r="I2809" s="53"/>
      <c r="J2809" s="53"/>
      <c r="K2809" s="53"/>
      <c r="L2809" s="53"/>
      <c r="M2809" s="53"/>
      <c r="N2809" s="53"/>
      <c r="O2809" s="53"/>
      <c r="P2809" s="727"/>
    </row>
    <row r="2810" spans="1:16" s="51" customFormat="1" x14ac:dyDescent="0.25">
      <c r="A2810" s="378"/>
      <c r="B2810" s="125"/>
      <c r="C2810" s="2"/>
      <c r="E2810" s="53"/>
      <c r="F2810" s="53"/>
      <c r="G2810" s="53"/>
      <c r="H2810" s="53"/>
      <c r="I2810" s="53"/>
      <c r="J2810" s="53"/>
      <c r="K2810" s="53"/>
      <c r="L2810" s="53"/>
      <c r="M2810" s="53"/>
      <c r="N2810" s="53"/>
      <c r="O2810" s="53"/>
      <c r="P2810" s="727"/>
    </row>
    <row r="2811" spans="1:16" s="51" customFormat="1" x14ac:dyDescent="0.25">
      <c r="A2811" s="378"/>
      <c r="B2811" s="125"/>
      <c r="C2811" s="2"/>
      <c r="E2811" s="53"/>
      <c r="F2811" s="53"/>
      <c r="G2811" s="53"/>
      <c r="H2811" s="53"/>
      <c r="I2811" s="53"/>
      <c r="J2811" s="53"/>
      <c r="K2811" s="53"/>
      <c r="L2811" s="53"/>
      <c r="M2811" s="53"/>
      <c r="N2811" s="53"/>
      <c r="O2811" s="53"/>
      <c r="P2811" s="727"/>
    </row>
    <row r="2812" spans="1:16" s="51" customFormat="1" x14ac:dyDescent="0.25">
      <c r="A2812" s="378"/>
      <c r="B2812" s="125"/>
      <c r="C2812" s="2"/>
      <c r="E2812" s="53"/>
      <c r="F2812" s="53"/>
      <c r="G2812" s="53"/>
      <c r="H2812" s="53"/>
      <c r="I2812" s="53"/>
      <c r="J2812" s="53"/>
      <c r="K2812" s="53"/>
      <c r="L2812" s="53"/>
      <c r="M2812" s="53"/>
      <c r="N2812" s="53"/>
      <c r="O2812" s="53"/>
      <c r="P2812" s="727"/>
    </row>
    <row r="2813" spans="1:16" s="51" customFormat="1" x14ac:dyDescent="0.25">
      <c r="A2813" s="378"/>
      <c r="B2813" s="125"/>
      <c r="C2813" s="2"/>
      <c r="E2813" s="53"/>
      <c r="F2813" s="53"/>
      <c r="G2813" s="53"/>
      <c r="H2813" s="53"/>
      <c r="I2813" s="53"/>
      <c r="J2813" s="53"/>
      <c r="K2813" s="53"/>
      <c r="L2813" s="53"/>
      <c r="M2813" s="53"/>
      <c r="N2813" s="53"/>
      <c r="O2813" s="53"/>
      <c r="P2813" s="727"/>
    </row>
    <row r="2814" spans="1:16" s="51" customFormat="1" x14ac:dyDescent="0.25">
      <c r="A2814" s="378"/>
      <c r="B2814" s="125"/>
      <c r="C2814" s="2"/>
      <c r="E2814" s="53"/>
      <c r="F2814" s="53"/>
      <c r="G2814" s="53"/>
      <c r="H2814" s="53"/>
      <c r="I2814" s="53"/>
      <c r="J2814" s="53"/>
      <c r="K2814" s="53"/>
      <c r="L2814" s="53"/>
      <c r="M2814" s="53"/>
      <c r="N2814" s="53"/>
      <c r="O2814" s="53"/>
      <c r="P2814" s="727"/>
    </row>
    <row r="2815" spans="1:16" s="51" customFormat="1" x14ac:dyDescent="0.25">
      <c r="A2815" s="378"/>
      <c r="B2815" s="125"/>
      <c r="C2815" s="2"/>
      <c r="E2815" s="53"/>
      <c r="F2815" s="53"/>
      <c r="G2815" s="53"/>
      <c r="H2815" s="53"/>
      <c r="I2815" s="53"/>
      <c r="J2815" s="53"/>
      <c r="K2815" s="53"/>
      <c r="L2815" s="53"/>
      <c r="M2815" s="53"/>
      <c r="N2815" s="53"/>
      <c r="O2815" s="53"/>
      <c r="P2815" s="727"/>
    </row>
    <row r="2816" spans="1:16" s="51" customFormat="1" x14ac:dyDescent="0.25">
      <c r="A2816" s="378"/>
      <c r="B2816" s="125"/>
      <c r="C2816" s="2"/>
      <c r="E2816" s="53"/>
      <c r="F2816" s="53"/>
      <c r="G2816" s="53"/>
      <c r="H2816" s="53"/>
      <c r="I2816" s="53"/>
      <c r="J2816" s="53"/>
      <c r="K2816" s="53"/>
      <c r="L2816" s="53"/>
      <c r="M2816" s="53"/>
      <c r="N2816" s="53"/>
      <c r="O2816" s="53"/>
      <c r="P2816" s="727"/>
    </row>
    <row r="2817" spans="1:16" s="51" customFormat="1" x14ac:dyDescent="0.25">
      <c r="A2817" s="378"/>
      <c r="B2817" s="125"/>
      <c r="C2817" s="2"/>
      <c r="E2817" s="53"/>
      <c r="F2817" s="53"/>
      <c r="G2817" s="53"/>
      <c r="H2817" s="53"/>
      <c r="I2817" s="53"/>
      <c r="J2817" s="53"/>
      <c r="K2817" s="53"/>
      <c r="L2817" s="53"/>
      <c r="M2817" s="53"/>
      <c r="N2817" s="53"/>
      <c r="O2817" s="53"/>
      <c r="P2817" s="727"/>
    </row>
    <row r="2818" spans="1:16" s="51" customFormat="1" x14ac:dyDescent="0.25">
      <c r="A2818" s="378"/>
      <c r="B2818" s="125"/>
      <c r="C2818" s="2"/>
      <c r="E2818" s="53"/>
      <c r="F2818" s="53"/>
      <c r="G2818" s="53"/>
      <c r="H2818" s="53"/>
      <c r="I2818" s="53"/>
      <c r="J2818" s="53"/>
      <c r="K2818" s="53"/>
      <c r="L2818" s="53"/>
      <c r="M2818" s="53"/>
      <c r="N2818" s="53"/>
      <c r="O2818" s="53"/>
      <c r="P2818" s="727"/>
    </row>
    <row r="2819" spans="1:16" s="51" customFormat="1" x14ac:dyDescent="0.25">
      <c r="A2819" s="378"/>
      <c r="B2819" s="125"/>
      <c r="C2819" s="2"/>
      <c r="E2819" s="53"/>
      <c r="F2819" s="53"/>
      <c r="G2819" s="53"/>
      <c r="H2819" s="53"/>
      <c r="I2819" s="53"/>
      <c r="J2819" s="53"/>
      <c r="K2819" s="53"/>
      <c r="L2819" s="53"/>
      <c r="M2819" s="53"/>
      <c r="N2819" s="53"/>
      <c r="O2819" s="53"/>
      <c r="P2819" s="727"/>
    </row>
    <row r="2820" spans="1:16" s="51" customFormat="1" x14ac:dyDescent="0.25">
      <c r="A2820" s="378"/>
      <c r="B2820" s="125"/>
      <c r="C2820" s="2"/>
      <c r="E2820" s="53"/>
      <c r="F2820" s="53"/>
      <c r="G2820" s="53"/>
      <c r="H2820" s="53"/>
      <c r="I2820" s="53"/>
      <c r="J2820" s="53"/>
      <c r="K2820" s="53"/>
      <c r="L2820" s="53"/>
      <c r="M2820" s="53"/>
      <c r="N2820" s="53"/>
      <c r="O2820" s="53"/>
      <c r="P2820" s="727"/>
    </row>
    <row r="2821" spans="1:16" s="51" customFormat="1" x14ac:dyDescent="0.25">
      <c r="A2821" s="378"/>
      <c r="B2821" s="125"/>
      <c r="C2821" s="2"/>
      <c r="E2821" s="53"/>
      <c r="F2821" s="53"/>
      <c r="G2821" s="53"/>
      <c r="H2821" s="53"/>
      <c r="I2821" s="53"/>
      <c r="J2821" s="53"/>
      <c r="K2821" s="53"/>
      <c r="L2821" s="53"/>
      <c r="M2821" s="53"/>
      <c r="N2821" s="53"/>
      <c r="O2821" s="53"/>
      <c r="P2821" s="727"/>
    </row>
    <row r="2822" spans="1:16" s="51" customFormat="1" x14ac:dyDescent="0.25">
      <c r="A2822" s="378"/>
      <c r="B2822" s="125"/>
      <c r="C2822" s="2"/>
      <c r="E2822" s="53"/>
      <c r="F2822" s="53"/>
      <c r="G2822" s="53"/>
      <c r="H2822" s="53"/>
      <c r="I2822" s="53"/>
      <c r="J2822" s="53"/>
      <c r="K2822" s="53"/>
      <c r="L2822" s="53"/>
      <c r="M2822" s="53"/>
      <c r="N2822" s="53"/>
      <c r="O2822" s="53"/>
      <c r="P2822" s="727"/>
    </row>
    <row r="2823" spans="1:16" s="51" customFormat="1" x14ac:dyDescent="0.25">
      <c r="A2823" s="378"/>
      <c r="B2823" s="125"/>
      <c r="C2823" s="2"/>
      <c r="E2823" s="53"/>
      <c r="F2823" s="53"/>
      <c r="G2823" s="53"/>
      <c r="H2823" s="53"/>
      <c r="I2823" s="53"/>
      <c r="J2823" s="53"/>
      <c r="K2823" s="53"/>
      <c r="L2823" s="53"/>
      <c r="M2823" s="53"/>
      <c r="N2823" s="53"/>
      <c r="O2823" s="53"/>
      <c r="P2823" s="727"/>
    </row>
    <row r="2824" spans="1:16" s="51" customFormat="1" x14ac:dyDescent="0.25">
      <c r="A2824" s="378"/>
      <c r="B2824" s="125"/>
      <c r="C2824" s="2"/>
      <c r="E2824" s="53"/>
      <c r="F2824" s="53"/>
      <c r="G2824" s="53"/>
      <c r="H2824" s="53"/>
      <c r="I2824" s="53"/>
      <c r="J2824" s="53"/>
      <c r="K2824" s="53"/>
      <c r="L2824" s="53"/>
      <c r="M2824" s="53"/>
      <c r="N2824" s="53"/>
      <c r="O2824" s="53"/>
      <c r="P2824" s="727"/>
    </row>
    <row r="2825" spans="1:16" s="51" customFormat="1" x14ac:dyDescent="0.25">
      <c r="A2825" s="378"/>
      <c r="B2825" s="125"/>
      <c r="C2825" s="2"/>
      <c r="E2825" s="53"/>
      <c r="F2825" s="53"/>
      <c r="G2825" s="53"/>
      <c r="H2825" s="53"/>
      <c r="I2825" s="53"/>
      <c r="J2825" s="53"/>
      <c r="K2825" s="53"/>
      <c r="L2825" s="53"/>
      <c r="M2825" s="53"/>
      <c r="N2825" s="53"/>
      <c r="O2825" s="53"/>
      <c r="P2825" s="727"/>
    </row>
    <row r="2826" spans="1:16" s="51" customFormat="1" x14ac:dyDescent="0.25">
      <c r="A2826" s="378"/>
      <c r="B2826" s="125"/>
      <c r="C2826" s="2"/>
      <c r="E2826" s="53"/>
      <c r="F2826" s="53"/>
      <c r="G2826" s="53"/>
      <c r="H2826" s="53"/>
      <c r="I2826" s="53"/>
      <c r="J2826" s="53"/>
      <c r="K2826" s="53"/>
      <c r="L2826" s="53"/>
      <c r="M2826" s="53"/>
      <c r="N2826" s="53"/>
      <c r="O2826" s="53"/>
      <c r="P2826" s="727"/>
    </row>
    <row r="2827" spans="1:16" s="51" customFormat="1" x14ac:dyDescent="0.25">
      <c r="A2827" s="378"/>
      <c r="B2827" s="125"/>
      <c r="C2827" s="2"/>
      <c r="E2827" s="53"/>
      <c r="F2827" s="53"/>
      <c r="G2827" s="53"/>
      <c r="H2827" s="53"/>
      <c r="I2827" s="53"/>
      <c r="J2827" s="53"/>
      <c r="K2827" s="53"/>
      <c r="L2827" s="53"/>
      <c r="M2827" s="53"/>
      <c r="N2827" s="53"/>
      <c r="O2827" s="53"/>
      <c r="P2827" s="727"/>
    </row>
    <row r="2828" spans="1:16" s="51" customFormat="1" x14ac:dyDescent="0.25">
      <c r="A2828" s="378"/>
      <c r="B2828" s="125"/>
      <c r="C2828" s="2"/>
      <c r="E2828" s="53"/>
      <c r="F2828" s="53"/>
      <c r="G2828" s="53"/>
      <c r="H2828" s="53"/>
      <c r="I2828" s="53"/>
      <c r="J2828" s="53"/>
      <c r="K2828" s="53"/>
      <c r="L2828" s="53"/>
      <c r="M2828" s="53"/>
      <c r="N2828" s="53"/>
      <c r="O2828" s="53"/>
      <c r="P2828" s="727"/>
    </row>
    <row r="2829" spans="1:16" s="51" customFormat="1" x14ac:dyDescent="0.25">
      <c r="A2829" s="378"/>
      <c r="B2829" s="125"/>
      <c r="C2829" s="2"/>
      <c r="E2829" s="53"/>
      <c r="F2829" s="53"/>
      <c r="G2829" s="53"/>
      <c r="H2829" s="53"/>
      <c r="I2829" s="53"/>
      <c r="J2829" s="53"/>
      <c r="K2829" s="53"/>
      <c r="L2829" s="53"/>
      <c r="M2829" s="53"/>
      <c r="N2829" s="53"/>
      <c r="O2829" s="53"/>
      <c r="P2829" s="727"/>
    </row>
    <row r="2830" spans="1:16" s="51" customFormat="1" x14ac:dyDescent="0.25">
      <c r="A2830" s="378"/>
      <c r="B2830" s="125"/>
      <c r="C2830" s="2"/>
      <c r="E2830" s="53"/>
      <c r="F2830" s="53"/>
      <c r="G2830" s="53"/>
      <c r="H2830" s="53"/>
      <c r="I2830" s="53"/>
      <c r="J2830" s="53"/>
      <c r="K2830" s="53"/>
      <c r="L2830" s="53"/>
      <c r="M2830" s="53"/>
      <c r="N2830" s="53"/>
      <c r="O2830" s="53"/>
      <c r="P2830" s="727"/>
    </row>
    <row r="2831" spans="1:16" s="51" customFormat="1" x14ac:dyDescent="0.25">
      <c r="A2831" s="378"/>
      <c r="B2831" s="125"/>
      <c r="C2831" s="2"/>
      <c r="E2831" s="53"/>
      <c r="F2831" s="53"/>
      <c r="G2831" s="53"/>
      <c r="H2831" s="53"/>
      <c r="I2831" s="53"/>
      <c r="J2831" s="53"/>
      <c r="K2831" s="53"/>
      <c r="L2831" s="53"/>
      <c r="M2831" s="53"/>
      <c r="N2831" s="53"/>
      <c r="O2831" s="53"/>
      <c r="P2831" s="727"/>
    </row>
    <row r="2832" spans="1:16" s="51" customFormat="1" x14ac:dyDescent="0.25">
      <c r="A2832" s="378"/>
      <c r="B2832" s="125"/>
      <c r="C2832" s="2"/>
      <c r="E2832" s="53"/>
      <c r="F2832" s="53"/>
      <c r="G2832" s="53"/>
      <c r="H2832" s="53"/>
      <c r="I2832" s="53"/>
      <c r="J2832" s="53"/>
      <c r="K2832" s="53"/>
      <c r="L2832" s="53"/>
      <c r="M2832" s="53"/>
      <c r="N2832" s="53"/>
      <c r="O2832" s="53"/>
      <c r="P2832" s="727"/>
    </row>
    <row r="2833" spans="1:16" s="51" customFormat="1" x14ac:dyDescent="0.25">
      <c r="A2833" s="378"/>
      <c r="B2833" s="125"/>
      <c r="C2833" s="2"/>
      <c r="E2833" s="53"/>
      <c r="F2833" s="53"/>
      <c r="G2833" s="53"/>
      <c r="H2833" s="53"/>
      <c r="I2833" s="53"/>
      <c r="J2833" s="53"/>
      <c r="K2833" s="53"/>
      <c r="L2833" s="53"/>
      <c r="M2833" s="53"/>
      <c r="N2833" s="53"/>
      <c r="O2833" s="53"/>
      <c r="P2833" s="727"/>
    </row>
    <row r="2834" spans="1:16" s="51" customFormat="1" x14ac:dyDescent="0.25">
      <c r="A2834" s="378"/>
      <c r="B2834" s="125"/>
      <c r="C2834" s="2"/>
      <c r="E2834" s="53"/>
      <c r="F2834" s="53"/>
      <c r="G2834" s="53"/>
      <c r="H2834" s="53"/>
      <c r="I2834" s="53"/>
      <c r="J2834" s="53"/>
      <c r="K2834" s="53"/>
      <c r="L2834" s="53"/>
      <c r="M2834" s="53"/>
      <c r="N2834" s="53"/>
      <c r="O2834" s="53"/>
      <c r="P2834" s="727"/>
    </row>
    <row r="2835" spans="1:16" s="51" customFormat="1" x14ac:dyDescent="0.25">
      <c r="A2835" s="378"/>
      <c r="B2835" s="125"/>
      <c r="C2835" s="2"/>
      <c r="E2835" s="53"/>
      <c r="F2835" s="53"/>
      <c r="G2835" s="53"/>
      <c r="H2835" s="53"/>
      <c r="I2835" s="53"/>
      <c r="J2835" s="53"/>
      <c r="K2835" s="53"/>
      <c r="L2835" s="53"/>
      <c r="M2835" s="53"/>
      <c r="N2835" s="53"/>
      <c r="O2835" s="53"/>
      <c r="P2835" s="727"/>
    </row>
    <row r="2836" spans="1:16" s="51" customFormat="1" x14ac:dyDescent="0.25">
      <c r="A2836" s="378"/>
      <c r="B2836" s="125"/>
      <c r="C2836" s="2"/>
      <c r="E2836" s="53"/>
      <c r="F2836" s="53"/>
      <c r="G2836" s="53"/>
      <c r="H2836" s="53"/>
      <c r="I2836" s="53"/>
      <c r="J2836" s="53"/>
      <c r="K2836" s="53"/>
      <c r="L2836" s="53"/>
      <c r="M2836" s="53"/>
      <c r="N2836" s="53"/>
      <c r="O2836" s="53"/>
      <c r="P2836" s="727"/>
    </row>
    <row r="2837" spans="1:16" s="51" customFormat="1" x14ac:dyDescent="0.25">
      <c r="A2837" s="378"/>
      <c r="B2837" s="125"/>
      <c r="C2837" s="2"/>
      <c r="E2837" s="53"/>
      <c r="F2837" s="53"/>
      <c r="G2837" s="53"/>
      <c r="H2837" s="53"/>
      <c r="I2837" s="53"/>
      <c r="J2837" s="53"/>
      <c r="K2837" s="53"/>
      <c r="L2837" s="53"/>
      <c r="M2837" s="53"/>
      <c r="N2837" s="53"/>
      <c r="O2837" s="53"/>
      <c r="P2837" s="727"/>
    </row>
    <row r="2838" spans="1:16" s="51" customFormat="1" x14ac:dyDescent="0.25">
      <c r="A2838" s="378"/>
      <c r="B2838" s="125"/>
      <c r="C2838" s="2"/>
      <c r="E2838" s="53"/>
      <c r="F2838" s="53"/>
      <c r="G2838" s="53"/>
      <c r="H2838" s="53"/>
      <c r="I2838" s="53"/>
      <c r="J2838" s="53"/>
      <c r="K2838" s="53"/>
      <c r="L2838" s="53"/>
      <c r="M2838" s="53"/>
      <c r="N2838" s="53"/>
      <c r="O2838" s="53"/>
      <c r="P2838" s="727"/>
    </row>
    <row r="2839" spans="1:16" s="51" customFormat="1" x14ac:dyDescent="0.25">
      <c r="A2839" s="378"/>
      <c r="B2839" s="125"/>
      <c r="C2839" s="2"/>
      <c r="E2839" s="53"/>
      <c r="F2839" s="53"/>
      <c r="G2839" s="53"/>
      <c r="H2839" s="53"/>
      <c r="I2839" s="53"/>
      <c r="J2839" s="53"/>
      <c r="K2839" s="53"/>
      <c r="L2839" s="53"/>
      <c r="M2839" s="53"/>
      <c r="N2839" s="53"/>
      <c r="O2839" s="53"/>
      <c r="P2839" s="727"/>
    </row>
    <row r="2840" spans="1:16" s="51" customFormat="1" x14ac:dyDescent="0.25">
      <c r="A2840" s="378"/>
      <c r="B2840" s="125"/>
      <c r="C2840" s="2"/>
      <c r="E2840" s="53"/>
      <c r="F2840" s="53"/>
      <c r="G2840" s="53"/>
      <c r="H2840" s="53"/>
      <c r="I2840" s="53"/>
      <c r="J2840" s="53"/>
      <c r="K2840" s="53"/>
      <c r="L2840" s="53"/>
      <c r="M2840" s="53"/>
      <c r="N2840" s="53"/>
      <c r="O2840" s="53"/>
      <c r="P2840" s="727"/>
    </row>
    <row r="2841" spans="1:16" s="51" customFormat="1" x14ac:dyDescent="0.25">
      <c r="A2841" s="378"/>
      <c r="B2841" s="125"/>
      <c r="C2841" s="2"/>
      <c r="E2841" s="53"/>
      <c r="F2841" s="53"/>
      <c r="G2841" s="53"/>
      <c r="H2841" s="53"/>
      <c r="I2841" s="53"/>
      <c r="J2841" s="53"/>
      <c r="K2841" s="53"/>
      <c r="L2841" s="53"/>
      <c r="M2841" s="53"/>
      <c r="N2841" s="53"/>
      <c r="O2841" s="53"/>
      <c r="P2841" s="727"/>
    </row>
    <row r="2842" spans="1:16" s="51" customFormat="1" x14ac:dyDescent="0.25">
      <c r="A2842" s="378"/>
      <c r="B2842" s="125"/>
      <c r="C2842" s="2"/>
      <c r="E2842" s="53"/>
      <c r="F2842" s="53"/>
      <c r="G2842" s="53"/>
      <c r="H2842" s="53"/>
      <c r="I2842" s="53"/>
      <c r="J2842" s="53"/>
      <c r="K2842" s="53"/>
      <c r="L2842" s="53"/>
      <c r="M2842" s="53"/>
      <c r="N2842" s="53"/>
      <c r="O2842" s="53"/>
      <c r="P2842" s="727"/>
    </row>
    <row r="2843" spans="1:16" s="51" customFormat="1" x14ac:dyDescent="0.25">
      <c r="A2843" s="378"/>
      <c r="B2843" s="125"/>
      <c r="C2843" s="2"/>
      <c r="E2843" s="53"/>
      <c r="F2843" s="53"/>
      <c r="G2843" s="53"/>
      <c r="H2843" s="53"/>
      <c r="I2843" s="53"/>
      <c r="J2843" s="53"/>
      <c r="K2843" s="53"/>
      <c r="L2843" s="53"/>
      <c r="M2843" s="53"/>
      <c r="N2843" s="53"/>
      <c r="O2843" s="53"/>
      <c r="P2843" s="727"/>
    </row>
    <row r="2844" spans="1:16" s="51" customFormat="1" x14ac:dyDescent="0.25">
      <c r="A2844" s="378"/>
      <c r="B2844" s="125"/>
      <c r="C2844" s="2"/>
      <c r="E2844" s="53"/>
      <c r="F2844" s="53"/>
      <c r="G2844" s="53"/>
      <c r="H2844" s="53"/>
      <c r="I2844" s="53"/>
      <c r="J2844" s="53"/>
      <c r="K2844" s="53"/>
      <c r="L2844" s="53"/>
      <c r="M2844" s="53"/>
      <c r="N2844" s="53"/>
      <c r="O2844" s="53"/>
      <c r="P2844" s="727"/>
    </row>
    <row r="2845" spans="1:16" s="51" customFormat="1" x14ac:dyDescent="0.25">
      <c r="A2845" s="378"/>
      <c r="B2845" s="125"/>
      <c r="C2845" s="2"/>
      <c r="E2845" s="53"/>
      <c r="F2845" s="53"/>
      <c r="G2845" s="53"/>
      <c r="H2845" s="53"/>
      <c r="I2845" s="53"/>
      <c r="J2845" s="53"/>
      <c r="K2845" s="53"/>
      <c r="L2845" s="53"/>
      <c r="M2845" s="53"/>
      <c r="N2845" s="53"/>
      <c r="O2845" s="53"/>
      <c r="P2845" s="727"/>
    </row>
    <row r="2846" spans="1:16" s="51" customFormat="1" x14ac:dyDescent="0.25">
      <c r="A2846" s="378"/>
      <c r="B2846" s="125"/>
      <c r="C2846" s="2"/>
      <c r="E2846" s="53"/>
      <c r="F2846" s="53"/>
      <c r="G2846" s="53"/>
      <c r="H2846" s="53"/>
      <c r="I2846" s="53"/>
      <c r="J2846" s="53"/>
      <c r="K2846" s="53"/>
      <c r="L2846" s="53"/>
      <c r="M2846" s="53"/>
      <c r="N2846" s="53"/>
      <c r="O2846" s="53"/>
      <c r="P2846" s="727"/>
    </row>
    <row r="2847" spans="1:16" s="51" customFormat="1" x14ac:dyDescent="0.25">
      <c r="A2847" s="378"/>
      <c r="B2847" s="125"/>
      <c r="C2847" s="2"/>
      <c r="E2847" s="53"/>
      <c r="F2847" s="53"/>
      <c r="G2847" s="53"/>
      <c r="H2847" s="53"/>
      <c r="I2847" s="53"/>
      <c r="J2847" s="53"/>
      <c r="K2847" s="53"/>
      <c r="L2847" s="53"/>
      <c r="M2847" s="53"/>
      <c r="N2847" s="53"/>
      <c r="O2847" s="53"/>
      <c r="P2847" s="727"/>
    </row>
    <row r="2848" spans="1:16" s="51" customFormat="1" x14ac:dyDescent="0.25">
      <c r="A2848" s="378"/>
      <c r="B2848" s="125"/>
      <c r="C2848" s="2"/>
      <c r="E2848" s="53"/>
      <c r="F2848" s="53"/>
      <c r="G2848" s="53"/>
      <c r="H2848" s="53"/>
      <c r="I2848" s="53"/>
      <c r="J2848" s="53"/>
      <c r="K2848" s="53"/>
      <c r="L2848" s="53"/>
      <c r="M2848" s="53"/>
      <c r="N2848" s="53"/>
      <c r="O2848" s="53"/>
      <c r="P2848" s="727"/>
    </row>
    <row r="2849" spans="1:16" s="51" customFormat="1" x14ac:dyDescent="0.25">
      <c r="A2849" s="378"/>
      <c r="B2849" s="125"/>
      <c r="C2849" s="2"/>
      <c r="E2849" s="53"/>
      <c r="F2849" s="53"/>
      <c r="G2849" s="53"/>
      <c r="H2849" s="53"/>
      <c r="I2849" s="53"/>
      <c r="J2849" s="53"/>
      <c r="K2849" s="53"/>
      <c r="L2849" s="53"/>
      <c r="M2849" s="53"/>
      <c r="N2849" s="53"/>
      <c r="O2849" s="53"/>
      <c r="P2849" s="727"/>
    </row>
    <row r="2850" spans="1:16" s="51" customFormat="1" x14ac:dyDescent="0.25">
      <c r="A2850" s="378"/>
      <c r="B2850" s="125"/>
      <c r="C2850" s="2"/>
      <c r="E2850" s="53"/>
      <c r="F2850" s="53"/>
      <c r="G2850" s="53"/>
      <c r="H2850" s="53"/>
      <c r="I2850" s="53"/>
      <c r="J2850" s="53"/>
      <c r="K2850" s="53"/>
      <c r="L2850" s="53"/>
      <c r="M2850" s="53"/>
      <c r="N2850" s="53"/>
      <c r="O2850" s="53"/>
      <c r="P2850" s="727"/>
    </row>
    <row r="2851" spans="1:16" s="51" customFormat="1" x14ac:dyDescent="0.25">
      <c r="A2851" s="378"/>
      <c r="B2851" s="125"/>
      <c r="C2851" s="2"/>
      <c r="E2851" s="53"/>
      <c r="F2851" s="53"/>
      <c r="G2851" s="53"/>
      <c r="H2851" s="53"/>
      <c r="I2851" s="53"/>
      <c r="J2851" s="53"/>
      <c r="K2851" s="53"/>
      <c r="L2851" s="53"/>
      <c r="M2851" s="53"/>
      <c r="N2851" s="53"/>
      <c r="O2851" s="53"/>
      <c r="P2851" s="727"/>
    </row>
    <row r="2852" spans="1:16" s="51" customFormat="1" x14ac:dyDescent="0.25">
      <c r="A2852" s="378"/>
      <c r="B2852" s="125"/>
      <c r="C2852" s="2"/>
      <c r="E2852" s="53"/>
      <c r="F2852" s="53"/>
      <c r="G2852" s="53"/>
      <c r="H2852" s="53"/>
      <c r="I2852" s="53"/>
      <c r="J2852" s="53"/>
      <c r="K2852" s="53"/>
      <c r="L2852" s="53"/>
      <c r="M2852" s="53"/>
      <c r="N2852" s="53"/>
      <c r="O2852" s="53"/>
      <c r="P2852" s="727"/>
    </row>
    <row r="2853" spans="1:16" s="51" customFormat="1" x14ac:dyDescent="0.25">
      <c r="A2853" s="378"/>
      <c r="B2853" s="125"/>
      <c r="C2853" s="2"/>
      <c r="E2853" s="53"/>
      <c r="F2853" s="53"/>
      <c r="G2853" s="53"/>
      <c r="H2853" s="53"/>
      <c r="I2853" s="53"/>
      <c r="J2853" s="53"/>
      <c r="K2853" s="53"/>
      <c r="L2853" s="53"/>
      <c r="M2853" s="53"/>
      <c r="N2853" s="53"/>
      <c r="O2853" s="53"/>
      <c r="P2853" s="727"/>
    </row>
    <row r="2854" spans="1:16" s="51" customFormat="1" x14ac:dyDescent="0.25">
      <c r="A2854" s="378"/>
      <c r="B2854" s="125"/>
      <c r="C2854" s="2"/>
      <c r="E2854" s="53"/>
      <c r="F2854" s="53"/>
      <c r="G2854" s="53"/>
      <c r="H2854" s="53"/>
      <c r="I2854" s="53"/>
      <c r="J2854" s="53"/>
      <c r="K2854" s="53"/>
      <c r="L2854" s="53"/>
      <c r="M2854" s="53"/>
      <c r="N2854" s="53"/>
      <c r="O2854" s="53"/>
      <c r="P2854" s="727"/>
    </row>
    <row r="2855" spans="1:16" s="51" customFormat="1" x14ac:dyDescent="0.25">
      <c r="A2855" s="378"/>
      <c r="B2855" s="125"/>
      <c r="C2855" s="2"/>
      <c r="E2855" s="53"/>
      <c r="F2855" s="53"/>
      <c r="G2855" s="53"/>
      <c r="H2855" s="53"/>
      <c r="I2855" s="53"/>
      <c r="J2855" s="53"/>
      <c r="K2855" s="53"/>
      <c r="L2855" s="53"/>
      <c r="M2855" s="53"/>
      <c r="N2855" s="53"/>
      <c r="O2855" s="53"/>
      <c r="P2855" s="727"/>
    </row>
    <row r="2856" spans="1:16" s="51" customFormat="1" x14ac:dyDescent="0.25">
      <c r="A2856" s="378"/>
      <c r="B2856" s="125"/>
      <c r="C2856" s="2"/>
      <c r="E2856" s="53"/>
      <c r="F2856" s="53"/>
      <c r="G2856" s="53"/>
      <c r="H2856" s="53"/>
      <c r="I2856" s="53"/>
      <c r="J2856" s="53"/>
      <c r="K2856" s="53"/>
      <c r="L2856" s="53"/>
      <c r="M2856" s="53"/>
      <c r="N2856" s="53"/>
      <c r="O2856" s="53"/>
      <c r="P2856" s="727"/>
    </row>
    <row r="2857" spans="1:16" s="51" customFormat="1" x14ac:dyDescent="0.25">
      <c r="A2857" s="378"/>
      <c r="B2857" s="125"/>
      <c r="C2857" s="2"/>
      <c r="E2857" s="53"/>
      <c r="F2857" s="53"/>
      <c r="G2857" s="53"/>
      <c r="H2857" s="53"/>
      <c r="I2857" s="53"/>
      <c r="J2857" s="53"/>
      <c r="K2857" s="53"/>
      <c r="L2857" s="53"/>
      <c r="M2857" s="53"/>
      <c r="N2857" s="53"/>
      <c r="O2857" s="53"/>
      <c r="P2857" s="727"/>
    </row>
    <row r="2858" spans="1:16" s="51" customFormat="1" x14ac:dyDescent="0.25">
      <c r="A2858" s="378"/>
      <c r="B2858" s="125"/>
      <c r="C2858" s="2"/>
      <c r="E2858" s="53"/>
      <c r="F2858" s="53"/>
      <c r="G2858" s="53"/>
      <c r="H2858" s="53"/>
      <c r="I2858" s="53"/>
      <c r="J2858" s="53"/>
      <c r="K2858" s="53"/>
      <c r="L2858" s="53"/>
      <c r="M2858" s="53"/>
      <c r="N2858" s="53"/>
      <c r="O2858" s="53"/>
      <c r="P2858" s="727"/>
    </row>
    <row r="2859" spans="1:16" s="51" customFormat="1" x14ac:dyDescent="0.25">
      <c r="A2859" s="378"/>
      <c r="B2859" s="125"/>
      <c r="C2859" s="2"/>
      <c r="E2859" s="53"/>
      <c r="F2859" s="53"/>
      <c r="G2859" s="53"/>
      <c r="H2859" s="53"/>
      <c r="I2859" s="53"/>
      <c r="J2859" s="53"/>
      <c r="K2859" s="53"/>
      <c r="L2859" s="53"/>
      <c r="M2859" s="53"/>
      <c r="N2859" s="53"/>
      <c r="O2859" s="53"/>
      <c r="P2859" s="727"/>
    </row>
    <row r="2860" spans="1:16" s="51" customFormat="1" x14ac:dyDescent="0.25">
      <c r="A2860" s="378"/>
      <c r="B2860" s="125"/>
      <c r="C2860" s="2"/>
      <c r="E2860" s="53"/>
      <c r="F2860" s="53"/>
      <c r="G2860" s="53"/>
      <c r="H2860" s="53"/>
      <c r="I2860" s="53"/>
      <c r="J2860" s="53"/>
      <c r="K2860" s="53"/>
      <c r="L2860" s="53"/>
      <c r="M2860" s="53"/>
      <c r="N2860" s="53"/>
      <c r="O2860" s="53"/>
      <c r="P2860" s="727"/>
    </row>
    <row r="2861" spans="1:16" s="51" customFormat="1" x14ac:dyDescent="0.25">
      <c r="A2861" s="378"/>
      <c r="B2861" s="125"/>
      <c r="C2861" s="2"/>
      <c r="E2861" s="53"/>
      <c r="F2861" s="53"/>
      <c r="G2861" s="53"/>
      <c r="H2861" s="53"/>
      <c r="I2861" s="53"/>
      <c r="J2861" s="53"/>
      <c r="K2861" s="53"/>
      <c r="L2861" s="53"/>
      <c r="M2861" s="53"/>
      <c r="N2861" s="53"/>
      <c r="O2861" s="53"/>
      <c r="P2861" s="727"/>
    </row>
    <row r="2862" spans="1:16" s="51" customFormat="1" x14ac:dyDescent="0.25">
      <c r="A2862" s="378"/>
      <c r="B2862" s="125"/>
      <c r="C2862" s="2"/>
      <c r="E2862" s="53"/>
      <c r="F2862" s="53"/>
      <c r="G2862" s="53"/>
      <c r="H2862" s="53"/>
      <c r="I2862" s="53"/>
      <c r="J2862" s="53"/>
      <c r="K2862" s="53"/>
      <c r="L2862" s="53"/>
      <c r="M2862" s="53"/>
      <c r="N2862" s="53"/>
      <c r="O2862" s="53"/>
      <c r="P2862" s="727"/>
    </row>
    <row r="2863" spans="1:16" s="51" customFormat="1" x14ac:dyDescent="0.25">
      <c r="A2863" s="378"/>
      <c r="B2863" s="125"/>
      <c r="C2863" s="2"/>
      <c r="E2863" s="53"/>
      <c r="F2863" s="53"/>
      <c r="G2863" s="53"/>
      <c r="H2863" s="53"/>
      <c r="I2863" s="53"/>
      <c r="J2863" s="53"/>
      <c r="K2863" s="53"/>
      <c r="L2863" s="53"/>
      <c r="M2863" s="53"/>
      <c r="N2863" s="53"/>
      <c r="O2863" s="53"/>
      <c r="P2863" s="727"/>
    </row>
    <row r="2864" spans="1:16" s="51" customFormat="1" x14ac:dyDescent="0.25">
      <c r="A2864" s="378"/>
      <c r="B2864" s="125"/>
      <c r="C2864" s="2"/>
      <c r="E2864" s="53"/>
      <c r="F2864" s="53"/>
      <c r="G2864" s="53"/>
      <c r="H2864" s="53"/>
      <c r="I2864" s="53"/>
      <c r="J2864" s="53"/>
      <c r="K2864" s="53"/>
      <c r="L2864" s="53"/>
      <c r="M2864" s="53"/>
      <c r="N2864" s="53"/>
      <c r="O2864" s="53"/>
      <c r="P2864" s="727"/>
    </row>
    <row r="2865" spans="1:16" s="51" customFormat="1" x14ac:dyDescent="0.25">
      <c r="A2865" s="378"/>
      <c r="B2865" s="125"/>
      <c r="C2865" s="2"/>
      <c r="E2865" s="53"/>
      <c r="F2865" s="53"/>
      <c r="G2865" s="53"/>
      <c r="H2865" s="53"/>
      <c r="I2865" s="53"/>
      <c r="J2865" s="53"/>
      <c r="K2865" s="53"/>
      <c r="L2865" s="53"/>
      <c r="M2865" s="53"/>
      <c r="N2865" s="53"/>
      <c r="O2865" s="53"/>
      <c r="P2865" s="727"/>
    </row>
    <row r="2866" spans="1:16" s="51" customFormat="1" x14ac:dyDescent="0.25">
      <c r="A2866" s="378"/>
      <c r="B2866" s="125"/>
      <c r="C2866" s="2"/>
      <c r="E2866" s="53"/>
      <c r="F2866" s="53"/>
      <c r="G2866" s="53"/>
      <c r="H2866" s="53"/>
      <c r="I2866" s="53"/>
      <c r="J2866" s="53"/>
      <c r="K2866" s="53"/>
      <c r="L2866" s="53"/>
      <c r="M2866" s="53"/>
      <c r="N2866" s="53"/>
      <c r="O2866" s="53"/>
      <c r="P2866" s="727"/>
    </row>
    <row r="2867" spans="1:16" s="51" customFormat="1" x14ac:dyDescent="0.25">
      <c r="A2867" s="378"/>
      <c r="B2867" s="125"/>
      <c r="C2867" s="2"/>
      <c r="E2867" s="53"/>
      <c r="F2867" s="53"/>
      <c r="G2867" s="53"/>
      <c r="H2867" s="53"/>
      <c r="I2867" s="53"/>
      <c r="J2867" s="53"/>
      <c r="K2867" s="53"/>
      <c r="L2867" s="53"/>
      <c r="M2867" s="53"/>
      <c r="N2867" s="53"/>
      <c r="O2867" s="53"/>
      <c r="P2867" s="727"/>
    </row>
    <row r="2868" spans="1:16" s="51" customFormat="1" x14ac:dyDescent="0.25">
      <c r="A2868" s="378"/>
      <c r="B2868" s="125"/>
      <c r="C2868" s="2"/>
      <c r="E2868" s="53"/>
      <c r="F2868" s="53"/>
      <c r="G2868" s="53"/>
      <c r="H2868" s="53"/>
      <c r="I2868" s="53"/>
      <c r="J2868" s="53"/>
      <c r="K2868" s="53"/>
      <c r="L2868" s="53"/>
      <c r="M2868" s="53"/>
      <c r="N2868" s="53"/>
      <c r="O2868" s="53"/>
      <c r="P2868" s="727"/>
    </row>
    <row r="2869" spans="1:16" s="51" customFormat="1" x14ac:dyDescent="0.25">
      <c r="A2869" s="378"/>
      <c r="B2869" s="125"/>
      <c r="C2869" s="2"/>
      <c r="E2869" s="53"/>
      <c r="F2869" s="53"/>
      <c r="G2869" s="53"/>
      <c r="H2869" s="53"/>
      <c r="I2869" s="53"/>
      <c r="J2869" s="53"/>
      <c r="K2869" s="53"/>
      <c r="L2869" s="53"/>
      <c r="M2869" s="53"/>
      <c r="N2869" s="53"/>
      <c r="O2869" s="53"/>
      <c r="P2869" s="727"/>
    </row>
    <row r="2870" spans="1:16" s="51" customFormat="1" x14ac:dyDescent="0.25">
      <c r="A2870" s="378"/>
      <c r="B2870" s="125"/>
      <c r="C2870" s="2"/>
      <c r="E2870" s="53"/>
      <c r="F2870" s="53"/>
      <c r="G2870" s="53"/>
      <c r="H2870" s="53"/>
      <c r="I2870" s="53"/>
      <c r="J2870" s="53"/>
      <c r="K2870" s="53"/>
      <c r="L2870" s="53"/>
      <c r="M2870" s="53"/>
      <c r="N2870" s="53"/>
      <c r="O2870" s="53"/>
      <c r="P2870" s="727"/>
    </row>
    <row r="2871" spans="1:16" s="51" customFormat="1" x14ac:dyDescent="0.25">
      <c r="A2871" s="378"/>
      <c r="B2871" s="125"/>
      <c r="C2871" s="2"/>
      <c r="E2871" s="53"/>
      <c r="F2871" s="53"/>
      <c r="G2871" s="53"/>
      <c r="H2871" s="53"/>
      <c r="I2871" s="53"/>
      <c r="J2871" s="53"/>
      <c r="K2871" s="53"/>
      <c r="L2871" s="53"/>
      <c r="M2871" s="53"/>
      <c r="N2871" s="53"/>
      <c r="O2871" s="53"/>
      <c r="P2871" s="727"/>
    </row>
    <row r="2872" spans="1:16" s="51" customFormat="1" x14ac:dyDescent="0.25">
      <c r="A2872" s="378"/>
      <c r="B2872" s="125"/>
      <c r="C2872" s="2"/>
      <c r="E2872" s="53"/>
      <c r="F2872" s="53"/>
      <c r="G2872" s="53"/>
      <c r="H2872" s="53"/>
      <c r="I2872" s="53"/>
      <c r="J2872" s="53"/>
      <c r="K2872" s="53"/>
      <c r="L2872" s="53"/>
      <c r="M2872" s="53"/>
      <c r="N2872" s="53"/>
      <c r="O2872" s="53"/>
      <c r="P2872" s="727"/>
    </row>
    <row r="2873" spans="1:16" s="51" customFormat="1" x14ac:dyDescent="0.25">
      <c r="A2873" s="378"/>
      <c r="B2873" s="125"/>
      <c r="C2873" s="2"/>
      <c r="E2873" s="53"/>
      <c r="F2873" s="53"/>
      <c r="G2873" s="53"/>
      <c r="H2873" s="53"/>
      <c r="I2873" s="53"/>
      <c r="J2873" s="53"/>
      <c r="K2873" s="53"/>
      <c r="L2873" s="53"/>
      <c r="M2873" s="53"/>
      <c r="N2873" s="53"/>
      <c r="O2873" s="53"/>
      <c r="P2873" s="727"/>
    </row>
    <row r="2874" spans="1:16" s="51" customFormat="1" x14ac:dyDescent="0.25">
      <c r="A2874" s="378"/>
      <c r="B2874" s="125"/>
      <c r="C2874" s="2"/>
      <c r="E2874" s="53"/>
      <c r="F2874" s="53"/>
      <c r="G2874" s="53"/>
      <c r="H2874" s="53"/>
      <c r="I2874" s="53"/>
      <c r="J2874" s="53"/>
      <c r="K2874" s="53"/>
      <c r="L2874" s="53"/>
      <c r="M2874" s="53"/>
      <c r="N2874" s="53"/>
      <c r="O2874" s="53"/>
      <c r="P2874" s="727"/>
    </row>
    <row r="2875" spans="1:16" s="51" customFormat="1" x14ac:dyDescent="0.25">
      <c r="A2875" s="378"/>
      <c r="B2875" s="125"/>
      <c r="C2875" s="2"/>
      <c r="E2875" s="53"/>
      <c r="F2875" s="53"/>
      <c r="G2875" s="53"/>
      <c r="H2875" s="53"/>
      <c r="I2875" s="53"/>
      <c r="J2875" s="53"/>
      <c r="K2875" s="53"/>
      <c r="L2875" s="53"/>
      <c r="M2875" s="53"/>
      <c r="N2875" s="53"/>
      <c r="O2875" s="53"/>
      <c r="P2875" s="727"/>
    </row>
    <row r="2876" spans="1:16" s="51" customFormat="1" x14ac:dyDescent="0.25">
      <c r="A2876" s="378"/>
      <c r="B2876" s="125"/>
      <c r="C2876" s="2"/>
      <c r="E2876" s="53"/>
      <c r="F2876" s="53"/>
      <c r="G2876" s="53"/>
      <c r="H2876" s="53"/>
      <c r="I2876" s="53"/>
      <c r="J2876" s="53"/>
      <c r="K2876" s="53"/>
      <c r="L2876" s="53"/>
      <c r="M2876" s="53"/>
      <c r="N2876" s="53"/>
      <c r="O2876" s="53"/>
      <c r="P2876" s="727"/>
    </row>
    <row r="2877" spans="1:16" s="51" customFormat="1" x14ac:dyDescent="0.25">
      <c r="A2877" s="378"/>
      <c r="B2877" s="125"/>
      <c r="C2877" s="2"/>
      <c r="E2877" s="53"/>
      <c r="F2877" s="53"/>
      <c r="G2877" s="53"/>
      <c r="H2877" s="53"/>
      <c r="I2877" s="53"/>
      <c r="J2877" s="53"/>
      <c r="K2877" s="53"/>
      <c r="L2877" s="53"/>
      <c r="M2877" s="53"/>
      <c r="N2877" s="53"/>
      <c r="O2877" s="53"/>
      <c r="P2877" s="727"/>
    </row>
    <row r="2878" spans="1:16" s="51" customFormat="1" x14ac:dyDescent="0.25">
      <c r="A2878" s="378"/>
      <c r="B2878" s="125"/>
      <c r="C2878" s="2"/>
      <c r="E2878" s="53"/>
      <c r="F2878" s="53"/>
      <c r="G2878" s="53"/>
      <c r="H2878" s="53"/>
      <c r="I2878" s="53"/>
      <c r="J2878" s="53"/>
      <c r="K2878" s="53"/>
      <c r="L2878" s="53"/>
      <c r="M2878" s="53"/>
      <c r="N2878" s="53"/>
      <c r="O2878" s="53"/>
      <c r="P2878" s="727"/>
    </row>
    <row r="2879" spans="1:16" s="51" customFormat="1" x14ac:dyDescent="0.25">
      <c r="A2879" s="378"/>
      <c r="B2879" s="125"/>
      <c r="C2879" s="2"/>
      <c r="E2879" s="53"/>
      <c r="F2879" s="53"/>
      <c r="G2879" s="53"/>
      <c r="H2879" s="53"/>
      <c r="I2879" s="53"/>
      <c r="J2879" s="53"/>
      <c r="K2879" s="53"/>
      <c r="L2879" s="53"/>
      <c r="M2879" s="53"/>
      <c r="N2879" s="53"/>
      <c r="O2879" s="53"/>
      <c r="P2879" s="727"/>
    </row>
    <row r="2880" spans="1:16" s="51" customFormat="1" x14ac:dyDescent="0.25">
      <c r="A2880" s="378"/>
      <c r="B2880" s="125"/>
      <c r="C2880" s="2"/>
      <c r="E2880" s="53"/>
      <c r="F2880" s="53"/>
      <c r="G2880" s="53"/>
      <c r="H2880" s="53"/>
      <c r="I2880" s="53"/>
      <c r="J2880" s="53"/>
      <c r="K2880" s="53"/>
      <c r="L2880" s="53"/>
      <c r="M2880" s="53"/>
      <c r="N2880" s="53"/>
      <c r="O2880" s="53"/>
      <c r="P2880" s="727"/>
    </row>
    <row r="2881" spans="1:16" s="51" customFormat="1" x14ac:dyDescent="0.25">
      <c r="A2881" s="378"/>
      <c r="B2881" s="125"/>
      <c r="C2881" s="2"/>
      <c r="E2881" s="53"/>
      <c r="F2881" s="53"/>
      <c r="G2881" s="53"/>
      <c r="H2881" s="53"/>
      <c r="I2881" s="53"/>
      <c r="J2881" s="53"/>
      <c r="K2881" s="53"/>
      <c r="L2881" s="53"/>
      <c r="M2881" s="53"/>
      <c r="N2881" s="53"/>
      <c r="O2881" s="53"/>
      <c r="P2881" s="727"/>
    </row>
    <row r="2882" spans="1:16" s="51" customFormat="1" x14ac:dyDescent="0.25">
      <c r="A2882" s="378"/>
      <c r="B2882" s="125"/>
      <c r="C2882" s="2"/>
      <c r="E2882" s="53"/>
      <c r="F2882" s="53"/>
      <c r="G2882" s="53"/>
      <c r="H2882" s="53"/>
      <c r="I2882" s="53"/>
      <c r="J2882" s="53"/>
      <c r="K2882" s="53"/>
      <c r="L2882" s="53"/>
      <c r="M2882" s="53"/>
      <c r="N2882" s="53"/>
      <c r="O2882" s="53"/>
      <c r="P2882" s="727"/>
    </row>
    <row r="2883" spans="1:16" s="51" customFormat="1" x14ac:dyDescent="0.25">
      <c r="A2883" s="378"/>
      <c r="B2883" s="125"/>
      <c r="C2883" s="2"/>
      <c r="E2883" s="53"/>
      <c r="F2883" s="53"/>
      <c r="G2883" s="53"/>
      <c r="H2883" s="53"/>
      <c r="I2883" s="53"/>
      <c r="J2883" s="53"/>
      <c r="K2883" s="53"/>
      <c r="L2883" s="53"/>
      <c r="M2883" s="53"/>
      <c r="N2883" s="53"/>
      <c r="O2883" s="53"/>
      <c r="P2883" s="727"/>
    </row>
    <row r="2884" spans="1:16" s="51" customFormat="1" x14ac:dyDescent="0.25">
      <c r="A2884" s="378"/>
      <c r="B2884" s="125"/>
      <c r="C2884" s="2"/>
      <c r="E2884" s="53"/>
      <c r="F2884" s="53"/>
      <c r="G2884" s="53"/>
      <c r="H2884" s="53"/>
      <c r="I2884" s="53"/>
      <c r="J2884" s="53"/>
      <c r="K2884" s="53"/>
      <c r="L2884" s="53"/>
      <c r="M2884" s="53"/>
      <c r="N2884" s="53"/>
      <c r="O2884" s="53"/>
      <c r="P2884" s="727"/>
    </row>
    <row r="2885" spans="1:16" s="51" customFormat="1" x14ac:dyDescent="0.25">
      <c r="A2885" s="378"/>
      <c r="B2885" s="125"/>
      <c r="C2885" s="2"/>
      <c r="E2885" s="53"/>
      <c r="F2885" s="53"/>
      <c r="G2885" s="53"/>
      <c r="H2885" s="53"/>
      <c r="I2885" s="53"/>
      <c r="J2885" s="53"/>
      <c r="K2885" s="53"/>
      <c r="L2885" s="53"/>
      <c r="M2885" s="53"/>
      <c r="N2885" s="53"/>
      <c r="O2885" s="53"/>
      <c r="P2885" s="727"/>
    </row>
    <row r="2886" spans="1:16" s="51" customFormat="1" x14ac:dyDescent="0.25">
      <c r="A2886" s="378"/>
      <c r="B2886" s="125"/>
      <c r="C2886" s="2"/>
      <c r="E2886" s="53"/>
      <c r="F2886" s="53"/>
      <c r="G2886" s="53"/>
      <c r="H2886" s="53"/>
      <c r="I2886" s="53"/>
      <c r="J2886" s="53"/>
      <c r="K2886" s="53"/>
      <c r="L2886" s="53"/>
      <c r="M2886" s="53"/>
      <c r="N2886" s="53"/>
      <c r="O2886" s="53"/>
      <c r="P2886" s="727"/>
    </row>
    <row r="2887" spans="1:16" s="51" customFormat="1" x14ac:dyDescent="0.25">
      <c r="A2887" s="378"/>
      <c r="B2887" s="125"/>
      <c r="C2887" s="2"/>
      <c r="E2887" s="53"/>
      <c r="F2887" s="53"/>
      <c r="G2887" s="53"/>
      <c r="H2887" s="53"/>
      <c r="I2887" s="53"/>
      <c r="J2887" s="53"/>
      <c r="K2887" s="53"/>
      <c r="L2887" s="53"/>
      <c r="M2887" s="53"/>
      <c r="N2887" s="53"/>
      <c r="O2887" s="53"/>
      <c r="P2887" s="727"/>
    </row>
    <row r="2888" spans="1:16" s="51" customFormat="1" x14ac:dyDescent="0.25">
      <c r="A2888" s="378"/>
      <c r="B2888" s="125"/>
      <c r="C2888" s="2"/>
      <c r="E2888" s="53"/>
      <c r="F2888" s="53"/>
      <c r="G2888" s="53"/>
      <c r="H2888" s="53"/>
      <c r="I2888" s="53"/>
      <c r="J2888" s="53"/>
      <c r="K2888" s="53"/>
      <c r="L2888" s="53"/>
      <c r="M2888" s="53"/>
      <c r="N2888" s="53"/>
      <c r="O2888" s="53"/>
      <c r="P2888" s="727"/>
    </row>
    <row r="2889" spans="1:16" s="51" customFormat="1" x14ac:dyDescent="0.25">
      <c r="A2889" s="378"/>
      <c r="B2889" s="125"/>
      <c r="C2889" s="2"/>
      <c r="E2889" s="53"/>
      <c r="F2889" s="53"/>
      <c r="G2889" s="53"/>
      <c r="H2889" s="53"/>
      <c r="I2889" s="53"/>
      <c r="J2889" s="53"/>
      <c r="K2889" s="53"/>
      <c r="L2889" s="53"/>
      <c r="M2889" s="53"/>
      <c r="N2889" s="53"/>
      <c r="O2889" s="53"/>
      <c r="P2889" s="727"/>
    </row>
    <row r="2890" spans="1:16" s="51" customFormat="1" x14ac:dyDescent="0.25">
      <c r="A2890" s="378"/>
      <c r="B2890" s="125"/>
      <c r="C2890" s="2"/>
      <c r="E2890" s="53"/>
      <c r="F2890" s="53"/>
      <c r="G2890" s="53"/>
      <c r="H2890" s="53"/>
      <c r="I2890" s="53"/>
      <c r="J2890" s="53"/>
      <c r="K2890" s="53"/>
      <c r="L2890" s="53"/>
      <c r="M2890" s="53"/>
      <c r="N2890" s="53"/>
      <c r="O2890" s="53"/>
      <c r="P2890" s="727"/>
    </row>
    <row r="2891" spans="1:16" s="51" customFormat="1" x14ac:dyDescent="0.25">
      <c r="A2891" s="378"/>
      <c r="B2891" s="125"/>
      <c r="C2891" s="2"/>
      <c r="E2891" s="53"/>
      <c r="F2891" s="53"/>
      <c r="G2891" s="53"/>
      <c r="H2891" s="53"/>
      <c r="I2891" s="53"/>
      <c r="J2891" s="53"/>
      <c r="K2891" s="53"/>
      <c r="L2891" s="53"/>
      <c r="M2891" s="53"/>
      <c r="N2891" s="53"/>
      <c r="O2891" s="53"/>
      <c r="P2891" s="727"/>
    </row>
    <row r="2892" spans="1:16" s="51" customFormat="1" x14ac:dyDescent="0.25">
      <c r="A2892" s="378"/>
      <c r="B2892" s="125"/>
      <c r="C2892" s="2"/>
      <c r="E2892" s="53"/>
      <c r="F2892" s="53"/>
      <c r="G2892" s="53"/>
      <c r="H2892" s="53"/>
      <c r="I2892" s="53"/>
      <c r="J2892" s="53"/>
      <c r="K2892" s="53"/>
      <c r="L2892" s="53"/>
      <c r="M2892" s="53"/>
      <c r="N2892" s="53"/>
      <c r="O2892" s="53"/>
      <c r="P2892" s="727"/>
    </row>
    <row r="2893" spans="1:16" s="51" customFormat="1" x14ac:dyDescent="0.25">
      <c r="A2893" s="378"/>
      <c r="B2893" s="125"/>
      <c r="C2893" s="2"/>
      <c r="E2893" s="53"/>
      <c r="F2893" s="53"/>
      <c r="G2893" s="53"/>
      <c r="H2893" s="53"/>
      <c r="I2893" s="53"/>
      <c r="J2893" s="53"/>
      <c r="K2893" s="53"/>
      <c r="L2893" s="53"/>
      <c r="M2893" s="53"/>
      <c r="N2893" s="53"/>
      <c r="O2893" s="53"/>
      <c r="P2893" s="727"/>
    </row>
    <row r="2894" spans="1:16" s="51" customFormat="1" x14ac:dyDescent="0.25">
      <c r="A2894" s="378"/>
      <c r="B2894" s="125"/>
      <c r="C2894" s="2"/>
      <c r="E2894" s="53"/>
      <c r="F2894" s="53"/>
      <c r="G2894" s="53"/>
      <c r="H2894" s="53"/>
      <c r="I2894" s="53"/>
      <c r="J2894" s="53"/>
      <c r="K2894" s="53"/>
      <c r="L2894" s="53"/>
      <c r="M2894" s="53"/>
      <c r="N2894" s="53"/>
      <c r="O2894" s="53"/>
      <c r="P2894" s="727"/>
    </row>
    <row r="2895" spans="1:16" s="51" customFormat="1" x14ac:dyDescent="0.25">
      <c r="A2895" s="378"/>
      <c r="B2895" s="125"/>
      <c r="C2895" s="2"/>
      <c r="E2895" s="53"/>
      <c r="F2895" s="53"/>
      <c r="G2895" s="53"/>
      <c r="H2895" s="53"/>
      <c r="I2895" s="53"/>
      <c r="J2895" s="53"/>
      <c r="K2895" s="53"/>
      <c r="L2895" s="53"/>
      <c r="M2895" s="53"/>
      <c r="N2895" s="53"/>
      <c r="O2895" s="53"/>
      <c r="P2895" s="727"/>
    </row>
    <row r="2896" spans="1:16" s="51" customFormat="1" x14ac:dyDescent="0.25">
      <c r="A2896" s="378"/>
      <c r="B2896" s="125"/>
      <c r="C2896" s="2"/>
      <c r="E2896" s="53"/>
      <c r="F2896" s="53"/>
      <c r="G2896" s="53"/>
      <c r="H2896" s="53"/>
      <c r="I2896" s="53"/>
      <c r="J2896" s="53"/>
      <c r="K2896" s="53"/>
      <c r="L2896" s="53"/>
      <c r="M2896" s="53"/>
      <c r="N2896" s="53"/>
      <c r="O2896" s="53"/>
      <c r="P2896" s="727"/>
    </row>
    <row r="2897" spans="1:16" s="51" customFormat="1" x14ac:dyDescent="0.25">
      <c r="A2897" s="378"/>
      <c r="B2897" s="125"/>
      <c r="C2897" s="2"/>
      <c r="E2897" s="53"/>
      <c r="F2897" s="53"/>
      <c r="G2897" s="53"/>
      <c r="H2897" s="53"/>
      <c r="I2897" s="53"/>
      <c r="J2897" s="53"/>
      <c r="K2897" s="53"/>
      <c r="L2897" s="53"/>
      <c r="M2897" s="53"/>
      <c r="N2897" s="53"/>
      <c r="O2897" s="53"/>
      <c r="P2897" s="727"/>
    </row>
    <row r="2898" spans="1:16" s="51" customFormat="1" x14ac:dyDescent="0.25">
      <c r="A2898" s="378"/>
      <c r="B2898" s="125"/>
      <c r="C2898" s="2"/>
      <c r="E2898" s="53"/>
      <c r="F2898" s="53"/>
      <c r="G2898" s="53"/>
      <c r="H2898" s="53"/>
      <c r="I2898" s="53"/>
      <c r="J2898" s="53"/>
      <c r="K2898" s="53"/>
      <c r="L2898" s="53"/>
      <c r="M2898" s="53"/>
      <c r="N2898" s="53"/>
      <c r="O2898" s="53"/>
      <c r="P2898" s="727"/>
    </row>
    <row r="2899" spans="1:16" s="51" customFormat="1" x14ac:dyDescent="0.25">
      <c r="A2899" s="378"/>
      <c r="B2899" s="125"/>
      <c r="C2899" s="2"/>
      <c r="E2899" s="53"/>
      <c r="F2899" s="53"/>
      <c r="G2899" s="53"/>
      <c r="H2899" s="53"/>
      <c r="I2899" s="53"/>
      <c r="J2899" s="53"/>
      <c r="K2899" s="53"/>
      <c r="L2899" s="53"/>
      <c r="M2899" s="53"/>
      <c r="N2899" s="53"/>
      <c r="O2899" s="53"/>
      <c r="P2899" s="727"/>
    </row>
    <row r="2900" spans="1:16" s="51" customFormat="1" x14ac:dyDescent="0.25">
      <c r="A2900" s="378"/>
      <c r="B2900" s="125"/>
      <c r="C2900" s="2"/>
      <c r="E2900" s="53"/>
      <c r="F2900" s="53"/>
      <c r="G2900" s="53"/>
      <c r="H2900" s="53"/>
      <c r="I2900" s="53"/>
      <c r="J2900" s="53"/>
      <c r="K2900" s="53"/>
      <c r="L2900" s="53"/>
      <c r="M2900" s="53"/>
      <c r="N2900" s="53"/>
      <c r="O2900" s="53"/>
      <c r="P2900" s="727"/>
    </row>
    <row r="2901" spans="1:16" s="51" customFormat="1" x14ac:dyDescent="0.25">
      <c r="A2901" s="378"/>
      <c r="B2901" s="125"/>
      <c r="C2901" s="2"/>
      <c r="E2901" s="53"/>
      <c r="F2901" s="53"/>
      <c r="G2901" s="53"/>
      <c r="H2901" s="53"/>
      <c r="I2901" s="53"/>
      <c r="J2901" s="53"/>
      <c r="K2901" s="53"/>
      <c r="L2901" s="53"/>
      <c r="M2901" s="53"/>
      <c r="N2901" s="53"/>
      <c r="O2901" s="53"/>
      <c r="P2901" s="727"/>
    </row>
    <row r="2902" spans="1:16" s="51" customFormat="1" x14ac:dyDescent="0.25">
      <c r="A2902" s="378"/>
      <c r="B2902" s="125"/>
      <c r="C2902" s="2"/>
      <c r="E2902" s="53"/>
      <c r="F2902" s="53"/>
      <c r="G2902" s="53"/>
      <c r="H2902" s="53"/>
      <c r="I2902" s="53"/>
      <c r="J2902" s="53"/>
      <c r="K2902" s="53"/>
      <c r="L2902" s="53"/>
      <c r="M2902" s="53"/>
      <c r="N2902" s="53"/>
      <c r="O2902" s="53"/>
      <c r="P2902" s="727"/>
    </row>
    <row r="2903" spans="1:16" s="51" customFormat="1" x14ac:dyDescent="0.25">
      <c r="A2903" s="378"/>
      <c r="B2903" s="125"/>
      <c r="C2903" s="2"/>
      <c r="E2903" s="53"/>
      <c r="F2903" s="53"/>
      <c r="G2903" s="53"/>
      <c r="H2903" s="53"/>
      <c r="I2903" s="53"/>
      <c r="J2903" s="53"/>
      <c r="K2903" s="53"/>
      <c r="L2903" s="53"/>
      <c r="M2903" s="53"/>
      <c r="N2903" s="53"/>
      <c r="O2903" s="53"/>
      <c r="P2903" s="727"/>
    </row>
    <row r="2904" spans="1:16" s="51" customFormat="1" x14ac:dyDescent="0.25">
      <c r="A2904" s="378"/>
      <c r="B2904" s="125"/>
      <c r="C2904" s="2"/>
      <c r="E2904" s="53"/>
      <c r="F2904" s="53"/>
      <c r="G2904" s="53"/>
      <c r="H2904" s="53"/>
      <c r="I2904" s="53"/>
      <c r="J2904" s="53"/>
      <c r="K2904" s="53"/>
      <c r="L2904" s="53"/>
      <c r="M2904" s="53"/>
      <c r="N2904" s="53"/>
      <c r="O2904" s="53"/>
      <c r="P2904" s="727"/>
    </row>
    <row r="2905" spans="1:16" s="51" customFormat="1" x14ac:dyDescent="0.25">
      <c r="A2905" s="378"/>
      <c r="B2905" s="125"/>
      <c r="C2905" s="2"/>
      <c r="E2905" s="53"/>
      <c r="F2905" s="53"/>
      <c r="G2905" s="53"/>
      <c r="H2905" s="53"/>
      <c r="I2905" s="53"/>
      <c r="J2905" s="53"/>
      <c r="K2905" s="53"/>
      <c r="L2905" s="53"/>
      <c r="M2905" s="53"/>
      <c r="N2905" s="53"/>
      <c r="O2905" s="53"/>
      <c r="P2905" s="727"/>
    </row>
    <row r="2906" spans="1:16" s="51" customFormat="1" x14ac:dyDescent="0.25">
      <c r="A2906" s="378"/>
      <c r="B2906" s="125"/>
      <c r="C2906" s="2"/>
      <c r="E2906" s="53"/>
      <c r="F2906" s="53"/>
      <c r="G2906" s="53"/>
      <c r="H2906" s="53"/>
      <c r="I2906" s="53"/>
      <c r="J2906" s="53"/>
      <c r="K2906" s="53"/>
      <c r="L2906" s="53"/>
      <c r="M2906" s="53"/>
      <c r="N2906" s="53"/>
      <c r="O2906" s="53"/>
      <c r="P2906" s="727"/>
    </row>
    <row r="2907" spans="1:16" s="51" customFormat="1" x14ac:dyDescent="0.25">
      <c r="A2907" s="378"/>
      <c r="B2907" s="125"/>
      <c r="C2907" s="2"/>
      <c r="E2907" s="53"/>
      <c r="F2907" s="53"/>
      <c r="G2907" s="53"/>
      <c r="H2907" s="53"/>
      <c r="I2907" s="53"/>
      <c r="J2907" s="53"/>
      <c r="K2907" s="53"/>
      <c r="L2907" s="53"/>
      <c r="M2907" s="53"/>
      <c r="N2907" s="53"/>
      <c r="O2907" s="53"/>
      <c r="P2907" s="727"/>
    </row>
    <row r="2908" spans="1:16" s="51" customFormat="1" x14ac:dyDescent="0.25">
      <c r="A2908" s="378"/>
      <c r="B2908" s="125"/>
      <c r="C2908" s="2"/>
      <c r="E2908" s="53"/>
      <c r="F2908" s="53"/>
      <c r="G2908" s="53"/>
      <c r="H2908" s="53"/>
      <c r="I2908" s="53"/>
      <c r="J2908" s="53"/>
      <c r="K2908" s="53"/>
      <c r="L2908" s="53"/>
      <c r="M2908" s="53"/>
      <c r="N2908" s="53"/>
      <c r="O2908" s="53"/>
      <c r="P2908" s="727"/>
    </row>
    <row r="2909" spans="1:16" s="51" customFormat="1" x14ac:dyDescent="0.25">
      <c r="A2909" s="378"/>
      <c r="B2909" s="125"/>
      <c r="C2909" s="2"/>
      <c r="E2909" s="53"/>
      <c r="F2909" s="53"/>
      <c r="G2909" s="53"/>
      <c r="H2909" s="53"/>
      <c r="I2909" s="53"/>
      <c r="J2909" s="53"/>
      <c r="K2909" s="53"/>
      <c r="L2909" s="53"/>
      <c r="M2909" s="53"/>
      <c r="N2909" s="53"/>
      <c r="O2909" s="53"/>
      <c r="P2909" s="727"/>
    </row>
    <row r="2910" spans="1:16" s="51" customFormat="1" x14ac:dyDescent="0.25">
      <c r="A2910" s="378"/>
      <c r="B2910" s="125"/>
      <c r="C2910" s="2"/>
      <c r="E2910" s="53"/>
      <c r="F2910" s="53"/>
      <c r="G2910" s="53"/>
      <c r="H2910" s="53"/>
      <c r="I2910" s="53"/>
      <c r="J2910" s="53"/>
      <c r="K2910" s="53"/>
      <c r="L2910" s="53"/>
      <c r="M2910" s="53"/>
      <c r="N2910" s="53"/>
      <c r="O2910" s="53"/>
      <c r="P2910" s="727"/>
    </row>
    <row r="2911" spans="1:16" s="51" customFormat="1" x14ac:dyDescent="0.25">
      <c r="A2911" s="378"/>
      <c r="B2911" s="125"/>
      <c r="C2911" s="2"/>
      <c r="E2911" s="53"/>
      <c r="F2911" s="53"/>
      <c r="G2911" s="53"/>
      <c r="H2911" s="53"/>
      <c r="I2911" s="53"/>
      <c r="J2911" s="53"/>
      <c r="K2911" s="53"/>
      <c r="L2911" s="53"/>
      <c r="M2911" s="53"/>
      <c r="N2911" s="53"/>
      <c r="O2911" s="53"/>
      <c r="P2911" s="727"/>
    </row>
    <row r="2912" spans="1:16" s="51" customFormat="1" x14ac:dyDescent="0.25">
      <c r="A2912" s="378"/>
      <c r="B2912" s="125"/>
      <c r="C2912" s="2"/>
      <c r="E2912" s="53"/>
      <c r="F2912" s="53"/>
      <c r="G2912" s="53"/>
      <c r="H2912" s="53"/>
      <c r="I2912" s="53"/>
      <c r="J2912" s="53"/>
      <c r="K2912" s="53"/>
      <c r="L2912" s="53"/>
      <c r="M2912" s="53"/>
      <c r="N2912" s="53"/>
      <c r="O2912" s="53"/>
      <c r="P2912" s="727"/>
    </row>
    <row r="2913" spans="1:16" s="51" customFormat="1" x14ac:dyDescent="0.25">
      <c r="A2913" s="378"/>
      <c r="B2913" s="125"/>
      <c r="C2913" s="2"/>
      <c r="E2913" s="53"/>
      <c r="F2913" s="53"/>
      <c r="G2913" s="53"/>
      <c r="H2913" s="53"/>
      <c r="I2913" s="53"/>
      <c r="J2913" s="53"/>
      <c r="K2913" s="53"/>
      <c r="L2913" s="53"/>
      <c r="M2913" s="53"/>
      <c r="N2913" s="53"/>
      <c r="O2913" s="53"/>
      <c r="P2913" s="727"/>
    </row>
    <row r="2914" spans="1:16" s="51" customFormat="1" x14ac:dyDescent="0.25">
      <c r="A2914" s="378"/>
      <c r="B2914" s="125"/>
      <c r="C2914" s="2"/>
      <c r="E2914" s="53"/>
      <c r="F2914" s="53"/>
      <c r="G2914" s="53"/>
      <c r="H2914" s="53"/>
      <c r="I2914" s="53"/>
      <c r="J2914" s="53"/>
      <c r="K2914" s="53"/>
      <c r="L2914" s="53"/>
      <c r="M2914" s="53"/>
      <c r="N2914" s="53"/>
      <c r="O2914" s="53"/>
      <c r="P2914" s="727"/>
    </row>
    <row r="2915" spans="1:16" s="51" customFormat="1" x14ac:dyDescent="0.25">
      <c r="A2915" s="378"/>
      <c r="B2915" s="125"/>
      <c r="C2915" s="2"/>
      <c r="E2915" s="53"/>
      <c r="F2915" s="53"/>
      <c r="G2915" s="53"/>
      <c r="H2915" s="53"/>
      <c r="I2915" s="53"/>
      <c r="J2915" s="53"/>
      <c r="K2915" s="53"/>
      <c r="L2915" s="53"/>
      <c r="M2915" s="53"/>
      <c r="N2915" s="53"/>
      <c r="O2915" s="53"/>
      <c r="P2915" s="727"/>
    </row>
    <row r="2916" spans="1:16" s="51" customFormat="1" x14ac:dyDescent="0.25">
      <c r="A2916" s="378"/>
      <c r="B2916" s="125"/>
      <c r="C2916" s="2"/>
      <c r="E2916" s="53"/>
      <c r="F2916" s="53"/>
      <c r="G2916" s="53"/>
      <c r="H2916" s="53"/>
      <c r="I2916" s="53"/>
      <c r="J2916" s="53"/>
      <c r="K2916" s="53"/>
      <c r="L2916" s="53"/>
      <c r="M2916" s="53"/>
      <c r="N2916" s="53"/>
      <c r="O2916" s="53"/>
      <c r="P2916" s="727"/>
    </row>
    <row r="2917" spans="1:16" s="51" customFormat="1" x14ac:dyDescent="0.25">
      <c r="A2917" s="378"/>
      <c r="B2917" s="125"/>
      <c r="C2917" s="2"/>
      <c r="E2917" s="53"/>
      <c r="F2917" s="53"/>
      <c r="G2917" s="53"/>
      <c r="H2917" s="53"/>
      <c r="I2917" s="53"/>
      <c r="J2917" s="53"/>
      <c r="K2917" s="53"/>
      <c r="L2917" s="53"/>
      <c r="M2917" s="53"/>
      <c r="N2917" s="53"/>
      <c r="O2917" s="53"/>
      <c r="P2917" s="727"/>
    </row>
    <row r="2918" spans="1:16" s="51" customFormat="1" x14ac:dyDescent="0.25">
      <c r="A2918" s="378"/>
      <c r="B2918" s="125"/>
      <c r="C2918" s="2"/>
      <c r="E2918" s="53"/>
      <c r="F2918" s="53"/>
      <c r="G2918" s="53"/>
      <c r="H2918" s="53"/>
      <c r="I2918" s="53"/>
      <c r="J2918" s="53"/>
      <c r="K2918" s="53"/>
      <c r="L2918" s="53"/>
      <c r="M2918" s="53"/>
      <c r="N2918" s="53"/>
      <c r="O2918" s="53"/>
      <c r="P2918" s="727"/>
    </row>
    <row r="2919" spans="1:16" s="51" customFormat="1" x14ac:dyDescent="0.25">
      <c r="A2919" s="378"/>
      <c r="B2919" s="125"/>
      <c r="C2919" s="2"/>
      <c r="E2919" s="53"/>
      <c r="F2919" s="53"/>
      <c r="G2919" s="53"/>
      <c r="H2919" s="53"/>
      <c r="I2919" s="53"/>
      <c r="J2919" s="53"/>
      <c r="K2919" s="53"/>
      <c r="L2919" s="53"/>
      <c r="M2919" s="53"/>
      <c r="N2919" s="53"/>
      <c r="O2919" s="53"/>
      <c r="P2919" s="727"/>
    </row>
    <row r="2920" spans="1:16" s="51" customFormat="1" x14ac:dyDescent="0.25">
      <c r="A2920" s="378"/>
      <c r="B2920" s="125"/>
      <c r="C2920" s="2"/>
      <c r="E2920" s="53"/>
      <c r="F2920" s="53"/>
      <c r="G2920" s="53"/>
      <c r="H2920" s="53"/>
      <c r="I2920" s="53"/>
      <c r="J2920" s="53"/>
      <c r="K2920" s="53"/>
      <c r="L2920" s="53"/>
      <c r="M2920" s="53"/>
      <c r="N2920" s="53"/>
      <c r="O2920" s="53"/>
      <c r="P2920" s="727"/>
    </row>
    <row r="2921" spans="1:16" s="51" customFormat="1" x14ac:dyDescent="0.25">
      <c r="A2921" s="378"/>
      <c r="B2921" s="125"/>
      <c r="C2921" s="2"/>
      <c r="E2921" s="53"/>
      <c r="F2921" s="53"/>
      <c r="G2921" s="53"/>
      <c r="H2921" s="53"/>
      <c r="I2921" s="53"/>
      <c r="J2921" s="53"/>
      <c r="K2921" s="53"/>
      <c r="L2921" s="53"/>
      <c r="M2921" s="53"/>
      <c r="N2921" s="53"/>
      <c r="O2921" s="53"/>
      <c r="P2921" s="727"/>
    </row>
    <row r="2922" spans="1:16" s="51" customFormat="1" x14ac:dyDescent="0.25">
      <c r="A2922" s="378"/>
      <c r="B2922" s="125"/>
      <c r="C2922" s="2"/>
      <c r="E2922" s="53"/>
      <c r="F2922" s="53"/>
      <c r="G2922" s="53"/>
      <c r="H2922" s="53"/>
      <c r="I2922" s="53"/>
      <c r="J2922" s="53"/>
      <c r="K2922" s="53"/>
      <c r="L2922" s="53"/>
      <c r="M2922" s="53"/>
      <c r="N2922" s="53"/>
      <c r="O2922" s="53"/>
      <c r="P2922" s="727"/>
    </row>
    <row r="2923" spans="1:16" s="51" customFormat="1" x14ac:dyDescent="0.25">
      <c r="A2923" s="378"/>
      <c r="B2923" s="125"/>
      <c r="C2923" s="2"/>
      <c r="E2923" s="53"/>
      <c r="F2923" s="53"/>
      <c r="G2923" s="53"/>
      <c r="H2923" s="53"/>
      <c r="I2923" s="53"/>
      <c r="J2923" s="53"/>
      <c r="K2923" s="53"/>
      <c r="L2923" s="53"/>
      <c r="M2923" s="53"/>
      <c r="N2923" s="53"/>
      <c r="O2923" s="53"/>
      <c r="P2923" s="727"/>
    </row>
    <row r="2924" spans="1:16" s="51" customFormat="1" x14ac:dyDescent="0.25">
      <c r="A2924" s="378"/>
      <c r="B2924" s="125"/>
      <c r="C2924" s="2"/>
      <c r="E2924" s="53"/>
      <c r="F2924" s="53"/>
      <c r="G2924" s="53"/>
      <c r="H2924" s="53"/>
      <c r="I2924" s="53"/>
      <c r="J2924" s="53"/>
      <c r="K2924" s="53"/>
      <c r="L2924" s="53"/>
      <c r="M2924" s="53"/>
      <c r="N2924" s="53"/>
      <c r="O2924" s="53"/>
      <c r="P2924" s="727"/>
    </row>
    <row r="2925" spans="1:16" s="51" customFormat="1" x14ac:dyDescent="0.25">
      <c r="A2925" s="378"/>
      <c r="B2925" s="125"/>
      <c r="C2925" s="2"/>
      <c r="E2925" s="53"/>
      <c r="F2925" s="53"/>
      <c r="G2925" s="53"/>
      <c r="H2925" s="53"/>
      <c r="I2925" s="53"/>
      <c r="J2925" s="53"/>
      <c r="K2925" s="53"/>
      <c r="L2925" s="53"/>
      <c r="M2925" s="53"/>
      <c r="N2925" s="53"/>
      <c r="O2925" s="53"/>
      <c r="P2925" s="727"/>
    </row>
    <row r="2926" spans="1:16" s="51" customFormat="1" x14ac:dyDescent="0.25">
      <c r="A2926" s="378"/>
      <c r="B2926" s="125"/>
      <c r="C2926" s="2"/>
      <c r="E2926" s="53"/>
      <c r="F2926" s="53"/>
      <c r="G2926" s="53"/>
      <c r="H2926" s="53"/>
      <c r="I2926" s="53"/>
      <c r="J2926" s="53"/>
      <c r="K2926" s="53"/>
      <c r="L2926" s="53"/>
      <c r="M2926" s="53"/>
      <c r="N2926" s="53"/>
      <c r="O2926" s="53"/>
      <c r="P2926" s="727"/>
    </row>
    <row r="2927" spans="1:16" s="51" customFormat="1" x14ac:dyDescent="0.25">
      <c r="A2927" s="378"/>
      <c r="B2927" s="125"/>
      <c r="C2927" s="2"/>
      <c r="E2927" s="53"/>
      <c r="F2927" s="53"/>
      <c r="G2927" s="53"/>
      <c r="H2927" s="53"/>
      <c r="I2927" s="53"/>
      <c r="J2927" s="53"/>
      <c r="K2927" s="53"/>
      <c r="L2927" s="53"/>
      <c r="M2927" s="53"/>
      <c r="N2927" s="53"/>
      <c r="O2927" s="53"/>
      <c r="P2927" s="727"/>
    </row>
    <row r="2928" spans="1:16" s="51" customFormat="1" x14ac:dyDescent="0.25">
      <c r="A2928" s="378"/>
      <c r="B2928" s="125"/>
      <c r="C2928" s="2"/>
      <c r="E2928" s="53"/>
      <c r="F2928" s="53"/>
      <c r="G2928" s="53"/>
      <c r="H2928" s="53"/>
      <c r="I2928" s="53"/>
      <c r="J2928" s="53"/>
      <c r="K2928" s="53"/>
      <c r="L2928" s="53"/>
      <c r="M2928" s="53"/>
      <c r="N2928" s="53"/>
      <c r="O2928" s="53"/>
      <c r="P2928" s="727"/>
    </row>
    <row r="2929" spans="1:16" s="51" customFormat="1" x14ac:dyDescent="0.25">
      <c r="A2929" s="378"/>
      <c r="B2929" s="125"/>
      <c r="C2929" s="2"/>
      <c r="E2929" s="53"/>
      <c r="F2929" s="53"/>
      <c r="G2929" s="53"/>
      <c r="H2929" s="53"/>
      <c r="I2929" s="53"/>
      <c r="J2929" s="53"/>
      <c r="K2929" s="53"/>
      <c r="L2929" s="53"/>
      <c r="M2929" s="53"/>
      <c r="N2929" s="53"/>
      <c r="O2929" s="53"/>
      <c r="P2929" s="727"/>
    </row>
    <row r="2930" spans="1:16" s="51" customFormat="1" x14ac:dyDescent="0.25">
      <c r="A2930" s="378"/>
      <c r="B2930" s="125"/>
      <c r="C2930" s="2"/>
      <c r="E2930" s="53"/>
      <c r="F2930" s="53"/>
      <c r="G2930" s="53"/>
      <c r="H2930" s="53"/>
      <c r="I2930" s="53"/>
      <c r="J2930" s="53"/>
      <c r="K2930" s="53"/>
      <c r="L2930" s="53"/>
      <c r="M2930" s="53"/>
      <c r="N2930" s="53"/>
      <c r="O2930" s="53"/>
      <c r="P2930" s="727"/>
    </row>
    <row r="2931" spans="1:16" s="51" customFormat="1" x14ac:dyDescent="0.25">
      <c r="A2931" s="378"/>
      <c r="B2931" s="125"/>
      <c r="C2931" s="2"/>
      <c r="E2931" s="53"/>
      <c r="F2931" s="53"/>
      <c r="G2931" s="53"/>
      <c r="H2931" s="53"/>
      <c r="I2931" s="53"/>
      <c r="J2931" s="53"/>
      <c r="K2931" s="53"/>
      <c r="L2931" s="53"/>
      <c r="M2931" s="53"/>
      <c r="N2931" s="53"/>
      <c r="O2931" s="53"/>
      <c r="P2931" s="727"/>
    </row>
    <row r="2932" spans="1:16" s="51" customFormat="1" x14ac:dyDescent="0.25">
      <c r="A2932" s="378"/>
      <c r="B2932" s="125"/>
      <c r="C2932" s="2"/>
      <c r="E2932" s="53"/>
      <c r="F2932" s="53"/>
      <c r="G2932" s="53"/>
      <c r="H2932" s="53"/>
      <c r="I2932" s="53"/>
      <c r="J2932" s="53"/>
      <c r="K2932" s="53"/>
      <c r="L2932" s="53"/>
      <c r="M2932" s="53"/>
      <c r="N2932" s="53"/>
      <c r="O2932" s="53"/>
      <c r="P2932" s="727"/>
    </row>
    <row r="2933" spans="1:16" s="51" customFormat="1" x14ac:dyDescent="0.25">
      <c r="A2933" s="378"/>
      <c r="B2933" s="125"/>
      <c r="C2933" s="2"/>
      <c r="E2933" s="53"/>
      <c r="F2933" s="53"/>
      <c r="G2933" s="53"/>
      <c r="H2933" s="53"/>
      <c r="I2933" s="53"/>
      <c r="J2933" s="53"/>
      <c r="K2933" s="53"/>
      <c r="L2933" s="53"/>
      <c r="M2933" s="53"/>
      <c r="N2933" s="53"/>
      <c r="O2933" s="53"/>
      <c r="P2933" s="727"/>
    </row>
    <row r="2934" spans="1:16" s="51" customFormat="1" x14ac:dyDescent="0.25">
      <c r="A2934" s="378"/>
      <c r="B2934" s="125"/>
      <c r="C2934" s="2"/>
      <c r="E2934" s="53"/>
      <c r="F2934" s="53"/>
      <c r="G2934" s="53"/>
      <c r="H2934" s="53"/>
      <c r="I2934" s="53"/>
      <c r="J2934" s="53"/>
      <c r="K2934" s="53"/>
      <c r="L2934" s="53"/>
      <c r="M2934" s="53"/>
      <c r="N2934" s="53"/>
      <c r="O2934" s="53"/>
      <c r="P2934" s="727"/>
    </row>
    <row r="2935" spans="1:16" s="51" customFormat="1" x14ac:dyDescent="0.25">
      <c r="A2935" s="378"/>
      <c r="B2935" s="125"/>
      <c r="C2935" s="2"/>
      <c r="E2935" s="53"/>
      <c r="F2935" s="53"/>
      <c r="G2935" s="53"/>
      <c r="H2935" s="53"/>
      <c r="I2935" s="53"/>
      <c r="J2935" s="53"/>
      <c r="K2935" s="53"/>
      <c r="L2935" s="53"/>
      <c r="M2935" s="53"/>
      <c r="N2935" s="53"/>
      <c r="O2935" s="53"/>
      <c r="P2935" s="727"/>
    </row>
    <row r="2936" spans="1:16" s="51" customFormat="1" x14ac:dyDescent="0.25">
      <c r="A2936" s="378"/>
      <c r="B2936" s="125"/>
      <c r="C2936" s="2"/>
      <c r="E2936" s="53"/>
      <c r="F2936" s="53"/>
      <c r="G2936" s="53"/>
      <c r="H2936" s="53"/>
      <c r="I2936" s="53"/>
      <c r="J2936" s="53"/>
      <c r="K2936" s="53"/>
      <c r="L2936" s="53"/>
      <c r="M2936" s="53"/>
      <c r="N2936" s="53"/>
      <c r="O2936" s="53"/>
      <c r="P2936" s="727"/>
    </row>
    <row r="2937" spans="1:16" s="51" customFormat="1" x14ac:dyDescent="0.25">
      <c r="A2937" s="378"/>
      <c r="B2937" s="125"/>
      <c r="C2937" s="2"/>
      <c r="E2937" s="53"/>
      <c r="F2937" s="53"/>
      <c r="G2937" s="53"/>
      <c r="H2937" s="53"/>
      <c r="I2937" s="53"/>
      <c r="J2937" s="53"/>
      <c r="K2937" s="53"/>
      <c r="L2937" s="53"/>
      <c r="M2937" s="53"/>
      <c r="N2937" s="53"/>
      <c r="O2937" s="53"/>
      <c r="P2937" s="727"/>
    </row>
    <row r="2938" spans="1:16" s="51" customFormat="1" x14ac:dyDescent="0.25">
      <c r="A2938" s="378"/>
      <c r="B2938" s="125"/>
      <c r="C2938" s="2"/>
      <c r="E2938" s="53"/>
      <c r="F2938" s="53"/>
      <c r="G2938" s="53"/>
      <c r="H2938" s="53"/>
      <c r="I2938" s="53"/>
      <c r="J2938" s="53"/>
      <c r="K2938" s="53"/>
      <c r="L2938" s="53"/>
      <c r="M2938" s="53"/>
      <c r="N2938" s="53"/>
      <c r="O2938" s="53"/>
      <c r="P2938" s="727"/>
    </row>
    <row r="2939" spans="1:16" s="51" customFormat="1" x14ac:dyDescent="0.25">
      <c r="A2939" s="378"/>
      <c r="B2939" s="125"/>
      <c r="C2939" s="2"/>
      <c r="E2939" s="53"/>
      <c r="F2939" s="53"/>
      <c r="G2939" s="53"/>
      <c r="H2939" s="53"/>
      <c r="I2939" s="53"/>
      <c r="J2939" s="53"/>
      <c r="K2939" s="53"/>
      <c r="L2939" s="53"/>
      <c r="M2939" s="53"/>
      <c r="N2939" s="53"/>
      <c r="O2939" s="53"/>
      <c r="P2939" s="727"/>
    </row>
    <row r="2940" spans="1:16" s="51" customFormat="1" x14ac:dyDescent="0.25">
      <c r="A2940" s="378"/>
      <c r="B2940" s="125"/>
      <c r="C2940" s="2"/>
      <c r="E2940" s="53"/>
      <c r="F2940" s="53"/>
      <c r="G2940" s="53"/>
      <c r="H2940" s="53"/>
      <c r="I2940" s="53"/>
      <c r="J2940" s="53"/>
      <c r="K2940" s="53"/>
      <c r="L2940" s="53"/>
      <c r="M2940" s="53"/>
      <c r="N2940" s="53"/>
      <c r="O2940" s="53"/>
      <c r="P2940" s="727"/>
    </row>
    <row r="2941" spans="1:16" s="51" customFormat="1" x14ac:dyDescent="0.25">
      <c r="A2941" s="378"/>
      <c r="B2941" s="125"/>
      <c r="C2941" s="2"/>
      <c r="E2941" s="53"/>
      <c r="F2941" s="53"/>
      <c r="G2941" s="53"/>
      <c r="H2941" s="53"/>
      <c r="I2941" s="53"/>
      <c r="J2941" s="53"/>
      <c r="K2941" s="53"/>
      <c r="L2941" s="53"/>
      <c r="M2941" s="53"/>
      <c r="N2941" s="53"/>
      <c r="O2941" s="53"/>
      <c r="P2941" s="727"/>
    </row>
    <row r="2942" spans="1:16" s="51" customFormat="1" x14ac:dyDescent="0.25">
      <c r="A2942" s="378"/>
      <c r="B2942" s="125"/>
      <c r="C2942" s="2"/>
      <c r="E2942" s="53"/>
      <c r="F2942" s="53"/>
      <c r="G2942" s="53"/>
      <c r="H2942" s="53"/>
      <c r="I2942" s="53"/>
      <c r="J2942" s="53"/>
      <c r="K2942" s="53"/>
      <c r="L2942" s="53"/>
      <c r="M2942" s="53"/>
      <c r="N2942" s="53"/>
      <c r="O2942" s="53"/>
      <c r="P2942" s="727"/>
    </row>
    <row r="2943" spans="1:16" s="51" customFormat="1" x14ac:dyDescent="0.25">
      <c r="A2943" s="378"/>
      <c r="B2943" s="125"/>
      <c r="C2943" s="2"/>
      <c r="E2943" s="53"/>
      <c r="F2943" s="53"/>
      <c r="G2943" s="53"/>
      <c r="H2943" s="53"/>
      <c r="I2943" s="53"/>
      <c r="J2943" s="53"/>
      <c r="K2943" s="53"/>
      <c r="L2943" s="53"/>
      <c r="M2943" s="53"/>
      <c r="N2943" s="53"/>
      <c r="O2943" s="53"/>
      <c r="P2943" s="727"/>
    </row>
    <row r="2944" spans="1:16" s="51" customFormat="1" x14ac:dyDescent="0.25">
      <c r="A2944" s="378"/>
      <c r="B2944" s="125"/>
      <c r="C2944" s="2"/>
      <c r="E2944" s="53"/>
      <c r="F2944" s="53"/>
      <c r="G2944" s="53"/>
      <c r="H2944" s="53"/>
      <c r="I2944" s="53"/>
      <c r="J2944" s="53"/>
      <c r="K2944" s="53"/>
      <c r="L2944" s="53"/>
      <c r="M2944" s="53"/>
      <c r="N2944" s="53"/>
      <c r="O2944" s="53"/>
      <c r="P2944" s="727"/>
    </row>
    <row r="2945" spans="1:16" s="51" customFormat="1" x14ac:dyDescent="0.25">
      <c r="A2945" s="378"/>
      <c r="B2945" s="125"/>
      <c r="C2945" s="2"/>
      <c r="E2945" s="53"/>
      <c r="F2945" s="53"/>
      <c r="G2945" s="53"/>
      <c r="H2945" s="53"/>
      <c r="I2945" s="53"/>
      <c r="J2945" s="53"/>
      <c r="K2945" s="53"/>
      <c r="L2945" s="53"/>
      <c r="M2945" s="53"/>
      <c r="N2945" s="53"/>
      <c r="O2945" s="53"/>
      <c r="P2945" s="727"/>
    </row>
    <row r="2946" spans="1:16" s="51" customFormat="1" x14ac:dyDescent="0.25">
      <c r="A2946" s="378"/>
      <c r="B2946" s="125"/>
      <c r="C2946" s="2"/>
      <c r="E2946" s="53"/>
      <c r="F2946" s="53"/>
      <c r="G2946" s="53"/>
      <c r="H2946" s="53"/>
      <c r="I2946" s="53"/>
      <c r="J2946" s="53"/>
      <c r="K2946" s="53"/>
      <c r="L2946" s="53"/>
      <c r="M2946" s="53"/>
      <c r="N2946" s="53"/>
      <c r="O2946" s="53"/>
      <c r="P2946" s="727"/>
    </row>
    <row r="2947" spans="1:16" s="51" customFormat="1" x14ac:dyDescent="0.25">
      <c r="A2947" s="378"/>
      <c r="B2947" s="125"/>
      <c r="C2947" s="2"/>
      <c r="E2947" s="53"/>
      <c r="F2947" s="53"/>
      <c r="G2947" s="53"/>
      <c r="H2947" s="53"/>
      <c r="I2947" s="53"/>
      <c r="J2947" s="53"/>
      <c r="K2947" s="53"/>
      <c r="L2947" s="53"/>
      <c r="M2947" s="53"/>
      <c r="N2947" s="53"/>
      <c r="O2947" s="53"/>
      <c r="P2947" s="727"/>
    </row>
    <row r="2948" spans="1:16" s="51" customFormat="1" x14ac:dyDescent="0.25">
      <c r="A2948" s="378"/>
      <c r="B2948" s="125"/>
      <c r="C2948" s="2"/>
      <c r="E2948" s="53"/>
      <c r="F2948" s="53"/>
      <c r="G2948" s="53"/>
      <c r="H2948" s="53"/>
      <c r="I2948" s="53"/>
      <c r="J2948" s="53"/>
      <c r="K2948" s="53"/>
      <c r="L2948" s="53"/>
      <c r="M2948" s="53"/>
      <c r="N2948" s="53"/>
      <c r="O2948" s="53"/>
      <c r="P2948" s="727"/>
    </row>
    <row r="2949" spans="1:16" s="51" customFormat="1" x14ac:dyDescent="0.25">
      <c r="A2949" s="378"/>
      <c r="B2949" s="125"/>
      <c r="C2949" s="2"/>
      <c r="E2949" s="53"/>
      <c r="F2949" s="53"/>
      <c r="G2949" s="53"/>
      <c r="H2949" s="53"/>
      <c r="I2949" s="53"/>
      <c r="J2949" s="53"/>
      <c r="K2949" s="53"/>
      <c r="L2949" s="53"/>
      <c r="M2949" s="53"/>
      <c r="N2949" s="53"/>
      <c r="O2949" s="53"/>
      <c r="P2949" s="727"/>
    </row>
    <row r="2950" spans="1:16" s="51" customFormat="1" x14ac:dyDescent="0.25">
      <c r="A2950" s="378"/>
      <c r="B2950" s="125"/>
      <c r="C2950" s="2"/>
      <c r="E2950" s="53"/>
      <c r="F2950" s="53"/>
      <c r="G2950" s="53"/>
      <c r="H2950" s="53"/>
      <c r="I2950" s="53"/>
      <c r="J2950" s="53"/>
      <c r="K2950" s="53"/>
      <c r="L2950" s="53"/>
      <c r="M2950" s="53"/>
      <c r="N2950" s="53"/>
      <c r="O2950" s="53"/>
      <c r="P2950" s="727"/>
    </row>
    <row r="2951" spans="1:16" s="51" customFormat="1" x14ac:dyDescent="0.25">
      <c r="A2951" s="378"/>
      <c r="B2951" s="125"/>
      <c r="C2951" s="2"/>
      <c r="E2951" s="53"/>
      <c r="F2951" s="53"/>
      <c r="G2951" s="53"/>
      <c r="H2951" s="53"/>
      <c r="I2951" s="53"/>
      <c r="J2951" s="53"/>
      <c r="K2951" s="53"/>
      <c r="L2951" s="53"/>
      <c r="M2951" s="53"/>
      <c r="N2951" s="53"/>
      <c r="O2951" s="53"/>
      <c r="P2951" s="727"/>
    </row>
    <row r="2952" spans="1:16" s="51" customFormat="1" x14ac:dyDescent="0.25">
      <c r="A2952" s="378"/>
      <c r="B2952" s="125"/>
      <c r="C2952" s="2"/>
      <c r="E2952" s="53"/>
      <c r="F2952" s="53"/>
      <c r="G2952" s="53"/>
      <c r="H2952" s="53"/>
      <c r="I2952" s="53"/>
      <c r="J2952" s="53"/>
      <c r="K2952" s="53"/>
      <c r="L2952" s="53"/>
      <c r="M2952" s="53"/>
      <c r="N2952" s="53"/>
      <c r="O2952" s="53"/>
      <c r="P2952" s="727"/>
    </row>
    <row r="2953" spans="1:16" s="51" customFormat="1" x14ac:dyDescent="0.25">
      <c r="A2953" s="378"/>
      <c r="B2953" s="125"/>
      <c r="C2953" s="2"/>
      <c r="E2953" s="53"/>
      <c r="F2953" s="53"/>
      <c r="G2953" s="53"/>
      <c r="H2953" s="53"/>
      <c r="I2953" s="53"/>
      <c r="J2953" s="53"/>
      <c r="K2953" s="53"/>
      <c r="L2953" s="53"/>
      <c r="M2953" s="53"/>
      <c r="N2953" s="53"/>
      <c r="O2953" s="53"/>
      <c r="P2953" s="727"/>
    </row>
    <row r="2954" spans="1:16" s="51" customFormat="1" x14ac:dyDescent="0.25">
      <c r="A2954" s="378"/>
      <c r="B2954" s="125"/>
      <c r="C2954" s="2"/>
      <c r="E2954" s="53"/>
      <c r="F2954" s="53"/>
      <c r="G2954" s="53"/>
      <c r="H2954" s="53"/>
      <c r="I2954" s="53"/>
      <c r="J2954" s="53"/>
      <c r="K2954" s="53"/>
      <c r="L2954" s="53"/>
      <c r="M2954" s="53"/>
      <c r="N2954" s="53"/>
      <c r="O2954" s="53"/>
      <c r="P2954" s="727"/>
    </row>
    <row r="2955" spans="1:16" s="51" customFormat="1" x14ac:dyDescent="0.25">
      <c r="A2955" s="378"/>
      <c r="B2955" s="125"/>
      <c r="C2955" s="2"/>
      <c r="E2955" s="53"/>
      <c r="F2955" s="53"/>
      <c r="G2955" s="53"/>
      <c r="H2955" s="53"/>
      <c r="I2955" s="53"/>
      <c r="J2955" s="53"/>
      <c r="K2955" s="53"/>
      <c r="L2955" s="53"/>
      <c r="M2955" s="53"/>
      <c r="N2955" s="53"/>
      <c r="O2955" s="53"/>
      <c r="P2955" s="727"/>
    </row>
    <row r="2956" spans="1:16" s="51" customFormat="1" x14ac:dyDescent="0.25">
      <c r="A2956" s="378"/>
      <c r="B2956" s="125"/>
      <c r="C2956" s="2"/>
      <c r="E2956" s="53"/>
      <c r="F2956" s="53"/>
      <c r="G2956" s="53"/>
      <c r="H2956" s="53"/>
      <c r="I2956" s="53"/>
      <c r="J2956" s="53"/>
      <c r="K2956" s="53"/>
      <c r="L2956" s="53"/>
      <c r="M2956" s="53"/>
      <c r="N2956" s="53"/>
      <c r="O2956" s="53"/>
      <c r="P2956" s="727"/>
    </row>
    <row r="2957" spans="1:16" s="51" customFormat="1" x14ac:dyDescent="0.25">
      <c r="A2957" s="378"/>
      <c r="B2957" s="125"/>
      <c r="C2957" s="2"/>
      <c r="E2957" s="53"/>
      <c r="F2957" s="53"/>
      <c r="G2957" s="53"/>
      <c r="H2957" s="53"/>
      <c r="I2957" s="53"/>
      <c r="J2957" s="53"/>
      <c r="K2957" s="53"/>
      <c r="L2957" s="53"/>
      <c r="M2957" s="53"/>
      <c r="N2957" s="53"/>
      <c r="O2957" s="53"/>
      <c r="P2957" s="727"/>
    </row>
    <row r="2958" spans="1:16" s="51" customFormat="1" x14ac:dyDescent="0.25">
      <c r="A2958" s="378"/>
      <c r="B2958" s="125"/>
      <c r="C2958" s="2"/>
      <c r="E2958" s="53"/>
      <c r="F2958" s="53"/>
      <c r="G2958" s="53"/>
      <c r="H2958" s="53"/>
      <c r="I2958" s="53"/>
      <c r="J2958" s="53"/>
      <c r="K2958" s="53"/>
      <c r="L2958" s="53"/>
      <c r="M2958" s="53"/>
      <c r="N2958" s="53"/>
      <c r="O2958" s="53"/>
      <c r="P2958" s="727"/>
    </row>
    <row r="2959" spans="1:16" s="51" customFormat="1" x14ac:dyDescent="0.25">
      <c r="A2959" s="378"/>
      <c r="B2959" s="125"/>
      <c r="C2959" s="2"/>
      <c r="E2959" s="53"/>
      <c r="F2959" s="53"/>
      <c r="G2959" s="53"/>
      <c r="H2959" s="53"/>
      <c r="I2959" s="53"/>
      <c r="J2959" s="53"/>
      <c r="K2959" s="53"/>
      <c r="L2959" s="53"/>
      <c r="M2959" s="53"/>
      <c r="N2959" s="53"/>
      <c r="O2959" s="53"/>
      <c r="P2959" s="727"/>
    </row>
    <row r="2960" spans="1:16" s="51" customFormat="1" x14ac:dyDescent="0.25">
      <c r="A2960" s="378"/>
      <c r="B2960" s="125"/>
      <c r="C2960" s="2"/>
      <c r="E2960" s="53"/>
      <c r="F2960" s="53"/>
      <c r="G2960" s="53"/>
      <c r="H2960" s="53"/>
      <c r="I2960" s="53"/>
      <c r="J2960" s="53"/>
      <c r="K2960" s="53"/>
      <c r="L2960" s="53"/>
      <c r="M2960" s="53"/>
      <c r="N2960" s="53"/>
      <c r="O2960" s="53"/>
      <c r="P2960" s="727"/>
    </row>
    <row r="2961" spans="1:16" s="51" customFormat="1" x14ac:dyDescent="0.25">
      <c r="A2961" s="378"/>
      <c r="B2961" s="125"/>
      <c r="C2961" s="2"/>
      <c r="E2961" s="53"/>
      <c r="F2961" s="53"/>
      <c r="G2961" s="53"/>
      <c r="H2961" s="53"/>
      <c r="I2961" s="53"/>
      <c r="J2961" s="53"/>
      <c r="K2961" s="53"/>
      <c r="L2961" s="53"/>
      <c r="M2961" s="53"/>
      <c r="N2961" s="53"/>
      <c r="O2961" s="53"/>
      <c r="P2961" s="727"/>
    </row>
    <row r="2962" spans="1:16" s="51" customFormat="1" x14ac:dyDescent="0.25">
      <c r="A2962" s="378"/>
      <c r="B2962" s="125"/>
      <c r="C2962" s="2"/>
      <c r="E2962" s="53"/>
      <c r="F2962" s="53"/>
      <c r="G2962" s="53"/>
      <c r="H2962" s="53"/>
      <c r="I2962" s="53"/>
      <c r="J2962" s="53"/>
      <c r="K2962" s="53"/>
      <c r="L2962" s="53"/>
      <c r="M2962" s="53"/>
      <c r="N2962" s="53"/>
      <c r="O2962" s="53"/>
      <c r="P2962" s="727"/>
    </row>
    <row r="2963" spans="1:16" s="51" customFormat="1" x14ac:dyDescent="0.25">
      <c r="A2963" s="378"/>
      <c r="B2963" s="125"/>
      <c r="C2963" s="2"/>
      <c r="E2963" s="53"/>
      <c r="F2963" s="53"/>
      <c r="G2963" s="53"/>
      <c r="H2963" s="53"/>
      <c r="I2963" s="53"/>
      <c r="J2963" s="53"/>
      <c r="K2963" s="53"/>
      <c r="L2963" s="53"/>
      <c r="M2963" s="53"/>
      <c r="N2963" s="53"/>
      <c r="O2963" s="53"/>
      <c r="P2963" s="727"/>
    </row>
    <row r="2964" spans="1:16" s="51" customFormat="1" x14ac:dyDescent="0.25">
      <c r="A2964" s="378"/>
      <c r="B2964" s="125"/>
      <c r="C2964" s="2"/>
      <c r="E2964" s="53"/>
      <c r="F2964" s="53"/>
      <c r="G2964" s="53"/>
      <c r="H2964" s="53"/>
      <c r="I2964" s="53"/>
      <c r="J2964" s="53"/>
      <c r="K2964" s="53"/>
      <c r="L2964" s="53"/>
      <c r="M2964" s="53"/>
      <c r="N2964" s="53"/>
      <c r="O2964" s="53"/>
      <c r="P2964" s="727"/>
    </row>
    <row r="2965" spans="1:16" s="51" customFormat="1" x14ac:dyDescent="0.25">
      <c r="A2965" s="378"/>
      <c r="B2965" s="125"/>
      <c r="C2965" s="2"/>
      <c r="E2965" s="53"/>
      <c r="F2965" s="53"/>
      <c r="G2965" s="53"/>
      <c r="H2965" s="53"/>
      <c r="I2965" s="53"/>
      <c r="J2965" s="53"/>
      <c r="K2965" s="53"/>
      <c r="L2965" s="53"/>
      <c r="M2965" s="53"/>
      <c r="N2965" s="53"/>
      <c r="O2965" s="53"/>
      <c r="P2965" s="727"/>
    </row>
    <row r="2966" spans="1:16" s="51" customFormat="1" x14ac:dyDescent="0.25">
      <c r="A2966" s="378"/>
      <c r="B2966" s="125"/>
      <c r="C2966" s="2"/>
      <c r="E2966" s="53"/>
      <c r="F2966" s="53"/>
      <c r="G2966" s="53"/>
      <c r="H2966" s="53"/>
      <c r="I2966" s="53"/>
      <c r="J2966" s="53"/>
      <c r="K2966" s="53"/>
      <c r="L2966" s="53"/>
      <c r="M2966" s="53"/>
      <c r="N2966" s="53"/>
      <c r="O2966" s="53"/>
      <c r="P2966" s="727"/>
    </row>
    <row r="2967" spans="1:16" s="51" customFormat="1" x14ac:dyDescent="0.25">
      <c r="A2967" s="378"/>
      <c r="B2967" s="125"/>
      <c r="C2967" s="2"/>
      <c r="E2967" s="53"/>
      <c r="F2967" s="53"/>
      <c r="G2967" s="53"/>
      <c r="H2967" s="53"/>
      <c r="I2967" s="53"/>
      <c r="J2967" s="53"/>
      <c r="K2967" s="53"/>
      <c r="L2967" s="53"/>
      <c r="M2967" s="53"/>
      <c r="N2967" s="53"/>
      <c r="O2967" s="53"/>
      <c r="P2967" s="727"/>
    </row>
    <row r="2968" spans="1:16" s="51" customFormat="1" x14ac:dyDescent="0.25">
      <c r="A2968" s="378"/>
      <c r="B2968" s="125"/>
      <c r="C2968" s="2"/>
      <c r="E2968" s="53"/>
      <c r="F2968" s="53"/>
      <c r="G2968" s="53"/>
      <c r="H2968" s="53"/>
      <c r="I2968" s="53"/>
      <c r="J2968" s="53"/>
      <c r="K2968" s="53"/>
      <c r="L2968" s="53"/>
      <c r="M2968" s="53"/>
      <c r="N2968" s="53"/>
      <c r="O2968" s="53"/>
      <c r="P2968" s="727"/>
    </row>
    <row r="2969" spans="1:16" s="51" customFormat="1" x14ac:dyDescent="0.25">
      <c r="A2969" s="378"/>
      <c r="B2969" s="125"/>
      <c r="C2969" s="2"/>
      <c r="E2969" s="53"/>
      <c r="F2969" s="53"/>
      <c r="G2969" s="53"/>
      <c r="H2969" s="53"/>
      <c r="I2969" s="53"/>
      <c r="J2969" s="53"/>
      <c r="K2969" s="53"/>
      <c r="L2969" s="53"/>
      <c r="M2969" s="53"/>
      <c r="N2969" s="53"/>
      <c r="O2969" s="53"/>
      <c r="P2969" s="727"/>
    </row>
    <row r="2970" spans="1:16" s="51" customFormat="1" x14ac:dyDescent="0.25">
      <c r="A2970" s="378"/>
      <c r="B2970" s="125"/>
      <c r="C2970" s="2"/>
      <c r="E2970" s="53"/>
      <c r="F2970" s="53"/>
      <c r="G2970" s="53"/>
      <c r="H2970" s="53"/>
      <c r="I2970" s="53"/>
      <c r="J2970" s="53"/>
      <c r="K2970" s="53"/>
      <c r="L2970" s="53"/>
      <c r="M2970" s="53"/>
      <c r="N2970" s="53"/>
      <c r="O2970" s="53"/>
      <c r="P2970" s="727"/>
    </row>
    <row r="2971" spans="1:16" s="51" customFormat="1" x14ac:dyDescent="0.25">
      <c r="A2971" s="378"/>
      <c r="B2971" s="125"/>
      <c r="C2971" s="2"/>
      <c r="E2971" s="53"/>
      <c r="F2971" s="53"/>
      <c r="G2971" s="53"/>
      <c r="H2971" s="53"/>
      <c r="I2971" s="53"/>
      <c r="J2971" s="53"/>
      <c r="K2971" s="53"/>
      <c r="L2971" s="53"/>
      <c r="M2971" s="53"/>
      <c r="N2971" s="53"/>
      <c r="O2971" s="53"/>
      <c r="P2971" s="727"/>
    </row>
    <row r="2972" spans="1:16" s="51" customFormat="1" x14ac:dyDescent="0.25">
      <c r="A2972" s="378"/>
      <c r="B2972" s="125"/>
      <c r="C2972" s="2"/>
      <c r="E2972" s="53"/>
      <c r="F2972" s="53"/>
      <c r="G2972" s="53"/>
      <c r="H2972" s="53"/>
      <c r="I2972" s="53"/>
      <c r="J2972" s="53"/>
      <c r="K2972" s="53"/>
      <c r="L2972" s="53"/>
      <c r="M2972" s="53"/>
      <c r="N2972" s="53"/>
      <c r="O2972" s="53"/>
      <c r="P2972" s="727"/>
    </row>
    <row r="2973" spans="1:16" s="51" customFormat="1" x14ac:dyDescent="0.25">
      <c r="A2973" s="378"/>
      <c r="B2973" s="125"/>
      <c r="C2973" s="2"/>
      <c r="E2973" s="53"/>
      <c r="F2973" s="53"/>
      <c r="G2973" s="53"/>
      <c r="H2973" s="53"/>
      <c r="I2973" s="53"/>
      <c r="J2973" s="53"/>
      <c r="K2973" s="53"/>
      <c r="L2973" s="53"/>
      <c r="M2973" s="53"/>
      <c r="N2973" s="53"/>
      <c r="O2973" s="53"/>
      <c r="P2973" s="727"/>
    </row>
    <row r="2974" spans="1:16" s="51" customFormat="1" x14ac:dyDescent="0.25">
      <c r="A2974" s="378"/>
      <c r="B2974" s="125"/>
      <c r="C2974" s="2"/>
      <c r="E2974" s="53"/>
      <c r="F2974" s="53"/>
      <c r="G2974" s="53"/>
      <c r="H2974" s="53"/>
      <c r="I2974" s="53"/>
      <c r="J2974" s="53"/>
      <c r="K2974" s="53"/>
      <c r="L2974" s="53"/>
      <c r="M2974" s="53"/>
      <c r="N2974" s="53"/>
      <c r="O2974" s="53"/>
      <c r="P2974" s="727"/>
    </row>
    <row r="2975" spans="1:16" s="51" customFormat="1" x14ac:dyDescent="0.25">
      <c r="A2975" s="378"/>
      <c r="B2975" s="125"/>
      <c r="C2975" s="2"/>
      <c r="E2975" s="53"/>
      <c r="F2975" s="53"/>
      <c r="G2975" s="53"/>
      <c r="H2975" s="53"/>
      <c r="I2975" s="53"/>
      <c r="J2975" s="53"/>
      <c r="K2975" s="53"/>
      <c r="L2975" s="53"/>
      <c r="M2975" s="53"/>
      <c r="N2975" s="53"/>
      <c r="O2975" s="53"/>
      <c r="P2975" s="727"/>
    </row>
    <row r="2976" spans="1:16" s="51" customFormat="1" x14ac:dyDescent="0.25">
      <c r="A2976" s="378"/>
      <c r="B2976" s="125"/>
      <c r="C2976" s="2"/>
      <c r="E2976" s="53"/>
      <c r="F2976" s="53"/>
      <c r="G2976" s="53"/>
      <c r="H2976" s="53"/>
      <c r="I2976" s="53"/>
      <c r="J2976" s="53"/>
      <c r="K2976" s="53"/>
      <c r="L2976" s="53"/>
      <c r="M2976" s="53"/>
      <c r="N2976" s="53"/>
      <c r="O2976" s="53"/>
      <c r="P2976" s="727"/>
    </row>
    <row r="2977" spans="1:16" s="51" customFormat="1" x14ac:dyDescent="0.25">
      <c r="A2977" s="378"/>
      <c r="B2977" s="125"/>
      <c r="C2977" s="2"/>
      <c r="E2977" s="53"/>
      <c r="F2977" s="53"/>
      <c r="G2977" s="53"/>
      <c r="H2977" s="53"/>
      <c r="I2977" s="53"/>
      <c r="J2977" s="53"/>
      <c r="K2977" s="53"/>
      <c r="L2977" s="53"/>
      <c r="M2977" s="53"/>
      <c r="N2977" s="53"/>
      <c r="O2977" s="53"/>
      <c r="P2977" s="727"/>
    </row>
    <row r="2978" spans="1:16" s="51" customFormat="1" x14ac:dyDescent="0.25">
      <c r="A2978" s="378"/>
      <c r="B2978" s="125"/>
      <c r="C2978" s="2"/>
      <c r="E2978" s="53"/>
      <c r="F2978" s="53"/>
      <c r="G2978" s="53"/>
      <c r="H2978" s="53"/>
      <c r="I2978" s="53"/>
      <c r="J2978" s="53"/>
      <c r="K2978" s="53"/>
      <c r="L2978" s="53"/>
      <c r="M2978" s="53"/>
      <c r="N2978" s="53"/>
      <c r="O2978" s="53"/>
      <c r="P2978" s="727"/>
    </row>
    <row r="2979" spans="1:16" s="51" customFormat="1" x14ac:dyDescent="0.25">
      <c r="A2979" s="378"/>
      <c r="B2979" s="125"/>
      <c r="C2979" s="2"/>
      <c r="E2979" s="53"/>
      <c r="F2979" s="53"/>
      <c r="G2979" s="53"/>
      <c r="H2979" s="53"/>
      <c r="I2979" s="53"/>
      <c r="J2979" s="53"/>
      <c r="K2979" s="53"/>
      <c r="L2979" s="53"/>
      <c r="M2979" s="53"/>
      <c r="N2979" s="53"/>
      <c r="O2979" s="53"/>
      <c r="P2979" s="727"/>
    </row>
    <row r="2980" spans="1:16" s="51" customFormat="1" x14ac:dyDescent="0.25">
      <c r="A2980" s="378"/>
      <c r="B2980" s="125"/>
      <c r="C2980" s="2"/>
      <c r="E2980" s="53"/>
      <c r="F2980" s="53"/>
      <c r="G2980" s="53"/>
      <c r="H2980" s="53"/>
      <c r="I2980" s="53"/>
      <c r="J2980" s="53"/>
      <c r="K2980" s="53"/>
      <c r="L2980" s="53"/>
      <c r="M2980" s="53"/>
      <c r="N2980" s="53"/>
      <c r="O2980" s="53"/>
      <c r="P2980" s="727"/>
    </row>
    <row r="2981" spans="1:16" s="51" customFormat="1" x14ac:dyDescent="0.25">
      <c r="A2981" s="378"/>
      <c r="B2981" s="125"/>
      <c r="C2981" s="2"/>
      <c r="E2981" s="53"/>
      <c r="F2981" s="53"/>
      <c r="G2981" s="53"/>
      <c r="H2981" s="53"/>
      <c r="I2981" s="53"/>
      <c r="J2981" s="53"/>
      <c r="K2981" s="53"/>
      <c r="L2981" s="53"/>
      <c r="M2981" s="53"/>
      <c r="N2981" s="53"/>
      <c r="O2981" s="53"/>
      <c r="P2981" s="727"/>
    </row>
    <row r="2982" spans="1:16" s="51" customFormat="1" x14ac:dyDescent="0.25">
      <c r="A2982" s="378"/>
      <c r="B2982" s="125"/>
      <c r="C2982" s="2"/>
      <c r="E2982" s="53"/>
      <c r="F2982" s="53"/>
      <c r="G2982" s="53"/>
      <c r="H2982" s="53"/>
      <c r="I2982" s="53"/>
      <c r="J2982" s="53"/>
      <c r="K2982" s="53"/>
      <c r="L2982" s="53"/>
      <c r="M2982" s="53"/>
      <c r="N2982" s="53"/>
      <c r="O2982" s="53"/>
      <c r="P2982" s="727"/>
    </row>
    <row r="2983" spans="1:16" s="51" customFormat="1" x14ac:dyDescent="0.25">
      <c r="A2983" s="378"/>
      <c r="B2983" s="125"/>
      <c r="C2983" s="2"/>
      <c r="E2983" s="53"/>
      <c r="F2983" s="53"/>
      <c r="G2983" s="53"/>
      <c r="H2983" s="53"/>
      <c r="I2983" s="53"/>
      <c r="J2983" s="53"/>
      <c r="K2983" s="53"/>
      <c r="L2983" s="53"/>
      <c r="M2983" s="53"/>
      <c r="N2983" s="53"/>
      <c r="O2983" s="53"/>
      <c r="P2983" s="727"/>
    </row>
    <row r="2984" spans="1:16" s="51" customFormat="1" x14ac:dyDescent="0.25">
      <c r="A2984" s="378"/>
      <c r="B2984" s="125"/>
      <c r="C2984" s="2"/>
      <c r="E2984" s="53"/>
      <c r="F2984" s="53"/>
      <c r="G2984" s="53"/>
      <c r="H2984" s="53"/>
      <c r="I2984" s="53"/>
      <c r="J2984" s="53"/>
      <c r="K2984" s="53"/>
      <c r="L2984" s="53"/>
      <c r="M2984" s="53"/>
      <c r="N2984" s="53"/>
      <c r="O2984" s="53"/>
      <c r="P2984" s="727"/>
    </row>
    <row r="2985" spans="1:16" s="51" customFormat="1" x14ac:dyDescent="0.25">
      <c r="A2985" s="378"/>
      <c r="B2985" s="125"/>
      <c r="C2985" s="2"/>
      <c r="E2985" s="53"/>
      <c r="F2985" s="53"/>
      <c r="G2985" s="53"/>
      <c r="H2985" s="53"/>
      <c r="I2985" s="53"/>
      <c r="J2985" s="53"/>
      <c r="K2985" s="53"/>
      <c r="L2985" s="53"/>
      <c r="M2985" s="53"/>
      <c r="N2985" s="53"/>
      <c r="O2985" s="53"/>
      <c r="P2985" s="727"/>
    </row>
    <row r="2986" spans="1:16" s="51" customFormat="1" x14ac:dyDescent="0.25">
      <c r="A2986" s="378"/>
      <c r="B2986" s="125"/>
      <c r="C2986" s="2"/>
      <c r="E2986" s="53"/>
      <c r="F2986" s="53"/>
      <c r="G2986" s="53"/>
      <c r="H2986" s="53"/>
      <c r="I2986" s="53"/>
      <c r="J2986" s="53"/>
      <c r="K2986" s="53"/>
      <c r="L2986" s="53"/>
      <c r="M2986" s="53"/>
      <c r="N2986" s="53"/>
      <c r="O2986" s="53"/>
      <c r="P2986" s="727"/>
    </row>
    <row r="2987" spans="1:16" s="51" customFormat="1" x14ac:dyDescent="0.25">
      <c r="A2987" s="378"/>
      <c r="B2987" s="125"/>
      <c r="C2987" s="2"/>
      <c r="E2987" s="53"/>
      <c r="F2987" s="53"/>
      <c r="G2987" s="53"/>
      <c r="H2987" s="53"/>
      <c r="I2987" s="53"/>
      <c r="J2987" s="53"/>
      <c r="K2987" s="53"/>
      <c r="L2987" s="53"/>
      <c r="M2987" s="53"/>
      <c r="N2987" s="53"/>
      <c r="O2987" s="53"/>
      <c r="P2987" s="727"/>
    </row>
    <row r="2988" spans="1:16" s="51" customFormat="1" x14ac:dyDescent="0.25">
      <c r="A2988" s="378"/>
      <c r="B2988" s="125"/>
      <c r="C2988" s="2"/>
      <c r="E2988" s="53"/>
      <c r="F2988" s="53"/>
      <c r="G2988" s="53"/>
      <c r="H2988" s="53"/>
      <c r="I2988" s="53"/>
      <c r="J2988" s="53"/>
      <c r="K2988" s="53"/>
      <c r="L2988" s="53"/>
      <c r="M2988" s="53"/>
      <c r="N2988" s="53"/>
      <c r="O2988" s="53"/>
      <c r="P2988" s="727"/>
    </row>
    <row r="2989" spans="1:16" s="51" customFormat="1" x14ac:dyDescent="0.25">
      <c r="A2989" s="378"/>
      <c r="B2989" s="125"/>
      <c r="C2989" s="2"/>
      <c r="E2989" s="53"/>
      <c r="F2989" s="53"/>
      <c r="G2989" s="53"/>
      <c r="H2989" s="53"/>
      <c r="I2989" s="53"/>
      <c r="J2989" s="53"/>
      <c r="K2989" s="53"/>
      <c r="L2989" s="53"/>
      <c r="M2989" s="53"/>
      <c r="N2989" s="53"/>
      <c r="O2989" s="53"/>
      <c r="P2989" s="727"/>
    </row>
    <row r="2990" spans="1:16" s="51" customFormat="1" x14ac:dyDescent="0.25">
      <c r="A2990" s="378"/>
      <c r="B2990" s="125"/>
      <c r="C2990" s="2"/>
      <c r="E2990" s="53"/>
      <c r="F2990" s="53"/>
      <c r="G2990" s="53"/>
      <c r="H2990" s="53"/>
      <c r="I2990" s="53"/>
      <c r="J2990" s="53"/>
      <c r="K2990" s="53"/>
      <c r="L2990" s="53"/>
      <c r="M2990" s="53"/>
      <c r="N2990" s="53"/>
      <c r="O2990" s="53"/>
      <c r="P2990" s="727"/>
    </row>
    <row r="2991" spans="1:16" s="51" customFormat="1" x14ac:dyDescent="0.25">
      <c r="A2991" s="378"/>
      <c r="B2991" s="125"/>
      <c r="C2991" s="2"/>
      <c r="E2991" s="53"/>
      <c r="F2991" s="53"/>
      <c r="G2991" s="53"/>
      <c r="H2991" s="53"/>
      <c r="I2991" s="53"/>
      <c r="J2991" s="53"/>
      <c r="K2991" s="53"/>
      <c r="L2991" s="53"/>
      <c r="M2991" s="53"/>
      <c r="N2991" s="53"/>
      <c r="O2991" s="53"/>
      <c r="P2991" s="727"/>
    </row>
    <row r="2992" spans="1:16" s="51" customFormat="1" x14ac:dyDescent="0.25">
      <c r="A2992" s="378"/>
      <c r="B2992" s="125"/>
      <c r="C2992" s="2"/>
      <c r="E2992" s="53"/>
      <c r="F2992" s="53"/>
      <c r="G2992" s="53"/>
      <c r="H2992" s="53"/>
      <c r="I2992" s="53"/>
      <c r="J2992" s="53"/>
      <c r="K2992" s="53"/>
      <c r="L2992" s="53"/>
      <c r="M2992" s="53"/>
      <c r="N2992" s="53"/>
      <c r="O2992" s="53"/>
      <c r="P2992" s="727"/>
    </row>
    <row r="2993" spans="1:16" s="51" customFormat="1" x14ac:dyDescent="0.25">
      <c r="A2993" s="378"/>
      <c r="B2993" s="125"/>
      <c r="C2993" s="2"/>
      <c r="E2993" s="53"/>
      <c r="F2993" s="53"/>
      <c r="G2993" s="53"/>
      <c r="H2993" s="53"/>
      <c r="I2993" s="53"/>
      <c r="J2993" s="53"/>
      <c r="K2993" s="53"/>
      <c r="L2993" s="53"/>
      <c r="M2993" s="53"/>
      <c r="N2993" s="53"/>
      <c r="O2993" s="53"/>
      <c r="P2993" s="727"/>
    </row>
    <row r="2994" spans="1:16" s="51" customFormat="1" x14ac:dyDescent="0.25">
      <c r="A2994" s="378"/>
      <c r="B2994" s="125"/>
      <c r="C2994" s="2"/>
      <c r="E2994" s="53"/>
      <c r="F2994" s="53"/>
      <c r="G2994" s="53"/>
      <c r="H2994" s="53"/>
      <c r="I2994" s="53"/>
      <c r="J2994" s="53"/>
      <c r="K2994" s="53"/>
      <c r="L2994" s="53"/>
      <c r="M2994" s="53"/>
      <c r="N2994" s="53"/>
      <c r="O2994" s="53"/>
      <c r="P2994" s="727"/>
    </row>
    <row r="2995" spans="1:16" s="51" customFormat="1" x14ac:dyDescent="0.25">
      <c r="A2995" s="378"/>
      <c r="B2995" s="125"/>
      <c r="C2995" s="2"/>
      <c r="E2995" s="53"/>
      <c r="F2995" s="53"/>
      <c r="G2995" s="53"/>
      <c r="H2995" s="53"/>
      <c r="I2995" s="53"/>
      <c r="J2995" s="53"/>
      <c r="K2995" s="53"/>
      <c r="L2995" s="53"/>
      <c r="M2995" s="53"/>
      <c r="N2995" s="53"/>
      <c r="O2995" s="53"/>
      <c r="P2995" s="727"/>
    </row>
    <row r="2996" spans="1:16" s="51" customFormat="1" x14ac:dyDescent="0.25">
      <c r="A2996" s="378"/>
      <c r="B2996" s="125"/>
      <c r="C2996" s="2"/>
      <c r="E2996" s="53"/>
      <c r="F2996" s="53"/>
      <c r="G2996" s="53"/>
      <c r="H2996" s="53"/>
      <c r="I2996" s="53"/>
      <c r="J2996" s="53"/>
      <c r="K2996" s="53"/>
      <c r="L2996" s="53"/>
      <c r="M2996" s="53"/>
      <c r="N2996" s="53"/>
      <c r="O2996" s="53"/>
      <c r="P2996" s="727"/>
    </row>
    <row r="2997" spans="1:16" s="51" customFormat="1" x14ac:dyDescent="0.25">
      <c r="A2997" s="378"/>
      <c r="B2997" s="125"/>
      <c r="C2997" s="2"/>
      <c r="E2997" s="53"/>
      <c r="F2997" s="53"/>
      <c r="G2997" s="53"/>
      <c r="H2997" s="53"/>
      <c r="I2997" s="53"/>
      <c r="J2997" s="53"/>
      <c r="K2997" s="53"/>
      <c r="L2997" s="53"/>
      <c r="M2997" s="53"/>
      <c r="N2997" s="53"/>
      <c r="O2997" s="53"/>
      <c r="P2997" s="727"/>
    </row>
    <row r="2998" spans="1:16" s="51" customFormat="1" x14ac:dyDescent="0.25">
      <c r="A2998" s="378"/>
      <c r="B2998" s="125"/>
      <c r="C2998" s="2"/>
      <c r="E2998" s="53"/>
      <c r="F2998" s="53"/>
      <c r="G2998" s="53"/>
      <c r="H2998" s="53"/>
      <c r="I2998" s="53"/>
      <c r="J2998" s="53"/>
      <c r="K2998" s="53"/>
      <c r="L2998" s="53"/>
      <c r="M2998" s="53"/>
      <c r="N2998" s="53"/>
      <c r="O2998" s="53"/>
      <c r="P2998" s="727"/>
    </row>
    <row r="2999" spans="1:16" s="51" customFormat="1" x14ac:dyDescent="0.25">
      <c r="A2999" s="378"/>
      <c r="B2999" s="125"/>
      <c r="C2999" s="2"/>
      <c r="E2999" s="53"/>
      <c r="F2999" s="53"/>
      <c r="G2999" s="53"/>
      <c r="H2999" s="53"/>
      <c r="I2999" s="53"/>
      <c r="J2999" s="53"/>
      <c r="K2999" s="53"/>
      <c r="L2999" s="53"/>
      <c r="M2999" s="53"/>
      <c r="N2999" s="53"/>
      <c r="O2999" s="53"/>
      <c r="P2999" s="727"/>
    </row>
    <row r="3000" spans="1:16" s="51" customFormat="1" x14ac:dyDescent="0.25">
      <c r="A3000" s="378"/>
      <c r="B3000" s="125"/>
      <c r="C3000" s="2"/>
      <c r="E3000" s="53"/>
      <c r="F3000" s="53"/>
      <c r="G3000" s="53"/>
      <c r="H3000" s="53"/>
      <c r="I3000" s="53"/>
      <c r="J3000" s="53"/>
      <c r="K3000" s="53"/>
      <c r="L3000" s="53"/>
      <c r="M3000" s="53"/>
      <c r="N3000" s="53"/>
      <c r="O3000" s="53"/>
      <c r="P3000" s="727"/>
    </row>
    <row r="3001" spans="1:16" s="51" customFormat="1" x14ac:dyDescent="0.25">
      <c r="A3001" s="378"/>
      <c r="B3001" s="125"/>
      <c r="C3001" s="2"/>
      <c r="E3001" s="53"/>
      <c r="F3001" s="53"/>
      <c r="G3001" s="53"/>
      <c r="H3001" s="53"/>
      <c r="I3001" s="53"/>
      <c r="J3001" s="53"/>
      <c r="K3001" s="53"/>
      <c r="L3001" s="53"/>
      <c r="M3001" s="53"/>
      <c r="N3001" s="53"/>
      <c r="O3001" s="53"/>
      <c r="P3001" s="727"/>
    </row>
    <row r="3002" spans="1:16" s="51" customFormat="1" x14ac:dyDescent="0.25">
      <c r="A3002" s="378"/>
      <c r="B3002" s="125"/>
      <c r="C3002" s="2"/>
      <c r="E3002" s="53"/>
      <c r="F3002" s="53"/>
      <c r="G3002" s="53"/>
      <c r="H3002" s="53"/>
      <c r="I3002" s="53"/>
      <c r="J3002" s="53"/>
      <c r="K3002" s="53"/>
      <c r="L3002" s="53"/>
      <c r="M3002" s="53"/>
      <c r="N3002" s="53"/>
      <c r="O3002" s="53"/>
      <c r="P3002" s="727"/>
    </row>
    <row r="3003" spans="1:16" s="51" customFormat="1" x14ac:dyDescent="0.25">
      <c r="A3003" s="378"/>
      <c r="B3003" s="125"/>
      <c r="C3003" s="2"/>
      <c r="E3003" s="53"/>
      <c r="F3003" s="53"/>
      <c r="G3003" s="53"/>
      <c r="H3003" s="53"/>
      <c r="I3003" s="53"/>
      <c r="J3003" s="53"/>
      <c r="K3003" s="53"/>
      <c r="L3003" s="53"/>
      <c r="M3003" s="53"/>
      <c r="N3003" s="53"/>
      <c r="O3003" s="53"/>
      <c r="P3003" s="727"/>
    </row>
    <row r="3004" spans="1:16" s="51" customFormat="1" x14ac:dyDescent="0.25">
      <c r="A3004" s="378"/>
      <c r="B3004" s="125"/>
      <c r="C3004" s="2"/>
      <c r="E3004" s="53"/>
      <c r="F3004" s="53"/>
      <c r="G3004" s="53"/>
      <c r="H3004" s="53"/>
      <c r="I3004" s="53"/>
      <c r="J3004" s="53"/>
      <c r="K3004" s="53"/>
      <c r="L3004" s="53"/>
      <c r="M3004" s="53"/>
      <c r="N3004" s="53"/>
      <c r="O3004" s="53"/>
      <c r="P3004" s="727"/>
    </row>
    <row r="3005" spans="1:16" s="51" customFormat="1" x14ac:dyDescent="0.25">
      <c r="A3005" s="378"/>
      <c r="B3005" s="125"/>
      <c r="C3005" s="2"/>
      <c r="E3005" s="53"/>
      <c r="F3005" s="53"/>
      <c r="G3005" s="53"/>
      <c r="H3005" s="53"/>
      <c r="I3005" s="53"/>
      <c r="J3005" s="53"/>
      <c r="K3005" s="53"/>
      <c r="L3005" s="53"/>
      <c r="M3005" s="53"/>
      <c r="N3005" s="53"/>
      <c r="O3005" s="53"/>
      <c r="P3005" s="727"/>
    </row>
    <row r="3006" spans="1:16" s="51" customFormat="1" x14ac:dyDescent="0.25">
      <c r="A3006" s="378"/>
      <c r="B3006" s="125"/>
      <c r="C3006" s="2"/>
      <c r="E3006" s="53"/>
      <c r="F3006" s="53"/>
      <c r="G3006" s="53"/>
      <c r="H3006" s="53"/>
      <c r="I3006" s="53"/>
      <c r="J3006" s="53"/>
      <c r="K3006" s="53"/>
      <c r="L3006" s="53"/>
      <c r="M3006" s="53"/>
      <c r="N3006" s="53"/>
      <c r="O3006" s="53"/>
      <c r="P3006" s="727"/>
    </row>
    <row r="3007" spans="1:16" s="51" customFormat="1" x14ac:dyDescent="0.25">
      <c r="A3007" s="378"/>
      <c r="B3007" s="125"/>
      <c r="C3007" s="2"/>
      <c r="E3007" s="53"/>
      <c r="F3007" s="53"/>
      <c r="G3007" s="53"/>
      <c r="H3007" s="53"/>
      <c r="I3007" s="53"/>
      <c r="J3007" s="53"/>
      <c r="K3007" s="53"/>
      <c r="L3007" s="53"/>
      <c r="M3007" s="53"/>
      <c r="N3007" s="53"/>
      <c r="O3007" s="53"/>
      <c r="P3007" s="727"/>
    </row>
    <row r="3008" spans="1:16" s="51" customFormat="1" x14ac:dyDescent="0.25">
      <c r="A3008" s="378"/>
      <c r="B3008" s="125"/>
      <c r="C3008" s="2"/>
      <c r="E3008" s="53"/>
      <c r="F3008" s="53"/>
      <c r="G3008" s="53"/>
      <c r="H3008" s="53"/>
      <c r="I3008" s="53"/>
      <c r="J3008" s="53"/>
      <c r="K3008" s="53"/>
      <c r="L3008" s="53"/>
      <c r="M3008" s="53"/>
      <c r="N3008" s="53"/>
      <c r="O3008" s="53"/>
      <c r="P3008" s="727"/>
    </row>
    <row r="3009" spans="1:16" s="51" customFormat="1" x14ac:dyDescent="0.25">
      <c r="A3009" s="378"/>
      <c r="B3009" s="125"/>
      <c r="C3009" s="2"/>
      <c r="E3009" s="53"/>
      <c r="F3009" s="53"/>
      <c r="G3009" s="53"/>
      <c r="H3009" s="53"/>
      <c r="I3009" s="53"/>
      <c r="J3009" s="53"/>
      <c r="K3009" s="53"/>
      <c r="L3009" s="53"/>
      <c r="M3009" s="53"/>
      <c r="N3009" s="53"/>
      <c r="O3009" s="53"/>
      <c r="P3009" s="727"/>
    </row>
    <row r="3010" spans="1:16" s="51" customFormat="1" x14ac:dyDescent="0.25">
      <c r="A3010" s="378"/>
      <c r="B3010" s="125"/>
      <c r="C3010" s="2"/>
      <c r="E3010" s="53"/>
      <c r="F3010" s="53"/>
      <c r="G3010" s="53"/>
      <c r="H3010" s="53"/>
      <c r="I3010" s="53"/>
      <c r="J3010" s="53"/>
      <c r="K3010" s="53"/>
      <c r="L3010" s="53"/>
      <c r="M3010" s="53"/>
      <c r="N3010" s="53"/>
      <c r="O3010" s="53"/>
      <c r="P3010" s="727"/>
    </row>
    <row r="3011" spans="1:16" s="51" customFormat="1" x14ac:dyDescent="0.25">
      <c r="A3011" s="378"/>
      <c r="B3011" s="125"/>
      <c r="C3011" s="2"/>
      <c r="E3011" s="53"/>
      <c r="F3011" s="53"/>
      <c r="G3011" s="53"/>
      <c r="H3011" s="53"/>
      <c r="I3011" s="53"/>
      <c r="J3011" s="53"/>
      <c r="K3011" s="53"/>
      <c r="L3011" s="53"/>
      <c r="M3011" s="53"/>
      <c r="N3011" s="53"/>
      <c r="O3011" s="53"/>
      <c r="P3011" s="727"/>
    </row>
    <row r="3012" spans="1:16" s="51" customFormat="1" x14ac:dyDescent="0.25">
      <c r="A3012" s="378"/>
      <c r="B3012" s="125"/>
      <c r="C3012" s="2"/>
      <c r="E3012" s="53"/>
      <c r="F3012" s="53"/>
      <c r="G3012" s="53"/>
      <c r="H3012" s="53"/>
      <c r="I3012" s="53"/>
      <c r="J3012" s="53"/>
      <c r="K3012" s="53"/>
      <c r="L3012" s="53"/>
      <c r="M3012" s="53"/>
      <c r="N3012" s="53"/>
      <c r="O3012" s="53"/>
      <c r="P3012" s="727"/>
    </row>
    <row r="3013" spans="1:16" s="51" customFormat="1" x14ac:dyDescent="0.25">
      <c r="A3013" s="378"/>
      <c r="B3013" s="125"/>
      <c r="C3013" s="2"/>
      <c r="E3013" s="53"/>
      <c r="F3013" s="53"/>
      <c r="G3013" s="53"/>
      <c r="H3013" s="53"/>
      <c r="I3013" s="53"/>
      <c r="J3013" s="53"/>
      <c r="K3013" s="53"/>
      <c r="L3013" s="53"/>
      <c r="M3013" s="53"/>
      <c r="N3013" s="53"/>
      <c r="O3013" s="53"/>
      <c r="P3013" s="727"/>
    </row>
    <row r="3014" spans="1:16" s="51" customFormat="1" x14ac:dyDescent="0.25">
      <c r="A3014" s="378"/>
      <c r="B3014" s="125"/>
      <c r="C3014" s="2"/>
      <c r="E3014" s="53"/>
      <c r="F3014" s="53"/>
      <c r="G3014" s="53"/>
      <c r="H3014" s="53"/>
      <c r="I3014" s="53"/>
      <c r="J3014" s="53"/>
      <c r="K3014" s="53"/>
      <c r="L3014" s="53"/>
      <c r="M3014" s="53"/>
      <c r="N3014" s="53"/>
      <c r="O3014" s="53"/>
      <c r="P3014" s="727"/>
    </row>
    <row r="3015" spans="1:16" s="51" customFormat="1" x14ac:dyDescent="0.25">
      <c r="A3015" s="378"/>
      <c r="B3015" s="125"/>
      <c r="C3015" s="2"/>
      <c r="E3015" s="53"/>
      <c r="F3015" s="53"/>
      <c r="G3015" s="53"/>
      <c r="H3015" s="53"/>
      <c r="I3015" s="53"/>
      <c r="J3015" s="53"/>
      <c r="K3015" s="53"/>
      <c r="L3015" s="53"/>
      <c r="M3015" s="53"/>
      <c r="N3015" s="53"/>
      <c r="O3015" s="53"/>
      <c r="P3015" s="727"/>
    </row>
    <row r="3016" spans="1:16" s="51" customFormat="1" x14ac:dyDescent="0.25">
      <c r="A3016" s="378"/>
      <c r="B3016" s="125"/>
      <c r="C3016" s="2"/>
      <c r="E3016" s="53"/>
      <c r="F3016" s="53"/>
      <c r="G3016" s="53"/>
      <c r="H3016" s="53"/>
      <c r="I3016" s="53"/>
      <c r="J3016" s="53"/>
      <c r="K3016" s="53"/>
      <c r="L3016" s="53"/>
      <c r="M3016" s="53"/>
      <c r="N3016" s="53"/>
      <c r="O3016" s="53"/>
      <c r="P3016" s="727"/>
    </row>
    <row r="3017" spans="1:16" s="51" customFormat="1" x14ac:dyDescent="0.25">
      <c r="A3017" s="378"/>
      <c r="B3017" s="125"/>
      <c r="C3017" s="2"/>
      <c r="E3017" s="53"/>
      <c r="F3017" s="53"/>
      <c r="G3017" s="53"/>
      <c r="H3017" s="53"/>
      <c r="I3017" s="53"/>
      <c r="J3017" s="53"/>
      <c r="K3017" s="53"/>
      <c r="L3017" s="53"/>
      <c r="M3017" s="53"/>
      <c r="N3017" s="53"/>
      <c r="O3017" s="53"/>
      <c r="P3017" s="727"/>
    </row>
    <row r="3018" spans="1:16" s="51" customFormat="1" x14ac:dyDescent="0.25">
      <c r="A3018" s="378"/>
      <c r="B3018" s="125"/>
      <c r="C3018" s="2"/>
      <c r="E3018" s="53"/>
      <c r="F3018" s="53"/>
      <c r="G3018" s="53"/>
      <c r="H3018" s="53"/>
      <c r="I3018" s="53"/>
      <c r="J3018" s="53"/>
      <c r="K3018" s="53"/>
      <c r="L3018" s="53"/>
      <c r="M3018" s="53"/>
      <c r="N3018" s="53"/>
      <c r="O3018" s="53"/>
      <c r="P3018" s="727"/>
    </row>
    <row r="3019" spans="1:16" s="51" customFormat="1" x14ac:dyDescent="0.25">
      <c r="A3019" s="378"/>
      <c r="B3019" s="125"/>
      <c r="C3019" s="2"/>
      <c r="E3019" s="53"/>
      <c r="F3019" s="53"/>
      <c r="G3019" s="53"/>
      <c r="H3019" s="53"/>
      <c r="I3019" s="53"/>
      <c r="J3019" s="53"/>
      <c r="K3019" s="53"/>
      <c r="L3019" s="53"/>
      <c r="M3019" s="53"/>
      <c r="N3019" s="53"/>
      <c r="O3019" s="53"/>
      <c r="P3019" s="727"/>
    </row>
    <row r="3020" spans="1:16" s="51" customFormat="1" x14ac:dyDescent="0.25">
      <c r="A3020" s="378"/>
      <c r="B3020" s="125"/>
      <c r="C3020" s="2"/>
      <c r="E3020" s="53"/>
      <c r="F3020" s="53"/>
      <c r="G3020" s="53"/>
      <c r="H3020" s="53"/>
      <c r="I3020" s="53"/>
      <c r="J3020" s="53"/>
      <c r="K3020" s="53"/>
      <c r="L3020" s="53"/>
      <c r="M3020" s="53"/>
      <c r="N3020" s="53"/>
      <c r="O3020" s="53"/>
      <c r="P3020" s="727"/>
    </row>
    <row r="3021" spans="1:16" s="51" customFormat="1" x14ac:dyDescent="0.25">
      <c r="A3021" s="378"/>
      <c r="B3021" s="125"/>
      <c r="C3021" s="2"/>
      <c r="E3021" s="53"/>
      <c r="F3021" s="53"/>
      <c r="G3021" s="53"/>
      <c r="H3021" s="53"/>
      <c r="I3021" s="53"/>
      <c r="J3021" s="53"/>
      <c r="K3021" s="53"/>
      <c r="L3021" s="53"/>
      <c r="M3021" s="53"/>
      <c r="N3021" s="53"/>
      <c r="O3021" s="53"/>
      <c r="P3021" s="727"/>
    </row>
    <row r="3022" spans="1:16" s="51" customFormat="1" x14ac:dyDescent="0.25">
      <c r="A3022" s="378"/>
      <c r="B3022" s="125"/>
      <c r="C3022" s="2"/>
      <c r="E3022" s="53"/>
      <c r="F3022" s="53"/>
      <c r="G3022" s="53"/>
      <c r="H3022" s="53"/>
      <c r="I3022" s="53"/>
      <c r="J3022" s="53"/>
      <c r="K3022" s="53"/>
      <c r="L3022" s="53"/>
      <c r="M3022" s="53"/>
      <c r="N3022" s="53"/>
      <c r="O3022" s="53"/>
      <c r="P3022" s="727"/>
    </row>
    <row r="3023" spans="1:16" s="51" customFormat="1" x14ac:dyDescent="0.25">
      <c r="A3023" s="378"/>
      <c r="B3023" s="125"/>
      <c r="C3023" s="2"/>
      <c r="E3023" s="53"/>
      <c r="F3023" s="53"/>
      <c r="G3023" s="53"/>
      <c r="H3023" s="53"/>
      <c r="I3023" s="53"/>
      <c r="J3023" s="53"/>
      <c r="K3023" s="53"/>
      <c r="L3023" s="53"/>
      <c r="M3023" s="53"/>
      <c r="N3023" s="53"/>
      <c r="O3023" s="53"/>
      <c r="P3023" s="727"/>
    </row>
    <row r="3024" spans="1:16" s="51" customFormat="1" x14ac:dyDescent="0.25">
      <c r="A3024" s="378"/>
      <c r="B3024" s="125"/>
      <c r="C3024" s="2"/>
      <c r="E3024" s="53"/>
      <c r="F3024" s="53"/>
      <c r="G3024" s="53"/>
      <c r="H3024" s="53"/>
      <c r="I3024" s="53"/>
      <c r="J3024" s="53"/>
      <c r="K3024" s="53"/>
      <c r="L3024" s="53"/>
      <c r="M3024" s="53"/>
      <c r="N3024" s="53"/>
      <c r="O3024" s="53"/>
      <c r="P3024" s="727"/>
    </row>
    <row r="3025" spans="1:16" s="51" customFormat="1" x14ac:dyDescent="0.25">
      <c r="A3025" s="378"/>
      <c r="B3025" s="125"/>
      <c r="C3025" s="2"/>
      <c r="E3025" s="53"/>
      <c r="F3025" s="53"/>
      <c r="G3025" s="53"/>
      <c r="H3025" s="53"/>
      <c r="I3025" s="53"/>
      <c r="J3025" s="53"/>
      <c r="K3025" s="53"/>
      <c r="L3025" s="53"/>
      <c r="M3025" s="53"/>
      <c r="N3025" s="53"/>
      <c r="O3025" s="53"/>
      <c r="P3025" s="727"/>
    </row>
    <row r="3026" spans="1:16" s="51" customFormat="1" x14ac:dyDescent="0.25">
      <c r="A3026" s="378"/>
      <c r="B3026" s="125"/>
      <c r="C3026" s="2"/>
      <c r="E3026" s="53"/>
      <c r="F3026" s="53"/>
      <c r="G3026" s="53"/>
      <c r="H3026" s="53"/>
      <c r="I3026" s="53"/>
      <c r="J3026" s="53"/>
      <c r="K3026" s="53"/>
      <c r="L3026" s="53"/>
      <c r="M3026" s="53"/>
      <c r="N3026" s="53"/>
      <c r="O3026" s="53"/>
      <c r="P3026" s="727"/>
    </row>
    <row r="3027" spans="1:16" s="51" customFormat="1" x14ac:dyDescent="0.25">
      <c r="A3027" s="378"/>
      <c r="B3027" s="125"/>
      <c r="C3027" s="2"/>
      <c r="E3027" s="53"/>
      <c r="F3027" s="53"/>
      <c r="G3027" s="53"/>
      <c r="H3027" s="53"/>
      <c r="I3027" s="53"/>
      <c r="J3027" s="53"/>
      <c r="K3027" s="53"/>
      <c r="L3027" s="53"/>
      <c r="M3027" s="53"/>
      <c r="N3027" s="53"/>
      <c r="O3027" s="53"/>
      <c r="P3027" s="727"/>
    </row>
    <row r="3028" spans="1:16" s="51" customFormat="1" x14ac:dyDescent="0.25">
      <c r="A3028" s="378"/>
      <c r="B3028" s="125"/>
      <c r="C3028" s="2"/>
      <c r="E3028" s="53"/>
      <c r="F3028" s="53"/>
      <c r="G3028" s="53"/>
      <c r="H3028" s="53"/>
      <c r="I3028" s="53"/>
      <c r="J3028" s="53"/>
      <c r="K3028" s="53"/>
      <c r="L3028" s="53"/>
      <c r="M3028" s="53"/>
      <c r="N3028" s="53"/>
      <c r="O3028" s="53"/>
      <c r="P3028" s="727"/>
    </row>
    <row r="3029" spans="1:16" s="51" customFormat="1" x14ac:dyDescent="0.25">
      <c r="A3029" s="378"/>
      <c r="B3029" s="125"/>
      <c r="C3029" s="2"/>
      <c r="E3029" s="53"/>
      <c r="F3029" s="53"/>
      <c r="G3029" s="53"/>
      <c r="H3029" s="53"/>
      <c r="I3029" s="53"/>
      <c r="J3029" s="53"/>
      <c r="K3029" s="53"/>
      <c r="L3029" s="53"/>
      <c r="M3029" s="53"/>
      <c r="N3029" s="53"/>
      <c r="O3029" s="53"/>
      <c r="P3029" s="727"/>
    </row>
    <row r="3030" spans="1:16" s="51" customFormat="1" x14ac:dyDescent="0.25">
      <c r="A3030" s="378"/>
      <c r="B3030" s="125"/>
      <c r="C3030" s="2"/>
      <c r="E3030" s="53"/>
      <c r="F3030" s="53"/>
      <c r="G3030" s="53"/>
      <c r="H3030" s="53"/>
      <c r="I3030" s="53"/>
      <c r="J3030" s="53"/>
      <c r="K3030" s="53"/>
      <c r="L3030" s="53"/>
      <c r="M3030" s="53"/>
      <c r="N3030" s="53"/>
      <c r="O3030" s="53"/>
      <c r="P3030" s="727"/>
    </row>
    <row r="3031" spans="1:16" s="51" customFormat="1" x14ac:dyDescent="0.25">
      <c r="A3031" s="378"/>
      <c r="B3031" s="125"/>
      <c r="C3031" s="2"/>
      <c r="E3031" s="53"/>
      <c r="F3031" s="53"/>
      <c r="G3031" s="53"/>
      <c r="H3031" s="53"/>
      <c r="I3031" s="53"/>
      <c r="J3031" s="53"/>
      <c r="K3031" s="53"/>
      <c r="L3031" s="53"/>
      <c r="M3031" s="53"/>
      <c r="N3031" s="53"/>
      <c r="O3031" s="53"/>
      <c r="P3031" s="727"/>
    </row>
    <row r="3032" spans="1:16" s="51" customFormat="1" x14ac:dyDescent="0.25">
      <c r="A3032" s="378"/>
      <c r="B3032" s="125"/>
      <c r="C3032" s="2"/>
      <c r="E3032" s="53"/>
      <c r="F3032" s="53"/>
      <c r="G3032" s="53"/>
      <c r="H3032" s="53"/>
      <c r="I3032" s="53"/>
      <c r="J3032" s="53"/>
      <c r="K3032" s="53"/>
      <c r="L3032" s="53"/>
      <c r="M3032" s="53"/>
      <c r="N3032" s="53"/>
      <c r="O3032" s="53"/>
      <c r="P3032" s="727"/>
    </row>
    <row r="3033" spans="1:16" s="51" customFormat="1" x14ac:dyDescent="0.25">
      <c r="A3033" s="378"/>
      <c r="B3033" s="125"/>
      <c r="C3033" s="2"/>
      <c r="E3033" s="53"/>
      <c r="F3033" s="53"/>
      <c r="G3033" s="53"/>
      <c r="H3033" s="53"/>
      <c r="I3033" s="53"/>
      <c r="J3033" s="53"/>
      <c r="K3033" s="53"/>
      <c r="L3033" s="53"/>
      <c r="M3033" s="53"/>
      <c r="N3033" s="53"/>
      <c r="O3033" s="53"/>
      <c r="P3033" s="727"/>
    </row>
    <row r="3034" spans="1:16" s="51" customFormat="1" x14ac:dyDescent="0.25">
      <c r="A3034" s="378"/>
      <c r="B3034" s="125"/>
      <c r="C3034" s="2"/>
      <c r="E3034" s="53"/>
      <c r="F3034" s="53"/>
      <c r="G3034" s="53"/>
      <c r="H3034" s="53"/>
      <c r="I3034" s="53"/>
      <c r="J3034" s="53"/>
      <c r="K3034" s="53"/>
      <c r="L3034" s="53"/>
      <c r="M3034" s="53"/>
      <c r="N3034" s="53"/>
      <c r="O3034" s="53"/>
      <c r="P3034" s="727"/>
    </row>
    <row r="3035" spans="1:16" s="51" customFormat="1" x14ac:dyDescent="0.25">
      <c r="A3035" s="378"/>
      <c r="B3035" s="125"/>
      <c r="C3035" s="2"/>
      <c r="E3035" s="53"/>
      <c r="F3035" s="53"/>
      <c r="G3035" s="53"/>
      <c r="H3035" s="53"/>
      <c r="I3035" s="53"/>
      <c r="J3035" s="53"/>
      <c r="K3035" s="53"/>
      <c r="L3035" s="53"/>
      <c r="M3035" s="53"/>
      <c r="N3035" s="53"/>
      <c r="O3035" s="53"/>
      <c r="P3035" s="727"/>
    </row>
    <row r="3036" spans="1:16" s="51" customFormat="1" x14ac:dyDescent="0.25">
      <c r="A3036" s="378"/>
      <c r="B3036" s="125"/>
      <c r="C3036" s="2"/>
      <c r="E3036" s="53"/>
      <c r="F3036" s="53"/>
      <c r="G3036" s="53"/>
      <c r="H3036" s="53"/>
      <c r="I3036" s="53"/>
      <c r="J3036" s="53"/>
      <c r="K3036" s="53"/>
      <c r="L3036" s="53"/>
      <c r="M3036" s="53"/>
      <c r="N3036" s="53"/>
      <c r="O3036" s="53"/>
      <c r="P3036" s="727"/>
    </row>
    <row r="3037" spans="1:16" s="51" customFormat="1" x14ac:dyDescent="0.25">
      <c r="A3037" s="378"/>
      <c r="B3037" s="125"/>
      <c r="C3037" s="2"/>
      <c r="E3037" s="53"/>
      <c r="F3037" s="53"/>
      <c r="G3037" s="53"/>
      <c r="H3037" s="53"/>
      <c r="I3037" s="53"/>
      <c r="J3037" s="53"/>
      <c r="K3037" s="53"/>
      <c r="L3037" s="53"/>
      <c r="M3037" s="53"/>
      <c r="N3037" s="53"/>
      <c r="O3037" s="53"/>
      <c r="P3037" s="727"/>
    </row>
    <row r="3038" spans="1:16" s="51" customFormat="1" x14ac:dyDescent="0.25">
      <c r="A3038" s="378"/>
      <c r="B3038" s="125"/>
      <c r="C3038" s="2"/>
      <c r="E3038" s="53"/>
      <c r="F3038" s="53"/>
      <c r="G3038" s="53"/>
      <c r="H3038" s="53"/>
      <c r="I3038" s="53"/>
      <c r="J3038" s="53"/>
      <c r="K3038" s="53"/>
      <c r="L3038" s="53"/>
      <c r="M3038" s="53"/>
      <c r="N3038" s="53"/>
      <c r="O3038" s="53"/>
      <c r="P3038" s="727"/>
    </row>
    <row r="3039" spans="1:16" s="51" customFormat="1" x14ac:dyDescent="0.25">
      <c r="A3039" s="378"/>
      <c r="B3039" s="125"/>
      <c r="C3039" s="2"/>
      <c r="E3039" s="53"/>
      <c r="F3039" s="53"/>
      <c r="G3039" s="53"/>
      <c r="H3039" s="53"/>
      <c r="I3039" s="53"/>
      <c r="J3039" s="53"/>
      <c r="K3039" s="53"/>
      <c r="L3039" s="53"/>
      <c r="M3039" s="53"/>
      <c r="N3039" s="53"/>
      <c r="O3039" s="53"/>
      <c r="P3039" s="727"/>
    </row>
    <row r="3040" spans="1:16" s="51" customFormat="1" x14ac:dyDescent="0.25">
      <c r="A3040" s="378"/>
      <c r="B3040" s="125"/>
      <c r="C3040" s="2"/>
      <c r="E3040" s="53"/>
      <c r="F3040" s="53"/>
      <c r="G3040" s="53"/>
      <c r="H3040" s="53"/>
      <c r="I3040" s="53"/>
      <c r="J3040" s="53"/>
      <c r="K3040" s="53"/>
      <c r="L3040" s="53"/>
      <c r="M3040" s="53"/>
      <c r="N3040" s="53"/>
      <c r="O3040" s="53"/>
      <c r="P3040" s="727"/>
    </row>
    <row r="3041" spans="1:16" s="51" customFormat="1" x14ac:dyDescent="0.25">
      <c r="A3041" s="378"/>
      <c r="B3041" s="125"/>
      <c r="C3041" s="2"/>
      <c r="E3041" s="53"/>
      <c r="F3041" s="53"/>
      <c r="G3041" s="53"/>
      <c r="H3041" s="53"/>
      <c r="I3041" s="53"/>
      <c r="J3041" s="53"/>
      <c r="K3041" s="53"/>
      <c r="L3041" s="53"/>
      <c r="M3041" s="53"/>
      <c r="N3041" s="53"/>
      <c r="O3041" s="53"/>
      <c r="P3041" s="727"/>
    </row>
    <row r="3042" spans="1:16" s="51" customFormat="1" x14ac:dyDescent="0.25">
      <c r="A3042" s="378"/>
      <c r="B3042" s="125"/>
      <c r="C3042" s="2"/>
      <c r="E3042" s="53"/>
      <c r="F3042" s="53"/>
      <c r="G3042" s="53"/>
      <c r="H3042" s="53"/>
      <c r="I3042" s="53"/>
      <c r="J3042" s="53"/>
      <c r="K3042" s="53"/>
      <c r="L3042" s="53"/>
      <c r="M3042" s="53"/>
      <c r="N3042" s="53"/>
      <c r="O3042" s="53"/>
      <c r="P3042" s="727"/>
    </row>
    <row r="3043" spans="1:16" s="51" customFormat="1" x14ac:dyDescent="0.25">
      <c r="A3043" s="378"/>
      <c r="B3043" s="125"/>
      <c r="C3043" s="2"/>
      <c r="E3043" s="53"/>
      <c r="F3043" s="53"/>
      <c r="G3043" s="53"/>
      <c r="H3043" s="53"/>
      <c r="I3043" s="53"/>
      <c r="J3043" s="53"/>
      <c r="K3043" s="53"/>
      <c r="L3043" s="53"/>
      <c r="M3043" s="53"/>
      <c r="N3043" s="53"/>
      <c r="O3043" s="53"/>
      <c r="P3043" s="727"/>
    </row>
    <row r="3044" spans="1:16" s="51" customFormat="1" x14ac:dyDescent="0.25">
      <c r="A3044" s="378"/>
      <c r="B3044" s="125"/>
      <c r="C3044" s="2"/>
      <c r="E3044" s="53"/>
      <c r="F3044" s="53"/>
      <c r="G3044" s="53"/>
      <c r="H3044" s="53"/>
      <c r="I3044" s="53"/>
      <c r="J3044" s="53"/>
      <c r="K3044" s="53"/>
      <c r="L3044" s="53"/>
      <c r="M3044" s="53"/>
      <c r="N3044" s="53"/>
      <c r="O3044" s="53"/>
      <c r="P3044" s="727"/>
    </row>
    <row r="3045" spans="1:16" s="51" customFormat="1" x14ac:dyDescent="0.25">
      <c r="A3045" s="378"/>
      <c r="B3045" s="125"/>
      <c r="C3045" s="2"/>
      <c r="E3045" s="53"/>
      <c r="F3045" s="53"/>
      <c r="G3045" s="53"/>
      <c r="H3045" s="53"/>
      <c r="I3045" s="53"/>
      <c r="J3045" s="53"/>
      <c r="K3045" s="53"/>
      <c r="L3045" s="53"/>
      <c r="M3045" s="53"/>
      <c r="N3045" s="53"/>
      <c r="O3045" s="53"/>
      <c r="P3045" s="727"/>
    </row>
    <row r="3046" spans="1:16" s="51" customFormat="1" x14ac:dyDescent="0.25">
      <c r="A3046" s="378"/>
      <c r="B3046" s="125"/>
      <c r="C3046" s="2"/>
      <c r="E3046" s="53"/>
      <c r="F3046" s="53"/>
      <c r="G3046" s="53"/>
      <c r="H3046" s="53"/>
      <c r="I3046" s="53"/>
      <c r="J3046" s="53"/>
      <c r="K3046" s="53"/>
      <c r="L3046" s="53"/>
      <c r="M3046" s="53"/>
      <c r="N3046" s="53"/>
      <c r="O3046" s="53"/>
      <c r="P3046" s="727"/>
    </row>
    <row r="3047" spans="1:16" s="51" customFormat="1" x14ac:dyDescent="0.25">
      <c r="A3047" s="378"/>
      <c r="B3047" s="125"/>
      <c r="C3047" s="2"/>
      <c r="E3047" s="53"/>
      <c r="F3047" s="53"/>
      <c r="G3047" s="53"/>
      <c r="H3047" s="53"/>
      <c r="I3047" s="53"/>
      <c r="J3047" s="53"/>
      <c r="K3047" s="53"/>
      <c r="L3047" s="53"/>
      <c r="M3047" s="53"/>
      <c r="N3047" s="53"/>
      <c r="O3047" s="53"/>
      <c r="P3047" s="727"/>
    </row>
    <row r="3048" spans="1:16" s="51" customFormat="1" x14ac:dyDescent="0.25">
      <c r="A3048" s="378"/>
      <c r="B3048" s="125"/>
      <c r="C3048" s="2"/>
      <c r="E3048" s="53"/>
      <c r="F3048" s="53"/>
      <c r="G3048" s="53"/>
      <c r="H3048" s="53"/>
      <c r="I3048" s="53"/>
      <c r="J3048" s="53"/>
      <c r="K3048" s="53"/>
      <c r="L3048" s="53"/>
      <c r="M3048" s="53"/>
      <c r="N3048" s="53"/>
      <c r="O3048" s="53"/>
      <c r="P3048" s="727"/>
    </row>
    <row r="3049" spans="1:16" s="51" customFormat="1" x14ac:dyDescent="0.25">
      <c r="A3049" s="378"/>
      <c r="B3049" s="125"/>
      <c r="C3049" s="2"/>
      <c r="E3049" s="53"/>
      <c r="F3049" s="53"/>
      <c r="G3049" s="53"/>
      <c r="H3049" s="53"/>
      <c r="I3049" s="53"/>
      <c r="J3049" s="53"/>
      <c r="K3049" s="53"/>
      <c r="L3049" s="53"/>
      <c r="M3049" s="53"/>
      <c r="N3049" s="53"/>
      <c r="O3049" s="53"/>
      <c r="P3049" s="727"/>
    </row>
    <row r="3050" spans="1:16" s="51" customFormat="1" x14ac:dyDescent="0.25">
      <c r="A3050" s="378"/>
      <c r="B3050" s="125"/>
      <c r="C3050" s="2"/>
      <c r="E3050" s="53"/>
      <c r="F3050" s="53"/>
      <c r="G3050" s="53"/>
      <c r="H3050" s="53"/>
      <c r="I3050" s="53"/>
      <c r="J3050" s="53"/>
      <c r="K3050" s="53"/>
      <c r="L3050" s="53"/>
      <c r="M3050" s="53"/>
      <c r="N3050" s="53"/>
      <c r="O3050" s="53"/>
      <c r="P3050" s="727"/>
    </row>
    <row r="3051" spans="1:16" s="51" customFormat="1" x14ac:dyDescent="0.25">
      <c r="A3051" s="378"/>
      <c r="B3051" s="125"/>
      <c r="C3051" s="2"/>
      <c r="E3051" s="53"/>
      <c r="F3051" s="53"/>
      <c r="G3051" s="53"/>
      <c r="H3051" s="53"/>
      <c r="I3051" s="53"/>
      <c r="J3051" s="53"/>
      <c r="K3051" s="53"/>
      <c r="L3051" s="53"/>
      <c r="M3051" s="53"/>
      <c r="N3051" s="53"/>
      <c r="O3051" s="53"/>
      <c r="P3051" s="727"/>
    </row>
    <row r="3052" spans="1:16" s="51" customFormat="1" x14ac:dyDescent="0.25">
      <c r="A3052" s="378"/>
      <c r="B3052" s="125"/>
      <c r="C3052" s="2"/>
      <c r="E3052" s="53"/>
      <c r="F3052" s="53"/>
      <c r="G3052" s="53"/>
      <c r="H3052" s="53"/>
      <c r="I3052" s="53"/>
      <c r="J3052" s="53"/>
      <c r="K3052" s="53"/>
      <c r="L3052" s="53"/>
      <c r="M3052" s="53"/>
      <c r="N3052" s="53"/>
      <c r="O3052" s="53"/>
      <c r="P3052" s="727"/>
    </row>
    <row r="3053" spans="1:16" s="51" customFormat="1" x14ac:dyDescent="0.25">
      <c r="A3053" s="378"/>
      <c r="B3053" s="125"/>
      <c r="C3053" s="2"/>
      <c r="E3053" s="53"/>
      <c r="F3053" s="53"/>
      <c r="G3053" s="53"/>
      <c r="H3053" s="53"/>
      <c r="I3053" s="53"/>
      <c r="J3053" s="53"/>
      <c r="K3053" s="53"/>
      <c r="L3053" s="53"/>
      <c r="M3053" s="53"/>
      <c r="N3053" s="53"/>
      <c r="O3053" s="53"/>
      <c r="P3053" s="727"/>
    </row>
    <row r="3054" spans="1:16" s="51" customFormat="1" x14ac:dyDescent="0.25">
      <c r="A3054" s="378"/>
      <c r="B3054" s="125"/>
      <c r="C3054" s="2"/>
      <c r="E3054" s="53"/>
      <c r="F3054" s="53"/>
      <c r="G3054" s="53"/>
      <c r="H3054" s="53"/>
      <c r="I3054" s="53"/>
      <c r="J3054" s="53"/>
      <c r="K3054" s="53"/>
      <c r="L3054" s="53"/>
      <c r="M3054" s="53"/>
      <c r="N3054" s="53"/>
      <c r="O3054" s="53"/>
      <c r="P3054" s="727"/>
    </row>
    <row r="3055" spans="1:16" s="51" customFormat="1" x14ac:dyDescent="0.25">
      <c r="A3055" s="378"/>
      <c r="B3055" s="125"/>
      <c r="C3055" s="2"/>
      <c r="E3055" s="53"/>
      <c r="F3055" s="53"/>
      <c r="G3055" s="53"/>
      <c r="H3055" s="53"/>
      <c r="I3055" s="53"/>
      <c r="J3055" s="53"/>
      <c r="K3055" s="53"/>
      <c r="L3055" s="53"/>
      <c r="M3055" s="53"/>
      <c r="N3055" s="53"/>
      <c r="O3055" s="53"/>
      <c r="P3055" s="727"/>
    </row>
    <row r="3056" spans="1:16" s="51" customFormat="1" x14ac:dyDescent="0.25">
      <c r="A3056" s="378"/>
      <c r="B3056" s="125"/>
      <c r="C3056" s="2"/>
      <c r="E3056" s="53"/>
      <c r="F3056" s="53"/>
      <c r="G3056" s="53"/>
      <c r="H3056" s="53"/>
      <c r="I3056" s="53"/>
      <c r="J3056" s="53"/>
      <c r="K3056" s="53"/>
      <c r="L3056" s="53"/>
      <c r="M3056" s="53"/>
      <c r="N3056" s="53"/>
      <c r="O3056" s="53"/>
      <c r="P3056" s="727"/>
    </row>
    <row r="3057" spans="1:16" s="51" customFormat="1" x14ac:dyDescent="0.25">
      <c r="A3057" s="378"/>
      <c r="B3057" s="125"/>
      <c r="C3057" s="2"/>
      <c r="E3057" s="53"/>
      <c r="F3057" s="53"/>
      <c r="G3057" s="53"/>
      <c r="H3057" s="53"/>
      <c r="I3057" s="53"/>
      <c r="J3057" s="53"/>
      <c r="K3057" s="53"/>
      <c r="L3057" s="53"/>
      <c r="M3057" s="53"/>
      <c r="N3057" s="53"/>
      <c r="O3057" s="53"/>
      <c r="P3057" s="727"/>
    </row>
    <row r="3058" spans="1:16" s="51" customFormat="1" x14ac:dyDescent="0.25">
      <c r="A3058" s="378"/>
      <c r="B3058" s="125"/>
      <c r="C3058" s="2"/>
      <c r="E3058" s="53"/>
      <c r="F3058" s="53"/>
      <c r="G3058" s="53"/>
      <c r="H3058" s="53"/>
      <c r="I3058" s="53"/>
      <c r="J3058" s="53"/>
      <c r="K3058" s="53"/>
      <c r="L3058" s="53"/>
      <c r="M3058" s="53"/>
      <c r="N3058" s="53"/>
      <c r="O3058" s="53"/>
      <c r="P3058" s="727"/>
    </row>
    <row r="3059" spans="1:16" s="51" customFormat="1" x14ac:dyDescent="0.25">
      <c r="A3059" s="378"/>
      <c r="B3059" s="125"/>
      <c r="C3059" s="2"/>
      <c r="E3059" s="53"/>
      <c r="F3059" s="53"/>
      <c r="G3059" s="53"/>
      <c r="H3059" s="53"/>
      <c r="I3059" s="53"/>
      <c r="J3059" s="53"/>
      <c r="K3059" s="53"/>
      <c r="L3059" s="53"/>
      <c r="M3059" s="53"/>
      <c r="N3059" s="53"/>
      <c r="O3059" s="53"/>
      <c r="P3059" s="727"/>
    </row>
    <row r="3060" spans="1:16" s="51" customFormat="1" x14ac:dyDescent="0.25">
      <c r="A3060" s="378"/>
      <c r="B3060" s="125"/>
      <c r="C3060" s="2"/>
      <c r="E3060" s="53"/>
      <c r="F3060" s="53"/>
      <c r="G3060" s="53"/>
      <c r="H3060" s="53"/>
      <c r="I3060" s="53"/>
      <c r="J3060" s="53"/>
      <c r="K3060" s="53"/>
      <c r="L3060" s="53"/>
      <c r="M3060" s="53"/>
      <c r="N3060" s="53"/>
      <c r="O3060" s="53"/>
      <c r="P3060" s="727"/>
    </row>
    <row r="3061" spans="1:16" s="51" customFormat="1" x14ac:dyDescent="0.25">
      <c r="A3061" s="378"/>
      <c r="B3061" s="125"/>
      <c r="C3061" s="2"/>
      <c r="E3061" s="53"/>
      <c r="F3061" s="53"/>
      <c r="G3061" s="53"/>
      <c r="H3061" s="53"/>
      <c r="I3061" s="53"/>
      <c r="J3061" s="53"/>
      <c r="K3061" s="53"/>
      <c r="L3061" s="53"/>
      <c r="M3061" s="53"/>
      <c r="N3061" s="53"/>
      <c r="O3061" s="53"/>
      <c r="P3061" s="727"/>
    </row>
    <row r="3062" spans="1:16" s="51" customFormat="1" x14ac:dyDescent="0.25">
      <c r="A3062" s="378"/>
      <c r="B3062" s="125"/>
      <c r="C3062" s="2"/>
      <c r="E3062" s="53"/>
      <c r="F3062" s="53"/>
      <c r="G3062" s="53"/>
      <c r="H3062" s="53"/>
      <c r="I3062" s="53"/>
      <c r="J3062" s="53"/>
      <c r="K3062" s="53"/>
      <c r="L3062" s="53"/>
      <c r="M3062" s="53"/>
      <c r="N3062" s="53"/>
      <c r="O3062" s="53"/>
      <c r="P3062" s="727"/>
    </row>
    <row r="3063" spans="1:16" s="51" customFormat="1" x14ac:dyDescent="0.25">
      <c r="A3063" s="378"/>
      <c r="B3063" s="125"/>
      <c r="C3063" s="2"/>
      <c r="E3063" s="53"/>
      <c r="F3063" s="53"/>
      <c r="G3063" s="53"/>
      <c r="H3063" s="53"/>
      <c r="I3063" s="53"/>
      <c r="J3063" s="53"/>
      <c r="K3063" s="53"/>
      <c r="L3063" s="53"/>
      <c r="M3063" s="53"/>
      <c r="N3063" s="53"/>
      <c r="O3063" s="53"/>
      <c r="P3063" s="727"/>
    </row>
    <row r="3064" spans="1:16" s="51" customFormat="1" x14ac:dyDescent="0.25">
      <c r="A3064" s="378"/>
      <c r="B3064" s="125"/>
      <c r="C3064" s="2"/>
      <c r="E3064" s="53"/>
      <c r="F3064" s="53"/>
      <c r="G3064" s="53"/>
      <c r="H3064" s="53"/>
      <c r="I3064" s="53"/>
      <c r="J3064" s="53"/>
      <c r="K3064" s="53"/>
      <c r="L3064" s="53"/>
      <c r="M3064" s="53"/>
      <c r="N3064" s="53"/>
      <c r="O3064" s="53"/>
      <c r="P3064" s="727"/>
    </row>
    <row r="3065" spans="1:16" s="51" customFormat="1" x14ac:dyDescent="0.25">
      <c r="A3065" s="378"/>
      <c r="B3065" s="125"/>
      <c r="C3065" s="2"/>
      <c r="E3065" s="53"/>
      <c r="F3065" s="53"/>
      <c r="G3065" s="53"/>
      <c r="H3065" s="53"/>
      <c r="I3065" s="53"/>
      <c r="J3065" s="53"/>
      <c r="K3065" s="53"/>
      <c r="L3065" s="53"/>
      <c r="M3065" s="53"/>
      <c r="N3065" s="53"/>
      <c r="O3065" s="53"/>
      <c r="P3065" s="727"/>
    </row>
    <row r="3066" spans="1:16" s="51" customFormat="1" x14ac:dyDescent="0.25">
      <c r="A3066" s="378"/>
      <c r="B3066" s="125"/>
      <c r="C3066" s="2"/>
      <c r="E3066" s="53"/>
      <c r="F3066" s="53"/>
      <c r="G3066" s="53"/>
      <c r="H3066" s="53"/>
      <c r="I3066" s="53"/>
      <c r="J3066" s="53"/>
      <c r="K3066" s="53"/>
      <c r="L3066" s="53"/>
      <c r="M3066" s="53"/>
      <c r="N3066" s="53"/>
      <c r="O3066" s="53"/>
      <c r="P3066" s="727"/>
    </row>
    <row r="3067" spans="1:16" s="51" customFormat="1" x14ac:dyDescent="0.25">
      <c r="A3067" s="378"/>
      <c r="B3067" s="125"/>
      <c r="C3067" s="2"/>
      <c r="E3067" s="53"/>
      <c r="F3067" s="53"/>
      <c r="G3067" s="53"/>
      <c r="H3067" s="53"/>
      <c r="I3067" s="53"/>
      <c r="J3067" s="53"/>
      <c r="K3067" s="53"/>
      <c r="L3067" s="53"/>
      <c r="M3067" s="53"/>
      <c r="N3067" s="53"/>
      <c r="O3067" s="53"/>
      <c r="P3067" s="727"/>
    </row>
    <row r="3068" spans="1:16" s="51" customFormat="1" x14ac:dyDescent="0.25">
      <c r="A3068" s="378"/>
      <c r="B3068" s="125"/>
      <c r="C3068" s="2"/>
      <c r="E3068" s="53"/>
      <c r="F3068" s="53"/>
      <c r="G3068" s="53"/>
      <c r="H3068" s="53"/>
      <c r="I3068" s="53"/>
      <c r="J3068" s="53"/>
      <c r="K3068" s="53"/>
      <c r="L3068" s="53"/>
      <c r="M3068" s="53"/>
      <c r="N3068" s="53"/>
      <c r="O3068" s="53"/>
      <c r="P3068" s="727"/>
    </row>
    <row r="3069" spans="1:16" s="51" customFormat="1" x14ac:dyDescent="0.25">
      <c r="A3069" s="378"/>
      <c r="B3069" s="125"/>
      <c r="C3069" s="2"/>
      <c r="E3069" s="53"/>
      <c r="F3069" s="53"/>
      <c r="G3069" s="53"/>
      <c r="H3069" s="53"/>
      <c r="I3069" s="53"/>
      <c r="J3069" s="53"/>
      <c r="K3069" s="53"/>
      <c r="L3069" s="53"/>
      <c r="M3069" s="53"/>
      <c r="N3069" s="53"/>
      <c r="O3069" s="53"/>
      <c r="P3069" s="727"/>
    </row>
    <row r="3070" spans="1:16" s="51" customFormat="1" x14ac:dyDescent="0.25">
      <c r="A3070" s="378"/>
      <c r="B3070" s="125"/>
      <c r="C3070" s="2"/>
      <c r="E3070" s="53"/>
      <c r="F3070" s="53"/>
      <c r="G3070" s="53"/>
      <c r="H3070" s="53"/>
      <c r="I3070" s="53"/>
      <c r="J3070" s="53"/>
      <c r="K3070" s="53"/>
      <c r="L3070" s="53"/>
      <c r="M3070" s="53"/>
      <c r="N3070" s="53"/>
      <c r="O3070" s="53"/>
      <c r="P3070" s="727"/>
    </row>
    <row r="3071" spans="1:16" s="51" customFormat="1" x14ac:dyDescent="0.25">
      <c r="A3071" s="378"/>
      <c r="B3071" s="125"/>
      <c r="C3071" s="2"/>
      <c r="E3071" s="53"/>
      <c r="F3071" s="53"/>
      <c r="G3071" s="53"/>
      <c r="H3071" s="53"/>
      <c r="I3071" s="53"/>
      <c r="J3071" s="53"/>
      <c r="K3071" s="53"/>
      <c r="L3071" s="53"/>
      <c r="M3071" s="53"/>
      <c r="N3071" s="53"/>
      <c r="O3071" s="53"/>
      <c r="P3071" s="727"/>
    </row>
    <row r="3072" spans="1:16" s="51" customFormat="1" x14ac:dyDescent="0.25">
      <c r="A3072" s="378"/>
      <c r="B3072" s="125"/>
      <c r="C3072" s="2"/>
      <c r="E3072" s="53"/>
      <c r="F3072" s="53"/>
      <c r="G3072" s="53"/>
      <c r="H3072" s="53"/>
      <c r="I3072" s="53"/>
      <c r="J3072" s="53"/>
      <c r="K3072" s="53"/>
      <c r="L3072" s="53"/>
      <c r="M3072" s="53"/>
      <c r="N3072" s="53"/>
      <c r="O3072" s="53"/>
      <c r="P3072" s="727"/>
    </row>
    <row r="3073" spans="1:16" s="51" customFormat="1" x14ac:dyDescent="0.25">
      <c r="A3073" s="378"/>
      <c r="B3073" s="125"/>
      <c r="C3073" s="2"/>
      <c r="E3073" s="53"/>
      <c r="F3073" s="53"/>
      <c r="G3073" s="53"/>
      <c r="H3073" s="53"/>
      <c r="I3073" s="53"/>
      <c r="J3073" s="53"/>
      <c r="K3073" s="53"/>
      <c r="L3073" s="53"/>
      <c r="M3073" s="53"/>
      <c r="N3073" s="53"/>
      <c r="O3073" s="53"/>
      <c r="P3073" s="727"/>
    </row>
    <row r="3074" spans="1:16" s="51" customFormat="1" x14ac:dyDescent="0.25">
      <c r="A3074" s="378"/>
      <c r="B3074" s="125"/>
      <c r="C3074" s="2"/>
      <c r="E3074" s="53"/>
      <c r="F3074" s="53"/>
      <c r="G3074" s="53"/>
      <c r="H3074" s="53"/>
      <c r="I3074" s="53"/>
      <c r="J3074" s="53"/>
      <c r="K3074" s="53"/>
      <c r="L3074" s="53"/>
      <c r="M3074" s="53"/>
      <c r="N3074" s="53"/>
      <c r="O3074" s="53"/>
      <c r="P3074" s="727"/>
    </row>
    <row r="3075" spans="1:16" s="51" customFormat="1" x14ac:dyDescent="0.25">
      <c r="A3075" s="378"/>
      <c r="B3075" s="125"/>
      <c r="C3075" s="2"/>
      <c r="E3075" s="53"/>
      <c r="F3075" s="53"/>
      <c r="G3075" s="53"/>
      <c r="H3075" s="53"/>
      <c r="I3075" s="53"/>
      <c r="J3075" s="53"/>
      <c r="K3075" s="53"/>
      <c r="L3075" s="53"/>
      <c r="M3075" s="53"/>
      <c r="N3075" s="53"/>
      <c r="O3075" s="53"/>
      <c r="P3075" s="727"/>
    </row>
    <row r="3076" spans="1:16" s="51" customFormat="1" x14ac:dyDescent="0.25">
      <c r="A3076" s="378"/>
      <c r="B3076" s="125"/>
      <c r="C3076" s="2"/>
      <c r="E3076" s="53"/>
      <c r="F3076" s="53"/>
      <c r="G3076" s="53"/>
      <c r="H3076" s="53"/>
      <c r="I3076" s="53"/>
      <c r="J3076" s="53"/>
      <c r="K3076" s="53"/>
      <c r="L3076" s="53"/>
      <c r="M3076" s="53"/>
      <c r="N3076" s="53"/>
      <c r="O3076" s="53"/>
      <c r="P3076" s="727"/>
    </row>
    <row r="3077" spans="1:16" s="51" customFormat="1" x14ac:dyDescent="0.25">
      <c r="A3077" s="378"/>
      <c r="B3077" s="125"/>
      <c r="C3077" s="2"/>
      <c r="E3077" s="53"/>
      <c r="F3077" s="53"/>
      <c r="G3077" s="53"/>
      <c r="H3077" s="53"/>
      <c r="I3077" s="53"/>
      <c r="J3077" s="53"/>
      <c r="K3077" s="53"/>
      <c r="L3077" s="53"/>
      <c r="M3077" s="53"/>
      <c r="N3077" s="53"/>
      <c r="O3077" s="53"/>
      <c r="P3077" s="727"/>
    </row>
    <row r="3078" spans="1:16" s="51" customFormat="1" x14ac:dyDescent="0.25">
      <c r="A3078" s="378"/>
      <c r="B3078" s="125"/>
      <c r="C3078" s="2"/>
      <c r="E3078" s="53"/>
      <c r="F3078" s="53"/>
      <c r="G3078" s="53"/>
      <c r="H3078" s="53"/>
      <c r="I3078" s="53"/>
      <c r="J3078" s="53"/>
      <c r="K3078" s="53"/>
      <c r="L3078" s="53"/>
      <c r="M3078" s="53"/>
      <c r="N3078" s="53"/>
      <c r="O3078" s="53"/>
      <c r="P3078" s="727"/>
    </row>
    <row r="3079" spans="1:16" s="51" customFormat="1" x14ac:dyDescent="0.25">
      <c r="A3079" s="378"/>
      <c r="B3079" s="125"/>
      <c r="C3079" s="2"/>
      <c r="E3079" s="53"/>
      <c r="F3079" s="53"/>
      <c r="G3079" s="53"/>
      <c r="H3079" s="53"/>
      <c r="I3079" s="53"/>
      <c r="J3079" s="53"/>
      <c r="K3079" s="53"/>
      <c r="L3079" s="53"/>
      <c r="M3079" s="53"/>
      <c r="N3079" s="53"/>
      <c r="O3079" s="53"/>
      <c r="P3079" s="727"/>
    </row>
    <row r="3080" spans="1:16" s="51" customFormat="1" x14ac:dyDescent="0.25">
      <c r="A3080" s="378"/>
      <c r="B3080" s="125"/>
      <c r="C3080" s="2"/>
      <c r="E3080" s="53"/>
      <c r="F3080" s="53"/>
      <c r="G3080" s="53"/>
      <c r="H3080" s="53"/>
      <c r="I3080" s="53"/>
      <c r="J3080" s="53"/>
      <c r="K3080" s="53"/>
      <c r="L3080" s="53"/>
      <c r="M3080" s="53"/>
      <c r="N3080" s="53"/>
      <c r="O3080" s="53"/>
      <c r="P3080" s="727"/>
    </row>
    <row r="3081" spans="1:16" s="51" customFormat="1" x14ac:dyDescent="0.25">
      <c r="A3081" s="378"/>
      <c r="B3081" s="125"/>
      <c r="C3081" s="2"/>
      <c r="E3081" s="53"/>
      <c r="F3081" s="53"/>
      <c r="G3081" s="53"/>
      <c r="H3081" s="53"/>
      <c r="I3081" s="53"/>
      <c r="J3081" s="53"/>
      <c r="K3081" s="53"/>
      <c r="L3081" s="53"/>
      <c r="M3081" s="53"/>
      <c r="N3081" s="53"/>
      <c r="O3081" s="53"/>
      <c r="P3081" s="727"/>
    </row>
    <row r="3082" spans="1:16" s="51" customFormat="1" x14ac:dyDescent="0.25">
      <c r="A3082" s="378"/>
      <c r="B3082" s="125"/>
      <c r="C3082" s="2"/>
      <c r="E3082" s="53"/>
      <c r="F3082" s="53"/>
      <c r="G3082" s="53"/>
      <c r="H3082" s="53"/>
      <c r="I3082" s="53"/>
      <c r="J3082" s="53"/>
      <c r="K3082" s="53"/>
      <c r="L3082" s="53"/>
      <c r="M3082" s="53"/>
      <c r="N3082" s="53"/>
      <c r="O3082" s="53"/>
      <c r="P3082" s="727"/>
    </row>
    <row r="3083" spans="1:16" s="51" customFormat="1" x14ac:dyDescent="0.25">
      <c r="A3083" s="378"/>
      <c r="B3083" s="125"/>
      <c r="C3083" s="2"/>
      <c r="E3083" s="53"/>
      <c r="F3083" s="53"/>
      <c r="G3083" s="53"/>
      <c r="H3083" s="53"/>
      <c r="I3083" s="53"/>
      <c r="J3083" s="53"/>
      <c r="K3083" s="53"/>
      <c r="L3083" s="53"/>
      <c r="M3083" s="53"/>
      <c r="N3083" s="53"/>
      <c r="O3083" s="53"/>
      <c r="P3083" s="727"/>
    </row>
    <row r="3084" spans="1:16" s="51" customFormat="1" x14ac:dyDescent="0.25">
      <c r="A3084" s="378"/>
      <c r="B3084" s="125"/>
      <c r="C3084" s="2"/>
      <c r="E3084" s="53"/>
      <c r="F3084" s="53"/>
      <c r="G3084" s="53"/>
      <c r="H3084" s="53"/>
      <c r="I3084" s="53"/>
      <c r="J3084" s="53"/>
      <c r="K3084" s="53"/>
      <c r="L3084" s="53"/>
      <c r="M3084" s="53"/>
      <c r="N3084" s="53"/>
      <c r="O3084" s="53"/>
      <c r="P3084" s="727"/>
    </row>
    <row r="3085" spans="1:16" s="51" customFormat="1" x14ac:dyDescent="0.25">
      <c r="A3085" s="378"/>
      <c r="B3085" s="125"/>
      <c r="C3085" s="2"/>
      <c r="E3085" s="53"/>
      <c r="F3085" s="53"/>
      <c r="G3085" s="53"/>
      <c r="H3085" s="53"/>
      <c r="I3085" s="53"/>
      <c r="J3085" s="53"/>
      <c r="K3085" s="53"/>
      <c r="L3085" s="53"/>
      <c r="M3085" s="53"/>
      <c r="N3085" s="53"/>
      <c r="O3085" s="53"/>
      <c r="P3085" s="727"/>
    </row>
    <row r="3086" spans="1:16" s="51" customFormat="1" x14ac:dyDescent="0.25">
      <c r="A3086" s="378"/>
      <c r="B3086" s="125"/>
      <c r="C3086" s="2"/>
      <c r="E3086" s="53"/>
      <c r="F3086" s="53"/>
      <c r="G3086" s="53"/>
      <c r="H3086" s="53"/>
      <c r="I3086" s="53"/>
      <c r="J3086" s="53"/>
      <c r="K3086" s="53"/>
      <c r="L3086" s="53"/>
      <c r="M3086" s="53"/>
      <c r="N3086" s="53"/>
      <c r="O3086" s="53"/>
      <c r="P3086" s="727"/>
    </row>
    <row r="3087" spans="1:16" s="51" customFormat="1" x14ac:dyDescent="0.25">
      <c r="A3087" s="378"/>
      <c r="B3087" s="125"/>
      <c r="C3087" s="2"/>
      <c r="E3087" s="53"/>
      <c r="F3087" s="53"/>
      <c r="G3087" s="53"/>
      <c r="H3087" s="53"/>
      <c r="I3087" s="53"/>
      <c r="J3087" s="53"/>
      <c r="K3087" s="53"/>
      <c r="L3087" s="53"/>
      <c r="M3087" s="53"/>
      <c r="N3087" s="53"/>
      <c r="O3087" s="53"/>
      <c r="P3087" s="727"/>
    </row>
    <row r="3088" spans="1:16" s="51" customFormat="1" x14ac:dyDescent="0.25">
      <c r="A3088" s="378"/>
      <c r="B3088" s="125"/>
      <c r="C3088" s="2"/>
      <c r="E3088" s="53"/>
      <c r="F3088" s="53"/>
      <c r="G3088" s="53"/>
      <c r="H3088" s="53"/>
      <c r="I3088" s="53"/>
      <c r="J3088" s="53"/>
      <c r="K3088" s="53"/>
      <c r="L3088" s="53"/>
      <c r="M3088" s="53"/>
      <c r="N3088" s="53"/>
      <c r="O3088" s="53"/>
      <c r="P3088" s="727"/>
    </row>
    <row r="3089" spans="1:16" s="51" customFormat="1" x14ac:dyDescent="0.25">
      <c r="A3089" s="378"/>
      <c r="B3089" s="125"/>
      <c r="C3089" s="2"/>
      <c r="E3089" s="53"/>
      <c r="F3089" s="53"/>
      <c r="G3089" s="53"/>
      <c r="H3089" s="53"/>
      <c r="I3089" s="53"/>
      <c r="J3089" s="53"/>
      <c r="K3089" s="53"/>
      <c r="L3089" s="53"/>
      <c r="M3089" s="53"/>
      <c r="N3089" s="53"/>
      <c r="O3089" s="53"/>
      <c r="P3089" s="727"/>
    </row>
    <row r="3090" spans="1:16" s="51" customFormat="1" x14ac:dyDescent="0.25">
      <c r="A3090" s="378"/>
      <c r="B3090" s="125"/>
      <c r="C3090" s="2"/>
      <c r="E3090" s="53"/>
      <c r="F3090" s="53"/>
      <c r="G3090" s="53"/>
      <c r="H3090" s="53"/>
      <c r="I3090" s="53"/>
      <c r="J3090" s="53"/>
      <c r="K3090" s="53"/>
      <c r="L3090" s="53"/>
      <c r="M3090" s="53"/>
      <c r="N3090" s="53"/>
      <c r="O3090" s="53"/>
      <c r="P3090" s="727"/>
    </row>
    <row r="3091" spans="1:16" s="51" customFormat="1" x14ac:dyDescent="0.25">
      <c r="A3091" s="378"/>
      <c r="B3091" s="125"/>
      <c r="C3091" s="2"/>
      <c r="E3091" s="53"/>
      <c r="F3091" s="53"/>
      <c r="G3091" s="53"/>
      <c r="H3091" s="53"/>
      <c r="I3091" s="53"/>
      <c r="J3091" s="53"/>
      <c r="K3091" s="53"/>
      <c r="L3091" s="53"/>
      <c r="M3091" s="53"/>
      <c r="N3091" s="53"/>
      <c r="O3091" s="53"/>
      <c r="P3091" s="727"/>
    </row>
    <row r="3092" spans="1:16" s="51" customFormat="1" x14ac:dyDescent="0.25">
      <c r="A3092" s="378"/>
      <c r="B3092" s="125"/>
      <c r="C3092" s="2"/>
      <c r="E3092" s="53"/>
      <c r="F3092" s="53"/>
      <c r="G3092" s="53"/>
      <c r="H3092" s="53"/>
      <c r="I3092" s="53"/>
      <c r="J3092" s="53"/>
      <c r="K3092" s="53"/>
      <c r="L3092" s="53"/>
      <c r="M3092" s="53"/>
      <c r="N3092" s="53"/>
      <c r="O3092" s="53"/>
      <c r="P3092" s="727"/>
    </row>
    <row r="3093" spans="1:16" s="51" customFormat="1" x14ac:dyDescent="0.25">
      <c r="A3093" s="378"/>
      <c r="B3093" s="125"/>
      <c r="C3093" s="2"/>
      <c r="E3093" s="53"/>
      <c r="F3093" s="53"/>
      <c r="G3093" s="53"/>
      <c r="H3093" s="53"/>
      <c r="I3093" s="53"/>
      <c r="J3093" s="53"/>
      <c r="K3093" s="53"/>
      <c r="L3093" s="53"/>
      <c r="M3093" s="53"/>
      <c r="N3093" s="53"/>
      <c r="O3093" s="53"/>
      <c r="P3093" s="727"/>
    </row>
    <row r="3094" spans="1:16" s="51" customFormat="1" x14ac:dyDescent="0.25">
      <c r="A3094" s="378"/>
      <c r="B3094" s="125"/>
      <c r="C3094" s="2"/>
      <c r="E3094" s="53"/>
      <c r="F3094" s="53"/>
      <c r="G3094" s="53"/>
      <c r="H3094" s="53"/>
      <c r="I3094" s="53"/>
      <c r="J3094" s="53"/>
      <c r="K3094" s="53"/>
      <c r="L3094" s="53"/>
      <c r="M3094" s="53"/>
      <c r="N3094" s="53"/>
      <c r="O3094" s="53"/>
      <c r="P3094" s="727"/>
    </row>
    <row r="3095" spans="1:16" s="51" customFormat="1" x14ac:dyDescent="0.25">
      <c r="A3095" s="378"/>
      <c r="B3095" s="125"/>
      <c r="C3095" s="2"/>
      <c r="E3095" s="53"/>
      <c r="F3095" s="53"/>
      <c r="G3095" s="53"/>
      <c r="H3095" s="53"/>
      <c r="I3095" s="53"/>
      <c r="J3095" s="53"/>
      <c r="K3095" s="53"/>
      <c r="L3095" s="53"/>
      <c r="M3095" s="53"/>
      <c r="N3095" s="53"/>
      <c r="O3095" s="53"/>
      <c r="P3095" s="727"/>
    </row>
    <row r="3096" spans="1:16" s="51" customFormat="1" x14ac:dyDescent="0.25">
      <c r="A3096" s="378"/>
      <c r="B3096" s="125"/>
      <c r="C3096" s="2"/>
      <c r="E3096" s="53"/>
      <c r="F3096" s="53"/>
      <c r="G3096" s="53"/>
      <c r="H3096" s="53"/>
      <c r="I3096" s="53"/>
      <c r="J3096" s="53"/>
      <c r="K3096" s="53"/>
      <c r="L3096" s="53"/>
      <c r="M3096" s="53"/>
      <c r="N3096" s="53"/>
      <c r="O3096" s="53"/>
      <c r="P3096" s="727"/>
    </row>
    <row r="3097" spans="1:16" s="51" customFormat="1" x14ac:dyDescent="0.25">
      <c r="A3097" s="378"/>
      <c r="B3097" s="125"/>
      <c r="C3097" s="2"/>
      <c r="E3097" s="53"/>
      <c r="F3097" s="53"/>
      <c r="G3097" s="53"/>
      <c r="H3097" s="53"/>
      <c r="I3097" s="53"/>
      <c r="J3097" s="53"/>
      <c r="K3097" s="53"/>
      <c r="L3097" s="53"/>
      <c r="M3097" s="53"/>
      <c r="N3097" s="53"/>
      <c r="O3097" s="53"/>
      <c r="P3097" s="727"/>
    </row>
    <row r="3098" spans="1:16" s="51" customFormat="1" x14ac:dyDescent="0.25">
      <c r="A3098" s="378"/>
      <c r="B3098" s="125"/>
      <c r="C3098" s="2"/>
      <c r="E3098" s="53"/>
      <c r="F3098" s="53"/>
      <c r="G3098" s="53"/>
      <c r="H3098" s="53"/>
      <c r="I3098" s="53"/>
      <c r="J3098" s="53"/>
      <c r="K3098" s="53"/>
      <c r="L3098" s="53"/>
      <c r="M3098" s="53"/>
      <c r="N3098" s="53"/>
      <c r="O3098" s="53"/>
      <c r="P3098" s="727"/>
    </row>
    <row r="3099" spans="1:16" s="51" customFormat="1" x14ac:dyDescent="0.25">
      <c r="A3099" s="378"/>
      <c r="B3099" s="125"/>
      <c r="C3099" s="2"/>
      <c r="E3099" s="53"/>
      <c r="F3099" s="53"/>
      <c r="G3099" s="53"/>
      <c r="H3099" s="53"/>
      <c r="I3099" s="53"/>
      <c r="J3099" s="53"/>
      <c r="K3099" s="53"/>
      <c r="L3099" s="53"/>
      <c r="M3099" s="53"/>
      <c r="N3099" s="53"/>
      <c r="O3099" s="53"/>
      <c r="P3099" s="727"/>
    </row>
    <row r="3100" spans="1:16" s="51" customFormat="1" x14ac:dyDescent="0.25">
      <c r="A3100" s="378"/>
      <c r="B3100" s="125"/>
      <c r="C3100" s="2"/>
      <c r="E3100" s="53"/>
      <c r="F3100" s="53"/>
      <c r="G3100" s="53"/>
      <c r="H3100" s="53"/>
      <c r="I3100" s="53"/>
      <c r="J3100" s="53"/>
      <c r="K3100" s="53"/>
      <c r="L3100" s="53"/>
      <c r="M3100" s="53"/>
      <c r="N3100" s="53"/>
      <c r="O3100" s="53"/>
      <c r="P3100" s="727"/>
    </row>
    <row r="3101" spans="1:16" s="51" customFormat="1" x14ac:dyDescent="0.25">
      <c r="A3101" s="378"/>
      <c r="B3101" s="125"/>
      <c r="C3101" s="2"/>
      <c r="E3101" s="53"/>
      <c r="F3101" s="53"/>
      <c r="G3101" s="53"/>
      <c r="H3101" s="53"/>
      <c r="I3101" s="53"/>
      <c r="J3101" s="53"/>
      <c r="K3101" s="53"/>
      <c r="L3101" s="53"/>
      <c r="M3101" s="53"/>
      <c r="N3101" s="53"/>
      <c r="O3101" s="53"/>
      <c r="P3101" s="727"/>
    </row>
    <row r="3102" spans="1:16" s="51" customFormat="1" x14ac:dyDescent="0.25">
      <c r="A3102" s="378"/>
      <c r="B3102" s="125"/>
      <c r="C3102" s="2"/>
      <c r="E3102" s="53"/>
      <c r="F3102" s="53"/>
      <c r="G3102" s="53"/>
      <c r="H3102" s="53"/>
      <c r="I3102" s="53"/>
      <c r="J3102" s="53"/>
      <c r="K3102" s="53"/>
      <c r="L3102" s="53"/>
      <c r="M3102" s="53"/>
      <c r="N3102" s="53"/>
      <c r="O3102" s="53"/>
      <c r="P3102" s="727"/>
    </row>
    <row r="3103" spans="1:16" s="51" customFormat="1" x14ac:dyDescent="0.25">
      <c r="A3103" s="378"/>
      <c r="B3103" s="125"/>
      <c r="C3103" s="2"/>
      <c r="E3103" s="53"/>
      <c r="F3103" s="53"/>
      <c r="G3103" s="53"/>
      <c r="H3103" s="53"/>
      <c r="I3103" s="53"/>
      <c r="J3103" s="53"/>
      <c r="K3103" s="53"/>
      <c r="L3103" s="53"/>
      <c r="M3103" s="53"/>
      <c r="N3103" s="53"/>
      <c r="O3103" s="53"/>
      <c r="P3103" s="727"/>
    </row>
    <row r="3104" spans="1:16" s="51" customFormat="1" x14ac:dyDescent="0.25">
      <c r="A3104" s="378"/>
      <c r="B3104" s="125"/>
      <c r="C3104" s="2"/>
      <c r="E3104" s="53"/>
      <c r="F3104" s="53"/>
      <c r="G3104" s="53"/>
      <c r="H3104" s="53"/>
      <c r="I3104" s="53"/>
      <c r="J3104" s="53"/>
      <c r="K3104" s="53"/>
      <c r="L3104" s="53"/>
      <c r="M3104" s="53"/>
      <c r="N3104" s="53"/>
      <c r="O3104" s="53"/>
      <c r="P3104" s="727"/>
    </row>
    <row r="3105" spans="1:16" s="51" customFormat="1" x14ac:dyDescent="0.25">
      <c r="A3105" s="378"/>
      <c r="B3105" s="125"/>
      <c r="C3105" s="2"/>
      <c r="E3105" s="53"/>
      <c r="F3105" s="53"/>
      <c r="G3105" s="53"/>
      <c r="H3105" s="53"/>
      <c r="I3105" s="53"/>
      <c r="J3105" s="53"/>
      <c r="K3105" s="53"/>
      <c r="L3105" s="53"/>
      <c r="M3105" s="53"/>
      <c r="N3105" s="53"/>
      <c r="O3105" s="53"/>
      <c r="P3105" s="727"/>
    </row>
    <row r="3106" spans="1:16" s="51" customFormat="1" x14ac:dyDescent="0.25">
      <c r="A3106" s="378"/>
      <c r="B3106" s="125"/>
      <c r="C3106" s="2"/>
      <c r="E3106" s="53"/>
      <c r="F3106" s="53"/>
      <c r="G3106" s="53"/>
      <c r="H3106" s="53"/>
      <c r="I3106" s="53"/>
      <c r="J3106" s="53"/>
      <c r="K3106" s="53"/>
      <c r="L3106" s="53"/>
      <c r="M3106" s="53"/>
      <c r="N3106" s="53"/>
      <c r="O3106" s="53"/>
      <c r="P3106" s="727"/>
    </row>
    <row r="3107" spans="1:16" s="51" customFormat="1" x14ac:dyDescent="0.25">
      <c r="A3107" s="378"/>
      <c r="B3107" s="125"/>
      <c r="C3107" s="2"/>
      <c r="E3107" s="53"/>
      <c r="F3107" s="53"/>
      <c r="G3107" s="53"/>
      <c r="H3107" s="53"/>
      <c r="I3107" s="53"/>
      <c r="J3107" s="53"/>
      <c r="K3107" s="53"/>
      <c r="L3107" s="53"/>
      <c r="M3107" s="53"/>
      <c r="N3107" s="53"/>
      <c r="O3107" s="53"/>
      <c r="P3107" s="727"/>
    </row>
    <row r="3108" spans="1:16" s="51" customFormat="1" x14ac:dyDescent="0.25">
      <c r="A3108" s="378"/>
      <c r="B3108" s="125"/>
      <c r="C3108" s="2"/>
      <c r="E3108" s="53"/>
      <c r="F3108" s="53"/>
      <c r="G3108" s="53"/>
      <c r="H3108" s="53"/>
      <c r="I3108" s="53"/>
      <c r="J3108" s="53"/>
      <c r="K3108" s="53"/>
      <c r="L3108" s="53"/>
      <c r="M3108" s="53"/>
      <c r="N3108" s="53"/>
      <c r="O3108" s="53"/>
      <c r="P3108" s="727"/>
    </row>
    <row r="3109" spans="1:16" s="51" customFormat="1" x14ac:dyDescent="0.25">
      <c r="A3109" s="378"/>
      <c r="B3109" s="125"/>
      <c r="C3109" s="2"/>
      <c r="E3109" s="53"/>
      <c r="F3109" s="53"/>
      <c r="G3109" s="53"/>
      <c r="H3109" s="53"/>
      <c r="I3109" s="53"/>
      <c r="J3109" s="53"/>
      <c r="K3109" s="53"/>
      <c r="L3109" s="53"/>
      <c r="M3109" s="53"/>
      <c r="N3109" s="53"/>
      <c r="O3109" s="53"/>
      <c r="P3109" s="727"/>
    </row>
    <row r="3110" spans="1:16" s="51" customFormat="1" x14ac:dyDescent="0.25">
      <c r="A3110" s="378"/>
      <c r="B3110" s="125"/>
      <c r="C3110" s="2"/>
      <c r="E3110" s="53"/>
      <c r="F3110" s="53"/>
      <c r="G3110" s="53"/>
      <c r="H3110" s="53"/>
      <c r="I3110" s="53"/>
      <c r="J3110" s="53"/>
      <c r="K3110" s="53"/>
      <c r="L3110" s="53"/>
      <c r="M3110" s="53"/>
      <c r="N3110" s="53"/>
      <c r="O3110" s="53"/>
      <c r="P3110" s="727"/>
    </row>
    <row r="3111" spans="1:16" s="51" customFormat="1" x14ac:dyDescent="0.25">
      <c r="A3111" s="378"/>
      <c r="B3111" s="125"/>
      <c r="C3111" s="2"/>
      <c r="E3111" s="53"/>
      <c r="F3111" s="53"/>
      <c r="G3111" s="53"/>
      <c r="H3111" s="53"/>
      <c r="I3111" s="53"/>
      <c r="J3111" s="53"/>
      <c r="K3111" s="53"/>
      <c r="L3111" s="53"/>
      <c r="M3111" s="53"/>
      <c r="N3111" s="53"/>
      <c r="O3111" s="53"/>
      <c r="P3111" s="727"/>
    </row>
    <row r="3112" spans="1:16" s="51" customFormat="1" x14ac:dyDescent="0.25">
      <c r="A3112" s="378"/>
      <c r="B3112" s="125"/>
      <c r="C3112" s="2"/>
      <c r="E3112" s="53"/>
      <c r="F3112" s="53"/>
      <c r="G3112" s="53"/>
      <c r="H3112" s="53"/>
      <c r="I3112" s="53"/>
      <c r="J3112" s="53"/>
      <c r="K3112" s="53"/>
      <c r="L3112" s="53"/>
      <c r="M3112" s="53"/>
      <c r="N3112" s="53"/>
      <c r="O3112" s="53"/>
      <c r="P3112" s="727"/>
    </row>
    <row r="3113" spans="1:16" s="51" customFormat="1" x14ac:dyDescent="0.25">
      <c r="A3113" s="378"/>
      <c r="B3113" s="125"/>
      <c r="C3113" s="2"/>
      <c r="E3113" s="53"/>
      <c r="F3113" s="53"/>
      <c r="G3113" s="53"/>
      <c r="H3113" s="53"/>
      <c r="I3113" s="53"/>
      <c r="J3113" s="53"/>
      <c r="K3113" s="53"/>
      <c r="L3113" s="53"/>
      <c r="M3113" s="53"/>
      <c r="N3113" s="53"/>
      <c r="O3113" s="53"/>
      <c r="P3113" s="727"/>
    </row>
    <row r="3114" spans="1:16" s="51" customFormat="1" x14ac:dyDescent="0.25">
      <c r="A3114" s="378"/>
      <c r="B3114" s="125"/>
      <c r="C3114" s="2"/>
      <c r="E3114" s="53"/>
      <c r="F3114" s="53"/>
      <c r="G3114" s="53"/>
      <c r="H3114" s="53"/>
      <c r="I3114" s="53"/>
      <c r="J3114" s="53"/>
      <c r="K3114" s="53"/>
      <c r="L3114" s="53"/>
      <c r="M3114" s="53"/>
      <c r="N3114" s="53"/>
      <c r="O3114" s="53"/>
      <c r="P3114" s="727"/>
    </row>
    <row r="3115" spans="1:16" s="51" customFormat="1" x14ac:dyDescent="0.25">
      <c r="A3115" s="378"/>
      <c r="B3115" s="125"/>
      <c r="C3115" s="2"/>
      <c r="E3115" s="53"/>
      <c r="F3115" s="53"/>
      <c r="G3115" s="53"/>
      <c r="H3115" s="53"/>
      <c r="I3115" s="53"/>
      <c r="J3115" s="53"/>
      <c r="K3115" s="53"/>
      <c r="L3115" s="53"/>
      <c r="M3115" s="53"/>
      <c r="N3115" s="53"/>
      <c r="O3115" s="53"/>
      <c r="P3115" s="727"/>
    </row>
    <row r="3116" spans="1:16" s="51" customFormat="1" x14ac:dyDescent="0.25">
      <c r="A3116" s="378"/>
      <c r="B3116" s="125"/>
      <c r="C3116" s="2"/>
      <c r="E3116" s="53"/>
      <c r="F3116" s="53"/>
      <c r="G3116" s="53"/>
      <c r="H3116" s="53"/>
      <c r="I3116" s="53"/>
      <c r="J3116" s="53"/>
      <c r="K3116" s="53"/>
      <c r="L3116" s="53"/>
      <c r="M3116" s="53"/>
      <c r="N3116" s="53"/>
      <c r="O3116" s="53"/>
      <c r="P3116" s="727"/>
    </row>
    <row r="3117" spans="1:16" s="51" customFormat="1" x14ac:dyDescent="0.25">
      <c r="A3117" s="378"/>
      <c r="B3117" s="125"/>
      <c r="C3117" s="2"/>
      <c r="E3117" s="53"/>
      <c r="F3117" s="53"/>
      <c r="G3117" s="53"/>
      <c r="H3117" s="53"/>
      <c r="I3117" s="53"/>
      <c r="J3117" s="53"/>
      <c r="K3117" s="53"/>
      <c r="L3117" s="53"/>
      <c r="M3117" s="53"/>
      <c r="N3117" s="53"/>
      <c r="O3117" s="53"/>
      <c r="P3117" s="727"/>
    </row>
    <row r="3118" spans="1:16" s="51" customFormat="1" x14ac:dyDescent="0.25">
      <c r="A3118" s="378"/>
      <c r="B3118" s="125"/>
      <c r="C3118" s="2"/>
      <c r="E3118" s="53"/>
      <c r="F3118" s="53"/>
      <c r="G3118" s="53"/>
      <c r="H3118" s="53"/>
      <c r="I3118" s="53"/>
      <c r="J3118" s="53"/>
      <c r="K3118" s="53"/>
      <c r="L3118" s="53"/>
      <c r="M3118" s="53"/>
      <c r="N3118" s="53"/>
      <c r="O3118" s="53"/>
      <c r="P3118" s="727"/>
    </row>
    <row r="3119" spans="1:16" s="51" customFormat="1" x14ac:dyDescent="0.25">
      <c r="A3119" s="378"/>
      <c r="B3119" s="125"/>
      <c r="C3119" s="2"/>
      <c r="E3119" s="53"/>
      <c r="F3119" s="53"/>
      <c r="G3119" s="53"/>
      <c r="H3119" s="53"/>
      <c r="I3119" s="53"/>
      <c r="J3119" s="53"/>
      <c r="K3119" s="53"/>
      <c r="L3119" s="53"/>
      <c r="M3119" s="53"/>
      <c r="N3119" s="53"/>
      <c r="O3119" s="53"/>
      <c r="P3119" s="727"/>
    </row>
    <row r="3120" spans="1:16" s="51" customFormat="1" x14ac:dyDescent="0.25">
      <c r="A3120" s="378"/>
      <c r="B3120" s="125"/>
      <c r="C3120" s="2"/>
      <c r="E3120" s="53"/>
      <c r="F3120" s="53"/>
      <c r="G3120" s="53"/>
      <c r="H3120" s="53"/>
      <c r="I3120" s="53"/>
      <c r="J3120" s="53"/>
      <c r="K3120" s="53"/>
      <c r="L3120" s="53"/>
      <c r="M3120" s="53"/>
      <c r="N3120" s="53"/>
      <c r="O3120" s="53"/>
      <c r="P3120" s="727"/>
    </row>
    <row r="3121" spans="1:16" s="51" customFormat="1" x14ac:dyDescent="0.25">
      <c r="A3121" s="378"/>
      <c r="B3121" s="125"/>
      <c r="C3121" s="2"/>
      <c r="E3121" s="53"/>
      <c r="F3121" s="53"/>
      <c r="G3121" s="53"/>
      <c r="H3121" s="53"/>
      <c r="I3121" s="53"/>
      <c r="J3121" s="53"/>
      <c r="K3121" s="53"/>
      <c r="L3121" s="53"/>
      <c r="M3121" s="53"/>
      <c r="N3121" s="53"/>
      <c r="O3121" s="53"/>
      <c r="P3121" s="727"/>
    </row>
    <row r="3122" spans="1:16" s="51" customFormat="1" x14ac:dyDescent="0.25">
      <c r="A3122" s="378"/>
      <c r="B3122" s="125"/>
      <c r="C3122" s="2"/>
      <c r="E3122" s="53"/>
      <c r="F3122" s="53"/>
      <c r="G3122" s="53"/>
      <c r="H3122" s="53"/>
      <c r="I3122" s="53"/>
      <c r="J3122" s="53"/>
      <c r="K3122" s="53"/>
      <c r="L3122" s="53"/>
      <c r="M3122" s="53"/>
      <c r="N3122" s="53"/>
      <c r="O3122" s="53"/>
      <c r="P3122" s="727"/>
    </row>
    <row r="3123" spans="1:16" s="51" customFormat="1" x14ac:dyDescent="0.25">
      <c r="A3123" s="378"/>
      <c r="B3123" s="125"/>
      <c r="C3123" s="2"/>
      <c r="E3123" s="53"/>
      <c r="F3123" s="53"/>
      <c r="G3123" s="53"/>
      <c r="H3123" s="53"/>
      <c r="I3123" s="53"/>
      <c r="J3123" s="53"/>
      <c r="K3123" s="53"/>
      <c r="L3123" s="53"/>
      <c r="M3123" s="53"/>
      <c r="N3123" s="53"/>
      <c r="O3123" s="53"/>
      <c r="P3123" s="727"/>
    </row>
    <row r="3124" spans="1:16" s="51" customFormat="1" x14ac:dyDescent="0.25">
      <c r="A3124" s="378"/>
      <c r="B3124" s="125"/>
      <c r="C3124" s="2"/>
      <c r="E3124" s="53"/>
      <c r="F3124" s="53"/>
      <c r="G3124" s="53"/>
      <c r="H3124" s="53"/>
      <c r="I3124" s="53"/>
      <c r="J3124" s="53"/>
      <c r="K3124" s="53"/>
      <c r="L3124" s="53"/>
      <c r="M3124" s="53"/>
      <c r="N3124" s="53"/>
      <c r="O3124" s="53"/>
      <c r="P3124" s="727"/>
    </row>
    <row r="3125" spans="1:16" s="51" customFormat="1" x14ac:dyDescent="0.25">
      <c r="A3125" s="378"/>
      <c r="B3125" s="125"/>
      <c r="C3125" s="2"/>
      <c r="E3125" s="53"/>
      <c r="F3125" s="53"/>
      <c r="G3125" s="53"/>
      <c r="H3125" s="53"/>
      <c r="I3125" s="53"/>
      <c r="J3125" s="53"/>
      <c r="K3125" s="53"/>
      <c r="L3125" s="53"/>
      <c r="M3125" s="53"/>
      <c r="N3125" s="53"/>
      <c r="O3125" s="53"/>
      <c r="P3125" s="727"/>
    </row>
    <row r="3126" spans="1:16" s="51" customFormat="1" x14ac:dyDescent="0.25">
      <c r="A3126" s="378"/>
      <c r="B3126" s="125"/>
      <c r="C3126" s="2"/>
      <c r="E3126" s="53"/>
      <c r="F3126" s="53"/>
      <c r="G3126" s="53"/>
      <c r="H3126" s="53"/>
      <c r="I3126" s="53"/>
      <c r="J3126" s="53"/>
      <c r="K3126" s="53"/>
      <c r="L3126" s="53"/>
      <c r="M3126" s="53"/>
      <c r="N3126" s="53"/>
      <c r="O3126" s="53"/>
      <c r="P3126" s="727"/>
    </row>
    <row r="3127" spans="1:16" s="51" customFormat="1" x14ac:dyDescent="0.25">
      <c r="A3127" s="378"/>
      <c r="B3127" s="125"/>
      <c r="C3127" s="2"/>
      <c r="E3127" s="53"/>
      <c r="F3127" s="53"/>
      <c r="G3127" s="53"/>
      <c r="H3127" s="53"/>
      <c r="I3127" s="53"/>
      <c r="J3127" s="53"/>
      <c r="K3127" s="53"/>
      <c r="L3127" s="53"/>
      <c r="M3127" s="53"/>
      <c r="N3127" s="53"/>
      <c r="O3127" s="53"/>
      <c r="P3127" s="727"/>
    </row>
    <row r="3128" spans="1:16" s="51" customFormat="1" x14ac:dyDescent="0.25">
      <c r="A3128" s="378"/>
      <c r="B3128" s="125"/>
      <c r="C3128" s="2"/>
      <c r="E3128" s="53"/>
      <c r="F3128" s="53"/>
      <c r="G3128" s="53"/>
      <c r="H3128" s="53"/>
      <c r="I3128" s="53"/>
      <c r="J3128" s="53"/>
      <c r="K3128" s="53"/>
      <c r="L3128" s="53"/>
      <c r="M3128" s="53"/>
      <c r="N3128" s="53"/>
      <c r="O3128" s="53"/>
      <c r="P3128" s="727"/>
    </row>
    <row r="3129" spans="1:16" s="51" customFormat="1" x14ac:dyDescent="0.25">
      <c r="A3129" s="378"/>
      <c r="B3129" s="125"/>
      <c r="C3129" s="2"/>
      <c r="E3129" s="53"/>
      <c r="F3129" s="53"/>
      <c r="G3129" s="53"/>
      <c r="H3129" s="53"/>
      <c r="I3129" s="53"/>
      <c r="J3129" s="53"/>
      <c r="K3129" s="53"/>
      <c r="L3129" s="53"/>
      <c r="M3129" s="53"/>
      <c r="N3129" s="53"/>
      <c r="O3129" s="53"/>
      <c r="P3129" s="727"/>
    </row>
    <row r="3130" spans="1:16" s="51" customFormat="1" x14ac:dyDescent="0.25">
      <c r="A3130" s="378"/>
      <c r="B3130" s="125"/>
      <c r="C3130" s="2"/>
      <c r="E3130" s="53"/>
      <c r="F3130" s="53"/>
      <c r="G3130" s="53"/>
      <c r="H3130" s="53"/>
      <c r="I3130" s="53"/>
      <c r="J3130" s="53"/>
      <c r="K3130" s="53"/>
      <c r="L3130" s="53"/>
      <c r="M3130" s="53"/>
      <c r="N3130" s="53"/>
      <c r="O3130" s="53"/>
      <c r="P3130" s="727"/>
    </row>
    <row r="3131" spans="1:16" s="51" customFormat="1" x14ac:dyDescent="0.25">
      <c r="A3131" s="378"/>
      <c r="B3131" s="125"/>
      <c r="C3131" s="2"/>
      <c r="E3131" s="53"/>
      <c r="F3131" s="53"/>
      <c r="G3131" s="53"/>
      <c r="H3131" s="53"/>
      <c r="I3131" s="53"/>
      <c r="J3131" s="53"/>
      <c r="K3131" s="53"/>
      <c r="L3131" s="53"/>
      <c r="M3131" s="53"/>
      <c r="N3131" s="53"/>
      <c r="O3131" s="53"/>
      <c r="P3131" s="727"/>
    </row>
    <row r="3132" spans="1:16" s="51" customFormat="1" x14ac:dyDescent="0.25">
      <c r="A3132" s="378"/>
      <c r="B3132" s="125"/>
      <c r="C3132" s="2"/>
      <c r="E3132" s="53"/>
      <c r="F3132" s="53"/>
      <c r="G3132" s="53"/>
      <c r="H3132" s="53"/>
      <c r="I3132" s="53"/>
      <c r="J3132" s="53"/>
      <c r="K3132" s="53"/>
      <c r="L3132" s="53"/>
      <c r="M3132" s="53"/>
      <c r="N3132" s="53"/>
      <c r="O3132" s="53"/>
      <c r="P3132" s="727"/>
    </row>
    <row r="3133" spans="1:16" s="51" customFormat="1" x14ac:dyDescent="0.25">
      <c r="A3133" s="378"/>
      <c r="B3133" s="125"/>
      <c r="C3133" s="2"/>
      <c r="E3133" s="53"/>
      <c r="F3133" s="53"/>
      <c r="G3133" s="53"/>
      <c r="H3133" s="53"/>
      <c r="I3133" s="53"/>
      <c r="J3133" s="53"/>
      <c r="K3133" s="53"/>
      <c r="L3133" s="53"/>
      <c r="M3133" s="53"/>
      <c r="N3133" s="53"/>
      <c r="O3133" s="53"/>
      <c r="P3133" s="727"/>
    </row>
    <row r="3134" spans="1:16" s="51" customFormat="1" x14ac:dyDescent="0.25">
      <c r="A3134" s="378"/>
      <c r="B3134" s="125"/>
      <c r="C3134" s="2"/>
      <c r="E3134" s="53"/>
      <c r="F3134" s="53"/>
      <c r="G3134" s="53"/>
      <c r="H3134" s="53"/>
      <c r="I3134" s="53"/>
      <c r="J3134" s="53"/>
      <c r="K3134" s="53"/>
      <c r="L3134" s="53"/>
      <c r="M3134" s="53"/>
      <c r="N3134" s="53"/>
      <c r="O3134" s="53"/>
      <c r="P3134" s="727"/>
    </row>
    <row r="3135" spans="1:16" s="51" customFormat="1" x14ac:dyDescent="0.25">
      <c r="A3135" s="378"/>
      <c r="B3135" s="125"/>
      <c r="C3135" s="2"/>
      <c r="E3135" s="53"/>
      <c r="F3135" s="53"/>
      <c r="G3135" s="53"/>
      <c r="H3135" s="53"/>
      <c r="I3135" s="53"/>
      <c r="J3135" s="53"/>
      <c r="K3135" s="53"/>
      <c r="L3135" s="53"/>
      <c r="M3135" s="53"/>
      <c r="N3135" s="53"/>
      <c r="O3135" s="53"/>
      <c r="P3135" s="727"/>
    </row>
    <row r="3136" spans="1:16" s="51" customFormat="1" x14ac:dyDescent="0.25">
      <c r="A3136" s="378"/>
      <c r="B3136" s="125"/>
      <c r="C3136" s="2"/>
      <c r="E3136" s="53"/>
      <c r="F3136" s="53"/>
      <c r="G3136" s="53"/>
      <c r="H3136" s="53"/>
      <c r="I3136" s="53"/>
      <c r="J3136" s="53"/>
      <c r="K3136" s="53"/>
      <c r="L3136" s="53"/>
      <c r="M3136" s="53"/>
      <c r="N3136" s="53"/>
      <c r="O3136" s="53"/>
      <c r="P3136" s="727"/>
    </row>
    <row r="3137" spans="1:16" s="51" customFormat="1" x14ac:dyDescent="0.25">
      <c r="A3137" s="378"/>
      <c r="B3137" s="125"/>
      <c r="C3137" s="2"/>
      <c r="E3137" s="53"/>
      <c r="F3137" s="53"/>
      <c r="G3137" s="53"/>
      <c r="H3137" s="53"/>
      <c r="I3137" s="53"/>
      <c r="J3137" s="53"/>
      <c r="K3137" s="53"/>
      <c r="L3137" s="53"/>
      <c r="M3137" s="53"/>
      <c r="N3137" s="53"/>
      <c r="O3137" s="53"/>
      <c r="P3137" s="727"/>
    </row>
    <row r="3138" spans="1:16" s="51" customFormat="1" x14ac:dyDescent="0.25">
      <c r="A3138" s="378"/>
      <c r="B3138" s="125"/>
      <c r="C3138" s="2"/>
      <c r="E3138" s="53"/>
      <c r="F3138" s="53"/>
      <c r="G3138" s="53"/>
      <c r="H3138" s="53"/>
      <c r="I3138" s="53"/>
      <c r="J3138" s="53"/>
      <c r="K3138" s="53"/>
      <c r="L3138" s="53"/>
      <c r="M3138" s="53"/>
      <c r="N3138" s="53"/>
      <c r="O3138" s="53"/>
      <c r="P3138" s="727"/>
    </row>
    <row r="3139" spans="1:16" s="51" customFormat="1" x14ac:dyDescent="0.25">
      <c r="A3139" s="378"/>
      <c r="B3139" s="125"/>
      <c r="C3139" s="2"/>
      <c r="E3139" s="53"/>
      <c r="F3139" s="53"/>
      <c r="G3139" s="53"/>
      <c r="H3139" s="53"/>
      <c r="I3139" s="53"/>
      <c r="J3139" s="53"/>
      <c r="K3139" s="53"/>
      <c r="L3139" s="53"/>
      <c r="M3139" s="53"/>
      <c r="N3139" s="53"/>
      <c r="O3139" s="53"/>
      <c r="P3139" s="727"/>
    </row>
    <row r="3140" spans="1:16" s="51" customFormat="1" x14ac:dyDescent="0.25">
      <c r="A3140" s="378"/>
      <c r="B3140" s="125"/>
      <c r="C3140" s="2"/>
      <c r="E3140" s="53"/>
      <c r="F3140" s="53"/>
      <c r="G3140" s="53"/>
      <c r="H3140" s="53"/>
      <c r="I3140" s="53"/>
      <c r="J3140" s="53"/>
      <c r="K3140" s="53"/>
      <c r="L3140" s="53"/>
      <c r="M3140" s="53"/>
      <c r="N3140" s="53"/>
      <c r="O3140" s="53"/>
      <c r="P3140" s="727"/>
    </row>
    <row r="3141" spans="1:16" s="51" customFormat="1" x14ac:dyDescent="0.25">
      <c r="A3141" s="378"/>
      <c r="B3141" s="125"/>
      <c r="C3141" s="2"/>
      <c r="E3141" s="53"/>
      <c r="F3141" s="53"/>
      <c r="G3141" s="53"/>
      <c r="H3141" s="53"/>
      <c r="I3141" s="53"/>
      <c r="J3141" s="53"/>
      <c r="K3141" s="53"/>
      <c r="L3141" s="53"/>
      <c r="M3141" s="53"/>
      <c r="N3141" s="53"/>
      <c r="O3141" s="53"/>
      <c r="P3141" s="727"/>
    </row>
    <row r="3142" spans="1:16" s="51" customFormat="1" x14ac:dyDescent="0.25">
      <c r="A3142" s="378"/>
      <c r="B3142" s="125"/>
      <c r="C3142" s="2"/>
      <c r="E3142" s="53"/>
      <c r="F3142" s="53"/>
      <c r="G3142" s="53"/>
      <c r="H3142" s="53"/>
      <c r="I3142" s="53"/>
      <c r="J3142" s="53"/>
      <c r="K3142" s="53"/>
      <c r="L3142" s="53"/>
      <c r="M3142" s="53"/>
      <c r="N3142" s="53"/>
      <c r="O3142" s="53"/>
      <c r="P3142" s="727"/>
    </row>
    <row r="3143" spans="1:16" s="51" customFormat="1" x14ac:dyDescent="0.25">
      <c r="A3143" s="378"/>
      <c r="B3143" s="125"/>
      <c r="C3143" s="2"/>
      <c r="E3143" s="53"/>
      <c r="F3143" s="53"/>
      <c r="G3143" s="53"/>
      <c r="H3143" s="53"/>
      <c r="I3143" s="53"/>
      <c r="J3143" s="53"/>
      <c r="K3143" s="53"/>
      <c r="L3143" s="53"/>
      <c r="M3143" s="53"/>
      <c r="N3143" s="53"/>
      <c r="O3143" s="53"/>
      <c r="P3143" s="727"/>
    </row>
    <row r="3144" spans="1:16" s="51" customFormat="1" x14ac:dyDescent="0.25">
      <c r="A3144" s="378"/>
      <c r="B3144" s="125"/>
      <c r="C3144" s="2"/>
      <c r="E3144" s="53"/>
      <c r="F3144" s="53"/>
      <c r="G3144" s="53"/>
      <c r="H3144" s="53"/>
      <c r="I3144" s="53"/>
      <c r="J3144" s="53"/>
      <c r="K3144" s="53"/>
      <c r="L3144" s="53"/>
      <c r="M3144" s="53"/>
      <c r="N3144" s="53"/>
      <c r="O3144" s="53"/>
      <c r="P3144" s="727"/>
    </row>
    <row r="3145" spans="1:16" s="51" customFormat="1" x14ac:dyDescent="0.25">
      <c r="A3145" s="378"/>
      <c r="B3145" s="125"/>
      <c r="C3145" s="2"/>
      <c r="E3145" s="53"/>
      <c r="F3145" s="53"/>
      <c r="G3145" s="53"/>
      <c r="H3145" s="53"/>
      <c r="I3145" s="53"/>
      <c r="J3145" s="53"/>
      <c r="K3145" s="53"/>
      <c r="L3145" s="53"/>
      <c r="M3145" s="53"/>
      <c r="N3145" s="53"/>
      <c r="O3145" s="53"/>
      <c r="P3145" s="727"/>
    </row>
    <row r="3146" spans="1:16" s="51" customFormat="1" x14ac:dyDescent="0.25">
      <c r="A3146" s="378"/>
      <c r="B3146" s="125"/>
      <c r="C3146" s="2"/>
      <c r="E3146" s="53"/>
      <c r="F3146" s="53"/>
      <c r="G3146" s="53"/>
      <c r="H3146" s="53"/>
      <c r="I3146" s="53"/>
      <c r="J3146" s="53"/>
      <c r="K3146" s="53"/>
      <c r="L3146" s="53"/>
      <c r="M3146" s="53"/>
      <c r="N3146" s="53"/>
      <c r="O3146" s="53"/>
      <c r="P3146" s="727"/>
    </row>
    <row r="3147" spans="1:16" s="51" customFormat="1" x14ac:dyDescent="0.25">
      <c r="A3147" s="378"/>
      <c r="B3147" s="125"/>
      <c r="C3147" s="2"/>
      <c r="E3147" s="53"/>
      <c r="F3147" s="53"/>
      <c r="G3147" s="53"/>
      <c r="H3147" s="53"/>
      <c r="I3147" s="53"/>
      <c r="J3147" s="53"/>
      <c r="K3147" s="53"/>
      <c r="L3147" s="53"/>
      <c r="M3147" s="53"/>
      <c r="N3147" s="53"/>
      <c r="O3147" s="53"/>
      <c r="P3147" s="727"/>
    </row>
    <row r="3148" spans="1:16" s="51" customFormat="1" x14ac:dyDescent="0.25">
      <c r="A3148" s="378"/>
      <c r="B3148" s="125"/>
      <c r="C3148" s="2"/>
      <c r="E3148" s="53"/>
      <c r="F3148" s="53"/>
      <c r="G3148" s="53"/>
      <c r="H3148" s="53"/>
      <c r="I3148" s="53"/>
      <c r="J3148" s="53"/>
      <c r="K3148" s="53"/>
      <c r="L3148" s="53"/>
      <c r="M3148" s="53"/>
      <c r="N3148" s="53"/>
      <c r="O3148" s="53"/>
      <c r="P3148" s="727"/>
    </row>
    <row r="3149" spans="1:16" s="51" customFormat="1" x14ac:dyDescent="0.25">
      <c r="A3149" s="378"/>
      <c r="B3149" s="125"/>
      <c r="C3149" s="2"/>
      <c r="E3149" s="53"/>
      <c r="F3149" s="53"/>
      <c r="G3149" s="53"/>
      <c r="H3149" s="53"/>
      <c r="I3149" s="53"/>
      <c r="J3149" s="53"/>
      <c r="K3149" s="53"/>
      <c r="L3149" s="53"/>
      <c r="M3149" s="53"/>
      <c r="N3149" s="53"/>
      <c r="O3149" s="53"/>
      <c r="P3149" s="727"/>
    </row>
    <row r="3150" spans="1:16" s="51" customFormat="1" x14ac:dyDescent="0.25">
      <c r="A3150" s="378"/>
      <c r="B3150" s="125"/>
      <c r="C3150" s="2"/>
      <c r="E3150" s="53"/>
      <c r="F3150" s="53"/>
      <c r="G3150" s="53"/>
      <c r="H3150" s="53"/>
      <c r="I3150" s="53"/>
      <c r="J3150" s="53"/>
      <c r="K3150" s="53"/>
      <c r="L3150" s="53"/>
      <c r="M3150" s="53"/>
      <c r="N3150" s="53"/>
      <c r="O3150" s="53"/>
      <c r="P3150" s="727"/>
    </row>
    <row r="3151" spans="1:16" s="51" customFormat="1" x14ac:dyDescent="0.25">
      <c r="A3151" s="378"/>
      <c r="B3151" s="125"/>
      <c r="C3151" s="2"/>
      <c r="E3151" s="53"/>
      <c r="F3151" s="53"/>
      <c r="G3151" s="53"/>
      <c r="H3151" s="53"/>
      <c r="I3151" s="53"/>
      <c r="J3151" s="53"/>
      <c r="K3151" s="53"/>
      <c r="L3151" s="53"/>
      <c r="M3151" s="53"/>
      <c r="N3151" s="53"/>
      <c r="O3151" s="53"/>
      <c r="P3151" s="727"/>
    </row>
    <row r="3152" spans="1:16" s="51" customFormat="1" x14ac:dyDescent="0.25">
      <c r="A3152" s="378"/>
      <c r="B3152" s="125"/>
      <c r="C3152" s="2"/>
      <c r="E3152" s="53"/>
      <c r="F3152" s="53"/>
      <c r="G3152" s="53"/>
      <c r="H3152" s="53"/>
      <c r="I3152" s="53"/>
      <c r="J3152" s="53"/>
      <c r="K3152" s="53"/>
      <c r="L3152" s="53"/>
      <c r="M3152" s="53"/>
      <c r="N3152" s="53"/>
      <c r="O3152" s="53"/>
      <c r="P3152" s="727"/>
    </row>
    <row r="3153" spans="1:16" s="51" customFormat="1" x14ac:dyDescent="0.25">
      <c r="A3153" s="378"/>
      <c r="B3153" s="125"/>
      <c r="C3153" s="2"/>
      <c r="E3153" s="53"/>
      <c r="F3153" s="53"/>
      <c r="G3153" s="53"/>
      <c r="H3153" s="53"/>
      <c r="I3153" s="53"/>
      <c r="J3153" s="53"/>
      <c r="K3153" s="53"/>
      <c r="L3153" s="53"/>
      <c r="M3153" s="53"/>
      <c r="N3153" s="53"/>
      <c r="O3153" s="53"/>
      <c r="P3153" s="727"/>
    </row>
    <row r="3154" spans="1:16" s="51" customFormat="1" x14ac:dyDescent="0.25">
      <c r="A3154" s="378"/>
      <c r="B3154" s="125"/>
      <c r="C3154" s="2"/>
      <c r="E3154" s="53"/>
      <c r="F3154" s="53"/>
      <c r="G3154" s="53"/>
      <c r="H3154" s="53"/>
      <c r="I3154" s="53"/>
      <c r="J3154" s="53"/>
      <c r="K3154" s="53"/>
      <c r="L3154" s="53"/>
      <c r="M3154" s="53"/>
      <c r="N3154" s="53"/>
      <c r="O3154" s="53"/>
      <c r="P3154" s="727"/>
    </row>
    <row r="3155" spans="1:16" s="51" customFormat="1" x14ac:dyDescent="0.25">
      <c r="A3155" s="378"/>
      <c r="B3155" s="125"/>
      <c r="C3155" s="2"/>
      <c r="E3155" s="53"/>
      <c r="F3155" s="53"/>
      <c r="G3155" s="53"/>
      <c r="H3155" s="53"/>
      <c r="I3155" s="53"/>
      <c r="J3155" s="53"/>
      <c r="K3155" s="53"/>
      <c r="L3155" s="53"/>
      <c r="M3155" s="53"/>
      <c r="N3155" s="53"/>
      <c r="O3155" s="53"/>
      <c r="P3155" s="727"/>
    </row>
    <row r="3156" spans="1:16" s="51" customFormat="1" x14ac:dyDescent="0.25">
      <c r="A3156" s="378"/>
      <c r="B3156" s="125"/>
      <c r="C3156" s="2"/>
      <c r="E3156" s="53"/>
      <c r="F3156" s="53"/>
      <c r="G3156" s="53"/>
      <c r="H3156" s="53"/>
      <c r="I3156" s="53"/>
      <c r="J3156" s="53"/>
      <c r="K3156" s="53"/>
      <c r="L3156" s="53"/>
      <c r="M3156" s="53"/>
      <c r="N3156" s="53"/>
      <c r="O3156" s="53"/>
      <c r="P3156" s="727"/>
    </row>
    <row r="3157" spans="1:16" s="51" customFormat="1" x14ac:dyDescent="0.25">
      <c r="A3157" s="378"/>
      <c r="B3157" s="125"/>
      <c r="C3157" s="2"/>
      <c r="E3157" s="53"/>
      <c r="F3157" s="53"/>
      <c r="G3157" s="53"/>
      <c r="H3157" s="53"/>
      <c r="I3157" s="53"/>
      <c r="J3157" s="53"/>
      <c r="K3157" s="53"/>
      <c r="L3157" s="53"/>
      <c r="M3157" s="53"/>
      <c r="N3157" s="53"/>
      <c r="O3157" s="53"/>
      <c r="P3157" s="727"/>
    </row>
    <row r="3158" spans="1:16" s="51" customFormat="1" x14ac:dyDescent="0.25">
      <c r="A3158" s="378"/>
      <c r="B3158" s="125"/>
      <c r="C3158" s="2"/>
      <c r="E3158" s="53"/>
      <c r="F3158" s="53"/>
      <c r="G3158" s="53"/>
      <c r="H3158" s="53"/>
      <c r="I3158" s="53"/>
      <c r="J3158" s="53"/>
      <c r="K3158" s="53"/>
      <c r="L3158" s="53"/>
      <c r="M3158" s="53"/>
      <c r="N3158" s="53"/>
      <c r="O3158" s="53"/>
      <c r="P3158" s="727"/>
    </row>
    <row r="3159" spans="1:16" s="51" customFormat="1" x14ac:dyDescent="0.25">
      <c r="A3159" s="378"/>
      <c r="B3159" s="125"/>
      <c r="C3159" s="2"/>
      <c r="E3159" s="53"/>
      <c r="F3159" s="53"/>
      <c r="G3159" s="53"/>
      <c r="H3159" s="53"/>
      <c r="I3159" s="53"/>
      <c r="J3159" s="53"/>
      <c r="K3159" s="53"/>
      <c r="L3159" s="53"/>
      <c r="M3159" s="53"/>
      <c r="N3159" s="53"/>
      <c r="O3159" s="53"/>
      <c r="P3159" s="727"/>
    </row>
    <row r="3160" spans="1:16" s="51" customFormat="1" x14ac:dyDescent="0.25">
      <c r="A3160" s="378"/>
      <c r="B3160" s="125"/>
      <c r="C3160" s="2"/>
      <c r="E3160" s="53"/>
      <c r="F3160" s="53"/>
      <c r="G3160" s="53"/>
      <c r="H3160" s="53"/>
      <c r="I3160" s="53"/>
      <c r="J3160" s="53"/>
      <c r="K3160" s="53"/>
      <c r="L3160" s="53"/>
      <c r="M3160" s="53"/>
      <c r="N3160" s="53"/>
      <c r="O3160" s="53"/>
      <c r="P3160" s="727"/>
    </row>
    <row r="3161" spans="1:16" s="51" customFormat="1" x14ac:dyDescent="0.25">
      <c r="A3161" s="378"/>
      <c r="B3161" s="125"/>
      <c r="C3161" s="2"/>
      <c r="E3161" s="53"/>
      <c r="F3161" s="53"/>
      <c r="G3161" s="53"/>
      <c r="H3161" s="53"/>
      <c r="I3161" s="53"/>
      <c r="J3161" s="53"/>
      <c r="K3161" s="53"/>
      <c r="L3161" s="53"/>
      <c r="M3161" s="53"/>
      <c r="N3161" s="53"/>
      <c r="O3161" s="53"/>
      <c r="P3161" s="727"/>
    </row>
    <row r="3162" spans="1:16" s="51" customFormat="1" x14ac:dyDescent="0.25">
      <c r="A3162" s="378"/>
      <c r="B3162" s="125"/>
      <c r="C3162" s="2"/>
      <c r="E3162" s="53"/>
      <c r="F3162" s="53"/>
      <c r="G3162" s="53"/>
      <c r="H3162" s="53"/>
      <c r="I3162" s="53"/>
      <c r="J3162" s="53"/>
      <c r="K3162" s="53"/>
      <c r="L3162" s="53"/>
      <c r="M3162" s="53"/>
      <c r="N3162" s="53"/>
      <c r="O3162" s="53"/>
      <c r="P3162" s="727"/>
    </row>
    <row r="3163" spans="1:16" s="51" customFormat="1" x14ac:dyDescent="0.25">
      <c r="A3163" s="378"/>
      <c r="B3163" s="125"/>
      <c r="C3163" s="2"/>
      <c r="E3163" s="53"/>
      <c r="F3163" s="53"/>
      <c r="G3163" s="53"/>
      <c r="H3163" s="53"/>
      <c r="I3163" s="53"/>
      <c r="J3163" s="53"/>
      <c r="K3163" s="53"/>
      <c r="L3163" s="53"/>
      <c r="M3163" s="53"/>
      <c r="N3163" s="53"/>
      <c r="O3163" s="53"/>
      <c r="P3163" s="727"/>
    </row>
    <row r="3164" spans="1:16" s="51" customFormat="1" x14ac:dyDescent="0.25">
      <c r="A3164" s="378"/>
      <c r="B3164" s="125"/>
      <c r="C3164" s="2"/>
      <c r="E3164" s="53"/>
      <c r="F3164" s="53"/>
      <c r="G3164" s="53"/>
      <c r="H3164" s="53"/>
      <c r="I3164" s="53"/>
      <c r="J3164" s="53"/>
      <c r="K3164" s="53"/>
      <c r="L3164" s="53"/>
      <c r="M3164" s="53"/>
      <c r="N3164" s="53"/>
      <c r="O3164" s="53"/>
      <c r="P3164" s="727"/>
    </row>
    <row r="3165" spans="1:16" s="51" customFormat="1" x14ac:dyDescent="0.25">
      <c r="A3165" s="378"/>
      <c r="B3165" s="125"/>
      <c r="C3165" s="2"/>
      <c r="E3165" s="53"/>
      <c r="F3165" s="53"/>
      <c r="G3165" s="53"/>
      <c r="H3165" s="53"/>
      <c r="I3165" s="53"/>
      <c r="J3165" s="53"/>
      <c r="K3165" s="53"/>
      <c r="L3165" s="53"/>
      <c r="M3165" s="53"/>
      <c r="N3165" s="53"/>
      <c r="O3165" s="53"/>
      <c r="P3165" s="727"/>
    </row>
    <row r="3166" spans="1:16" s="51" customFormat="1" x14ac:dyDescent="0.25">
      <c r="A3166" s="378"/>
      <c r="B3166" s="125"/>
      <c r="C3166" s="2"/>
      <c r="E3166" s="53"/>
      <c r="F3166" s="53"/>
      <c r="G3166" s="53"/>
      <c r="H3166" s="53"/>
      <c r="I3166" s="53"/>
      <c r="J3166" s="53"/>
      <c r="K3166" s="53"/>
      <c r="L3166" s="53"/>
      <c r="M3166" s="53"/>
      <c r="N3166" s="53"/>
      <c r="O3166" s="53"/>
      <c r="P3166" s="727"/>
    </row>
    <row r="3167" spans="1:16" s="51" customFormat="1" x14ac:dyDescent="0.25">
      <c r="A3167" s="378"/>
      <c r="B3167" s="125"/>
      <c r="C3167" s="2"/>
      <c r="E3167" s="53"/>
      <c r="F3167" s="53"/>
      <c r="G3167" s="53"/>
      <c r="H3167" s="53"/>
      <c r="I3167" s="53"/>
      <c r="J3167" s="53"/>
      <c r="K3167" s="53"/>
      <c r="L3167" s="53"/>
      <c r="M3167" s="53"/>
      <c r="N3167" s="53"/>
      <c r="O3167" s="53"/>
      <c r="P3167" s="727"/>
    </row>
    <row r="3168" spans="1:16" s="51" customFormat="1" x14ac:dyDescent="0.25">
      <c r="A3168" s="378"/>
      <c r="B3168" s="125"/>
      <c r="C3168" s="2"/>
      <c r="E3168" s="53"/>
      <c r="F3168" s="53"/>
      <c r="G3168" s="53"/>
      <c r="H3168" s="53"/>
      <c r="I3168" s="53"/>
      <c r="J3168" s="53"/>
      <c r="K3168" s="53"/>
      <c r="L3168" s="53"/>
      <c r="M3168" s="53"/>
      <c r="N3168" s="53"/>
      <c r="O3168" s="53"/>
      <c r="P3168" s="727"/>
    </row>
    <row r="3169" spans="1:16" s="51" customFormat="1" x14ac:dyDescent="0.25">
      <c r="A3169" s="378"/>
      <c r="B3169" s="125"/>
      <c r="C3169" s="2"/>
      <c r="E3169" s="53"/>
      <c r="F3169" s="53"/>
      <c r="G3169" s="53"/>
      <c r="H3169" s="53"/>
      <c r="I3169" s="53"/>
      <c r="J3169" s="53"/>
      <c r="K3169" s="53"/>
      <c r="L3169" s="53"/>
      <c r="M3169" s="53"/>
      <c r="N3169" s="53"/>
      <c r="O3169" s="53"/>
      <c r="P3169" s="727"/>
    </row>
    <row r="3170" spans="1:16" s="51" customFormat="1" x14ac:dyDescent="0.25">
      <c r="A3170" s="378"/>
      <c r="B3170" s="125"/>
      <c r="C3170" s="2"/>
      <c r="E3170" s="53"/>
      <c r="F3170" s="53"/>
      <c r="G3170" s="53"/>
      <c r="H3170" s="53"/>
      <c r="I3170" s="53"/>
      <c r="J3170" s="53"/>
      <c r="K3170" s="53"/>
      <c r="L3170" s="53"/>
      <c r="M3170" s="53"/>
      <c r="N3170" s="53"/>
      <c r="O3170" s="53"/>
      <c r="P3170" s="727"/>
    </row>
    <row r="3171" spans="1:16" s="51" customFormat="1" x14ac:dyDescent="0.25">
      <c r="A3171" s="378"/>
      <c r="B3171" s="125"/>
      <c r="C3171" s="2"/>
      <c r="E3171" s="53"/>
      <c r="F3171" s="53"/>
      <c r="G3171" s="53"/>
      <c r="H3171" s="53"/>
      <c r="I3171" s="53"/>
      <c r="J3171" s="53"/>
      <c r="K3171" s="53"/>
      <c r="L3171" s="53"/>
      <c r="M3171" s="53"/>
      <c r="N3171" s="53"/>
      <c r="O3171" s="53"/>
      <c r="P3171" s="727"/>
    </row>
    <row r="3172" spans="1:16" s="51" customFormat="1" x14ac:dyDescent="0.25">
      <c r="A3172" s="378"/>
      <c r="B3172" s="125"/>
      <c r="C3172" s="2"/>
      <c r="E3172" s="53"/>
      <c r="F3172" s="53"/>
      <c r="G3172" s="53"/>
      <c r="H3172" s="53"/>
      <c r="I3172" s="53"/>
      <c r="J3172" s="53"/>
      <c r="K3172" s="53"/>
      <c r="L3172" s="53"/>
      <c r="M3172" s="53"/>
      <c r="N3172" s="53"/>
      <c r="O3172" s="53"/>
      <c r="P3172" s="727"/>
    </row>
    <row r="3173" spans="1:16" s="51" customFormat="1" x14ac:dyDescent="0.25">
      <c r="A3173" s="378"/>
      <c r="B3173" s="125"/>
      <c r="C3173" s="2"/>
      <c r="E3173" s="53"/>
      <c r="F3173" s="53"/>
      <c r="G3173" s="53"/>
      <c r="H3173" s="53"/>
      <c r="I3173" s="53"/>
      <c r="J3173" s="53"/>
      <c r="K3173" s="53"/>
      <c r="L3173" s="53"/>
      <c r="M3173" s="53"/>
      <c r="N3173" s="53"/>
      <c r="O3173" s="53"/>
      <c r="P3173" s="727"/>
    </row>
    <row r="3174" spans="1:16" s="51" customFormat="1" x14ac:dyDescent="0.25">
      <c r="A3174" s="378"/>
      <c r="B3174" s="125"/>
      <c r="C3174" s="2"/>
      <c r="E3174" s="53"/>
      <c r="F3174" s="53"/>
      <c r="G3174" s="53"/>
      <c r="H3174" s="53"/>
      <c r="I3174" s="53"/>
      <c r="J3174" s="53"/>
      <c r="K3174" s="53"/>
      <c r="L3174" s="53"/>
      <c r="M3174" s="53"/>
      <c r="N3174" s="53"/>
      <c r="O3174" s="53"/>
      <c r="P3174" s="727"/>
    </row>
    <row r="3175" spans="1:16" s="51" customFormat="1" x14ac:dyDescent="0.25">
      <c r="A3175" s="378"/>
      <c r="B3175" s="125"/>
      <c r="C3175" s="2"/>
      <c r="E3175" s="53"/>
      <c r="F3175" s="53"/>
      <c r="G3175" s="53"/>
      <c r="H3175" s="53"/>
      <c r="I3175" s="53"/>
      <c r="J3175" s="53"/>
      <c r="K3175" s="53"/>
      <c r="L3175" s="53"/>
      <c r="M3175" s="53"/>
      <c r="N3175" s="53"/>
      <c r="O3175" s="53"/>
      <c r="P3175" s="727"/>
    </row>
    <row r="3176" spans="1:16" s="51" customFormat="1" x14ac:dyDescent="0.25">
      <c r="A3176" s="378"/>
      <c r="B3176" s="125"/>
      <c r="C3176" s="2"/>
      <c r="E3176" s="53"/>
      <c r="F3176" s="53"/>
      <c r="G3176" s="53"/>
      <c r="H3176" s="53"/>
      <c r="I3176" s="53"/>
      <c r="J3176" s="53"/>
      <c r="K3176" s="53"/>
      <c r="L3176" s="53"/>
      <c r="M3176" s="53"/>
      <c r="N3176" s="53"/>
      <c r="O3176" s="53"/>
      <c r="P3176" s="727"/>
    </row>
    <row r="3177" spans="1:16" s="51" customFormat="1" x14ac:dyDescent="0.25">
      <c r="A3177" s="378"/>
      <c r="B3177" s="125"/>
      <c r="C3177" s="2"/>
      <c r="E3177" s="53"/>
      <c r="F3177" s="53"/>
      <c r="G3177" s="53"/>
      <c r="H3177" s="53"/>
      <c r="I3177" s="53"/>
      <c r="J3177" s="53"/>
      <c r="K3177" s="53"/>
      <c r="L3177" s="53"/>
      <c r="M3177" s="53"/>
      <c r="N3177" s="53"/>
      <c r="O3177" s="53"/>
      <c r="P3177" s="727"/>
    </row>
    <row r="3178" spans="1:16" s="51" customFormat="1" x14ac:dyDescent="0.25">
      <c r="A3178" s="378"/>
      <c r="B3178" s="125"/>
      <c r="C3178" s="2"/>
      <c r="E3178" s="53"/>
      <c r="F3178" s="53"/>
      <c r="G3178" s="53"/>
      <c r="H3178" s="53"/>
      <c r="I3178" s="53"/>
      <c r="J3178" s="53"/>
      <c r="K3178" s="53"/>
      <c r="L3178" s="53"/>
      <c r="M3178" s="53"/>
      <c r="N3178" s="53"/>
      <c r="O3178" s="53"/>
      <c r="P3178" s="727"/>
    </row>
    <row r="3179" spans="1:16" s="51" customFormat="1" x14ac:dyDescent="0.25">
      <c r="A3179" s="378"/>
      <c r="B3179" s="125"/>
      <c r="C3179" s="2"/>
      <c r="E3179" s="53"/>
      <c r="F3179" s="53"/>
      <c r="G3179" s="53"/>
      <c r="H3179" s="53"/>
      <c r="I3179" s="53"/>
      <c r="J3179" s="53"/>
      <c r="K3179" s="53"/>
      <c r="L3179" s="53"/>
      <c r="M3179" s="53"/>
      <c r="N3179" s="53"/>
      <c r="O3179" s="53"/>
      <c r="P3179" s="727"/>
    </row>
    <row r="3180" spans="1:16" s="51" customFormat="1" x14ac:dyDescent="0.25">
      <c r="A3180" s="378"/>
      <c r="B3180" s="125"/>
      <c r="C3180" s="2"/>
      <c r="E3180" s="53"/>
      <c r="F3180" s="53"/>
      <c r="G3180" s="53"/>
      <c r="H3180" s="53"/>
      <c r="I3180" s="53"/>
      <c r="J3180" s="53"/>
      <c r="K3180" s="53"/>
      <c r="L3180" s="53"/>
      <c r="M3180" s="53"/>
      <c r="N3180" s="53"/>
      <c r="O3180" s="53"/>
      <c r="P3180" s="727"/>
    </row>
    <row r="3181" spans="1:16" s="51" customFormat="1" x14ac:dyDescent="0.25">
      <c r="A3181" s="378"/>
      <c r="B3181" s="125"/>
      <c r="C3181" s="2"/>
      <c r="E3181" s="53"/>
      <c r="F3181" s="53"/>
      <c r="G3181" s="53"/>
      <c r="H3181" s="53"/>
      <c r="I3181" s="53"/>
      <c r="J3181" s="53"/>
      <c r="K3181" s="53"/>
      <c r="L3181" s="53"/>
      <c r="M3181" s="53"/>
      <c r="N3181" s="53"/>
      <c r="O3181" s="53"/>
      <c r="P3181" s="727"/>
    </row>
    <row r="3182" spans="1:16" s="51" customFormat="1" x14ac:dyDescent="0.25">
      <c r="A3182" s="378"/>
      <c r="B3182" s="125"/>
      <c r="C3182" s="2"/>
      <c r="E3182" s="53"/>
      <c r="F3182" s="53"/>
      <c r="G3182" s="53"/>
      <c r="H3182" s="53"/>
      <c r="I3182" s="53"/>
      <c r="J3182" s="53"/>
      <c r="K3182" s="53"/>
      <c r="L3182" s="53"/>
      <c r="M3182" s="53"/>
      <c r="N3182" s="53"/>
      <c r="O3182" s="53"/>
      <c r="P3182" s="727"/>
    </row>
    <row r="3183" spans="1:16" s="51" customFormat="1" x14ac:dyDescent="0.25">
      <c r="A3183" s="378"/>
      <c r="B3183" s="125"/>
      <c r="C3183" s="2"/>
      <c r="E3183" s="53"/>
      <c r="F3183" s="53"/>
      <c r="G3183" s="53"/>
      <c r="H3183" s="53"/>
      <c r="I3183" s="53"/>
      <c r="J3183" s="53"/>
      <c r="K3183" s="53"/>
      <c r="L3183" s="53"/>
      <c r="M3183" s="53"/>
      <c r="N3183" s="53"/>
      <c r="O3183" s="53"/>
      <c r="P3183" s="727"/>
    </row>
    <row r="3184" spans="1:16" s="51" customFormat="1" x14ac:dyDescent="0.25">
      <c r="A3184" s="378"/>
      <c r="B3184" s="125"/>
      <c r="C3184" s="2"/>
      <c r="E3184" s="53"/>
      <c r="F3184" s="53"/>
      <c r="G3184" s="53"/>
      <c r="H3184" s="53"/>
      <c r="I3184" s="53"/>
      <c r="J3184" s="53"/>
      <c r="K3184" s="53"/>
      <c r="L3184" s="53"/>
      <c r="M3184" s="53"/>
      <c r="N3184" s="53"/>
      <c r="O3184" s="53"/>
      <c r="P3184" s="727"/>
    </row>
    <row r="3185" spans="1:16" s="51" customFormat="1" x14ac:dyDescent="0.25">
      <c r="A3185" s="378"/>
      <c r="B3185" s="125"/>
      <c r="C3185" s="2"/>
      <c r="E3185" s="53"/>
      <c r="F3185" s="53"/>
      <c r="G3185" s="53"/>
      <c r="H3185" s="53"/>
      <c r="I3185" s="53"/>
      <c r="J3185" s="53"/>
      <c r="K3185" s="53"/>
      <c r="L3185" s="53"/>
      <c r="M3185" s="53"/>
      <c r="N3185" s="53"/>
      <c r="O3185" s="53"/>
      <c r="P3185" s="727"/>
    </row>
    <row r="3186" spans="1:16" s="51" customFormat="1" x14ac:dyDescent="0.25">
      <c r="A3186" s="378"/>
      <c r="B3186" s="125"/>
      <c r="C3186" s="2"/>
      <c r="E3186" s="53"/>
      <c r="F3186" s="53"/>
      <c r="G3186" s="53"/>
      <c r="H3186" s="53"/>
      <c r="I3186" s="53"/>
      <c r="J3186" s="53"/>
      <c r="K3186" s="53"/>
      <c r="L3186" s="53"/>
      <c r="M3186" s="53"/>
      <c r="N3186" s="53"/>
      <c r="O3186" s="53"/>
      <c r="P3186" s="727"/>
    </row>
    <row r="3187" spans="1:16" s="51" customFormat="1" x14ac:dyDescent="0.25">
      <c r="A3187" s="378"/>
      <c r="B3187" s="125"/>
      <c r="C3187" s="2"/>
      <c r="E3187" s="53"/>
      <c r="F3187" s="53"/>
      <c r="G3187" s="53"/>
      <c r="H3187" s="53"/>
      <c r="I3187" s="53"/>
      <c r="J3187" s="53"/>
      <c r="K3187" s="53"/>
      <c r="L3187" s="53"/>
      <c r="M3187" s="53"/>
      <c r="N3187" s="53"/>
      <c r="O3187" s="53"/>
      <c r="P3187" s="727"/>
    </row>
    <row r="3188" spans="1:16" s="51" customFormat="1" x14ac:dyDescent="0.25">
      <c r="A3188" s="378"/>
      <c r="B3188" s="125"/>
      <c r="C3188" s="2"/>
      <c r="E3188" s="53"/>
      <c r="F3188" s="53"/>
      <c r="G3188" s="53"/>
      <c r="H3188" s="53"/>
      <c r="I3188" s="53"/>
      <c r="J3188" s="53"/>
      <c r="K3188" s="53"/>
      <c r="L3188" s="53"/>
      <c r="M3188" s="53"/>
      <c r="N3188" s="53"/>
      <c r="O3188" s="53"/>
      <c r="P3188" s="727"/>
    </row>
    <row r="3189" spans="1:16" s="51" customFormat="1" x14ac:dyDescent="0.25">
      <c r="A3189" s="378"/>
      <c r="B3189" s="125"/>
      <c r="C3189" s="2"/>
      <c r="E3189" s="53"/>
      <c r="F3189" s="53"/>
      <c r="G3189" s="53"/>
      <c r="H3189" s="53"/>
      <c r="I3189" s="53"/>
      <c r="J3189" s="53"/>
      <c r="K3189" s="53"/>
      <c r="L3189" s="53"/>
      <c r="M3189" s="53"/>
      <c r="N3189" s="53"/>
      <c r="O3189" s="53"/>
      <c r="P3189" s="727"/>
    </row>
    <row r="3190" spans="1:16" s="51" customFormat="1" x14ac:dyDescent="0.25">
      <c r="A3190" s="378"/>
      <c r="B3190" s="125"/>
      <c r="C3190" s="2"/>
      <c r="E3190" s="53"/>
      <c r="F3190" s="53"/>
      <c r="G3190" s="53"/>
      <c r="H3190" s="53"/>
      <c r="I3190" s="53"/>
      <c r="J3190" s="53"/>
      <c r="K3190" s="53"/>
      <c r="L3190" s="53"/>
      <c r="M3190" s="53"/>
      <c r="N3190" s="53"/>
      <c r="O3190" s="53"/>
      <c r="P3190" s="727"/>
    </row>
    <row r="3191" spans="1:16" s="51" customFormat="1" x14ac:dyDescent="0.25">
      <c r="A3191" s="378"/>
      <c r="B3191" s="125"/>
      <c r="C3191" s="2"/>
      <c r="E3191" s="53"/>
      <c r="F3191" s="53"/>
      <c r="G3191" s="53"/>
      <c r="H3191" s="53"/>
      <c r="I3191" s="53"/>
      <c r="J3191" s="53"/>
      <c r="K3191" s="53"/>
      <c r="L3191" s="53"/>
      <c r="M3191" s="53"/>
      <c r="N3191" s="53"/>
      <c r="O3191" s="53"/>
      <c r="P3191" s="727"/>
    </row>
    <row r="3192" spans="1:16" s="51" customFormat="1" x14ac:dyDescent="0.25">
      <c r="A3192" s="378"/>
      <c r="B3192" s="125"/>
      <c r="C3192" s="2"/>
      <c r="E3192" s="53"/>
      <c r="F3192" s="53"/>
      <c r="G3192" s="53"/>
      <c r="H3192" s="53"/>
      <c r="I3192" s="53"/>
      <c r="J3192" s="53"/>
      <c r="K3192" s="53"/>
      <c r="L3192" s="53"/>
      <c r="M3192" s="53"/>
      <c r="N3192" s="53"/>
      <c r="O3192" s="53"/>
      <c r="P3192" s="727"/>
    </row>
    <row r="3193" spans="1:16" s="51" customFormat="1" x14ac:dyDescent="0.25">
      <c r="A3193" s="378"/>
      <c r="B3193" s="125"/>
      <c r="C3193" s="2"/>
      <c r="E3193" s="53"/>
      <c r="F3193" s="53"/>
      <c r="G3193" s="53"/>
      <c r="H3193" s="53"/>
      <c r="I3193" s="53"/>
      <c r="J3193" s="53"/>
      <c r="K3193" s="53"/>
      <c r="L3193" s="53"/>
      <c r="M3193" s="53"/>
      <c r="N3193" s="53"/>
      <c r="O3193" s="53"/>
      <c r="P3193" s="727"/>
    </row>
    <row r="3194" spans="1:16" s="51" customFormat="1" x14ac:dyDescent="0.25">
      <c r="A3194" s="378"/>
      <c r="B3194" s="125"/>
      <c r="C3194" s="2"/>
      <c r="E3194" s="53"/>
      <c r="F3194" s="53"/>
      <c r="G3194" s="53"/>
      <c r="H3194" s="53"/>
      <c r="I3194" s="53"/>
      <c r="J3194" s="53"/>
      <c r="K3194" s="53"/>
      <c r="L3194" s="53"/>
      <c r="M3194" s="53"/>
      <c r="N3194" s="53"/>
      <c r="O3194" s="53"/>
      <c r="P3194" s="727"/>
    </row>
    <row r="3195" spans="1:16" s="51" customFormat="1" x14ac:dyDescent="0.25">
      <c r="A3195" s="378"/>
      <c r="B3195" s="125"/>
      <c r="C3195" s="2"/>
      <c r="E3195" s="53"/>
      <c r="F3195" s="53"/>
      <c r="G3195" s="53"/>
      <c r="H3195" s="53"/>
      <c r="I3195" s="53"/>
      <c r="J3195" s="53"/>
      <c r="K3195" s="53"/>
      <c r="L3195" s="53"/>
      <c r="M3195" s="53"/>
      <c r="N3195" s="53"/>
      <c r="O3195" s="53"/>
      <c r="P3195" s="727"/>
    </row>
    <row r="3196" spans="1:16" s="51" customFormat="1" x14ac:dyDescent="0.25">
      <c r="A3196" s="378"/>
      <c r="B3196" s="125"/>
      <c r="C3196" s="2"/>
      <c r="E3196" s="53"/>
      <c r="F3196" s="53"/>
      <c r="G3196" s="53"/>
      <c r="H3196" s="53"/>
      <c r="I3196" s="53"/>
      <c r="J3196" s="53"/>
      <c r="K3196" s="53"/>
      <c r="L3196" s="53"/>
      <c r="M3196" s="53"/>
      <c r="N3196" s="53"/>
      <c r="O3196" s="53"/>
      <c r="P3196" s="727"/>
    </row>
    <row r="3197" spans="1:16" s="51" customFormat="1" x14ac:dyDescent="0.25">
      <c r="A3197" s="378"/>
      <c r="B3197" s="125"/>
      <c r="C3197" s="2"/>
      <c r="E3197" s="53"/>
      <c r="F3197" s="53"/>
      <c r="G3197" s="53"/>
      <c r="H3197" s="53"/>
      <c r="I3197" s="53"/>
      <c r="J3197" s="53"/>
      <c r="K3197" s="53"/>
      <c r="L3197" s="53"/>
      <c r="M3197" s="53"/>
      <c r="N3197" s="53"/>
      <c r="O3197" s="53"/>
      <c r="P3197" s="727"/>
    </row>
    <row r="3198" spans="1:16" s="51" customFormat="1" x14ac:dyDescent="0.25">
      <c r="A3198" s="378"/>
      <c r="B3198" s="125"/>
      <c r="C3198" s="2"/>
      <c r="E3198" s="53"/>
      <c r="F3198" s="53"/>
      <c r="G3198" s="53"/>
      <c r="H3198" s="53"/>
      <c r="I3198" s="53"/>
      <c r="J3198" s="53"/>
      <c r="K3198" s="53"/>
      <c r="L3198" s="53"/>
      <c r="M3198" s="53"/>
      <c r="N3198" s="53"/>
      <c r="O3198" s="53"/>
      <c r="P3198" s="727"/>
    </row>
    <row r="3199" spans="1:16" s="51" customFormat="1" x14ac:dyDescent="0.25">
      <c r="A3199" s="378"/>
      <c r="B3199" s="125"/>
      <c r="C3199" s="2"/>
      <c r="E3199" s="53"/>
      <c r="F3199" s="53"/>
      <c r="G3199" s="53"/>
      <c r="H3199" s="53"/>
      <c r="I3199" s="53"/>
      <c r="J3199" s="53"/>
      <c r="K3199" s="53"/>
      <c r="L3199" s="53"/>
      <c r="M3199" s="53"/>
      <c r="N3199" s="53"/>
      <c r="O3199" s="53"/>
      <c r="P3199" s="727"/>
    </row>
    <row r="3200" spans="1:16" s="51" customFormat="1" x14ac:dyDescent="0.25">
      <c r="A3200" s="378"/>
      <c r="B3200" s="125"/>
      <c r="C3200" s="2"/>
      <c r="E3200" s="53"/>
      <c r="F3200" s="53"/>
      <c r="G3200" s="53"/>
      <c r="H3200" s="53"/>
      <c r="I3200" s="53"/>
      <c r="J3200" s="53"/>
      <c r="K3200" s="53"/>
      <c r="L3200" s="53"/>
      <c r="M3200" s="53"/>
      <c r="N3200" s="53"/>
      <c r="O3200" s="53"/>
      <c r="P3200" s="727"/>
    </row>
    <row r="3201" spans="1:16" s="51" customFormat="1" x14ac:dyDescent="0.25">
      <c r="A3201" s="378"/>
      <c r="B3201" s="125"/>
      <c r="C3201" s="2"/>
      <c r="E3201" s="53"/>
      <c r="F3201" s="53"/>
      <c r="G3201" s="53"/>
      <c r="H3201" s="53"/>
      <c r="I3201" s="53"/>
      <c r="J3201" s="53"/>
      <c r="K3201" s="53"/>
      <c r="L3201" s="53"/>
      <c r="M3201" s="53"/>
      <c r="N3201" s="53"/>
      <c r="O3201" s="53"/>
      <c r="P3201" s="727"/>
    </row>
    <row r="3202" spans="1:16" s="51" customFormat="1" x14ac:dyDescent="0.25">
      <c r="A3202" s="378"/>
      <c r="B3202" s="125"/>
      <c r="C3202" s="2"/>
      <c r="E3202" s="53"/>
      <c r="F3202" s="53"/>
      <c r="G3202" s="53"/>
      <c r="H3202" s="53"/>
      <c r="I3202" s="53"/>
      <c r="J3202" s="53"/>
      <c r="K3202" s="53"/>
      <c r="L3202" s="53"/>
      <c r="M3202" s="53"/>
      <c r="N3202" s="53"/>
      <c r="O3202" s="53"/>
      <c r="P3202" s="727"/>
    </row>
    <row r="3203" spans="1:16" s="51" customFormat="1" x14ac:dyDescent="0.25">
      <c r="A3203" s="378"/>
      <c r="B3203" s="125"/>
      <c r="C3203" s="2"/>
      <c r="E3203" s="53"/>
      <c r="F3203" s="53"/>
      <c r="G3203" s="53"/>
      <c r="H3203" s="53"/>
      <c r="I3203" s="53"/>
      <c r="J3203" s="53"/>
      <c r="K3203" s="53"/>
      <c r="L3203" s="53"/>
      <c r="M3203" s="53"/>
      <c r="N3203" s="53"/>
      <c r="O3203" s="53"/>
      <c r="P3203" s="727"/>
    </row>
    <row r="3204" spans="1:16" s="51" customFormat="1" x14ac:dyDescent="0.25">
      <c r="A3204" s="378"/>
      <c r="B3204" s="125"/>
      <c r="C3204" s="2"/>
      <c r="E3204" s="53"/>
      <c r="F3204" s="53"/>
      <c r="G3204" s="53"/>
      <c r="H3204" s="53"/>
      <c r="I3204" s="53"/>
      <c r="J3204" s="53"/>
      <c r="K3204" s="53"/>
      <c r="L3204" s="53"/>
      <c r="M3204" s="53"/>
      <c r="N3204" s="53"/>
      <c r="O3204" s="53"/>
      <c r="P3204" s="727"/>
    </row>
    <row r="3205" spans="1:16" s="51" customFormat="1" x14ac:dyDescent="0.25">
      <c r="A3205" s="378"/>
      <c r="B3205" s="125"/>
      <c r="C3205" s="2"/>
      <c r="E3205" s="53"/>
      <c r="F3205" s="53"/>
      <c r="G3205" s="53"/>
      <c r="H3205" s="53"/>
      <c r="I3205" s="53"/>
      <c r="J3205" s="53"/>
      <c r="K3205" s="53"/>
      <c r="L3205" s="53"/>
      <c r="M3205" s="53"/>
      <c r="N3205" s="53"/>
      <c r="O3205" s="53"/>
      <c r="P3205" s="727"/>
    </row>
    <row r="3206" spans="1:16" s="51" customFormat="1" x14ac:dyDescent="0.25">
      <c r="A3206" s="378"/>
      <c r="B3206" s="125"/>
      <c r="C3206" s="2"/>
      <c r="E3206" s="53"/>
      <c r="F3206" s="53"/>
      <c r="G3206" s="53"/>
      <c r="H3206" s="53"/>
      <c r="I3206" s="53"/>
      <c r="J3206" s="53"/>
      <c r="K3206" s="53"/>
      <c r="L3206" s="53"/>
      <c r="M3206" s="53"/>
      <c r="N3206" s="53"/>
      <c r="O3206" s="53"/>
      <c r="P3206" s="727"/>
    </row>
    <row r="3207" spans="1:16" s="51" customFormat="1" x14ac:dyDescent="0.25">
      <c r="A3207" s="378"/>
      <c r="B3207" s="125"/>
      <c r="C3207" s="2"/>
      <c r="E3207" s="53"/>
      <c r="F3207" s="53"/>
      <c r="G3207" s="53"/>
      <c r="H3207" s="53"/>
      <c r="I3207" s="53"/>
      <c r="J3207" s="53"/>
      <c r="K3207" s="53"/>
      <c r="L3207" s="53"/>
      <c r="M3207" s="53"/>
      <c r="N3207" s="53"/>
      <c r="O3207" s="53"/>
      <c r="P3207" s="727"/>
    </row>
    <row r="3208" spans="1:16" s="51" customFormat="1" x14ac:dyDescent="0.25">
      <c r="A3208" s="378"/>
      <c r="B3208" s="125"/>
      <c r="C3208" s="2"/>
      <c r="E3208" s="53"/>
      <c r="F3208" s="53"/>
      <c r="G3208" s="53"/>
      <c r="H3208" s="53"/>
      <c r="I3208" s="53"/>
      <c r="J3208" s="53"/>
      <c r="K3208" s="53"/>
      <c r="L3208" s="53"/>
      <c r="M3208" s="53"/>
      <c r="N3208" s="53"/>
      <c r="O3208" s="53"/>
      <c r="P3208" s="727"/>
    </row>
    <row r="3209" spans="1:16" s="51" customFormat="1" x14ac:dyDescent="0.25">
      <c r="A3209" s="378"/>
      <c r="B3209" s="125"/>
      <c r="C3209" s="2"/>
      <c r="E3209" s="53"/>
      <c r="F3209" s="53"/>
      <c r="G3209" s="53"/>
      <c r="H3209" s="53"/>
      <c r="I3209" s="53"/>
      <c r="J3209" s="53"/>
      <c r="K3209" s="53"/>
      <c r="L3209" s="53"/>
      <c r="M3209" s="53"/>
      <c r="N3209" s="53"/>
      <c r="O3209" s="53"/>
      <c r="P3209" s="727"/>
    </row>
    <row r="3210" spans="1:16" s="51" customFormat="1" x14ac:dyDescent="0.25">
      <c r="A3210" s="378"/>
      <c r="B3210" s="125"/>
      <c r="C3210" s="2"/>
      <c r="E3210" s="53"/>
      <c r="F3210" s="53"/>
      <c r="G3210" s="53"/>
      <c r="H3210" s="53"/>
      <c r="I3210" s="53"/>
      <c r="J3210" s="53"/>
      <c r="K3210" s="53"/>
      <c r="L3210" s="53"/>
      <c r="M3210" s="53"/>
      <c r="N3210" s="53"/>
      <c r="O3210" s="53"/>
      <c r="P3210" s="727"/>
    </row>
    <row r="3211" spans="1:16" s="51" customFormat="1" x14ac:dyDescent="0.25">
      <c r="A3211" s="378"/>
      <c r="B3211" s="125"/>
      <c r="C3211" s="2"/>
      <c r="E3211" s="53"/>
      <c r="F3211" s="53"/>
      <c r="G3211" s="53"/>
      <c r="H3211" s="53"/>
      <c r="I3211" s="53"/>
      <c r="J3211" s="53"/>
      <c r="K3211" s="53"/>
      <c r="L3211" s="53"/>
      <c r="M3211" s="53"/>
      <c r="N3211" s="53"/>
      <c r="O3211" s="53"/>
      <c r="P3211" s="727"/>
    </row>
    <row r="3212" spans="1:16" s="51" customFormat="1" x14ac:dyDescent="0.25">
      <c r="A3212" s="378"/>
      <c r="B3212" s="125"/>
      <c r="C3212" s="2"/>
      <c r="E3212" s="53"/>
      <c r="F3212" s="53"/>
      <c r="G3212" s="53"/>
      <c r="H3212" s="53"/>
      <c r="I3212" s="53"/>
      <c r="J3212" s="53"/>
      <c r="K3212" s="53"/>
      <c r="L3212" s="53"/>
      <c r="M3212" s="53"/>
      <c r="N3212" s="53"/>
      <c r="O3212" s="53"/>
      <c r="P3212" s="727"/>
    </row>
    <row r="3213" spans="1:16" s="51" customFormat="1" x14ac:dyDescent="0.25">
      <c r="A3213" s="378"/>
      <c r="B3213" s="125"/>
      <c r="C3213" s="2"/>
      <c r="E3213" s="53"/>
      <c r="F3213" s="53"/>
      <c r="G3213" s="53"/>
      <c r="H3213" s="53"/>
      <c r="I3213" s="53"/>
      <c r="J3213" s="53"/>
      <c r="K3213" s="53"/>
      <c r="L3213" s="53"/>
      <c r="M3213" s="53"/>
      <c r="N3213" s="53"/>
      <c r="O3213" s="53"/>
      <c r="P3213" s="727"/>
    </row>
    <row r="3214" spans="1:16" s="51" customFormat="1" x14ac:dyDescent="0.25">
      <c r="A3214" s="378"/>
      <c r="B3214" s="125"/>
      <c r="C3214" s="2"/>
      <c r="E3214" s="53"/>
      <c r="F3214" s="53"/>
      <c r="G3214" s="53"/>
      <c r="H3214" s="53"/>
      <c r="I3214" s="53"/>
      <c r="J3214" s="53"/>
      <c r="K3214" s="53"/>
      <c r="L3214" s="53"/>
      <c r="M3214" s="53"/>
      <c r="N3214" s="53"/>
      <c r="O3214" s="53"/>
      <c r="P3214" s="727"/>
    </row>
    <row r="3215" spans="1:16" s="51" customFormat="1" x14ac:dyDescent="0.25">
      <c r="A3215" s="378"/>
      <c r="B3215" s="125"/>
      <c r="C3215" s="2"/>
      <c r="E3215" s="53"/>
      <c r="F3215" s="53"/>
      <c r="G3215" s="53"/>
      <c r="H3215" s="53"/>
      <c r="I3215" s="53"/>
      <c r="J3215" s="53"/>
      <c r="K3215" s="53"/>
      <c r="L3215" s="53"/>
      <c r="M3215" s="53"/>
      <c r="N3215" s="53"/>
      <c r="O3215" s="53"/>
      <c r="P3215" s="727"/>
    </row>
    <row r="3216" spans="1:16" s="51" customFormat="1" x14ac:dyDescent="0.25">
      <c r="A3216" s="378"/>
      <c r="B3216" s="125"/>
      <c r="C3216" s="2"/>
      <c r="E3216" s="53"/>
      <c r="F3216" s="53"/>
      <c r="G3216" s="53"/>
      <c r="H3216" s="53"/>
      <c r="I3216" s="53"/>
      <c r="J3216" s="53"/>
      <c r="K3216" s="53"/>
      <c r="L3216" s="53"/>
      <c r="M3216" s="53"/>
      <c r="N3216" s="53"/>
      <c r="O3216" s="53"/>
      <c r="P3216" s="727"/>
    </row>
    <row r="3217" spans="1:16" s="51" customFormat="1" x14ac:dyDescent="0.25">
      <c r="A3217" s="378"/>
      <c r="B3217" s="125"/>
      <c r="C3217" s="2"/>
      <c r="E3217" s="53"/>
      <c r="F3217" s="53"/>
      <c r="G3217" s="53"/>
      <c r="H3217" s="53"/>
      <c r="I3217" s="53"/>
      <c r="J3217" s="53"/>
      <c r="K3217" s="53"/>
      <c r="L3217" s="53"/>
      <c r="M3217" s="53"/>
      <c r="N3217" s="53"/>
      <c r="O3217" s="53"/>
      <c r="P3217" s="727"/>
    </row>
    <row r="3218" spans="1:16" s="51" customFormat="1" x14ac:dyDescent="0.25">
      <c r="A3218" s="378"/>
      <c r="B3218" s="125"/>
      <c r="C3218" s="2"/>
      <c r="E3218" s="53"/>
      <c r="F3218" s="53"/>
      <c r="G3218" s="53"/>
      <c r="H3218" s="53"/>
      <c r="I3218" s="53"/>
      <c r="J3218" s="53"/>
      <c r="K3218" s="53"/>
      <c r="L3218" s="53"/>
      <c r="M3218" s="53"/>
      <c r="N3218" s="53"/>
      <c r="O3218" s="53"/>
      <c r="P3218" s="727"/>
    </row>
    <row r="3219" spans="1:16" s="51" customFormat="1" x14ac:dyDescent="0.25">
      <c r="A3219" s="378"/>
      <c r="B3219" s="125"/>
      <c r="C3219" s="2"/>
      <c r="E3219" s="53"/>
      <c r="F3219" s="53"/>
      <c r="G3219" s="53"/>
      <c r="H3219" s="53"/>
      <c r="I3219" s="53"/>
      <c r="J3219" s="53"/>
      <c r="K3219" s="53"/>
      <c r="L3219" s="53"/>
      <c r="M3219" s="53"/>
      <c r="N3219" s="53"/>
      <c r="O3219" s="53"/>
      <c r="P3219" s="727"/>
    </row>
    <row r="3220" spans="1:16" s="51" customFormat="1" x14ac:dyDescent="0.25">
      <c r="A3220" s="378"/>
      <c r="B3220" s="125"/>
      <c r="C3220" s="2"/>
      <c r="E3220" s="53"/>
      <c r="F3220" s="53"/>
      <c r="G3220" s="53"/>
      <c r="H3220" s="53"/>
      <c r="I3220" s="53"/>
      <c r="J3220" s="53"/>
      <c r="K3220" s="53"/>
      <c r="L3220" s="53"/>
      <c r="M3220" s="53"/>
      <c r="N3220" s="53"/>
      <c r="O3220" s="53"/>
      <c r="P3220" s="727"/>
    </row>
    <row r="3221" spans="1:16" s="51" customFormat="1" x14ac:dyDescent="0.25">
      <c r="A3221" s="378"/>
      <c r="B3221" s="125"/>
      <c r="C3221" s="2"/>
      <c r="E3221" s="53"/>
      <c r="F3221" s="53"/>
      <c r="G3221" s="53"/>
      <c r="H3221" s="53"/>
      <c r="I3221" s="53"/>
      <c r="J3221" s="53"/>
      <c r="K3221" s="53"/>
      <c r="L3221" s="53"/>
      <c r="M3221" s="53"/>
      <c r="N3221" s="53"/>
      <c r="O3221" s="53"/>
      <c r="P3221" s="727"/>
    </row>
    <row r="3222" spans="1:16" s="51" customFormat="1" x14ac:dyDescent="0.25">
      <c r="A3222" s="378"/>
      <c r="B3222" s="125"/>
      <c r="C3222" s="2"/>
      <c r="E3222" s="53"/>
      <c r="F3222" s="53"/>
      <c r="G3222" s="53"/>
      <c r="H3222" s="53"/>
      <c r="I3222" s="53"/>
      <c r="J3222" s="53"/>
      <c r="K3222" s="53"/>
      <c r="L3222" s="53"/>
      <c r="M3222" s="53"/>
      <c r="N3222" s="53"/>
      <c r="O3222" s="53"/>
      <c r="P3222" s="727"/>
    </row>
    <row r="3223" spans="1:16" s="51" customFormat="1" x14ac:dyDescent="0.25">
      <c r="A3223" s="378"/>
      <c r="B3223" s="125"/>
      <c r="C3223" s="2"/>
      <c r="E3223" s="53"/>
      <c r="F3223" s="53"/>
      <c r="G3223" s="53"/>
      <c r="H3223" s="53"/>
      <c r="I3223" s="53"/>
      <c r="J3223" s="53"/>
      <c r="K3223" s="53"/>
      <c r="L3223" s="53"/>
      <c r="M3223" s="53"/>
      <c r="N3223" s="53"/>
      <c r="O3223" s="53"/>
      <c r="P3223" s="727"/>
    </row>
    <row r="3224" spans="1:16" s="51" customFormat="1" x14ac:dyDescent="0.25">
      <c r="A3224" s="378"/>
      <c r="B3224" s="125"/>
      <c r="C3224" s="2"/>
      <c r="E3224" s="53"/>
      <c r="F3224" s="53"/>
      <c r="G3224" s="53"/>
      <c r="H3224" s="53"/>
      <c r="I3224" s="53"/>
      <c r="J3224" s="53"/>
      <c r="K3224" s="53"/>
      <c r="L3224" s="53"/>
      <c r="M3224" s="53"/>
      <c r="N3224" s="53"/>
      <c r="O3224" s="53"/>
      <c r="P3224" s="727"/>
    </row>
    <row r="3225" spans="1:16" s="51" customFormat="1" x14ac:dyDescent="0.25">
      <c r="A3225" s="378"/>
      <c r="B3225" s="125"/>
      <c r="C3225" s="2"/>
      <c r="E3225" s="53"/>
      <c r="F3225" s="53"/>
      <c r="G3225" s="53"/>
      <c r="H3225" s="53"/>
      <c r="I3225" s="53"/>
      <c r="J3225" s="53"/>
      <c r="K3225" s="53"/>
      <c r="L3225" s="53"/>
      <c r="M3225" s="53"/>
      <c r="N3225" s="53"/>
      <c r="O3225" s="53"/>
      <c r="P3225" s="727"/>
    </row>
    <row r="3226" spans="1:16" s="51" customFormat="1" x14ac:dyDescent="0.25">
      <c r="A3226" s="378"/>
      <c r="B3226" s="125"/>
      <c r="C3226" s="2"/>
      <c r="E3226" s="53"/>
      <c r="F3226" s="53"/>
      <c r="G3226" s="53"/>
      <c r="H3226" s="53"/>
      <c r="I3226" s="53"/>
      <c r="J3226" s="53"/>
      <c r="K3226" s="53"/>
      <c r="L3226" s="53"/>
      <c r="M3226" s="53"/>
      <c r="N3226" s="53"/>
      <c r="O3226" s="53"/>
      <c r="P3226" s="727"/>
    </row>
    <row r="3227" spans="1:16" s="51" customFormat="1" x14ac:dyDescent="0.25">
      <c r="A3227" s="378"/>
      <c r="B3227" s="125"/>
      <c r="C3227" s="2"/>
      <c r="E3227" s="53"/>
      <c r="F3227" s="53"/>
      <c r="G3227" s="53"/>
      <c r="H3227" s="53"/>
      <c r="I3227" s="53"/>
      <c r="J3227" s="53"/>
      <c r="K3227" s="53"/>
      <c r="L3227" s="53"/>
      <c r="M3227" s="53"/>
      <c r="N3227" s="53"/>
      <c r="O3227" s="53"/>
      <c r="P3227" s="727"/>
    </row>
    <row r="3228" spans="1:16" s="51" customFormat="1" x14ac:dyDescent="0.25">
      <c r="A3228" s="378"/>
      <c r="B3228" s="125"/>
      <c r="C3228" s="2"/>
      <c r="E3228" s="53"/>
      <c r="F3228" s="53"/>
      <c r="G3228" s="53"/>
      <c r="H3228" s="53"/>
      <c r="I3228" s="53"/>
      <c r="J3228" s="53"/>
      <c r="K3228" s="53"/>
      <c r="L3228" s="53"/>
      <c r="M3228" s="53"/>
      <c r="N3228" s="53"/>
      <c r="O3228" s="53"/>
      <c r="P3228" s="727"/>
    </row>
    <row r="3229" spans="1:16" s="51" customFormat="1" x14ac:dyDescent="0.25">
      <c r="A3229" s="378"/>
      <c r="B3229" s="125"/>
      <c r="C3229" s="2"/>
      <c r="E3229" s="53"/>
      <c r="F3229" s="53"/>
      <c r="G3229" s="53"/>
      <c r="H3229" s="53"/>
      <c r="I3229" s="53"/>
      <c r="J3229" s="53"/>
      <c r="K3229" s="53"/>
      <c r="L3229" s="53"/>
      <c r="M3229" s="53"/>
      <c r="N3229" s="53"/>
      <c r="O3229" s="53"/>
      <c r="P3229" s="727"/>
    </row>
    <row r="3230" spans="1:16" s="51" customFormat="1" x14ac:dyDescent="0.25">
      <c r="A3230" s="378"/>
      <c r="B3230" s="125"/>
      <c r="C3230" s="2"/>
      <c r="E3230" s="53"/>
      <c r="F3230" s="53"/>
      <c r="G3230" s="53"/>
      <c r="H3230" s="53"/>
      <c r="I3230" s="53"/>
      <c r="J3230" s="53"/>
      <c r="K3230" s="53"/>
      <c r="L3230" s="53"/>
      <c r="M3230" s="53"/>
      <c r="N3230" s="53"/>
      <c r="O3230" s="53"/>
      <c r="P3230" s="727"/>
    </row>
    <row r="3231" spans="1:16" s="51" customFormat="1" x14ac:dyDescent="0.25">
      <c r="A3231" s="378"/>
      <c r="B3231" s="125"/>
      <c r="C3231" s="2"/>
      <c r="E3231" s="53"/>
      <c r="F3231" s="53"/>
      <c r="G3231" s="53"/>
      <c r="H3231" s="53"/>
      <c r="I3231" s="53"/>
      <c r="J3231" s="53"/>
      <c r="K3231" s="53"/>
      <c r="L3231" s="53"/>
      <c r="M3231" s="53"/>
      <c r="N3231" s="53"/>
      <c r="O3231" s="53"/>
      <c r="P3231" s="727"/>
    </row>
    <row r="3232" spans="1:16" s="51" customFormat="1" x14ac:dyDescent="0.25">
      <c r="A3232" s="378"/>
      <c r="B3232" s="125"/>
      <c r="C3232" s="2"/>
      <c r="E3232" s="53"/>
      <c r="F3232" s="53"/>
      <c r="G3232" s="53"/>
      <c r="H3232" s="53"/>
      <c r="I3232" s="53"/>
      <c r="J3232" s="53"/>
      <c r="K3232" s="53"/>
      <c r="L3232" s="53"/>
      <c r="M3232" s="53"/>
      <c r="N3232" s="53"/>
      <c r="O3232" s="53"/>
      <c r="P3232" s="727"/>
    </row>
    <row r="3233" spans="1:16" s="51" customFormat="1" x14ac:dyDescent="0.25">
      <c r="A3233" s="378"/>
      <c r="B3233" s="125"/>
      <c r="C3233" s="2"/>
      <c r="E3233" s="53"/>
      <c r="F3233" s="53"/>
      <c r="G3233" s="53"/>
      <c r="H3233" s="53"/>
      <c r="I3233" s="53"/>
      <c r="J3233" s="53"/>
      <c r="K3233" s="53"/>
      <c r="L3233" s="53"/>
      <c r="M3233" s="53"/>
      <c r="N3233" s="53"/>
      <c r="O3233" s="53"/>
      <c r="P3233" s="727"/>
    </row>
    <row r="3234" spans="1:16" s="51" customFormat="1" x14ac:dyDescent="0.25">
      <c r="A3234" s="378"/>
      <c r="B3234" s="125"/>
      <c r="C3234" s="2"/>
      <c r="E3234" s="53"/>
      <c r="F3234" s="53"/>
      <c r="G3234" s="53"/>
      <c r="H3234" s="53"/>
      <c r="I3234" s="53"/>
      <c r="J3234" s="53"/>
      <c r="K3234" s="53"/>
      <c r="L3234" s="53"/>
      <c r="M3234" s="53"/>
      <c r="N3234" s="53"/>
      <c r="O3234" s="53"/>
      <c r="P3234" s="727"/>
    </row>
    <row r="3235" spans="1:16" s="51" customFormat="1" x14ac:dyDescent="0.25">
      <c r="A3235" s="378"/>
      <c r="B3235" s="125"/>
      <c r="C3235" s="2"/>
      <c r="E3235" s="53"/>
      <c r="F3235" s="53"/>
      <c r="G3235" s="53"/>
      <c r="H3235" s="53"/>
      <c r="I3235" s="53"/>
      <c r="J3235" s="53"/>
      <c r="K3235" s="53"/>
      <c r="L3235" s="53"/>
      <c r="M3235" s="53"/>
      <c r="N3235" s="53"/>
      <c r="O3235" s="53"/>
      <c r="P3235" s="727"/>
    </row>
    <row r="3236" spans="1:16" s="51" customFormat="1" x14ac:dyDescent="0.25">
      <c r="A3236" s="378"/>
      <c r="B3236" s="125"/>
      <c r="C3236" s="2"/>
      <c r="E3236" s="53"/>
      <c r="F3236" s="53"/>
      <c r="G3236" s="53"/>
      <c r="H3236" s="53"/>
      <c r="I3236" s="53"/>
      <c r="J3236" s="53"/>
      <c r="K3236" s="53"/>
      <c r="L3236" s="53"/>
      <c r="M3236" s="53"/>
      <c r="N3236" s="53"/>
      <c r="O3236" s="53"/>
      <c r="P3236" s="727"/>
    </row>
    <row r="3237" spans="1:16" s="51" customFormat="1" x14ac:dyDescent="0.25">
      <c r="A3237" s="378"/>
      <c r="B3237" s="125"/>
      <c r="C3237" s="2"/>
      <c r="E3237" s="53"/>
      <c r="F3237" s="53"/>
      <c r="G3237" s="53"/>
      <c r="H3237" s="53"/>
      <c r="I3237" s="53"/>
      <c r="J3237" s="53"/>
      <c r="K3237" s="53"/>
      <c r="L3237" s="53"/>
      <c r="M3237" s="53"/>
      <c r="N3237" s="53"/>
      <c r="O3237" s="53"/>
      <c r="P3237" s="727"/>
    </row>
    <row r="3238" spans="1:16" s="51" customFormat="1" x14ac:dyDescent="0.25">
      <c r="A3238" s="378"/>
      <c r="B3238" s="125"/>
      <c r="C3238" s="2"/>
      <c r="E3238" s="53"/>
      <c r="F3238" s="53"/>
      <c r="G3238" s="53"/>
      <c r="H3238" s="53"/>
      <c r="I3238" s="53"/>
      <c r="J3238" s="53"/>
      <c r="K3238" s="53"/>
      <c r="L3238" s="53"/>
      <c r="M3238" s="53"/>
      <c r="N3238" s="53"/>
      <c r="O3238" s="53"/>
      <c r="P3238" s="727"/>
    </row>
    <row r="3239" spans="1:16" s="51" customFormat="1" x14ac:dyDescent="0.25">
      <c r="A3239" s="378"/>
      <c r="B3239" s="125"/>
      <c r="C3239" s="2"/>
      <c r="E3239" s="53"/>
      <c r="F3239" s="53"/>
      <c r="G3239" s="53"/>
      <c r="H3239" s="53"/>
      <c r="I3239" s="53"/>
      <c r="J3239" s="53"/>
      <c r="K3239" s="53"/>
      <c r="L3239" s="53"/>
      <c r="M3239" s="53"/>
      <c r="N3239" s="53"/>
      <c r="O3239" s="53"/>
      <c r="P3239" s="727"/>
    </row>
    <row r="3240" spans="1:16" s="51" customFormat="1" x14ac:dyDescent="0.25">
      <c r="A3240" s="378"/>
      <c r="B3240" s="125"/>
      <c r="C3240" s="2"/>
      <c r="E3240" s="53"/>
      <c r="F3240" s="53"/>
      <c r="G3240" s="53"/>
      <c r="H3240" s="53"/>
      <c r="I3240" s="53"/>
      <c r="J3240" s="53"/>
      <c r="K3240" s="53"/>
      <c r="L3240" s="53"/>
      <c r="M3240" s="53"/>
      <c r="N3240" s="53"/>
      <c r="O3240" s="53"/>
      <c r="P3240" s="727"/>
    </row>
    <row r="3241" spans="1:16" s="51" customFormat="1" x14ac:dyDescent="0.25">
      <c r="A3241" s="378"/>
      <c r="B3241" s="125"/>
      <c r="C3241" s="2"/>
      <c r="E3241" s="53"/>
      <c r="F3241" s="53"/>
      <c r="G3241" s="53"/>
      <c r="H3241" s="53"/>
      <c r="I3241" s="53"/>
      <c r="J3241" s="53"/>
      <c r="K3241" s="53"/>
      <c r="L3241" s="53"/>
      <c r="M3241" s="53"/>
      <c r="N3241" s="53"/>
      <c r="O3241" s="53"/>
      <c r="P3241" s="727"/>
    </row>
    <row r="3242" spans="1:16" s="51" customFormat="1" x14ac:dyDescent="0.25">
      <c r="A3242" s="378"/>
      <c r="B3242" s="125"/>
      <c r="C3242" s="2"/>
      <c r="E3242" s="53"/>
      <c r="F3242" s="53"/>
      <c r="G3242" s="53"/>
      <c r="H3242" s="53"/>
      <c r="I3242" s="53"/>
      <c r="J3242" s="53"/>
      <c r="K3242" s="53"/>
      <c r="L3242" s="53"/>
      <c r="M3242" s="53"/>
      <c r="N3242" s="53"/>
      <c r="O3242" s="53"/>
      <c r="P3242" s="727"/>
    </row>
    <row r="3243" spans="1:16" s="51" customFormat="1" x14ac:dyDescent="0.25">
      <c r="A3243" s="378"/>
      <c r="B3243" s="125"/>
      <c r="C3243" s="2"/>
      <c r="E3243" s="53"/>
      <c r="F3243" s="53"/>
      <c r="G3243" s="53"/>
      <c r="H3243" s="53"/>
      <c r="I3243" s="53"/>
      <c r="J3243" s="53"/>
      <c r="K3243" s="53"/>
      <c r="L3243" s="53"/>
      <c r="M3243" s="53"/>
      <c r="N3243" s="53"/>
      <c r="O3243" s="53"/>
      <c r="P3243" s="727"/>
    </row>
    <row r="3244" spans="1:16" s="51" customFormat="1" x14ac:dyDescent="0.25">
      <c r="A3244" s="378"/>
      <c r="B3244" s="125"/>
      <c r="C3244" s="2"/>
      <c r="E3244" s="53"/>
      <c r="F3244" s="53"/>
      <c r="G3244" s="53"/>
      <c r="H3244" s="53"/>
      <c r="I3244" s="53"/>
      <c r="J3244" s="53"/>
      <c r="K3244" s="53"/>
      <c r="L3244" s="53"/>
      <c r="M3244" s="53"/>
      <c r="N3244" s="53"/>
      <c r="O3244" s="53"/>
      <c r="P3244" s="727"/>
    </row>
    <row r="3245" spans="1:16" s="51" customFormat="1" x14ac:dyDescent="0.25">
      <c r="A3245" s="378"/>
      <c r="B3245" s="125"/>
      <c r="C3245" s="2"/>
      <c r="E3245" s="53"/>
      <c r="F3245" s="53"/>
      <c r="G3245" s="53"/>
      <c r="H3245" s="53"/>
      <c r="I3245" s="53"/>
      <c r="J3245" s="53"/>
      <c r="K3245" s="53"/>
      <c r="L3245" s="53"/>
      <c r="M3245" s="53"/>
      <c r="N3245" s="53"/>
      <c r="O3245" s="53"/>
      <c r="P3245" s="727"/>
    </row>
    <row r="3246" spans="1:16" s="51" customFormat="1" x14ac:dyDescent="0.25">
      <c r="A3246" s="378"/>
      <c r="B3246" s="125"/>
      <c r="C3246" s="2"/>
      <c r="E3246" s="53"/>
      <c r="F3246" s="53"/>
      <c r="G3246" s="53"/>
      <c r="H3246" s="53"/>
      <c r="I3246" s="53"/>
      <c r="J3246" s="53"/>
      <c r="K3246" s="53"/>
      <c r="L3246" s="53"/>
      <c r="M3246" s="53"/>
      <c r="N3246" s="53"/>
      <c r="O3246" s="53"/>
      <c r="P3246" s="727"/>
    </row>
    <row r="3247" spans="1:16" s="51" customFormat="1" x14ac:dyDescent="0.25">
      <c r="A3247" s="378"/>
      <c r="B3247" s="125"/>
      <c r="C3247" s="2"/>
      <c r="E3247" s="53"/>
      <c r="F3247" s="53"/>
      <c r="G3247" s="53"/>
      <c r="H3247" s="53"/>
      <c r="I3247" s="53"/>
      <c r="J3247" s="53"/>
      <c r="K3247" s="53"/>
      <c r="L3247" s="53"/>
      <c r="M3247" s="53"/>
      <c r="N3247" s="53"/>
      <c r="O3247" s="53"/>
      <c r="P3247" s="727"/>
    </row>
    <row r="3248" spans="1:16" s="51" customFormat="1" x14ac:dyDescent="0.25">
      <c r="A3248" s="378"/>
      <c r="B3248" s="125"/>
      <c r="C3248" s="2"/>
      <c r="E3248" s="53"/>
      <c r="F3248" s="53"/>
      <c r="G3248" s="53"/>
      <c r="H3248" s="53"/>
      <c r="I3248" s="53"/>
      <c r="J3248" s="53"/>
      <c r="K3248" s="53"/>
      <c r="L3248" s="53"/>
      <c r="M3248" s="53"/>
      <c r="N3248" s="53"/>
      <c r="O3248" s="53"/>
      <c r="P3248" s="727"/>
    </row>
    <row r="3249" spans="1:16" s="51" customFormat="1" x14ac:dyDescent="0.25">
      <c r="A3249" s="378"/>
      <c r="B3249" s="125"/>
      <c r="C3249" s="2"/>
      <c r="E3249" s="53"/>
      <c r="F3249" s="53"/>
      <c r="G3249" s="53"/>
      <c r="H3249" s="53"/>
      <c r="I3249" s="53"/>
      <c r="J3249" s="53"/>
      <c r="K3249" s="53"/>
      <c r="L3249" s="53"/>
      <c r="M3249" s="53"/>
      <c r="N3249" s="53"/>
      <c r="O3249" s="53"/>
      <c r="P3249" s="727"/>
    </row>
    <row r="3250" spans="1:16" s="51" customFormat="1" x14ac:dyDescent="0.25">
      <c r="A3250" s="378"/>
      <c r="B3250" s="125"/>
      <c r="C3250" s="2"/>
      <c r="E3250" s="53"/>
      <c r="F3250" s="53"/>
      <c r="G3250" s="53"/>
      <c r="H3250" s="53"/>
      <c r="I3250" s="53"/>
      <c r="J3250" s="53"/>
      <c r="K3250" s="53"/>
      <c r="L3250" s="53"/>
      <c r="M3250" s="53"/>
      <c r="N3250" s="53"/>
      <c r="O3250" s="53"/>
      <c r="P3250" s="727"/>
    </row>
    <row r="3251" spans="1:16" s="51" customFormat="1" x14ac:dyDescent="0.25">
      <c r="A3251" s="378"/>
      <c r="B3251" s="125"/>
      <c r="C3251" s="2"/>
      <c r="E3251" s="53"/>
      <c r="F3251" s="53"/>
      <c r="G3251" s="53"/>
      <c r="H3251" s="53"/>
      <c r="I3251" s="53"/>
      <c r="J3251" s="53"/>
      <c r="K3251" s="53"/>
      <c r="L3251" s="53"/>
      <c r="M3251" s="53"/>
      <c r="N3251" s="53"/>
      <c r="O3251" s="53"/>
      <c r="P3251" s="727"/>
    </row>
    <row r="3252" spans="1:16" s="51" customFormat="1" x14ac:dyDescent="0.25">
      <c r="A3252" s="378"/>
      <c r="B3252" s="125"/>
      <c r="C3252" s="2"/>
      <c r="E3252" s="53"/>
      <c r="F3252" s="53"/>
      <c r="G3252" s="53"/>
      <c r="H3252" s="53"/>
      <c r="I3252" s="53"/>
      <c r="J3252" s="53"/>
      <c r="K3252" s="53"/>
      <c r="L3252" s="53"/>
      <c r="M3252" s="53"/>
      <c r="N3252" s="53"/>
      <c r="O3252" s="53"/>
      <c r="P3252" s="727"/>
    </row>
    <row r="3253" spans="1:16" s="51" customFormat="1" x14ac:dyDescent="0.25">
      <c r="A3253" s="378"/>
      <c r="B3253" s="125"/>
      <c r="C3253" s="2"/>
      <c r="E3253" s="53"/>
      <c r="F3253" s="53"/>
      <c r="G3253" s="53"/>
      <c r="H3253" s="53"/>
      <c r="I3253" s="53"/>
      <c r="J3253" s="53"/>
      <c r="K3253" s="53"/>
      <c r="L3253" s="53"/>
      <c r="M3253" s="53"/>
      <c r="N3253" s="53"/>
      <c r="O3253" s="53"/>
      <c r="P3253" s="727"/>
    </row>
    <row r="3254" spans="1:16" s="51" customFormat="1" x14ac:dyDescent="0.25">
      <c r="A3254" s="378"/>
      <c r="B3254" s="125"/>
      <c r="C3254" s="2"/>
      <c r="E3254" s="53"/>
      <c r="F3254" s="53"/>
      <c r="G3254" s="53"/>
      <c r="H3254" s="53"/>
      <c r="I3254" s="53"/>
      <c r="J3254" s="53"/>
      <c r="K3254" s="53"/>
      <c r="L3254" s="53"/>
      <c r="M3254" s="53"/>
      <c r="N3254" s="53"/>
      <c r="O3254" s="53"/>
      <c r="P3254" s="727"/>
    </row>
    <row r="3255" spans="1:16" s="51" customFormat="1" x14ac:dyDescent="0.25">
      <c r="A3255" s="378"/>
      <c r="B3255" s="125"/>
      <c r="C3255" s="2"/>
      <c r="E3255" s="53"/>
      <c r="F3255" s="53"/>
      <c r="G3255" s="53"/>
      <c r="H3255" s="53"/>
      <c r="I3255" s="53"/>
      <c r="J3255" s="53"/>
      <c r="K3255" s="53"/>
      <c r="L3255" s="53"/>
      <c r="M3255" s="53"/>
      <c r="N3255" s="53"/>
      <c r="O3255" s="53"/>
      <c r="P3255" s="727"/>
    </row>
    <row r="3256" spans="1:16" s="51" customFormat="1" x14ac:dyDescent="0.25">
      <c r="A3256" s="378"/>
      <c r="B3256" s="125"/>
      <c r="C3256" s="2"/>
      <c r="E3256" s="53"/>
      <c r="F3256" s="53"/>
      <c r="G3256" s="53"/>
      <c r="H3256" s="53"/>
      <c r="I3256" s="53"/>
      <c r="J3256" s="53"/>
      <c r="K3256" s="53"/>
      <c r="L3256" s="53"/>
      <c r="M3256" s="53"/>
      <c r="N3256" s="53"/>
      <c r="O3256" s="53"/>
      <c r="P3256" s="727"/>
    </row>
    <row r="3257" spans="1:16" s="51" customFormat="1" x14ac:dyDescent="0.25">
      <c r="A3257" s="378"/>
      <c r="B3257" s="125"/>
      <c r="C3257" s="2"/>
      <c r="E3257" s="53"/>
      <c r="F3257" s="53"/>
      <c r="G3257" s="53"/>
      <c r="H3257" s="53"/>
      <c r="I3257" s="53"/>
      <c r="J3257" s="53"/>
      <c r="K3257" s="53"/>
      <c r="L3257" s="53"/>
      <c r="M3257" s="53"/>
      <c r="N3257" s="53"/>
      <c r="O3257" s="53"/>
      <c r="P3257" s="727"/>
    </row>
    <row r="3258" spans="1:16" s="51" customFormat="1" x14ac:dyDescent="0.25">
      <c r="A3258" s="378"/>
      <c r="B3258" s="125"/>
      <c r="C3258" s="2"/>
      <c r="E3258" s="53"/>
      <c r="F3258" s="53"/>
      <c r="G3258" s="53"/>
      <c r="H3258" s="53"/>
      <c r="I3258" s="53"/>
      <c r="J3258" s="53"/>
      <c r="K3258" s="53"/>
      <c r="L3258" s="53"/>
      <c r="M3258" s="53"/>
      <c r="N3258" s="53"/>
      <c r="O3258" s="53"/>
      <c r="P3258" s="727"/>
    </row>
    <row r="3259" spans="1:16" s="51" customFormat="1" x14ac:dyDescent="0.25">
      <c r="A3259" s="378"/>
      <c r="B3259" s="125"/>
      <c r="C3259" s="2"/>
      <c r="E3259" s="53"/>
      <c r="F3259" s="53"/>
      <c r="G3259" s="53"/>
      <c r="H3259" s="53"/>
      <c r="I3259" s="53"/>
      <c r="J3259" s="53"/>
      <c r="K3259" s="53"/>
      <c r="L3259" s="53"/>
      <c r="M3259" s="53"/>
      <c r="N3259" s="53"/>
      <c r="O3259" s="53"/>
      <c r="P3259" s="727"/>
    </row>
    <row r="3260" spans="1:16" s="51" customFormat="1" x14ac:dyDescent="0.25">
      <c r="A3260" s="378"/>
      <c r="B3260" s="125"/>
      <c r="C3260" s="2"/>
      <c r="E3260" s="53"/>
      <c r="F3260" s="53"/>
      <c r="G3260" s="53"/>
      <c r="H3260" s="53"/>
      <c r="I3260" s="53"/>
      <c r="J3260" s="53"/>
      <c r="K3260" s="53"/>
      <c r="L3260" s="53"/>
      <c r="M3260" s="53"/>
      <c r="N3260" s="53"/>
      <c r="O3260" s="53"/>
      <c r="P3260" s="727"/>
    </row>
    <row r="3261" spans="1:16" s="51" customFormat="1" x14ac:dyDescent="0.25">
      <c r="A3261" s="378"/>
      <c r="B3261" s="125"/>
      <c r="C3261" s="2"/>
      <c r="E3261" s="53"/>
      <c r="F3261" s="53"/>
      <c r="G3261" s="53"/>
      <c r="H3261" s="53"/>
      <c r="I3261" s="53"/>
      <c r="J3261" s="53"/>
      <c r="K3261" s="53"/>
      <c r="L3261" s="53"/>
      <c r="M3261" s="53"/>
      <c r="N3261" s="53"/>
      <c r="O3261" s="53"/>
      <c r="P3261" s="727"/>
    </row>
    <row r="3262" spans="1:16" s="51" customFormat="1" x14ac:dyDescent="0.25">
      <c r="A3262" s="378"/>
      <c r="B3262" s="125"/>
      <c r="C3262" s="2"/>
      <c r="E3262" s="53"/>
      <c r="F3262" s="53"/>
      <c r="G3262" s="53"/>
      <c r="H3262" s="53"/>
      <c r="I3262" s="53"/>
      <c r="J3262" s="53"/>
      <c r="K3262" s="53"/>
      <c r="L3262" s="53"/>
      <c r="M3262" s="53"/>
      <c r="N3262" s="53"/>
      <c r="O3262" s="53"/>
      <c r="P3262" s="727"/>
    </row>
    <row r="3263" spans="1:16" s="51" customFormat="1" x14ac:dyDescent="0.25">
      <c r="A3263" s="378"/>
      <c r="B3263" s="125"/>
      <c r="C3263" s="2"/>
      <c r="E3263" s="53"/>
      <c r="F3263" s="53"/>
      <c r="G3263" s="53"/>
      <c r="H3263" s="53"/>
      <c r="I3263" s="53"/>
      <c r="J3263" s="53"/>
      <c r="K3263" s="53"/>
      <c r="L3263" s="53"/>
      <c r="M3263" s="53"/>
      <c r="N3263" s="53"/>
      <c r="O3263" s="53"/>
      <c r="P3263" s="727"/>
    </row>
    <row r="3264" spans="1:16" s="51" customFormat="1" x14ac:dyDescent="0.25">
      <c r="A3264" s="378"/>
      <c r="B3264" s="125"/>
      <c r="C3264" s="2"/>
      <c r="E3264" s="53"/>
      <c r="F3264" s="53"/>
      <c r="G3264" s="53"/>
      <c r="H3264" s="53"/>
      <c r="I3264" s="53"/>
      <c r="J3264" s="53"/>
      <c r="K3264" s="53"/>
      <c r="L3264" s="53"/>
      <c r="M3264" s="53"/>
      <c r="N3264" s="53"/>
      <c r="O3264" s="53"/>
      <c r="P3264" s="727"/>
    </row>
    <row r="3265" spans="1:16" s="51" customFormat="1" x14ac:dyDescent="0.25">
      <c r="A3265" s="378"/>
      <c r="B3265" s="125"/>
      <c r="C3265" s="2"/>
      <c r="E3265" s="53"/>
      <c r="F3265" s="53"/>
      <c r="G3265" s="53"/>
      <c r="H3265" s="53"/>
      <c r="I3265" s="53"/>
      <c r="J3265" s="53"/>
      <c r="K3265" s="53"/>
      <c r="L3265" s="53"/>
      <c r="M3265" s="53"/>
      <c r="N3265" s="53"/>
      <c r="O3265" s="53"/>
      <c r="P3265" s="727"/>
    </row>
    <row r="3266" spans="1:16" s="51" customFormat="1" x14ac:dyDescent="0.25">
      <c r="A3266" s="378"/>
      <c r="B3266" s="125"/>
      <c r="C3266" s="2"/>
      <c r="E3266" s="53"/>
      <c r="F3266" s="53"/>
      <c r="G3266" s="53"/>
      <c r="H3266" s="53"/>
      <c r="I3266" s="53"/>
      <c r="J3266" s="53"/>
      <c r="K3266" s="53"/>
      <c r="L3266" s="53"/>
      <c r="M3266" s="53"/>
      <c r="N3266" s="53"/>
      <c r="O3266" s="53"/>
      <c r="P3266" s="727"/>
    </row>
    <row r="3267" spans="1:16" s="51" customFormat="1" x14ac:dyDescent="0.25">
      <c r="A3267" s="378"/>
      <c r="B3267" s="125"/>
      <c r="C3267" s="2"/>
      <c r="E3267" s="53"/>
      <c r="F3267" s="53"/>
      <c r="G3267" s="53"/>
      <c r="H3267" s="53"/>
      <c r="I3267" s="53"/>
      <c r="J3267" s="53"/>
      <c r="K3267" s="53"/>
      <c r="L3267" s="53"/>
      <c r="M3267" s="53"/>
      <c r="N3267" s="53"/>
      <c r="O3267" s="53"/>
      <c r="P3267" s="727"/>
    </row>
    <row r="3268" spans="1:16" s="51" customFormat="1" x14ac:dyDescent="0.25">
      <c r="A3268" s="378"/>
      <c r="B3268" s="125"/>
      <c r="C3268" s="2"/>
      <c r="E3268" s="53"/>
      <c r="F3268" s="53"/>
      <c r="G3268" s="53"/>
      <c r="H3268" s="53"/>
      <c r="I3268" s="53"/>
      <c r="J3268" s="53"/>
      <c r="K3268" s="53"/>
      <c r="L3268" s="53"/>
      <c r="M3268" s="53"/>
      <c r="N3268" s="53"/>
      <c r="O3268" s="53"/>
      <c r="P3268" s="727"/>
    </row>
    <row r="3269" spans="1:16" s="51" customFormat="1" x14ac:dyDescent="0.25">
      <c r="A3269" s="378"/>
      <c r="B3269" s="125"/>
      <c r="C3269" s="2"/>
      <c r="E3269" s="53"/>
      <c r="F3269" s="53"/>
      <c r="G3269" s="53"/>
      <c r="H3269" s="53"/>
      <c r="I3269" s="53"/>
      <c r="J3269" s="53"/>
      <c r="K3269" s="53"/>
      <c r="L3269" s="53"/>
      <c r="M3269" s="53"/>
      <c r="N3269" s="53"/>
      <c r="O3269" s="53"/>
      <c r="P3269" s="727"/>
    </row>
    <row r="3270" spans="1:16" s="51" customFormat="1" x14ac:dyDescent="0.25">
      <c r="A3270" s="378"/>
      <c r="B3270" s="125"/>
      <c r="C3270" s="2"/>
      <c r="E3270" s="53"/>
      <c r="F3270" s="53"/>
      <c r="G3270" s="53"/>
      <c r="H3270" s="53"/>
      <c r="I3270" s="53"/>
      <c r="J3270" s="53"/>
      <c r="K3270" s="53"/>
      <c r="L3270" s="53"/>
      <c r="M3270" s="53"/>
      <c r="N3270" s="53"/>
      <c r="O3270" s="53"/>
      <c r="P3270" s="727"/>
    </row>
    <row r="3271" spans="1:16" s="51" customFormat="1" x14ac:dyDescent="0.25">
      <c r="A3271" s="378"/>
      <c r="B3271" s="125"/>
      <c r="C3271" s="2"/>
      <c r="E3271" s="53"/>
      <c r="F3271" s="53"/>
      <c r="G3271" s="53"/>
      <c r="H3271" s="53"/>
      <c r="I3271" s="53"/>
      <c r="J3271" s="53"/>
      <c r="K3271" s="53"/>
      <c r="L3271" s="53"/>
      <c r="M3271" s="53"/>
      <c r="N3271" s="53"/>
      <c r="O3271" s="53"/>
      <c r="P3271" s="727"/>
    </row>
    <row r="3272" spans="1:16" s="51" customFormat="1" x14ac:dyDescent="0.25">
      <c r="A3272" s="378"/>
      <c r="B3272" s="125"/>
      <c r="C3272" s="2"/>
      <c r="E3272" s="53"/>
      <c r="F3272" s="53"/>
      <c r="G3272" s="53"/>
      <c r="H3272" s="53"/>
      <c r="I3272" s="53"/>
      <c r="J3272" s="53"/>
      <c r="K3272" s="53"/>
      <c r="L3272" s="53"/>
      <c r="M3272" s="53"/>
      <c r="N3272" s="53"/>
      <c r="O3272" s="53"/>
      <c r="P3272" s="727"/>
    </row>
    <row r="3273" spans="1:16" s="51" customFormat="1" x14ac:dyDescent="0.25">
      <c r="A3273" s="378"/>
      <c r="B3273" s="125"/>
      <c r="C3273" s="2"/>
      <c r="E3273" s="53"/>
      <c r="F3273" s="53"/>
      <c r="G3273" s="53"/>
      <c r="H3273" s="53"/>
      <c r="I3273" s="53"/>
      <c r="J3273" s="53"/>
      <c r="K3273" s="53"/>
      <c r="L3273" s="53"/>
      <c r="M3273" s="53"/>
      <c r="N3273" s="53"/>
      <c r="O3273" s="53"/>
      <c r="P3273" s="727"/>
    </row>
    <row r="3274" spans="1:16" s="51" customFormat="1" x14ac:dyDescent="0.25">
      <c r="A3274" s="378"/>
      <c r="B3274" s="125"/>
      <c r="C3274" s="2"/>
      <c r="E3274" s="53"/>
      <c r="F3274" s="53"/>
      <c r="G3274" s="53"/>
      <c r="H3274" s="53"/>
      <c r="I3274" s="53"/>
      <c r="J3274" s="53"/>
      <c r="K3274" s="53"/>
      <c r="L3274" s="53"/>
      <c r="M3274" s="53"/>
      <c r="N3274" s="53"/>
      <c r="O3274" s="53"/>
      <c r="P3274" s="727"/>
    </row>
    <row r="3275" spans="1:16" s="51" customFormat="1" x14ac:dyDescent="0.25">
      <c r="A3275" s="378"/>
      <c r="B3275" s="125"/>
      <c r="C3275" s="2"/>
      <c r="E3275" s="53"/>
      <c r="F3275" s="53"/>
      <c r="G3275" s="53"/>
      <c r="H3275" s="53"/>
      <c r="I3275" s="53"/>
      <c r="J3275" s="53"/>
      <c r="K3275" s="53"/>
      <c r="L3275" s="53"/>
      <c r="M3275" s="53"/>
      <c r="N3275" s="53"/>
      <c r="O3275" s="53"/>
      <c r="P3275" s="727"/>
    </row>
    <row r="3276" spans="1:16" s="51" customFormat="1" x14ac:dyDescent="0.25">
      <c r="A3276" s="378"/>
      <c r="B3276" s="125"/>
      <c r="C3276" s="2"/>
      <c r="E3276" s="53"/>
      <c r="F3276" s="53"/>
      <c r="G3276" s="53"/>
      <c r="H3276" s="53"/>
      <c r="I3276" s="53"/>
      <c r="J3276" s="53"/>
      <c r="K3276" s="53"/>
      <c r="L3276" s="53"/>
      <c r="M3276" s="53"/>
      <c r="N3276" s="53"/>
      <c r="O3276" s="53"/>
      <c r="P3276" s="727"/>
    </row>
    <row r="3277" spans="1:16" s="51" customFormat="1" x14ac:dyDescent="0.25">
      <c r="A3277" s="378"/>
      <c r="B3277" s="125"/>
      <c r="C3277" s="2"/>
      <c r="E3277" s="53"/>
      <c r="F3277" s="53"/>
      <c r="G3277" s="53"/>
      <c r="H3277" s="53"/>
      <c r="I3277" s="53"/>
      <c r="J3277" s="53"/>
      <c r="K3277" s="53"/>
      <c r="L3277" s="53"/>
      <c r="M3277" s="53"/>
      <c r="N3277" s="53"/>
      <c r="O3277" s="53"/>
      <c r="P3277" s="727"/>
    </row>
    <row r="3278" spans="1:16" s="51" customFormat="1" x14ac:dyDescent="0.25">
      <c r="A3278" s="378"/>
      <c r="B3278" s="125"/>
      <c r="C3278" s="2"/>
      <c r="E3278" s="53"/>
      <c r="F3278" s="53"/>
      <c r="G3278" s="53"/>
      <c r="H3278" s="53"/>
      <c r="I3278" s="53"/>
      <c r="J3278" s="53"/>
      <c r="K3278" s="53"/>
      <c r="L3278" s="53"/>
      <c r="M3278" s="53"/>
      <c r="N3278" s="53"/>
      <c r="O3278" s="53"/>
      <c r="P3278" s="727"/>
    </row>
    <row r="3279" spans="1:16" s="51" customFormat="1" x14ac:dyDescent="0.25">
      <c r="A3279" s="378"/>
      <c r="B3279" s="125"/>
      <c r="C3279" s="2"/>
      <c r="E3279" s="53"/>
      <c r="F3279" s="53"/>
      <c r="G3279" s="53"/>
      <c r="H3279" s="53"/>
      <c r="I3279" s="53"/>
      <c r="J3279" s="53"/>
      <c r="K3279" s="53"/>
      <c r="L3279" s="53"/>
      <c r="M3279" s="53"/>
      <c r="N3279" s="53"/>
      <c r="O3279" s="53"/>
      <c r="P3279" s="727"/>
    </row>
    <row r="3280" spans="1:16" s="51" customFormat="1" x14ac:dyDescent="0.25">
      <c r="A3280" s="378"/>
      <c r="B3280" s="125"/>
      <c r="C3280" s="2"/>
      <c r="E3280" s="53"/>
      <c r="F3280" s="53"/>
      <c r="G3280" s="53"/>
      <c r="H3280" s="53"/>
      <c r="I3280" s="53"/>
      <c r="J3280" s="53"/>
      <c r="K3280" s="53"/>
      <c r="L3280" s="53"/>
      <c r="M3280" s="53"/>
      <c r="N3280" s="53"/>
      <c r="O3280" s="53"/>
      <c r="P3280" s="727"/>
    </row>
    <row r="3281" spans="1:16" s="51" customFormat="1" x14ac:dyDescent="0.25">
      <c r="A3281" s="378"/>
      <c r="B3281" s="125"/>
      <c r="C3281" s="2"/>
      <c r="E3281" s="53"/>
      <c r="F3281" s="53"/>
      <c r="G3281" s="53"/>
      <c r="H3281" s="53"/>
      <c r="I3281" s="53"/>
      <c r="J3281" s="53"/>
      <c r="K3281" s="53"/>
      <c r="L3281" s="53"/>
      <c r="M3281" s="53"/>
      <c r="N3281" s="53"/>
      <c r="O3281" s="53"/>
      <c r="P3281" s="727"/>
    </row>
    <row r="3282" spans="1:16" s="51" customFormat="1" x14ac:dyDescent="0.25">
      <c r="A3282" s="378"/>
      <c r="B3282" s="125"/>
      <c r="C3282" s="2"/>
      <c r="E3282" s="53"/>
      <c r="F3282" s="53"/>
      <c r="G3282" s="53"/>
      <c r="H3282" s="53"/>
      <c r="I3282" s="53"/>
      <c r="J3282" s="53"/>
      <c r="K3282" s="53"/>
      <c r="L3282" s="53"/>
      <c r="M3282" s="53"/>
      <c r="N3282" s="53"/>
      <c r="O3282" s="53"/>
      <c r="P3282" s="727"/>
    </row>
    <row r="3283" spans="1:16" s="51" customFormat="1" x14ac:dyDescent="0.25">
      <c r="A3283" s="378"/>
      <c r="B3283" s="125"/>
      <c r="C3283" s="2"/>
      <c r="E3283" s="53"/>
      <c r="F3283" s="53"/>
      <c r="G3283" s="53"/>
      <c r="H3283" s="53"/>
      <c r="I3283" s="53"/>
      <c r="J3283" s="53"/>
      <c r="K3283" s="53"/>
      <c r="L3283" s="53"/>
      <c r="M3283" s="53"/>
      <c r="N3283" s="53"/>
      <c r="O3283" s="53"/>
      <c r="P3283" s="727"/>
    </row>
    <row r="3284" spans="1:16" s="51" customFormat="1" x14ac:dyDescent="0.25">
      <c r="A3284" s="378"/>
      <c r="B3284" s="125"/>
      <c r="C3284" s="2"/>
      <c r="E3284" s="53"/>
      <c r="F3284" s="53"/>
      <c r="G3284" s="53"/>
      <c r="H3284" s="53"/>
      <c r="I3284" s="53"/>
      <c r="J3284" s="53"/>
      <c r="K3284" s="53"/>
      <c r="L3284" s="53"/>
      <c r="M3284" s="53"/>
      <c r="N3284" s="53"/>
      <c r="O3284" s="53"/>
      <c r="P3284" s="727"/>
    </row>
    <row r="3285" spans="1:16" s="51" customFormat="1" x14ac:dyDescent="0.25">
      <c r="A3285" s="378"/>
      <c r="B3285" s="125"/>
      <c r="C3285" s="2"/>
      <c r="E3285" s="53"/>
      <c r="F3285" s="53"/>
      <c r="G3285" s="53"/>
      <c r="H3285" s="53"/>
      <c r="I3285" s="53"/>
      <c r="J3285" s="53"/>
      <c r="K3285" s="53"/>
      <c r="L3285" s="53"/>
      <c r="M3285" s="53"/>
      <c r="N3285" s="53"/>
      <c r="O3285" s="53"/>
      <c r="P3285" s="727"/>
    </row>
    <row r="3286" spans="1:16" s="51" customFormat="1" x14ac:dyDescent="0.25">
      <c r="A3286" s="378"/>
      <c r="B3286" s="125"/>
      <c r="C3286" s="2"/>
      <c r="E3286" s="53"/>
      <c r="F3286" s="53"/>
      <c r="G3286" s="53"/>
      <c r="H3286" s="53"/>
      <c r="I3286" s="53"/>
      <c r="J3286" s="53"/>
      <c r="K3286" s="53"/>
      <c r="L3286" s="53"/>
      <c r="M3286" s="53"/>
      <c r="N3286" s="53"/>
      <c r="O3286" s="53"/>
      <c r="P3286" s="727"/>
    </row>
    <row r="3287" spans="1:16" s="51" customFormat="1" x14ac:dyDescent="0.25">
      <c r="A3287" s="378"/>
      <c r="B3287" s="125"/>
      <c r="C3287" s="2"/>
      <c r="E3287" s="53"/>
      <c r="F3287" s="53"/>
      <c r="G3287" s="53"/>
      <c r="H3287" s="53"/>
      <c r="I3287" s="53"/>
      <c r="J3287" s="53"/>
      <c r="K3287" s="53"/>
      <c r="L3287" s="53"/>
      <c r="M3287" s="53"/>
      <c r="N3287" s="53"/>
      <c r="O3287" s="53"/>
      <c r="P3287" s="727"/>
    </row>
    <row r="3288" spans="1:16" s="51" customFormat="1" x14ac:dyDescent="0.25">
      <c r="A3288" s="378"/>
      <c r="B3288" s="125"/>
      <c r="C3288" s="2"/>
      <c r="E3288" s="53"/>
      <c r="F3288" s="53"/>
      <c r="G3288" s="53"/>
      <c r="H3288" s="53"/>
      <c r="I3288" s="53"/>
      <c r="J3288" s="53"/>
      <c r="K3288" s="53"/>
      <c r="L3288" s="53"/>
      <c r="M3288" s="53"/>
      <c r="N3288" s="53"/>
      <c r="O3288" s="53"/>
      <c r="P3288" s="727"/>
    </row>
    <row r="3289" spans="1:16" s="51" customFormat="1" x14ac:dyDescent="0.25">
      <c r="A3289" s="378"/>
      <c r="B3289" s="125"/>
      <c r="C3289" s="2"/>
      <c r="E3289" s="53"/>
      <c r="F3289" s="53"/>
      <c r="G3289" s="53"/>
      <c r="H3289" s="53"/>
      <c r="I3289" s="53"/>
      <c r="J3289" s="53"/>
      <c r="K3289" s="53"/>
      <c r="L3289" s="53"/>
      <c r="M3289" s="53"/>
      <c r="N3289" s="53"/>
      <c r="O3289" s="53"/>
      <c r="P3289" s="727"/>
    </row>
    <row r="3290" spans="1:16" s="51" customFormat="1" x14ac:dyDescent="0.25">
      <c r="A3290" s="378"/>
      <c r="B3290" s="125"/>
      <c r="C3290" s="2"/>
      <c r="E3290" s="53"/>
      <c r="F3290" s="53"/>
      <c r="G3290" s="53"/>
      <c r="H3290" s="53"/>
      <c r="I3290" s="53"/>
      <c r="J3290" s="53"/>
      <c r="K3290" s="53"/>
      <c r="L3290" s="53"/>
      <c r="M3290" s="53"/>
      <c r="N3290" s="53"/>
      <c r="O3290" s="53"/>
      <c r="P3290" s="727"/>
    </row>
    <row r="3291" spans="1:16" s="51" customFormat="1" x14ac:dyDescent="0.25">
      <c r="A3291" s="378"/>
      <c r="B3291" s="125"/>
      <c r="C3291" s="2"/>
      <c r="E3291" s="53"/>
      <c r="F3291" s="53"/>
      <c r="G3291" s="53"/>
      <c r="H3291" s="53"/>
      <c r="I3291" s="53"/>
      <c r="J3291" s="53"/>
      <c r="K3291" s="53"/>
      <c r="L3291" s="53"/>
      <c r="M3291" s="53"/>
      <c r="N3291" s="53"/>
      <c r="O3291" s="53"/>
      <c r="P3291" s="727"/>
    </row>
    <row r="3292" spans="1:16" s="51" customFormat="1" x14ac:dyDescent="0.25">
      <c r="A3292" s="378"/>
      <c r="B3292" s="125"/>
      <c r="C3292" s="2"/>
      <c r="E3292" s="53"/>
      <c r="F3292" s="53"/>
      <c r="G3292" s="53"/>
      <c r="H3292" s="53"/>
      <c r="I3292" s="53"/>
      <c r="J3292" s="53"/>
      <c r="K3292" s="53"/>
      <c r="L3292" s="53"/>
      <c r="M3292" s="53"/>
      <c r="N3292" s="53"/>
      <c r="O3292" s="53"/>
      <c r="P3292" s="727"/>
    </row>
    <row r="3293" spans="1:16" s="51" customFormat="1" x14ac:dyDescent="0.25">
      <c r="A3293" s="378"/>
      <c r="B3293" s="125"/>
      <c r="C3293" s="2"/>
      <c r="E3293" s="53"/>
      <c r="F3293" s="53"/>
      <c r="G3293" s="53"/>
      <c r="H3293" s="53"/>
      <c r="I3293" s="53"/>
      <c r="J3293" s="53"/>
      <c r="K3293" s="53"/>
      <c r="L3293" s="53"/>
      <c r="M3293" s="53"/>
      <c r="N3293" s="53"/>
      <c r="O3293" s="53"/>
      <c r="P3293" s="727"/>
    </row>
    <row r="3294" spans="1:16" s="51" customFormat="1" x14ac:dyDescent="0.25">
      <c r="A3294" s="378"/>
      <c r="B3294" s="125"/>
      <c r="C3294" s="2"/>
      <c r="E3294" s="53"/>
      <c r="F3294" s="53"/>
      <c r="G3294" s="53"/>
      <c r="H3294" s="53"/>
      <c r="I3294" s="53"/>
      <c r="J3294" s="53"/>
      <c r="K3294" s="53"/>
      <c r="L3294" s="53"/>
      <c r="M3294" s="53"/>
      <c r="N3294" s="53"/>
      <c r="O3294" s="53"/>
      <c r="P3294" s="727"/>
    </row>
    <row r="3295" spans="1:16" s="51" customFormat="1" x14ac:dyDescent="0.25">
      <c r="A3295" s="378"/>
      <c r="B3295" s="125"/>
      <c r="C3295" s="2"/>
      <c r="E3295" s="53"/>
      <c r="F3295" s="53"/>
      <c r="G3295" s="53"/>
      <c r="H3295" s="53"/>
      <c r="I3295" s="53"/>
      <c r="J3295" s="53"/>
      <c r="K3295" s="53"/>
      <c r="L3295" s="53"/>
      <c r="M3295" s="53"/>
      <c r="N3295" s="53"/>
      <c r="O3295" s="53"/>
      <c r="P3295" s="727"/>
    </row>
    <row r="3296" spans="1:16" s="51" customFormat="1" x14ac:dyDescent="0.25">
      <c r="A3296" s="378"/>
      <c r="B3296" s="125"/>
      <c r="C3296" s="2"/>
      <c r="E3296" s="53"/>
      <c r="F3296" s="53"/>
      <c r="G3296" s="53"/>
      <c r="H3296" s="53"/>
      <c r="I3296" s="53"/>
      <c r="J3296" s="53"/>
      <c r="K3296" s="53"/>
      <c r="L3296" s="53"/>
      <c r="M3296" s="53"/>
      <c r="N3296" s="53"/>
      <c r="O3296" s="53"/>
      <c r="P3296" s="727"/>
    </row>
    <row r="3297" spans="1:16" s="51" customFormat="1" x14ac:dyDescent="0.25">
      <c r="A3297" s="378"/>
      <c r="B3297" s="125"/>
      <c r="C3297" s="2"/>
      <c r="E3297" s="53"/>
      <c r="F3297" s="53"/>
      <c r="G3297" s="53"/>
      <c r="H3297" s="53"/>
      <c r="I3297" s="53"/>
      <c r="J3297" s="53"/>
      <c r="K3297" s="53"/>
      <c r="L3297" s="53"/>
      <c r="M3297" s="53"/>
      <c r="N3297" s="53"/>
      <c r="O3297" s="53"/>
      <c r="P3297" s="727"/>
    </row>
    <row r="3298" spans="1:16" s="51" customFormat="1" x14ac:dyDescent="0.25">
      <c r="A3298" s="378"/>
      <c r="B3298" s="125"/>
      <c r="C3298" s="2"/>
      <c r="E3298" s="53"/>
      <c r="F3298" s="53"/>
      <c r="G3298" s="53"/>
      <c r="H3298" s="53"/>
      <c r="I3298" s="53"/>
      <c r="J3298" s="53"/>
      <c r="K3298" s="53"/>
      <c r="L3298" s="53"/>
      <c r="M3298" s="53"/>
      <c r="N3298" s="53"/>
      <c r="O3298" s="53"/>
      <c r="P3298" s="727"/>
    </row>
    <row r="3299" spans="1:16" s="51" customFormat="1" x14ac:dyDescent="0.25">
      <c r="A3299" s="378"/>
      <c r="B3299" s="125"/>
      <c r="C3299" s="2"/>
      <c r="E3299" s="53"/>
      <c r="F3299" s="53"/>
      <c r="G3299" s="53"/>
      <c r="H3299" s="53"/>
      <c r="I3299" s="53"/>
      <c r="J3299" s="53"/>
      <c r="K3299" s="53"/>
      <c r="L3299" s="53"/>
      <c r="M3299" s="53"/>
      <c r="N3299" s="53"/>
      <c r="O3299" s="53"/>
      <c r="P3299" s="727"/>
    </row>
    <row r="3300" spans="1:16" s="51" customFormat="1" x14ac:dyDescent="0.25">
      <c r="A3300" s="378"/>
      <c r="B3300" s="125"/>
      <c r="C3300" s="2"/>
      <c r="E3300" s="53"/>
      <c r="F3300" s="53"/>
      <c r="G3300" s="53"/>
      <c r="H3300" s="53"/>
      <c r="I3300" s="53"/>
      <c r="J3300" s="53"/>
      <c r="K3300" s="53"/>
      <c r="L3300" s="53"/>
      <c r="M3300" s="53"/>
      <c r="N3300" s="53"/>
      <c r="O3300" s="53"/>
      <c r="P3300" s="727"/>
    </row>
    <row r="3301" spans="1:16" s="51" customFormat="1" x14ac:dyDescent="0.25">
      <c r="A3301" s="378"/>
      <c r="B3301" s="125"/>
      <c r="C3301" s="2"/>
      <c r="E3301" s="53"/>
      <c r="F3301" s="53"/>
      <c r="G3301" s="53"/>
      <c r="H3301" s="53"/>
      <c r="I3301" s="53"/>
      <c r="J3301" s="53"/>
      <c r="K3301" s="53"/>
      <c r="L3301" s="53"/>
      <c r="M3301" s="53"/>
      <c r="N3301" s="53"/>
      <c r="O3301" s="53"/>
      <c r="P3301" s="727"/>
    </row>
    <row r="3302" spans="1:16" s="51" customFormat="1" x14ac:dyDescent="0.25">
      <c r="A3302" s="378"/>
      <c r="B3302" s="125"/>
      <c r="C3302" s="2"/>
      <c r="E3302" s="53"/>
      <c r="F3302" s="53"/>
      <c r="G3302" s="53"/>
      <c r="H3302" s="53"/>
      <c r="I3302" s="53"/>
      <c r="J3302" s="53"/>
      <c r="K3302" s="53"/>
      <c r="L3302" s="53"/>
      <c r="M3302" s="53"/>
      <c r="N3302" s="53"/>
      <c r="O3302" s="53"/>
      <c r="P3302" s="727"/>
    </row>
    <row r="3303" spans="1:16" s="51" customFormat="1" x14ac:dyDescent="0.25">
      <c r="A3303" s="378"/>
      <c r="B3303" s="125"/>
      <c r="C3303" s="2"/>
      <c r="E3303" s="53"/>
      <c r="F3303" s="53"/>
      <c r="G3303" s="53"/>
      <c r="H3303" s="53"/>
      <c r="I3303" s="53"/>
      <c r="J3303" s="53"/>
      <c r="K3303" s="53"/>
      <c r="L3303" s="53"/>
      <c r="M3303" s="53"/>
      <c r="N3303" s="53"/>
      <c r="O3303" s="53"/>
      <c r="P3303" s="727"/>
    </row>
    <row r="3304" spans="1:16" s="51" customFormat="1" x14ac:dyDescent="0.25">
      <c r="A3304" s="378"/>
      <c r="B3304" s="125"/>
      <c r="C3304" s="2"/>
      <c r="E3304" s="53"/>
      <c r="F3304" s="53"/>
      <c r="G3304" s="53"/>
      <c r="H3304" s="53"/>
      <c r="I3304" s="53"/>
      <c r="J3304" s="53"/>
      <c r="K3304" s="53"/>
      <c r="L3304" s="53"/>
      <c r="M3304" s="53"/>
      <c r="N3304" s="53"/>
      <c r="O3304" s="53"/>
      <c r="P3304" s="727"/>
    </row>
    <row r="3305" spans="1:16" s="51" customFormat="1" x14ac:dyDescent="0.25">
      <c r="A3305" s="378"/>
      <c r="B3305" s="125"/>
      <c r="C3305" s="2"/>
      <c r="E3305" s="53"/>
      <c r="F3305" s="53"/>
      <c r="G3305" s="53"/>
      <c r="H3305" s="53"/>
      <c r="I3305" s="53"/>
      <c r="J3305" s="53"/>
      <c r="K3305" s="53"/>
      <c r="L3305" s="53"/>
      <c r="M3305" s="53"/>
      <c r="N3305" s="53"/>
      <c r="O3305" s="53"/>
      <c r="P3305" s="727"/>
    </row>
    <row r="3306" spans="1:16" s="51" customFormat="1" x14ac:dyDescent="0.25">
      <c r="A3306" s="378"/>
      <c r="B3306" s="125"/>
      <c r="C3306" s="2"/>
      <c r="E3306" s="53"/>
      <c r="F3306" s="53"/>
      <c r="G3306" s="53"/>
      <c r="H3306" s="53"/>
      <c r="I3306" s="53"/>
      <c r="J3306" s="53"/>
      <c r="K3306" s="53"/>
      <c r="L3306" s="53"/>
      <c r="M3306" s="53"/>
      <c r="N3306" s="53"/>
      <c r="O3306" s="53"/>
      <c r="P3306" s="727"/>
    </row>
    <row r="3307" spans="1:16" s="51" customFormat="1" x14ac:dyDescent="0.25">
      <c r="A3307" s="378"/>
      <c r="B3307" s="125"/>
      <c r="C3307" s="2"/>
      <c r="E3307" s="53"/>
      <c r="F3307" s="53"/>
      <c r="G3307" s="53"/>
      <c r="H3307" s="53"/>
      <c r="I3307" s="53"/>
      <c r="J3307" s="53"/>
      <c r="K3307" s="53"/>
      <c r="L3307" s="53"/>
      <c r="M3307" s="53"/>
      <c r="N3307" s="53"/>
      <c r="O3307" s="53"/>
      <c r="P3307" s="727"/>
    </row>
    <row r="3308" spans="1:16" s="51" customFormat="1" x14ac:dyDescent="0.25">
      <c r="A3308" s="378"/>
      <c r="B3308" s="125"/>
      <c r="C3308" s="2"/>
      <c r="E3308" s="53"/>
      <c r="F3308" s="53"/>
      <c r="G3308" s="53"/>
      <c r="H3308" s="53"/>
      <c r="I3308" s="53"/>
      <c r="J3308" s="53"/>
      <c r="K3308" s="53"/>
      <c r="L3308" s="53"/>
      <c r="M3308" s="53"/>
      <c r="N3308" s="53"/>
      <c r="O3308" s="53"/>
      <c r="P3308" s="727"/>
    </row>
    <row r="3309" spans="1:16" s="51" customFormat="1" x14ac:dyDescent="0.25">
      <c r="A3309" s="378"/>
      <c r="B3309" s="125"/>
      <c r="C3309" s="2"/>
      <c r="E3309" s="53"/>
      <c r="F3309" s="53"/>
      <c r="G3309" s="53"/>
      <c r="H3309" s="53"/>
      <c r="I3309" s="53"/>
      <c r="J3309" s="53"/>
      <c r="K3309" s="53"/>
      <c r="L3309" s="53"/>
      <c r="M3309" s="53"/>
      <c r="N3309" s="53"/>
      <c r="O3309" s="53"/>
      <c r="P3309" s="727"/>
    </row>
    <row r="3310" spans="1:16" s="51" customFormat="1" x14ac:dyDescent="0.25">
      <c r="A3310" s="378"/>
      <c r="B3310" s="125"/>
      <c r="C3310" s="2"/>
      <c r="E3310" s="53"/>
      <c r="F3310" s="53"/>
      <c r="G3310" s="53"/>
      <c r="H3310" s="53"/>
      <c r="I3310" s="53"/>
      <c r="J3310" s="53"/>
      <c r="K3310" s="53"/>
      <c r="L3310" s="53"/>
      <c r="M3310" s="53"/>
      <c r="N3310" s="53"/>
      <c r="O3310" s="53"/>
      <c r="P3310" s="727"/>
    </row>
    <row r="3311" spans="1:16" s="51" customFormat="1" x14ac:dyDescent="0.25">
      <c r="A3311" s="378"/>
      <c r="B3311" s="125"/>
      <c r="C3311" s="2"/>
      <c r="E3311" s="53"/>
      <c r="F3311" s="53"/>
      <c r="G3311" s="53"/>
      <c r="H3311" s="53"/>
      <c r="I3311" s="53"/>
      <c r="J3311" s="53"/>
      <c r="K3311" s="53"/>
      <c r="L3311" s="53"/>
      <c r="M3311" s="53"/>
      <c r="N3311" s="53"/>
      <c r="O3311" s="53"/>
      <c r="P3311" s="727"/>
    </row>
    <row r="3312" spans="1:16" s="51" customFormat="1" x14ac:dyDescent="0.25">
      <c r="A3312" s="378"/>
      <c r="B3312" s="125"/>
      <c r="C3312" s="2"/>
      <c r="E3312" s="53"/>
      <c r="F3312" s="53"/>
      <c r="G3312" s="53"/>
      <c r="H3312" s="53"/>
      <c r="I3312" s="53"/>
      <c r="J3312" s="53"/>
      <c r="K3312" s="53"/>
      <c r="L3312" s="53"/>
      <c r="M3312" s="53"/>
      <c r="N3312" s="53"/>
      <c r="O3312" s="53"/>
      <c r="P3312" s="727"/>
    </row>
    <row r="3313" spans="1:16" s="51" customFormat="1" x14ac:dyDescent="0.25">
      <c r="A3313" s="378"/>
      <c r="B3313" s="125"/>
      <c r="C3313" s="2"/>
      <c r="E3313" s="53"/>
      <c r="F3313" s="53"/>
      <c r="G3313" s="53"/>
      <c r="H3313" s="53"/>
      <c r="I3313" s="53"/>
      <c r="J3313" s="53"/>
      <c r="K3313" s="53"/>
      <c r="L3313" s="53"/>
      <c r="M3313" s="53"/>
      <c r="N3313" s="53"/>
      <c r="O3313" s="53"/>
      <c r="P3313" s="727"/>
    </row>
    <row r="3314" spans="1:16" s="51" customFormat="1" x14ac:dyDescent="0.25">
      <c r="A3314" s="378"/>
      <c r="B3314" s="125"/>
      <c r="C3314" s="2"/>
      <c r="E3314" s="53"/>
      <c r="F3314" s="53"/>
      <c r="G3314" s="53"/>
      <c r="H3314" s="53"/>
      <c r="I3314" s="53"/>
      <c r="J3314" s="53"/>
      <c r="K3314" s="53"/>
      <c r="L3314" s="53"/>
      <c r="M3314" s="53"/>
      <c r="N3314" s="53"/>
      <c r="O3314" s="53"/>
      <c r="P3314" s="727"/>
    </row>
    <row r="3315" spans="1:16" s="51" customFormat="1" x14ac:dyDescent="0.25">
      <c r="A3315" s="378"/>
      <c r="B3315" s="125"/>
      <c r="C3315" s="2"/>
      <c r="E3315" s="53"/>
      <c r="F3315" s="53"/>
      <c r="G3315" s="53"/>
      <c r="H3315" s="53"/>
      <c r="I3315" s="53"/>
      <c r="J3315" s="53"/>
      <c r="K3315" s="53"/>
      <c r="L3315" s="53"/>
      <c r="M3315" s="53"/>
      <c r="N3315" s="53"/>
      <c r="O3315" s="53"/>
      <c r="P3315" s="727"/>
    </row>
    <row r="3316" spans="1:16" s="51" customFormat="1" x14ac:dyDescent="0.25">
      <c r="A3316" s="378"/>
      <c r="B3316" s="125"/>
      <c r="C3316" s="2"/>
      <c r="E3316" s="53"/>
      <c r="F3316" s="53"/>
      <c r="G3316" s="53"/>
      <c r="H3316" s="53"/>
      <c r="I3316" s="53"/>
      <c r="J3316" s="53"/>
      <c r="K3316" s="53"/>
      <c r="L3316" s="53"/>
      <c r="M3316" s="53"/>
      <c r="N3316" s="53"/>
      <c r="O3316" s="53"/>
      <c r="P3316" s="727"/>
    </row>
    <row r="3317" spans="1:16" s="51" customFormat="1" x14ac:dyDescent="0.25">
      <c r="A3317" s="378"/>
      <c r="B3317" s="125"/>
      <c r="C3317" s="2"/>
      <c r="E3317" s="53"/>
      <c r="F3317" s="53"/>
      <c r="G3317" s="53"/>
      <c r="H3317" s="53"/>
      <c r="I3317" s="53"/>
      <c r="J3317" s="53"/>
      <c r="K3317" s="53"/>
      <c r="L3317" s="53"/>
      <c r="M3317" s="53"/>
      <c r="N3317" s="53"/>
      <c r="O3317" s="53"/>
      <c r="P3317" s="727"/>
    </row>
    <row r="3318" spans="1:16" s="51" customFormat="1" x14ac:dyDescent="0.25">
      <c r="A3318" s="378"/>
      <c r="B3318" s="125"/>
      <c r="C3318" s="2"/>
      <c r="E3318" s="53"/>
      <c r="F3318" s="53"/>
      <c r="G3318" s="53"/>
      <c r="H3318" s="53"/>
      <c r="I3318" s="53"/>
      <c r="J3318" s="53"/>
      <c r="K3318" s="53"/>
      <c r="L3318" s="53"/>
      <c r="M3318" s="53"/>
      <c r="N3318" s="53"/>
      <c r="O3318" s="53"/>
      <c r="P3318" s="727"/>
    </row>
    <row r="3319" spans="1:16" s="51" customFormat="1" x14ac:dyDescent="0.25">
      <c r="A3319" s="378"/>
      <c r="B3319" s="125"/>
      <c r="C3319" s="2"/>
      <c r="E3319" s="53"/>
      <c r="F3319" s="53"/>
      <c r="G3319" s="53"/>
      <c r="H3319" s="53"/>
      <c r="I3319" s="53"/>
      <c r="J3319" s="53"/>
      <c r="K3319" s="53"/>
      <c r="L3319" s="53"/>
      <c r="M3319" s="53"/>
      <c r="N3319" s="53"/>
      <c r="O3319" s="53"/>
      <c r="P3319" s="727"/>
    </row>
    <row r="3320" spans="1:16" s="51" customFormat="1" x14ac:dyDescent="0.25">
      <c r="A3320" s="378"/>
      <c r="B3320" s="125"/>
      <c r="C3320" s="2"/>
      <c r="E3320" s="53"/>
      <c r="F3320" s="53"/>
      <c r="G3320" s="53"/>
      <c r="H3320" s="53"/>
      <c r="I3320" s="53"/>
      <c r="J3320" s="53"/>
      <c r="K3320" s="53"/>
      <c r="L3320" s="53"/>
      <c r="M3320" s="53"/>
      <c r="N3320" s="53"/>
      <c r="O3320" s="53"/>
      <c r="P3320" s="727"/>
    </row>
    <row r="3321" spans="1:16" s="51" customFormat="1" x14ac:dyDescent="0.25">
      <c r="A3321" s="378"/>
      <c r="B3321" s="125"/>
      <c r="C3321" s="2"/>
      <c r="E3321" s="53"/>
      <c r="F3321" s="53"/>
      <c r="G3321" s="53"/>
      <c r="H3321" s="53"/>
      <c r="I3321" s="53"/>
      <c r="J3321" s="53"/>
      <c r="K3321" s="53"/>
      <c r="L3321" s="53"/>
      <c r="M3321" s="53"/>
      <c r="N3321" s="53"/>
      <c r="O3321" s="53"/>
      <c r="P3321" s="727"/>
    </row>
    <row r="3322" spans="1:16" s="51" customFormat="1" x14ac:dyDescent="0.25">
      <c r="A3322" s="378"/>
      <c r="B3322" s="125"/>
      <c r="C3322" s="2"/>
      <c r="E3322" s="53"/>
      <c r="F3322" s="53"/>
      <c r="G3322" s="53"/>
      <c r="H3322" s="53"/>
      <c r="I3322" s="53"/>
      <c r="J3322" s="53"/>
      <c r="K3322" s="53"/>
      <c r="L3322" s="53"/>
      <c r="M3322" s="53"/>
      <c r="N3322" s="53"/>
      <c r="O3322" s="53"/>
      <c r="P3322" s="727"/>
    </row>
    <row r="3323" spans="1:16" s="51" customFormat="1" x14ac:dyDescent="0.25">
      <c r="A3323" s="378"/>
      <c r="B3323" s="125"/>
      <c r="C3323" s="2"/>
      <c r="E3323" s="53"/>
      <c r="F3323" s="53"/>
      <c r="G3323" s="53"/>
      <c r="H3323" s="53"/>
      <c r="I3323" s="53"/>
      <c r="J3323" s="53"/>
      <c r="K3323" s="53"/>
      <c r="L3323" s="53"/>
      <c r="M3323" s="53"/>
      <c r="N3323" s="53"/>
      <c r="O3323" s="53"/>
      <c r="P3323" s="727"/>
    </row>
    <row r="3324" spans="1:16" s="51" customFormat="1" x14ac:dyDescent="0.25">
      <c r="A3324" s="378"/>
      <c r="B3324" s="125"/>
      <c r="C3324" s="2"/>
      <c r="E3324" s="53"/>
      <c r="F3324" s="53"/>
      <c r="G3324" s="53"/>
      <c r="H3324" s="53"/>
      <c r="I3324" s="53"/>
      <c r="J3324" s="53"/>
      <c r="K3324" s="53"/>
      <c r="L3324" s="53"/>
      <c r="M3324" s="53"/>
      <c r="N3324" s="53"/>
      <c r="O3324" s="53"/>
      <c r="P3324" s="727"/>
    </row>
    <row r="3325" spans="1:16" s="51" customFormat="1" x14ac:dyDescent="0.25">
      <c r="A3325" s="378"/>
      <c r="B3325" s="125"/>
      <c r="C3325" s="2"/>
      <c r="E3325" s="53"/>
      <c r="F3325" s="53"/>
      <c r="G3325" s="53"/>
      <c r="H3325" s="53"/>
      <c r="I3325" s="53"/>
      <c r="J3325" s="53"/>
      <c r="K3325" s="53"/>
      <c r="L3325" s="53"/>
      <c r="M3325" s="53"/>
      <c r="N3325" s="53"/>
      <c r="O3325" s="53"/>
      <c r="P3325" s="727"/>
    </row>
    <row r="3326" spans="1:16" s="51" customFormat="1" x14ac:dyDescent="0.25">
      <c r="A3326" s="378"/>
      <c r="B3326" s="125"/>
      <c r="C3326" s="2"/>
      <c r="E3326" s="53"/>
      <c r="F3326" s="53"/>
      <c r="G3326" s="53"/>
      <c r="H3326" s="53"/>
      <c r="I3326" s="53"/>
      <c r="J3326" s="53"/>
      <c r="K3326" s="53"/>
      <c r="L3326" s="53"/>
      <c r="M3326" s="53"/>
      <c r="N3326" s="53"/>
      <c r="O3326" s="53"/>
      <c r="P3326" s="727"/>
    </row>
    <row r="3327" spans="1:16" s="51" customFormat="1" x14ac:dyDescent="0.25">
      <c r="A3327" s="378"/>
      <c r="B3327" s="125"/>
      <c r="C3327" s="2"/>
      <c r="E3327" s="53"/>
      <c r="F3327" s="53"/>
      <c r="G3327" s="53"/>
      <c r="H3327" s="53"/>
      <c r="I3327" s="53"/>
      <c r="J3327" s="53"/>
      <c r="K3327" s="53"/>
      <c r="L3327" s="53"/>
      <c r="M3327" s="53"/>
      <c r="N3327" s="53"/>
      <c r="O3327" s="53"/>
      <c r="P3327" s="727"/>
    </row>
    <row r="3328" spans="1:16" s="51" customFormat="1" x14ac:dyDescent="0.25">
      <c r="A3328" s="378"/>
      <c r="B3328" s="125"/>
      <c r="C3328" s="2"/>
      <c r="E3328" s="53"/>
      <c r="F3328" s="53"/>
      <c r="G3328" s="53"/>
      <c r="H3328" s="53"/>
      <c r="I3328" s="53"/>
      <c r="J3328" s="53"/>
      <c r="K3328" s="53"/>
      <c r="L3328" s="53"/>
      <c r="M3328" s="53"/>
      <c r="N3328" s="53"/>
      <c r="O3328" s="53"/>
      <c r="P3328" s="727"/>
    </row>
    <row r="3329" spans="1:16" s="51" customFormat="1" x14ac:dyDescent="0.25">
      <c r="A3329" s="378"/>
      <c r="B3329" s="125"/>
      <c r="C3329" s="2"/>
      <c r="E3329" s="53"/>
      <c r="F3329" s="53"/>
      <c r="G3329" s="53"/>
      <c r="H3329" s="53"/>
      <c r="I3329" s="53"/>
      <c r="J3329" s="53"/>
      <c r="K3329" s="53"/>
      <c r="L3329" s="53"/>
      <c r="M3329" s="53"/>
      <c r="N3329" s="53"/>
      <c r="O3329" s="53"/>
      <c r="P3329" s="727"/>
    </row>
    <row r="3330" spans="1:16" s="51" customFormat="1" x14ac:dyDescent="0.25">
      <c r="A3330" s="378"/>
      <c r="B3330" s="125"/>
      <c r="C3330" s="2"/>
      <c r="E3330" s="53"/>
      <c r="F3330" s="53"/>
      <c r="G3330" s="53"/>
      <c r="H3330" s="53"/>
      <c r="I3330" s="53"/>
      <c r="J3330" s="53"/>
      <c r="K3330" s="53"/>
      <c r="L3330" s="53"/>
      <c r="M3330" s="53"/>
      <c r="N3330" s="53"/>
      <c r="O3330" s="53"/>
      <c r="P3330" s="727"/>
    </row>
    <row r="3331" spans="1:16" s="51" customFormat="1" x14ac:dyDescent="0.25">
      <c r="A3331" s="378"/>
      <c r="B3331" s="125"/>
      <c r="C3331" s="2"/>
      <c r="E3331" s="53"/>
      <c r="F3331" s="53"/>
      <c r="G3331" s="53"/>
      <c r="H3331" s="53"/>
      <c r="I3331" s="53"/>
      <c r="J3331" s="53"/>
      <c r="K3331" s="53"/>
      <c r="L3331" s="53"/>
      <c r="M3331" s="53"/>
      <c r="N3331" s="53"/>
      <c r="O3331" s="53"/>
      <c r="P3331" s="727"/>
    </row>
    <row r="3332" spans="1:16" s="51" customFormat="1" x14ac:dyDescent="0.25">
      <c r="A3332" s="378"/>
      <c r="B3332" s="125"/>
      <c r="C3332" s="2"/>
      <c r="E3332" s="53"/>
      <c r="F3332" s="53"/>
      <c r="G3332" s="53"/>
      <c r="H3332" s="53"/>
      <c r="I3332" s="53"/>
      <c r="J3332" s="53"/>
      <c r="K3332" s="53"/>
      <c r="L3332" s="53"/>
      <c r="M3332" s="53"/>
      <c r="N3332" s="53"/>
      <c r="O3332" s="53"/>
      <c r="P3332" s="727"/>
    </row>
    <row r="3333" spans="1:16" s="51" customFormat="1" x14ac:dyDescent="0.25">
      <c r="A3333" s="378"/>
      <c r="B3333" s="125"/>
      <c r="C3333" s="2"/>
      <c r="E3333" s="53"/>
      <c r="F3333" s="53"/>
      <c r="G3333" s="53"/>
      <c r="H3333" s="53"/>
      <c r="I3333" s="53"/>
      <c r="J3333" s="53"/>
      <c r="K3333" s="53"/>
      <c r="L3333" s="53"/>
      <c r="M3333" s="53"/>
      <c r="N3333" s="53"/>
      <c r="O3333" s="53"/>
      <c r="P3333" s="727"/>
    </row>
    <row r="3334" spans="1:16" s="51" customFormat="1" x14ac:dyDescent="0.25">
      <c r="A3334" s="378"/>
      <c r="B3334" s="125"/>
      <c r="C3334" s="2"/>
      <c r="E3334" s="53"/>
      <c r="F3334" s="53"/>
      <c r="G3334" s="53"/>
      <c r="H3334" s="53"/>
      <c r="I3334" s="53"/>
      <c r="J3334" s="53"/>
      <c r="K3334" s="53"/>
      <c r="L3334" s="53"/>
      <c r="M3334" s="53"/>
      <c r="N3334" s="53"/>
      <c r="O3334" s="53"/>
      <c r="P3334" s="727"/>
    </row>
    <row r="3335" spans="1:16" s="51" customFormat="1" x14ac:dyDescent="0.25">
      <c r="A3335" s="378"/>
      <c r="B3335" s="125"/>
      <c r="C3335" s="2"/>
      <c r="E3335" s="53"/>
      <c r="F3335" s="53"/>
      <c r="G3335" s="53"/>
      <c r="H3335" s="53"/>
      <c r="I3335" s="53"/>
      <c r="J3335" s="53"/>
      <c r="K3335" s="53"/>
      <c r="L3335" s="53"/>
      <c r="M3335" s="53"/>
      <c r="N3335" s="53"/>
      <c r="O3335" s="53"/>
      <c r="P3335" s="727"/>
    </row>
    <row r="3336" spans="1:16" s="51" customFormat="1" x14ac:dyDescent="0.25">
      <c r="A3336" s="378"/>
      <c r="B3336" s="125"/>
      <c r="C3336" s="2"/>
      <c r="E3336" s="53"/>
      <c r="F3336" s="53"/>
      <c r="G3336" s="53"/>
      <c r="H3336" s="53"/>
      <c r="I3336" s="53"/>
      <c r="J3336" s="53"/>
      <c r="K3336" s="53"/>
      <c r="L3336" s="53"/>
      <c r="M3336" s="53"/>
      <c r="N3336" s="53"/>
      <c r="O3336" s="53"/>
      <c r="P3336" s="727"/>
    </row>
    <row r="3337" spans="1:16" s="51" customFormat="1" x14ac:dyDescent="0.25">
      <c r="A3337" s="378"/>
      <c r="B3337" s="125"/>
      <c r="C3337" s="2"/>
      <c r="E3337" s="53"/>
      <c r="F3337" s="53"/>
      <c r="G3337" s="53"/>
      <c r="H3337" s="53"/>
      <c r="I3337" s="53"/>
      <c r="J3337" s="53"/>
      <c r="K3337" s="53"/>
      <c r="L3337" s="53"/>
      <c r="M3337" s="53"/>
      <c r="N3337" s="53"/>
      <c r="O3337" s="53"/>
      <c r="P3337" s="727"/>
    </row>
    <row r="3338" spans="1:16" s="51" customFormat="1" x14ac:dyDescent="0.25">
      <c r="A3338" s="378"/>
      <c r="B3338" s="125"/>
      <c r="C3338" s="2"/>
      <c r="E3338" s="53"/>
      <c r="F3338" s="53"/>
      <c r="G3338" s="53"/>
      <c r="H3338" s="53"/>
      <c r="I3338" s="53"/>
      <c r="J3338" s="53"/>
      <c r="K3338" s="53"/>
      <c r="L3338" s="53"/>
      <c r="M3338" s="53"/>
      <c r="N3338" s="53"/>
      <c r="O3338" s="53"/>
      <c r="P3338" s="727"/>
    </row>
    <row r="3339" spans="1:16" s="51" customFormat="1" x14ac:dyDescent="0.25">
      <c r="A3339" s="378"/>
      <c r="B3339" s="125"/>
      <c r="C3339" s="2"/>
      <c r="E3339" s="53"/>
      <c r="F3339" s="53"/>
      <c r="G3339" s="53"/>
      <c r="H3339" s="53"/>
      <c r="I3339" s="53"/>
      <c r="J3339" s="53"/>
      <c r="K3339" s="53"/>
      <c r="L3339" s="53"/>
      <c r="M3339" s="53"/>
      <c r="N3339" s="53"/>
      <c r="O3339" s="53"/>
      <c r="P3339" s="727"/>
    </row>
    <row r="3340" spans="1:16" s="51" customFormat="1" x14ac:dyDescent="0.25">
      <c r="A3340" s="378"/>
      <c r="B3340" s="125"/>
      <c r="C3340" s="2"/>
      <c r="E3340" s="53"/>
      <c r="F3340" s="53"/>
      <c r="G3340" s="53"/>
      <c r="H3340" s="53"/>
      <c r="I3340" s="53"/>
      <c r="J3340" s="53"/>
      <c r="K3340" s="53"/>
      <c r="L3340" s="53"/>
      <c r="M3340" s="53"/>
      <c r="N3340" s="53"/>
      <c r="O3340" s="53"/>
      <c r="P3340" s="727"/>
    </row>
    <row r="3341" spans="1:16" s="51" customFormat="1" x14ac:dyDescent="0.25">
      <c r="A3341" s="378"/>
      <c r="B3341" s="125"/>
      <c r="C3341" s="2"/>
      <c r="E3341" s="53"/>
      <c r="F3341" s="53"/>
      <c r="G3341" s="53"/>
      <c r="H3341" s="53"/>
      <c r="I3341" s="53"/>
      <c r="J3341" s="53"/>
      <c r="K3341" s="53"/>
      <c r="L3341" s="53"/>
      <c r="M3341" s="53"/>
      <c r="N3341" s="53"/>
      <c r="O3341" s="53"/>
      <c r="P3341" s="727"/>
    </row>
    <row r="3342" spans="1:16" s="51" customFormat="1" x14ac:dyDescent="0.25">
      <c r="A3342" s="378"/>
      <c r="B3342" s="125"/>
      <c r="C3342" s="2"/>
      <c r="E3342" s="53"/>
      <c r="F3342" s="53"/>
      <c r="G3342" s="53"/>
      <c r="H3342" s="53"/>
      <c r="I3342" s="53"/>
      <c r="J3342" s="53"/>
      <c r="K3342" s="53"/>
      <c r="L3342" s="53"/>
      <c r="M3342" s="53"/>
      <c r="N3342" s="53"/>
      <c r="O3342" s="53"/>
      <c r="P3342" s="727"/>
    </row>
    <row r="3343" spans="1:16" s="51" customFormat="1" x14ac:dyDescent="0.25">
      <c r="A3343" s="378"/>
      <c r="B3343" s="125"/>
      <c r="C3343" s="2"/>
      <c r="E3343" s="53"/>
      <c r="F3343" s="53"/>
      <c r="G3343" s="53"/>
      <c r="H3343" s="53"/>
      <c r="I3343" s="53"/>
      <c r="J3343" s="53"/>
      <c r="K3343" s="53"/>
      <c r="L3343" s="53"/>
      <c r="M3343" s="53"/>
      <c r="N3343" s="53"/>
      <c r="O3343" s="53"/>
      <c r="P3343" s="727"/>
    </row>
    <row r="3344" spans="1:16" s="51" customFormat="1" x14ac:dyDescent="0.25">
      <c r="A3344" s="378"/>
      <c r="B3344" s="125"/>
      <c r="C3344" s="2"/>
      <c r="E3344" s="53"/>
      <c r="F3344" s="53"/>
      <c r="G3344" s="53"/>
      <c r="H3344" s="53"/>
      <c r="I3344" s="53"/>
      <c r="J3344" s="53"/>
      <c r="K3344" s="53"/>
      <c r="L3344" s="53"/>
      <c r="M3344" s="53"/>
      <c r="N3344" s="53"/>
      <c r="O3344" s="53"/>
      <c r="P3344" s="727"/>
    </row>
    <row r="3345" spans="1:16" s="51" customFormat="1" x14ac:dyDescent="0.25">
      <c r="A3345" s="378"/>
      <c r="B3345" s="125"/>
      <c r="C3345" s="2"/>
      <c r="E3345" s="53"/>
      <c r="F3345" s="53"/>
      <c r="G3345" s="53"/>
      <c r="H3345" s="53"/>
      <c r="I3345" s="53"/>
      <c r="J3345" s="53"/>
      <c r="K3345" s="53"/>
      <c r="L3345" s="53"/>
      <c r="M3345" s="53"/>
      <c r="N3345" s="53"/>
      <c r="O3345" s="53"/>
      <c r="P3345" s="727"/>
    </row>
    <row r="3346" spans="1:16" s="51" customFormat="1" x14ac:dyDescent="0.25">
      <c r="A3346" s="378"/>
      <c r="B3346" s="125"/>
      <c r="C3346" s="2"/>
      <c r="E3346" s="53"/>
      <c r="F3346" s="53"/>
      <c r="G3346" s="53"/>
      <c r="H3346" s="53"/>
      <c r="I3346" s="53"/>
      <c r="J3346" s="53"/>
      <c r="K3346" s="53"/>
      <c r="L3346" s="53"/>
      <c r="M3346" s="53"/>
      <c r="N3346" s="53"/>
      <c r="O3346" s="53"/>
      <c r="P3346" s="727"/>
    </row>
    <row r="3347" spans="1:16" s="51" customFormat="1" x14ac:dyDescent="0.25">
      <c r="A3347" s="378"/>
      <c r="B3347" s="125"/>
      <c r="C3347" s="2"/>
      <c r="E3347" s="53"/>
      <c r="F3347" s="53"/>
      <c r="G3347" s="53"/>
      <c r="H3347" s="53"/>
      <c r="I3347" s="53"/>
      <c r="J3347" s="53"/>
      <c r="K3347" s="53"/>
      <c r="L3347" s="53"/>
      <c r="M3347" s="53"/>
      <c r="N3347" s="53"/>
      <c r="O3347" s="53"/>
      <c r="P3347" s="727"/>
    </row>
    <row r="3348" spans="1:16" s="51" customFormat="1" x14ac:dyDescent="0.25">
      <c r="A3348" s="378"/>
      <c r="B3348" s="125"/>
      <c r="C3348" s="2"/>
      <c r="E3348" s="53"/>
      <c r="F3348" s="53"/>
      <c r="G3348" s="53"/>
      <c r="H3348" s="53"/>
      <c r="I3348" s="53"/>
      <c r="J3348" s="53"/>
      <c r="K3348" s="53"/>
      <c r="L3348" s="53"/>
      <c r="M3348" s="53"/>
      <c r="N3348" s="53"/>
      <c r="O3348" s="53"/>
      <c r="P3348" s="727"/>
    </row>
    <row r="3349" spans="1:16" s="51" customFormat="1" x14ac:dyDescent="0.25">
      <c r="A3349" s="378"/>
      <c r="B3349" s="125"/>
      <c r="C3349" s="2"/>
      <c r="E3349" s="53"/>
      <c r="F3349" s="53"/>
      <c r="G3349" s="53"/>
      <c r="H3349" s="53"/>
      <c r="I3349" s="53"/>
      <c r="J3349" s="53"/>
      <c r="K3349" s="53"/>
      <c r="L3349" s="53"/>
      <c r="M3349" s="53"/>
      <c r="N3349" s="53"/>
      <c r="O3349" s="53"/>
      <c r="P3349" s="727"/>
    </row>
    <row r="3350" spans="1:16" s="51" customFormat="1" x14ac:dyDescent="0.25">
      <c r="A3350" s="378"/>
      <c r="B3350" s="125"/>
      <c r="C3350" s="2"/>
      <c r="E3350" s="53"/>
      <c r="F3350" s="53"/>
      <c r="G3350" s="53"/>
      <c r="H3350" s="53"/>
      <c r="I3350" s="53"/>
      <c r="J3350" s="53"/>
      <c r="K3350" s="53"/>
      <c r="L3350" s="53"/>
      <c r="M3350" s="53"/>
      <c r="N3350" s="53"/>
      <c r="O3350" s="53"/>
      <c r="P3350" s="727"/>
    </row>
    <row r="3351" spans="1:16" s="51" customFormat="1" x14ac:dyDescent="0.25">
      <c r="A3351" s="378"/>
      <c r="B3351" s="125"/>
      <c r="C3351" s="2"/>
      <c r="E3351" s="53"/>
      <c r="F3351" s="53"/>
      <c r="G3351" s="53"/>
      <c r="H3351" s="53"/>
      <c r="I3351" s="53"/>
      <c r="J3351" s="53"/>
      <c r="K3351" s="53"/>
      <c r="L3351" s="53"/>
      <c r="M3351" s="53"/>
      <c r="N3351" s="53"/>
      <c r="O3351" s="53"/>
      <c r="P3351" s="727"/>
    </row>
    <row r="3352" spans="1:16" s="51" customFormat="1" x14ac:dyDescent="0.25">
      <c r="A3352" s="378"/>
      <c r="B3352" s="125"/>
      <c r="C3352" s="2"/>
      <c r="E3352" s="53"/>
      <c r="F3352" s="53"/>
      <c r="G3352" s="53"/>
      <c r="H3352" s="53"/>
      <c r="I3352" s="53"/>
      <c r="J3352" s="53"/>
      <c r="K3352" s="53"/>
      <c r="L3352" s="53"/>
      <c r="M3352" s="53"/>
      <c r="N3352" s="53"/>
      <c r="O3352" s="53"/>
      <c r="P3352" s="727"/>
    </row>
    <row r="3353" spans="1:16" s="51" customFormat="1" x14ac:dyDescent="0.25">
      <c r="A3353" s="378"/>
      <c r="B3353" s="125"/>
      <c r="C3353" s="2"/>
      <c r="E3353" s="53"/>
      <c r="F3353" s="53"/>
      <c r="G3353" s="53"/>
      <c r="H3353" s="53"/>
      <c r="I3353" s="53"/>
      <c r="J3353" s="53"/>
      <c r="K3353" s="53"/>
      <c r="L3353" s="53"/>
      <c r="M3353" s="53"/>
      <c r="N3353" s="53"/>
      <c r="O3353" s="53"/>
      <c r="P3353" s="727"/>
    </row>
    <row r="3354" spans="1:16" s="51" customFormat="1" x14ac:dyDescent="0.25">
      <c r="A3354" s="378"/>
      <c r="B3354" s="125"/>
      <c r="C3354" s="2"/>
      <c r="E3354" s="53"/>
      <c r="F3354" s="53"/>
      <c r="G3354" s="53"/>
      <c r="H3354" s="53"/>
      <c r="I3354" s="53"/>
      <c r="J3354" s="53"/>
      <c r="K3354" s="53"/>
      <c r="L3354" s="53"/>
      <c r="M3354" s="53"/>
      <c r="N3354" s="53"/>
      <c r="O3354" s="53"/>
      <c r="P3354" s="727"/>
    </row>
    <row r="3355" spans="1:16" s="51" customFormat="1" x14ac:dyDescent="0.25">
      <c r="A3355" s="378"/>
      <c r="B3355" s="125"/>
      <c r="C3355" s="2"/>
      <c r="E3355" s="53"/>
      <c r="F3355" s="53"/>
      <c r="G3355" s="53"/>
      <c r="H3355" s="53"/>
      <c r="I3355" s="53"/>
      <c r="J3355" s="53"/>
      <c r="K3355" s="53"/>
      <c r="L3355" s="53"/>
      <c r="M3355" s="53"/>
      <c r="N3355" s="53"/>
      <c r="O3355" s="53"/>
      <c r="P3355" s="727"/>
    </row>
    <row r="3356" spans="1:16" s="51" customFormat="1" x14ac:dyDescent="0.25">
      <c r="A3356" s="378"/>
      <c r="B3356" s="125"/>
      <c r="C3356" s="2"/>
      <c r="E3356" s="53"/>
      <c r="F3356" s="53"/>
      <c r="G3356" s="53"/>
      <c r="H3356" s="53"/>
      <c r="I3356" s="53"/>
      <c r="J3356" s="53"/>
      <c r="K3356" s="53"/>
      <c r="L3356" s="53"/>
      <c r="M3356" s="53"/>
      <c r="N3356" s="53"/>
      <c r="O3356" s="53"/>
      <c r="P3356" s="727"/>
    </row>
    <row r="3357" spans="1:16" s="51" customFormat="1" x14ac:dyDescent="0.25">
      <c r="A3357" s="378"/>
      <c r="B3357" s="125"/>
      <c r="C3357" s="2"/>
      <c r="E3357" s="53"/>
      <c r="F3357" s="53"/>
      <c r="G3357" s="53"/>
      <c r="H3357" s="53"/>
      <c r="I3357" s="53"/>
      <c r="J3357" s="53"/>
      <c r="K3357" s="53"/>
      <c r="L3357" s="53"/>
      <c r="M3357" s="53"/>
      <c r="N3357" s="53"/>
      <c r="O3357" s="53"/>
      <c r="P3357" s="727"/>
    </row>
    <row r="3358" spans="1:16" s="51" customFormat="1" x14ac:dyDescent="0.25">
      <c r="A3358" s="378"/>
      <c r="B3358" s="125"/>
      <c r="C3358" s="2"/>
      <c r="E3358" s="53"/>
      <c r="F3358" s="53"/>
      <c r="G3358" s="53"/>
      <c r="H3358" s="53"/>
      <c r="I3358" s="53"/>
      <c r="J3358" s="53"/>
      <c r="K3358" s="53"/>
      <c r="L3358" s="53"/>
      <c r="M3358" s="53"/>
      <c r="N3358" s="53"/>
      <c r="O3358" s="53"/>
      <c r="P3358" s="727"/>
    </row>
    <row r="3359" spans="1:16" s="51" customFormat="1" x14ac:dyDescent="0.25">
      <c r="A3359" s="378"/>
      <c r="B3359" s="125"/>
      <c r="C3359" s="2"/>
      <c r="E3359" s="53"/>
      <c r="F3359" s="53"/>
      <c r="G3359" s="53"/>
      <c r="H3359" s="53"/>
      <c r="I3359" s="53"/>
      <c r="J3359" s="53"/>
      <c r="K3359" s="53"/>
      <c r="L3359" s="53"/>
      <c r="M3359" s="53"/>
      <c r="N3359" s="53"/>
      <c r="O3359" s="53"/>
      <c r="P3359" s="727"/>
    </row>
    <row r="3360" spans="1:16" s="51" customFormat="1" x14ac:dyDescent="0.25">
      <c r="A3360" s="378"/>
      <c r="B3360" s="125"/>
      <c r="C3360" s="2"/>
      <c r="E3360" s="53"/>
      <c r="F3360" s="53"/>
      <c r="G3360" s="53"/>
      <c r="H3360" s="53"/>
      <c r="I3360" s="53"/>
      <c r="J3360" s="53"/>
      <c r="K3360" s="53"/>
      <c r="L3360" s="53"/>
      <c r="M3360" s="53"/>
      <c r="N3360" s="53"/>
      <c r="O3360" s="53"/>
      <c r="P3360" s="727"/>
    </row>
    <row r="3361" spans="1:16" s="51" customFormat="1" x14ac:dyDescent="0.25">
      <c r="A3361" s="378"/>
      <c r="B3361" s="125"/>
      <c r="C3361" s="2"/>
      <c r="E3361" s="53"/>
      <c r="F3361" s="53"/>
      <c r="G3361" s="53"/>
      <c r="H3361" s="53"/>
      <c r="I3361" s="53"/>
      <c r="J3361" s="53"/>
      <c r="K3361" s="53"/>
      <c r="L3361" s="53"/>
      <c r="M3361" s="53"/>
      <c r="N3361" s="53"/>
      <c r="O3361" s="53"/>
      <c r="P3361" s="727"/>
    </row>
    <row r="3362" spans="1:16" s="51" customFormat="1" x14ac:dyDescent="0.25">
      <c r="A3362" s="378"/>
      <c r="B3362" s="125"/>
      <c r="C3362" s="2"/>
      <c r="E3362" s="53"/>
      <c r="F3362" s="53"/>
      <c r="G3362" s="53"/>
      <c r="H3362" s="53"/>
      <c r="I3362" s="53"/>
      <c r="J3362" s="53"/>
      <c r="K3362" s="53"/>
      <c r="L3362" s="53"/>
      <c r="M3362" s="53"/>
      <c r="N3362" s="53"/>
      <c r="O3362" s="53"/>
      <c r="P3362" s="727"/>
    </row>
    <row r="3363" spans="1:16" s="51" customFormat="1" x14ac:dyDescent="0.25">
      <c r="A3363" s="378"/>
      <c r="B3363" s="125"/>
      <c r="C3363" s="2"/>
      <c r="E3363" s="53"/>
      <c r="F3363" s="53"/>
      <c r="G3363" s="53"/>
      <c r="H3363" s="53"/>
      <c r="I3363" s="53"/>
      <c r="J3363" s="53"/>
      <c r="K3363" s="53"/>
      <c r="L3363" s="53"/>
      <c r="M3363" s="53"/>
      <c r="N3363" s="53"/>
      <c r="O3363" s="53"/>
      <c r="P3363" s="727"/>
    </row>
    <row r="3364" spans="1:16" s="51" customFormat="1" x14ac:dyDescent="0.25">
      <c r="A3364" s="378"/>
      <c r="B3364" s="125"/>
      <c r="C3364" s="2"/>
      <c r="E3364" s="53"/>
      <c r="F3364" s="53"/>
      <c r="G3364" s="53"/>
      <c r="H3364" s="53"/>
      <c r="I3364" s="53"/>
      <c r="J3364" s="53"/>
      <c r="K3364" s="53"/>
      <c r="L3364" s="53"/>
      <c r="M3364" s="53"/>
      <c r="N3364" s="53"/>
      <c r="O3364" s="53"/>
      <c r="P3364" s="727"/>
    </row>
    <row r="3365" spans="1:16" s="51" customFormat="1" x14ac:dyDescent="0.25">
      <c r="A3365" s="378"/>
      <c r="B3365" s="125"/>
      <c r="C3365" s="2"/>
      <c r="E3365" s="53"/>
      <c r="F3365" s="53"/>
      <c r="G3365" s="53"/>
      <c r="H3365" s="53"/>
      <c r="I3365" s="53"/>
      <c r="J3365" s="53"/>
      <c r="K3365" s="53"/>
      <c r="L3365" s="53"/>
      <c r="M3365" s="53"/>
      <c r="N3365" s="53"/>
      <c r="O3365" s="53"/>
      <c r="P3365" s="727"/>
    </row>
    <row r="3366" spans="1:16" s="51" customFormat="1" x14ac:dyDescent="0.25">
      <c r="A3366" s="378"/>
      <c r="B3366" s="125"/>
      <c r="C3366" s="2"/>
      <c r="E3366" s="53"/>
      <c r="F3366" s="53"/>
      <c r="G3366" s="53"/>
      <c r="H3366" s="53"/>
      <c r="I3366" s="53"/>
      <c r="J3366" s="53"/>
      <c r="K3366" s="53"/>
      <c r="L3366" s="53"/>
      <c r="M3366" s="53"/>
      <c r="N3366" s="53"/>
      <c r="O3366" s="53"/>
      <c r="P3366" s="727"/>
    </row>
    <row r="3367" spans="1:16" s="51" customFormat="1" x14ac:dyDescent="0.25">
      <c r="A3367" s="378"/>
      <c r="B3367" s="125"/>
      <c r="C3367" s="2"/>
      <c r="E3367" s="53"/>
      <c r="F3367" s="53"/>
      <c r="G3367" s="53"/>
      <c r="H3367" s="53"/>
      <c r="I3367" s="53"/>
      <c r="J3367" s="53"/>
      <c r="K3367" s="53"/>
      <c r="L3367" s="53"/>
      <c r="M3367" s="53"/>
      <c r="N3367" s="53"/>
      <c r="O3367" s="53"/>
      <c r="P3367" s="727"/>
    </row>
    <row r="3368" spans="1:16" s="51" customFormat="1" x14ac:dyDescent="0.25">
      <c r="A3368" s="378"/>
      <c r="B3368" s="125"/>
      <c r="C3368" s="2"/>
      <c r="E3368" s="53"/>
      <c r="F3368" s="53"/>
      <c r="G3368" s="53"/>
      <c r="H3368" s="53"/>
      <c r="I3368" s="53"/>
      <c r="J3368" s="53"/>
      <c r="K3368" s="53"/>
      <c r="L3368" s="53"/>
      <c r="M3368" s="53"/>
      <c r="N3368" s="53"/>
      <c r="O3368" s="53"/>
      <c r="P3368" s="727"/>
    </row>
    <row r="3369" spans="1:16" s="51" customFormat="1" x14ac:dyDescent="0.25">
      <c r="A3369" s="378"/>
      <c r="B3369" s="125"/>
      <c r="C3369" s="2"/>
      <c r="E3369" s="53"/>
      <c r="F3369" s="53"/>
      <c r="G3369" s="53"/>
      <c r="H3369" s="53"/>
      <c r="I3369" s="53"/>
      <c r="J3369" s="53"/>
      <c r="K3369" s="53"/>
      <c r="L3369" s="53"/>
      <c r="M3369" s="53"/>
      <c r="N3369" s="53"/>
      <c r="O3369" s="53"/>
      <c r="P3369" s="727"/>
    </row>
    <row r="3370" spans="1:16" s="51" customFormat="1" x14ac:dyDescent="0.25">
      <c r="A3370" s="378"/>
      <c r="B3370" s="125"/>
      <c r="C3370" s="2"/>
      <c r="E3370" s="53"/>
      <c r="F3370" s="53"/>
      <c r="G3370" s="53"/>
      <c r="H3370" s="53"/>
      <c r="I3370" s="53"/>
      <c r="J3370" s="53"/>
      <c r="K3370" s="53"/>
      <c r="L3370" s="53"/>
      <c r="M3370" s="53"/>
      <c r="N3370" s="53"/>
      <c r="O3370" s="53"/>
      <c r="P3370" s="727"/>
    </row>
    <row r="3371" spans="1:16" s="51" customFormat="1" x14ac:dyDescent="0.25">
      <c r="A3371" s="378"/>
      <c r="B3371" s="125"/>
      <c r="C3371" s="2"/>
      <c r="E3371" s="53"/>
      <c r="F3371" s="53"/>
      <c r="G3371" s="53"/>
      <c r="H3371" s="53"/>
      <c r="I3371" s="53"/>
      <c r="J3371" s="53"/>
      <c r="K3371" s="53"/>
      <c r="L3371" s="53"/>
      <c r="M3371" s="53"/>
      <c r="N3371" s="53"/>
      <c r="O3371" s="53"/>
      <c r="P3371" s="727"/>
    </row>
    <row r="3372" spans="1:16" s="51" customFormat="1" x14ac:dyDescent="0.25">
      <c r="A3372" s="378"/>
      <c r="B3372" s="125"/>
      <c r="C3372" s="2"/>
      <c r="E3372" s="53"/>
      <c r="F3372" s="53"/>
      <c r="G3372" s="53"/>
      <c r="H3372" s="53"/>
      <c r="I3372" s="53"/>
      <c r="J3372" s="53"/>
      <c r="K3372" s="53"/>
      <c r="L3372" s="53"/>
      <c r="M3372" s="53"/>
      <c r="N3372" s="53"/>
      <c r="O3372" s="53"/>
      <c r="P3372" s="727"/>
    </row>
    <row r="3373" spans="1:16" s="51" customFormat="1" x14ac:dyDescent="0.25">
      <c r="A3373" s="378"/>
      <c r="B3373" s="125"/>
      <c r="C3373" s="2"/>
      <c r="E3373" s="53"/>
      <c r="F3373" s="53"/>
      <c r="G3373" s="53"/>
      <c r="H3373" s="53"/>
      <c r="I3373" s="53"/>
      <c r="J3373" s="53"/>
      <c r="K3373" s="53"/>
      <c r="L3373" s="53"/>
      <c r="M3373" s="53"/>
      <c r="N3373" s="53"/>
      <c r="O3373" s="53"/>
      <c r="P3373" s="727"/>
    </row>
    <row r="3374" spans="1:16" s="51" customFormat="1" x14ac:dyDescent="0.25">
      <c r="A3374" s="378"/>
      <c r="B3374" s="125"/>
      <c r="C3374" s="2"/>
      <c r="E3374" s="53"/>
      <c r="F3374" s="53"/>
      <c r="G3374" s="53"/>
      <c r="H3374" s="53"/>
      <c r="I3374" s="53"/>
      <c r="J3374" s="53"/>
      <c r="K3374" s="53"/>
      <c r="L3374" s="53"/>
      <c r="M3374" s="53"/>
      <c r="N3374" s="53"/>
      <c r="O3374" s="53"/>
      <c r="P3374" s="727"/>
    </row>
    <row r="3375" spans="1:16" s="51" customFormat="1" x14ac:dyDescent="0.25">
      <c r="A3375" s="378"/>
      <c r="B3375" s="125"/>
      <c r="C3375" s="2"/>
      <c r="E3375" s="53"/>
      <c r="F3375" s="53"/>
      <c r="G3375" s="53"/>
      <c r="H3375" s="53"/>
      <c r="I3375" s="53"/>
      <c r="J3375" s="53"/>
      <c r="K3375" s="53"/>
      <c r="L3375" s="53"/>
      <c r="M3375" s="53"/>
      <c r="N3375" s="53"/>
      <c r="O3375" s="53"/>
      <c r="P3375" s="727"/>
    </row>
    <row r="3376" spans="1:16" s="51" customFormat="1" x14ac:dyDescent="0.25">
      <c r="A3376" s="378"/>
      <c r="B3376" s="125"/>
      <c r="C3376" s="2"/>
      <c r="E3376" s="53"/>
      <c r="F3376" s="53"/>
      <c r="G3376" s="53"/>
      <c r="H3376" s="53"/>
      <c r="I3376" s="53"/>
      <c r="J3376" s="53"/>
      <c r="K3376" s="53"/>
      <c r="L3376" s="53"/>
      <c r="M3376" s="53"/>
      <c r="N3376" s="53"/>
      <c r="O3376" s="53"/>
      <c r="P3376" s="727"/>
    </row>
    <row r="3377" spans="1:16" s="51" customFormat="1" x14ac:dyDescent="0.25">
      <c r="A3377" s="378"/>
      <c r="B3377" s="125"/>
      <c r="C3377" s="2"/>
      <c r="E3377" s="53"/>
      <c r="F3377" s="53"/>
      <c r="G3377" s="53"/>
      <c r="H3377" s="53"/>
      <c r="I3377" s="53"/>
      <c r="J3377" s="53"/>
      <c r="K3377" s="53"/>
      <c r="L3377" s="53"/>
      <c r="M3377" s="53"/>
      <c r="N3377" s="53"/>
      <c r="O3377" s="53"/>
      <c r="P3377" s="727"/>
    </row>
    <row r="3378" spans="1:16" s="51" customFormat="1" x14ac:dyDescent="0.25">
      <c r="A3378" s="378"/>
      <c r="B3378" s="125"/>
      <c r="C3378" s="2"/>
      <c r="E3378" s="53"/>
      <c r="F3378" s="53"/>
      <c r="G3378" s="53"/>
      <c r="H3378" s="53"/>
      <c r="I3378" s="53"/>
      <c r="J3378" s="53"/>
      <c r="K3378" s="53"/>
      <c r="L3378" s="53"/>
      <c r="M3378" s="53"/>
      <c r="N3378" s="53"/>
      <c r="O3378" s="53"/>
      <c r="P3378" s="727"/>
    </row>
    <row r="3379" spans="1:16" s="51" customFormat="1" x14ac:dyDescent="0.25">
      <c r="A3379" s="378"/>
      <c r="B3379" s="125"/>
      <c r="C3379" s="2"/>
      <c r="E3379" s="53"/>
      <c r="F3379" s="53"/>
      <c r="G3379" s="53"/>
      <c r="H3379" s="53"/>
      <c r="I3379" s="53"/>
      <c r="J3379" s="53"/>
      <c r="K3379" s="53"/>
      <c r="L3379" s="53"/>
      <c r="M3379" s="53"/>
      <c r="N3379" s="53"/>
      <c r="O3379" s="53"/>
      <c r="P3379" s="727"/>
    </row>
    <row r="3380" spans="1:16" s="51" customFormat="1" x14ac:dyDescent="0.25">
      <c r="A3380" s="378"/>
      <c r="B3380" s="125"/>
      <c r="C3380" s="2"/>
      <c r="E3380" s="53"/>
      <c r="F3380" s="53"/>
      <c r="G3380" s="53"/>
      <c r="H3380" s="53"/>
      <c r="I3380" s="53"/>
      <c r="J3380" s="53"/>
      <c r="K3380" s="53"/>
      <c r="L3380" s="53"/>
      <c r="M3380" s="53"/>
      <c r="N3380" s="53"/>
      <c r="O3380" s="53"/>
      <c r="P3380" s="727"/>
    </row>
    <row r="3381" spans="1:16" s="51" customFormat="1" x14ac:dyDescent="0.25">
      <c r="A3381" s="378"/>
      <c r="B3381" s="125"/>
      <c r="C3381" s="2"/>
      <c r="E3381" s="53"/>
      <c r="F3381" s="53"/>
      <c r="G3381" s="53"/>
      <c r="H3381" s="53"/>
      <c r="I3381" s="53"/>
      <c r="J3381" s="53"/>
      <c r="K3381" s="53"/>
      <c r="L3381" s="53"/>
      <c r="M3381" s="53"/>
      <c r="N3381" s="53"/>
      <c r="O3381" s="53"/>
      <c r="P3381" s="727"/>
    </row>
    <row r="3382" spans="1:16" s="51" customFormat="1" x14ac:dyDescent="0.25">
      <c r="A3382" s="378"/>
      <c r="B3382" s="125"/>
      <c r="C3382" s="2"/>
      <c r="E3382" s="53"/>
      <c r="F3382" s="53"/>
      <c r="G3382" s="53"/>
      <c r="H3382" s="53"/>
      <c r="I3382" s="53"/>
      <c r="J3382" s="53"/>
      <c r="K3382" s="53"/>
      <c r="L3382" s="53"/>
      <c r="M3382" s="53"/>
      <c r="N3382" s="53"/>
      <c r="O3382" s="53"/>
      <c r="P3382" s="727"/>
    </row>
    <row r="3383" spans="1:16" s="51" customFormat="1" x14ac:dyDescent="0.25">
      <c r="A3383" s="378"/>
      <c r="B3383" s="125"/>
      <c r="C3383" s="2"/>
      <c r="E3383" s="53"/>
      <c r="F3383" s="53"/>
      <c r="G3383" s="53"/>
      <c r="H3383" s="53"/>
      <c r="I3383" s="53"/>
      <c r="J3383" s="53"/>
      <c r="K3383" s="53"/>
      <c r="L3383" s="53"/>
      <c r="M3383" s="53"/>
      <c r="N3383" s="53"/>
      <c r="O3383" s="53"/>
      <c r="P3383" s="727"/>
    </row>
    <row r="3384" spans="1:16" s="51" customFormat="1" x14ac:dyDescent="0.25">
      <c r="A3384" s="378"/>
      <c r="B3384" s="125"/>
      <c r="C3384" s="2"/>
      <c r="E3384" s="53"/>
      <c r="F3384" s="53"/>
      <c r="G3384" s="53"/>
      <c r="H3384" s="53"/>
      <c r="I3384" s="53"/>
      <c r="J3384" s="53"/>
      <c r="K3384" s="53"/>
      <c r="L3384" s="53"/>
      <c r="M3384" s="53"/>
      <c r="N3384" s="53"/>
      <c r="O3384" s="53"/>
      <c r="P3384" s="727"/>
    </row>
    <row r="3385" spans="1:16" s="51" customFormat="1" x14ac:dyDescent="0.25">
      <c r="A3385" s="378"/>
      <c r="B3385" s="125"/>
      <c r="C3385" s="2"/>
      <c r="E3385" s="53"/>
      <c r="F3385" s="53"/>
      <c r="G3385" s="53"/>
      <c r="H3385" s="53"/>
      <c r="I3385" s="53"/>
      <c r="J3385" s="53"/>
      <c r="K3385" s="53"/>
      <c r="L3385" s="53"/>
      <c r="M3385" s="53"/>
      <c r="N3385" s="53"/>
      <c r="O3385" s="53"/>
      <c r="P3385" s="727"/>
    </row>
    <row r="3386" spans="1:16" s="51" customFormat="1" x14ac:dyDescent="0.25">
      <c r="A3386" s="378"/>
      <c r="B3386" s="125"/>
      <c r="C3386" s="2"/>
      <c r="E3386" s="53"/>
      <c r="F3386" s="53"/>
      <c r="G3386" s="53"/>
      <c r="H3386" s="53"/>
      <c r="I3386" s="53"/>
      <c r="J3386" s="53"/>
      <c r="K3386" s="53"/>
      <c r="L3386" s="53"/>
      <c r="M3386" s="53"/>
      <c r="N3386" s="53"/>
      <c r="O3386" s="53"/>
      <c r="P3386" s="727"/>
    </row>
    <row r="3387" spans="1:16" s="51" customFormat="1" x14ac:dyDescent="0.25">
      <c r="A3387" s="378"/>
      <c r="B3387" s="125"/>
      <c r="C3387" s="2"/>
      <c r="E3387" s="53"/>
      <c r="F3387" s="53"/>
      <c r="G3387" s="53"/>
      <c r="H3387" s="53"/>
      <c r="I3387" s="53"/>
      <c r="J3387" s="53"/>
      <c r="K3387" s="53"/>
      <c r="L3387" s="53"/>
      <c r="M3387" s="53"/>
      <c r="N3387" s="53"/>
      <c r="O3387" s="53"/>
      <c r="P3387" s="727"/>
    </row>
    <row r="3388" spans="1:16" s="51" customFormat="1" x14ac:dyDescent="0.25">
      <c r="A3388" s="378"/>
      <c r="B3388" s="125"/>
      <c r="C3388" s="2"/>
      <c r="E3388" s="53"/>
      <c r="F3388" s="53"/>
      <c r="G3388" s="53"/>
      <c r="H3388" s="53"/>
      <c r="I3388" s="53"/>
      <c r="J3388" s="53"/>
      <c r="K3388" s="53"/>
      <c r="L3388" s="53"/>
      <c r="M3388" s="53"/>
      <c r="N3388" s="53"/>
      <c r="O3388" s="53"/>
      <c r="P3388" s="727"/>
    </row>
    <row r="3389" spans="1:16" s="51" customFormat="1" x14ac:dyDescent="0.25">
      <c r="A3389" s="378"/>
      <c r="B3389" s="125"/>
      <c r="C3389" s="2"/>
      <c r="E3389" s="53"/>
      <c r="F3389" s="53"/>
      <c r="G3389" s="53"/>
      <c r="H3389" s="53"/>
      <c r="I3389" s="53"/>
      <c r="J3389" s="53"/>
      <c r="K3389" s="53"/>
      <c r="L3389" s="53"/>
      <c r="M3389" s="53"/>
      <c r="N3389" s="53"/>
      <c r="O3389" s="53"/>
      <c r="P3389" s="727"/>
    </row>
    <row r="3390" spans="1:16" s="51" customFormat="1" x14ac:dyDescent="0.25">
      <c r="A3390" s="378"/>
      <c r="B3390" s="125"/>
      <c r="C3390" s="2"/>
      <c r="E3390" s="53"/>
      <c r="F3390" s="53"/>
      <c r="G3390" s="53"/>
      <c r="H3390" s="53"/>
      <c r="I3390" s="53"/>
      <c r="J3390" s="53"/>
      <c r="K3390" s="53"/>
      <c r="L3390" s="53"/>
      <c r="M3390" s="53"/>
      <c r="N3390" s="53"/>
      <c r="O3390" s="53"/>
      <c r="P3390" s="727"/>
    </row>
    <row r="3391" spans="1:16" s="51" customFormat="1" x14ac:dyDescent="0.25">
      <c r="A3391" s="378"/>
      <c r="B3391" s="125"/>
      <c r="C3391" s="2"/>
      <c r="E3391" s="53"/>
      <c r="F3391" s="53"/>
      <c r="G3391" s="53"/>
      <c r="H3391" s="53"/>
      <c r="I3391" s="53"/>
      <c r="J3391" s="53"/>
      <c r="K3391" s="53"/>
      <c r="L3391" s="53"/>
      <c r="M3391" s="53"/>
      <c r="N3391" s="53"/>
      <c r="O3391" s="53"/>
      <c r="P3391" s="727"/>
    </row>
    <row r="3392" spans="1:16" s="51" customFormat="1" x14ac:dyDescent="0.25">
      <c r="A3392" s="378"/>
      <c r="B3392" s="125"/>
      <c r="C3392" s="2"/>
      <c r="E3392" s="53"/>
      <c r="F3392" s="53"/>
      <c r="G3392" s="53"/>
      <c r="H3392" s="53"/>
      <c r="I3392" s="53"/>
      <c r="J3392" s="53"/>
      <c r="K3392" s="53"/>
      <c r="L3392" s="53"/>
      <c r="M3392" s="53"/>
      <c r="N3392" s="53"/>
      <c r="O3392" s="53"/>
      <c r="P3392" s="727"/>
    </row>
    <row r="3393" spans="1:16" s="51" customFormat="1" x14ac:dyDescent="0.25">
      <c r="A3393" s="378"/>
      <c r="B3393" s="125"/>
      <c r="C3393" s="2"/>
      <c r="E3393" s="53"/>
      <c r="F3393" s="53"/>
      <c r="G3393" s="53"/>
      <c r="H3393" s="53"/>
      <c r="I3393" s="53"/>
      <c r="J3393" s="53"/>
      <c r="K3393" s="53"/>
      <c r="L3393" s="53"/>
      <c r="M3393" s="53"/>
      <c r="N3393" s="53"/>
      <c r="O3393" s="53"/>
      <c r="P3393" s="727"/>
    </row>
    <row r="3394" spans="1:16" s="51" customFormat="1" x14ac:dyDescent="0.25">
      <c r="A3394" s="378"/>
      <c r="B3394" s="125"/>
      <c r="C3394" s="2"/>
      <c r="E3394" s="53"/>
      <c r="F3394" s="53"/>
      <c r="G3394" s="53"/>
      <c r="H3394" s="53"/>
      <c r="I3394" s="53"/>
      <c r="J3394" s="53"/>
      <c r="K3394" s="53"/>
      <c r="L3394" s="53"/>
      <c r="M3394" s="53"/>
      <c r="N3394" s="53"/>
      <c r="O3394" s="53"/>
      <c r="P3394" s="727"/>
    </row>
    <row r="3395" spans="1:16" s="51" customFormat="1" x14ac:dyDescent="0.25">
      <c r="A3395" s="378"/>
      <c r="B3395" s="125"/>
      <c r="C3395" s="2"/>
      <c r="E3395" s="53"/>
      <c r="F3395" s="53"/>
      <c r="G3395" s="53"/>
      <c r="H3395" s="53"/>
      <c r="I3395" s="53"/>
      <c r="J3395" s="53"/>
      <c r="K3395" s="53"/>
      <c r="L3395" s="53"/>
      <c r="M3395" s="53"/>
      <c r="N3395" s="53"/>
      <c r="O3395" s="53"/>
      <c r="P3395" s="727"/>
    </row>
    <row r="3396" spans="1:16" s="51" customFormat="1" x14ac:dyDescent="0.25">
      <c r="A3396" s="378"/>
      <c r="B3396" s="125"/>
      <c r="C3396" s="2"/>
      <c r="E3396" s="53"/>
      <c r="F3396" s="53"/>
      <c r="G3396" s="53"/>
      <c r="H3396" s="53"/>
      <c r="I3396" s="53"/>
      <c r="J3396" s="53"/>
      <c r="K3396" s="53"/>
      <c r="L3396" s="53"/>
      <c r="M3396" s="53"/>
      <c r="N3396" s="53"/>
      <c r="O3396" s="53"/>
      <c r="P3396" s="727"/>
    </row>
    <row r="3397" spans="1:16" s="51" customFormat="1" x14ac:dyDescent="0.25">
      <c r="A3397" s="378"/>
      <c r="B3397" s="125"/>
      <c r="C3397" s="2"/>
      <c r="E3397" s="53"/>
      <c r="F3397" s="53"/>
      <c r="G3397" s="53"/>
      <c r="H3397" s="53"/>
      <c r="I3397" s="53"/>
      <c r="J3397" s="53"/>
      <c r="K3397" s="53"/>
      <c r="L3397" s="53"/>
      <c r="M3397" s="53"/>
      <c r="N3397" s="53"/>
      <c r="O3397" s="53"/>
      <c r="P3397" s="727"/>
    </row>
    <row r="3398" spans="1:16" s="51" customFormat="1" x14ac:dyDescent="0.25">
      <c r="A3398" s="378"/>
      <c r="B3398" s="125"/>
      <c r="C3398" s="2"/>
      <c r="E3398" s="53"/>
      <c r="F3398" s="53"/>
      <c r="G3398" s="53"/>
      <c r="H3398" s="53"/>
      <c r="I3398" s="53"/>
      <c r="J3398" s="53"/>
      <c r="K3398" s="53"/>
      <c r="L3398" s="53"/>
      <c r="M3398" s="53"/>
      <c r="N3398" s="53"/>
      <c r="O3398" s="53"/>
      <c r="P3398" s="727"/>
    </row>
    <row r="3399" spans="1:16" s="51" customFormat="1" x14ac:dyDescent="0.25">
      <c r="A3399" s="378"/>
      <c r="B3399" s="125"/>
      <c r="C3399" s="2"/>
      <c r="E3399" s="53"/>
      <c r="F3399" s="53"/>
      <c r="G3399" s="53"/>
      <c r="H3399" s="53"/>
      <c r="I3399" s="53"/>
      <c r="J3399" s="53"/>
      <c r="K3399" s="53"/>
      <c r="L3399" s="53"/>
      <c r="M3399" s="53"/>
      <c r="N3399" s="53"/>
      <c r="O3399" s="53"/>
      <c r="P3399" s="727"/>
    </row>
    <row r="3400" spans="1:16" s="51" customFormat="1" x14ac:dyDescent="0.25">
      <c r="A3400" s="378"/>
      <c r="B3400" s="125"/>
      <c r="C3400" s="2"/>
      <c r="E3400" s="53"/>
      <c r="F3400" s="53"/>
      <c r="G3400" s="53"/>
      <c r="H3400" s="53"/>
      <c r="I3400" s="53"/>
      <c r="J3400" s="53"/>
      <c r="K3400" s="53"/>
      <c r="L3400" s="53"/>
      <c r="M3400" s="53"/>
      <c r="N3400" s="53"/>
      <c r="O3400" s="53"/>
      <c r="P3400" s="727"/>
    </row>
    <row r="3401" spans="1:16" s="51" customFormat="1" x14ac:dyDescent="0.25">
      <c r="A3401" s="378"/>
      <c r="B3401" s="125"/>
      <c r="C3401" s="2"/>
      <c r="E3401" s="53"/>
      <c r="F3401" s="53"/>
      <c r="G3401" s="53"/>
      <c r="H3401" s="53"/>
      <c r="I3401" s="53"/>
      <c r="J3401" s="53"/>
      <c r="K3401" s="53"/>
      <c r="L3401" s="53"/>
      <c r="M3401" s="53"/>
      <c r="N3401" s="53"/>
      <c r="O3401" s="53"/>
      <c r="P3401" s="727"/>
    </row>
    <row r="3402" spans="1:16" s="51" customFormat="1" x14ac:dyDescent="0.25">
      <c r="A3402" s="378"/>
      <c r="B3402" s="125"/>
      <c r="C3402" s="2"/>
      <c r="E3402" s="53"/>
      <c r="F3402" s="53"/>
      <c r="G3402" s="53"/>
      <c r="H3402" s="53"/>
      <c r="I3402" s="53"/>
      <c r="J3402" s="53"/>
      <c r="K3402" s="53"/>
      <c r="L3402" s="53"/>
      <c r="M3402" s="53"/>
      <c r="N3402" s="53"/>
      <c r="O3402" s="53"/>
      <c r="P3402" s="727"/>
    </row>
    <row r="3403" spans="1:16" s="51" customFormat="1" x14ac:dyDescent="0.25">
      <c r="A3403" s="378"/>
      <c r="B3403" s="125"/>
      <c r="C3403" s="2"/>
      <c r="E3403" s="53"/>
      <c r="F3403" s="53"/>
      <c r="G3403" s="53"/>
      <c r="H3403" s="53"/>
      <c r="I3403" s="53"/>
      <c r="J3403" s="53"/>
      <c r="K3403" s="53"/>
      <c r="L3403" s="53"/>
      <c r="M3403" s="53"/>
      <c r="N3403" s="53"/>
      <c r="O3403" s="53"/>
      <c r="P3403" s="727"/>
    </row>
    <row r="3404" spans="1:16" s="51" customFormat="1" x14ac:dyDescent="0.25">
      <c r="A3404" s="378"/>
      <c r="B3404" s="125"/>
      <c r="C3404" s="2"/>
      <c r="E3404" s="53"/>
      <c r="F3404" s="53"/>
      <c r="G3404" s="53"/>
      <c r="H3404" s="53"/>
      <c r="I3404" s="53"/>
      <c r="J3404" s="53"/>
      <c r="K3404" s="53"/>
      <c r="L3404" s="53"/>
      <c r="M3404" s="53"/>
      <c r="N3404" s="53"/>
      <c r="O3404" s="53"/>
      <c r="P3404" s="727"/>
    </row>
    <row r="3405" spans="1:16" s="51" customFormat="1" x14ac:dyDescent="0.25">
      <c r="A3405" s="378"/>
      <c r="B3405" s="125"/>
      <c r="C3405" s="2"/>
      <c r="E3405" s="53"/>
      <c r="F3405" s="53"/>
      <c r="G3405" s="53"/>
      <c r="H3405" s="53"/>
      <c r="I3405" s="53"/>
      <c r="J3405" s="53"/>
      <c r="K3405" s="53"/>
      <c r="L3405" s="53"/>
      <c r="M3405" s="53"/>
      <c r="N3405" s="53"/>
      <c r="O3405" s="53"/>
      <c r="P3405" s="727"/>
    </row>
    <row r="3406" spans="1:16" s="51" customFormat="1" x14ac:dyDescent="0.25">
      <c r="A3406" s="378"/>
      <c r="B3406" s="125"/>
      <c r="C3406" s="2"/>
      <c r="E3406" s="53"/>
      <c r="F3406" s="53"/>
      <c r="G3406" s="53"/>
      <c r="H3406" s="53"/>
      <c r="I3406" s="53"/>
      <c r="J3406" s="53"/>
      <c r="K3406" s="53"/>
      <c r="L3406" s="53"/>
      <c r="M3406" s="53"/>
      <c r="N3406" s="53"/>
      <c r="O3406" s="53"/>
      <c r="P3406" s="727"/>
    </row>
    <row r="3407" spans="1:16" s="51" customFormat="1" x14ac:dyDescent="0.25">
      <c r="A3407" s="378"/>
      <c r="B3407" s="125"/>
      <c r="C3407" s="2"/>
      <c r="E3407" s="53"/>
      <c r="F3407" s="53"/>
      <c r="G3407" s="53"/>
      <c r="H3407" s="53"/>
      <c r="I3407" s="53"/>
      <c r="J3407" s="53"/>
      <c r="K3407" s="53"/>
      <c r="L3407" s="53"/>
      <c r="M3407" s="53"/>
      <c r="N3407" s="53"/>
      <c r="O3407" s="53"/>
      <c r="P3407" s="727"/>
    </row>
    <row r="3408" spans="1:16" s="51" customFormat="1" x14ac:dyDescent="0.25">
      <c r="A3408" s="378"/>
      <c r="B3408" s="125"/>
      <c r="C3408" s="2"/>
      <c r="E3408" s="53"/>
      <c r="F3408" s="53"/>
      <c r="G3408" s="53"/>
      <c r="H3408" s="53"/>
      <c r="I3408" s="53"/>
      <c r="J3408" s="53"/>
      <c r="K3408" s="53"/>
      <c r="L3408" s="53"/>
      <c r="M3408" s="53"/>
      <c r="N3408" s="53"/>
      <c r="O3408" s="53"/>
      <c r="P3408" s="727"/>
    </row>
    <row r="3409" spans="1:16" s="51" customFormat="1" x14ac:dyDescent="0.25">
      <c r="A3409" s="378"/>
      <c r="B3409" s="125"/>
      <c r="C3409" s="2"/>
      <c r="E3409" s="53"/>
      <c r="F3409" s="53"/>
      <c r="G3409" s="53"/>
      <c r="H3409" s="53"/>
      <c r="I3409" s="53"/>
      <c r="J3409" s="53"/>
      <c r="K3409" s="53"/>
      <c r="L3409" s="53"/>
      <c r="M3409" s="53"/>
      <c r="N3409" s="53"/>
      <c r="O3409" s="53"/>
      <c r="P3409" s="727"/>
    </row>
    <row r="3410" spans="1:16" s="51" customFormat="1" x14ac:dyDescent="0.25">
      <c r="A3410" s="378"/>
      <c r="B3410" s="125"/>
      <c r="C3410" s="2"/>
      <c r="E3410" s="53"/>
      <c r="F3410" s="53"/>
      <c r="G3410" s="53"/>
      <c r="H3410" s="53"/>
      <c r="I3410" s="53"/>
      <c r="J3410" s="53"/>
      <c r="K3410" s="53"/>
      <c r="L3410" s="53"/>
      <c r="M3410" s="53"/>
      <c r="N3410" s="53"/>
      <c r="O3410" s="53"/>
      <c r="P3410" s="727"/>
    </row>
    <row r="3411" spans="1:16" s="51" customFormat="1" x14ac:dyDescent="0.25">
      <c r="A3411" s="378"/>
      <c r="B3411" s="125"/>
      <c r="C3411" s="2"/>
      <c r="E3411" s="53"/>
      <c r="F3411" s="53"/>
      <c r="G3411" s="53"/>
      <c r="H3411" s="53"/>
      <c r="I3411" s="53"/>
      <c r="J3411" s="53"/>
      <c r="K3411" s="53"/>
      <c r="L3411" s="53"/>
      <c r="M3411" s="53"/>
      <c r="N3411" s="53"/>
      <c r="O3411" s="53"/>
      <c r="P3411" s="727"/>
    </row>
    <row r="3412" spans="1:16" s="51" customFormat="1" x14ac:dyDescent="0.25">
      <c r="A3412" s="378"/>
      <c r="B3412" s="125"/>
      <c r="C3412" s="2"/>
      <c r="E3412" s="53"/>
      <c r="F3412" s="53"/>
      <c r="G3412" s="53"/>
      <c r="H3412" s="53"/>
      <c r="I3412" s="53"/>
      <c r="J3412" s="53"/>
      <c r="K3412" s="53"/>
      <c r="L3412" s="53"/>
      <c r="M3412" s="53"/>
      <c r="N3412" s="53"/>
      <c r="O3412" s="53"/>
      <c r="P3412" s="727"/>
    </row>
    <row r="3413" spans="1:16" s="51" customFormat="1" x14ac:dyDescent="0.25">
      <c r="A3413" s="378"/>
      <c r="B3413" s="125"/>
      <c r="C3413" s="2"/>
      <c r="E3413" s="53"/>
      <c r="F3413" s="53"/>
      <c r="G3413" s="53"/>
      <c r="H3413" s="53"/>
      <c r="I3413" s="53"/>
      <c r="J3413" s="53"/>
      <c r="K3413" s="53"/>
      <c r="L3413" s="53"/>
      <c r="M3413" s="53"/>
      <c r="N3413" s="53"/>
      <c r="O3413" s="53"/>
      <c r="P3413" s="727"/>
    </row>
    <row r="3414" spans="1:16" s="51" customFormat="1" x14ac:dyDescent="0.25">
      <c r="A3414" s="378"/>
      <c r="B3414" s="125"/>
      <c r="C3414" s="2"/>
      <c r="E3414" s="53"/>
      <c r="F3414" s="53"/>
      <c r="G3414" s="53"/>
      <c r="H3414" s="53"/>
      <c r="I3414" s="53"/>
      <c r="J3414" s="53"/>
      <c r="K3414" s="53"/>
      <c r="L3414" s="53"/>
      <c r="M3414" s="53"/>
      <c r="N3414" s="53"/>
      <c r="O3414" s="53"/>
      <c r="P3414" s="727"/>
    </row>
    <row r="3415" spans="1:16" s="51" customFormat="1" x14ac:dyDescent="0.25">
      <c r="A3415" s="378"/>
      <c r="B3415" s="125"/>
      <c r="C3415" s="2"/>
      <c r="E3415" s="53"/>
      <c r="F3415" s="53"/>
      <c r="G3415" s="53"/>
      <c r="H3415" s="53"/>
      <c r="I3415" s="53"/>
      <c r="J3415" s="53"/>
      <c r="K3415" s="53"/>
      <c r="L3415" s="53"/>
      <c r="M3415" s="53"/>
      <c r="N3415" s="53"/>
      <c r="O3415" s="53"/>
      <c r="P3415" s="727"/>
    </row>
    <row r="3416" spans="1:16" s="51" customFormat="1" x14ac:dyDescent="0.25">
      <c r="A3416" s="378"/>
      <c r="B3416" s="125"/>
      <c r="C3416" s="2"/>
      <c r="E3416" s="53"/>
      <c r="F3416" s="53"/>
      <c r="G3416" s="53"/>
      <c r="H3416" s="53"/>
      <c r="I3416" s="53"/>
      <c r="J3416" s="53"/>
      <c r="K3416" s="53"/>
      <c r="L3416" s="53"/>
      <c r="M3416" s="53"/>
      <c r="N3416" s="53"/>
      <c r="O3416" s="53"/>
      <c r="P3416" s="727"/>
    </row>
    <row r="3417" spans="1:16" s="51" customFormat="1" x14ac:dyDescent="0.25">
      <c r="A3417" s="378"/>
      <c r="B3417" s="125"/>
      <c r="C3417" s="2"/>
      <c r="E3417" s="53"/>
      <c r="F3417" s="53"/>
      <c r="G3417" s="53"/>
      <c r="H3417" s="53"/>
      <c r="I3417" s="53"/>
      <c r="J3417" s="53"/>
      <c r="K3417" s="53"/>
      <c r="L3417" s="53"/>
      <c r="M3417" s="53"/>
      <c r="N3417" s="53"/>
      <c r="O3417" s="53"/>
      <c r="P3417" s="727"/>
    </row>
    <row r="3418" spans="1:16" s="51" customFormat="1" x14ac:dyDescent="0.25">
      <c r="A3418" s="378"/>
      <c r="B3418" s="125"/>
      <c r="C3418" s="2"/>
      <c r="E3418" s="53"/>
      <c r="F3418" s="53"/>
      <c r="G3418" s="53"/>
      <c r="H3418" s="53"/>
      <c r="I3418" s="53"/>
      <c r="J3418" s="53"/>
      <c r="K3418" s="53"/>
      <c r="L3418" s="53"/>
      <c r="M3418" s="53"/>
      <c r="N3418" s="53"/>
      <c r="O3418" s="53"/>
      <c r="P3418" s="727"/>
    </row>
    <row r="3419" spans="1:16" s="51" customFormat="1" x14ac:dyDescent="0.25">
      <c r="A3419" s="378"/>
      <c r="B3419" s="125"/>
      <c r="C3419" s="2"/>
      <c r="E3419" s="53"/>
      <c r="F3419" s="53"/>
      <c r="G3419" s="53"/>
      <c r="H3419" s="53"/>
      <c r="I3419" s="53"/>
      <c r="J3419" s="53"/>
      <c r="K3419" s="53"/>
      <c r="L3419" s="53"/>
      <c r="M3419" s="53"/>
      <c r="N3419" s="53"/>
      <c r="O3419" s="53"/>
      <c r="P3419" s="727"/>
    </row>
    <row r="3420" spans="1:16" s="51" customFormat="1" x14ac:dyDescent="0.25">
      <c r="A3420" s="378"/>
      <c r="B3420" s="125"/>
      <c r="C3420" s="2"/>
      <c r="E3420" s="53"/>
      <c r="F3420" s="53"/>
      <c r="G3420" s="53"/>
      <c r="H3420" s="53"/>
      <c r="I3420" s="53"/>
      <c r="J3420" s="53"/>
      <c r="K3420" s="53"/>
      <c r="L3420" s="53"/>
      <c r="M3420" s="53"/>
      <c r="N3420" s="53"/>
      <c r="O3420" s="53"/>
      <c r="P3420" s="727"/>
    </row>
    <row r="3421" spans="1:16" s="51" customFormat="1" x14ac:dyDescent="0.25">
      <c r="A3421" s="378"/>
      <c r="B3421" s="125"/>
      <c r="C3421" s="2"/>
      <c r="E3421" s="53"/>
      <c r="F3421" s="53"/>
      <c r="G3421" s="53"/>
      <c r="H3421" s="53"/>
      <c r="I3421" s="53"/>
      <c r="J3421" s="53"/>
      <c r="K3421" s="53"/>
      <c r="L3421" s="53"/>
      <c r="M3421" s="53"/>
      <c r="N3421" s="53"/>
      <c r="O3421" s="53"/>
      <c r="P3421" s="727"/>
    </row>
    <row r="3422" spans="1:16" s="51" customFormat="1" x14ac:dyDescent="0.25">
      <c r="A3422" s="378"/>
      <c r="B3422" s="125"/>
      <c r="C3422" s="2"/>
      <c r="E3422" s="53"/>
      <c r="F3422" s="53"/>
      <c r="G3422" s="53"/>
      <c r="H3422" s="53"/>
      <c r="I3422" s="53"/>
      <c r="J3422" s="53"/>
      <c r="K3422" s="53"/>
      <c r="L3422" s="53"/>
      <c r="M3422" s="53"/>
      <c r="N3422" s="53"/>
      <c r="O3422" s="53"/>
      <c r="P3422" s="727"/>
    </row>
    <row r="3423" spans="1:16" s="51" customFormat="1" x14ac:dyDescent="0.25">
      <c r="A3423" s="378"/>
      <c r="B3423" s="125"/>
      <c r="C3423" s="2"/>
      <c r="E3423" s="53"/>
      <c r="F3423" s="53"/>
      <c r="G3423" s="53"/>
      <c r="H3423" s="53"/>
      <c r="I3423" s="53"/>
      <c r="J3423" s="53"/>
      <c r="K3423" s="53"/>
      <c r="L3423" s="53"/>
      <c r="M3423" s="53"/>
      <c r="N3423" s="53"/>
      <c r="O3423" s="53"/>
      <c r="P3423" s="727"/>
    </row>
    <row r="3424" spans="1:16" s="51" customFormat="1" x14ac:dyDescent="0.25">
      <c r="A3424" s="378"/>
      <c r="B3424" s="125"/>
      <c r="C3424" s="2"/>
      <c r="E3424" s="53"/>
      <c r="F3424" s="53"/>
      <c r="G3424" s="53"/>
      <c r="H3424" s="53"/>
      <c r="I3424" s="53"/>
      <c r="J3424" s="53"/>
      <c r="K3424" s="53"/>
      <c r="L3424" s="53"/>
      <c r="M3424" s="53"/>
      <c r="N3424" s="53"/>
      <c r="O3424" s="53"/>
      <c r="P3424" s="727"/>
    </row>
    <row r="3425" spans="1:16" s="51" customFormat="1" x14ac:dyDescent="0.25">
      <c r="A3425" s="378"/>
      <c r="B3425" s="125"/>
      <c r="C3425" s="2"/>
      <c r="E3425" s="53"/>
      <c r="F3425" s="53"/>
      <c r="G3425" s="53"/>
      <c r="H3425" s="53"/>
      <c r="I3425" s="53"/>
      <c r="J3425" s="53"/>
      <c r="K3425" s="53"/>
      <c r="L3425" s="53"/>
      <c r="M3425" s="53"/>
      <c r="N3425" s="53"/>
      <c r="O3425" s="53"/>
      <c r="P3425" s="727"/>
    </row>
    <row r="3426" spans="1:16" s="51" customFormat="1" x14ac:dyDescent="0.25">
      <c r="A3426" s="378"/>
      <c r="B3426" s="125"/>
      <c r="C3426" s="2"/>
      <c r="E3426" s="53"/>
      <c r="F3426" s="53"/>
      <c r="G3426" s="53"/>
      <c r="H3426" s="53"/>
      <c r="I3426" s="53"/>
      <c r="J3426" s="53"/>
      <c r="K3426" s="53"/>
      <c r="L3426" s="53"/>
      <c r="M3426" s="53"/>
      <c r="N3426" s="53"/>
      <c r="O3426" s="53"/>
      <c r="P3426" s="727"/>
    </row>
    <row r="3427" spans="1:16" s="51" customFormat="1" x14ac:dyDescent="0.25">
      <c r="A3427" s="378"/>
      <c r="B3427" s="125"/>
      <c r="C3427" s="2"/>
      <c r="E3427" s="53"/>
      <c r="F3427" s="53"/>
      <c r="G3427" s="53"/>
      <c r="H3427" s="53"/>
      <c r="I3427" s="53"/>
      <c r="J3427" s="53"/>
      <c r="K3427" s="53"/>
      <c r="L3427" s="53"/>
      <c r="M3427" s="53"/>
      <c r="N3427" s="53"/>
      <c r="O3427" s="53"/>
      <c r="P3427" s="727"/>
    </row>
    <row r="3428" spans="1:16" s="51" customFormat="1" x14ac:dyDescent="0.25">
      <c r="A3428" s="378"/>
      <c r="B3428" s="125"/>
      <c r="C3428" s="2"/>
      <c r="E3428" s="53"/>
      <c r="F3428" s="53"/>
      <c r="G3428" s="53"/>
      <c r="H3428" s="53"/>
      <c r="I3428" s="53"/>
      <c r="J3428" s="53"/>
      <c r="K3428" s="53"/>
      <c r="L3428" s="53"/>
      <c r="M3428" s="53"/>
      <c r="N3428" s="53"/>
      <c r="O3428" s="53"/>
      <c r="P3428" s="727"/>
    </row>
    <row r="3429" spans="1:16" s="51" customFormat="1" x14ac:dyDescent="0.25">
      <c r="A3429" s="378"/>
      <c r="B3429" s="125"/>
      <c r="C3429" s="2"/>
      <c r="E3429" s="53"/>
      <c r="F3429" s="53"/>
      <c r="G3429" s="53"/>
      <c r="H3429" s="53"/>
      <c r="I3429" s="53"/>
      <c r="J3429" s="53"/>
      <c r="K3429" s="53"/>
      <c r="L3429" s="53"/>
      <c r="M3429" s="53"/>
      <c r="N3429" s="53"/>
      <c r="O3429" s="53"/>
      <c r="P3429" s="727"/>
    </row>
    <row r="3430" spans="1:16" s="51" customFormat="1" x14ac:dyDescent="0.25">
      <c r="A3430" s="378"/>
      <c r="B3430" s="125"/>
      <c r="C3430" s="2"/>
      <c r="E3430" s="53"/>
      <c r="F3430" s="53"/>
      <c r="G3430" s="53"/>
      <c r="H3430" s="53"/>
      <c r="I3430" s="53"/>
      <c r="J3430" s="53"/>
      <c r="K3430" s="53"/>
      <c r="L3430" s="53"/>
      <c r="M3430" s="53"/>
      <c r="N3430" s="53"/>
      <c r="O3430" s="53"/>
      <c r="P3430" s="727"/>
    </row>
    <row r="3431" spans="1:16" s="51" customFormat="1" x14ac:dyDescent="0.25">
      <c r="A3431" s="378"/>
      <c r="B3431" s="125"/>
      <c r="C3431" s="2"/>
      <c r="E3431" s="53"/>
      <c r="F3431" s="53"/>
      <c r="G3431" s="53"/>
      <c r="H3431" s="53"/>
      <c r="I3431" s="53"/>
      <c r="J3431" s="53"/>
      <c r="K3431" s="53"/>
      <c r="L3431" s="53"/>
      <c r="M3431" s="53"/>
      <c r="N3431" s="53"/>
      <c r="O3431" s="53"/>
      <c r="P3431" s="727"/>
    </row>
    <row r="3432" spans="1:16" s="51" customFormat="1" x14ac:dyDescent="0.25">
      <c r="A3432" s="378"/>
      <c r="B3432" s="125"/>
      <c r="C3432" s="2"/>
      <c r="E3432" s="53"/>
      <c r="F3432" s="53"/>
      <c r="G3432" s="53"/>
      <c r="H3432" s="53"/>
      <c r="I3432" s="53"/>
      <c r="J3432" s="53"/>
      <c r="K3432" s="53"/>
      <c r="L3432" s="53"/>
      <c r="M3432" s="53"/>
      <c r="N3432" s="53"/>
      <c r="O3432" s="53"/>
      <c r="P3432" s="727"/>
    </row>
    <row r="3433" spans="1:16" s="51" customFormat="1" x14ac:dyDescent="0.25">
      <c r="A3433" s="378"/>
      <c r="B3433" s="125"/>
      <c r="C3433" s="2"/>
      <c r="E3433" s="53"/>
      <c r="F3433" s="53"/>
      <c r="G3433" s="53"/>
      <c r="H3433" s="53"/>
      <c r="I3433" s="53"/>
      <c r="J3433" s="53"/>
      <c r="K3433" s="53"/>
      <c r="L3433" s="53"/>
      <c r="M3433" s="53"/>
      <c r="N3433" s="53"/>
      <c r="O3433" s="53"/>
      <c r="P3433" s="727"/>
    </row>
    <row r="3434" spans="1:16" s="51" customFormat="1" x14ac:dyDescent="0.25">
      <c r="A3434" s="378"/>
      <c r="B3434" s="125"/>
      <c r="C3434" s="2"/>
      <c r="E3434" s="53"/>
      <c r="F3434" s="53"/>
      <c r="G3434" s="53"/>
      <c r="H3434" s="53"/>
      <c r="I3434" s="53"/>
      <c r="J3434" s="53"/>
      <c r="K3434" s="53"/>
      <c r="L3434" s="53"/>
      <c r="M3434" s="53"/>
      <c r="N3434" s="53"/>
      <c r="O3434" s="53"/>
      <c r="P3434" s="727"/>
    </row>
    <row r="3435" spans="1:16" s="51" customFormat="1" x14ac:dyDescent="0.25">
      <c r="A3435" s="378"/>
      <c r="B3435" s="125"/>
      <c r="C3435" s="2"/>
      <c r="E3435" s="53"/>
      <c r="F3435" s="53"/>
      <c r="G3435" s="53"/>
      <c r="H3435" s="53"/>
      <c r="I3435" s="53"/>
      <c r="J3435" s="53"/>
      <c r="K3435" s="53"/>
      <c r="L3435" s="53"/>
      <c r="M3435" s="53"/>
      <c r="N3435" s="53"/>
      <c r="O3435" s="53"/>
      <c r="P3435" s="727"/>
    </row>
    <row r="3436" spans="1:16" s="51" customFormat="1" x14ac:dyDescent="0.25">
      <c r="A3436" s="378"/>
      <c r="B3436" s="125"/>
      <c r="C3436" s="2"/>
      <c r="E3436" s="53"/>
      <c r="F3436" s="53"/>
      <c r="G3436" s="53"/>
      <c r="H3436" s="53"/>
      <c r="I3436" s="53"/>
      <c r="J3436" s="53"/>
      <c r="K3436" s="53"/>
      <c r="L3436" s="53"/>
      <c r="M3436" s="53"/>
      <c r="N3436" s="53"/>
      <c r="O3436" s="53"/>
      <c r="P3436" s="727"/>
    </row>
    <row r="3437" spans="1:16" s="51" customFormat="1" x14ac:dyDescent="0.25">
      <c r="A3437" s="378"/>
      <c r="B3437" s="125"/>
      <c r="C3437" s="2"/>
      <c r="E3437" s="53"/>
      <c r="F3437" s="53"/>
      <c r="G3437" s="53"/>
      <c r="H3437" s="53"/>
      <c r="I3437" s="53"/>
      <c r="J3437" s="53"/>
      <c r="K3437" s="53"/>
      <c r="L3437" s="53"/>
      <c r="M3437" s="53"/>
      <c r="N3437" s="53"/>
      <c r="O3437" s="53"/>
      <c r="P3437" s="727"/>
    </row>
    <row r="3438" spans="1:16" s="51" customFormat="1" x14ac:dyDescent="0.25">
      <c r="A3438" s="378"/>
      <c r="B3438" s="125"/>
      <c r="C3438" s="2"/>
      <c r="E3438" s="53"/>
      <c r="F3438" s="53"/>
      <c r="G3438" s="53"/>
      <c r="H3438" s="53"/>
      <c r="I3438" s="53"/>
      <c r="J3438" s="53"/>
      <c r="K3438" s="53"/>
      <c r="L3438" s="53"/>
      <c r="M3438" s="53"/>
      <c r="N3438" s="53"/>
      <c r="O3438" s="53"/>
      <c r="P3438" s="727"/>
    </row>
    <row r="3439" spans="1:16" s="51" customFormat="1" x14ac:dyDescent="0.25">
      <c r="A3439" s="378"/>
      <c r="B3439" s="125"/>
      <c r="C3439" s="2"/>
      <c r="E3439" s="53"/>
      <c r="F3439" s="53"/>
      <c r="G3439" s="53"/>
      <c r="H3439" s="53"/>
      <c r="I3439" s="53"/>
      <c r="J3439" s="53"/>
      <c r="K3439" s="53"/>
      <c r="L3439" s="53"/>
      <c r="M3439" s="53"/>
      <c r="N3439" s="53"/>
      <c r="O3439" s="53"/>
      <c r="P3439" s="727"/>
    </row>
    <row r="3440" spans="1:16" s="51" customFormat="1" x14ac:dyDescent="0.25">
      <c r="A3440" s="378"/>
      <c r="B3440" s="125"/>
      <c r="C3440" s="2"/>
      <c r="E3440" s="53"/>
      <c r="F3440" s="53"/>
      <c r="G3440" s="53"/>
      <c r="H3440" s="53"/>
      <c r="I3440" s="53"/>
      <c r="J3440" s="53"/>
      <c r="K3440" s="53"/>
      <c r="L3440" s="53"/>
      <c r="M3440" s="53"/>
      <c r="N3440" s="53"/>
      <c r="O3440" s="53"/>
      <c r="P3440" s="727"/>
    </row>
    <row r="3441" spans="1:16" s="51" customFormat="1" x14ac:dyDescent="0.25">
      <c r="A3441" s="378"/>
      <c r="B3441" s="125"/>
      <c r="C3441" s="2"/>
      <c r="E3441" s="53"/>
      <c r="F3441" s="53"/>
      <c r="G3441" s="53"/>
      <c r="H3441" s="53"/>
      <c r="I3441" s="53"/>
      <c r="J3441" s="53"/>
      <c r="K3441" s="53"/>
      <c r="L3441" s="53"/>
      <c r="M3441" s="53"/>
      <c r="N3441" s="53"/>
      <c r="O3441" s="53"/>
      <c r="P3441" s="727"/>
    </row>
    <row r="3442" spans="1:16" s="51" customFormat="1" x14ac:dyDescent="0.25">
      <c r="A3442" s="378"/>
      <c r="B3442" s="125"/>
      <c r="C3442" s="2"/>
      <c r="E3442" s="53"/>
      <c r="F3442" s="53"/>
      <c r="G3442" s="53"/>
      <c r="H3442" s="53"/>
      <c r="I3442" s="53"/>
      <c r="J3442" s="53"/>
      <c r="K3442" s="53"/>
      <c r="L3442" s="53"/>
      <c r="M3442" s="53"/>
      <c r="N3442" s="53"/>
      <c r="O3442" s="53"/>
      <c r="P3442" s="727"/>
    </row>
    <row r="3443" spans="1:16" s="51" customFormat="1" x14ac:dyDescent="0.25">
      <c r="A3443" s="378"/>
      <c r="B3443" s="125"/>
      <c r="C3443" s="2"/>
      <c r="E3443" s="53"/>
      <c r="F3443" s="53"/>
      <c r="G3443" s="53"/>
      <c r="H3443" s="53"/>
      <c r="I3443" s="53"/>
      <c r="J3443" s="53"/>
      <c r="K3443" s="53"/>
      <c r="L3443" s="53"/>
      <c r="M3443" s="53"/>
      <c r="N3443" s="53"/>
      <c r="O3443" s="53"/>
      <c r="P3443" s="727"/>
    </row>
    <row r="3444" spans="1:16" s="51" customFormat="1" x14ac:dyDescent="0.25">
      <c r="A3444" s="378"/>
      <c r="B3444" s="125"/>
      <c r="C3444" s="2"/>
      <c r="E3444" s="53"/>
      <c r="F3444" s="53"/>
      <c r="G3444" s="53"/>
      <c r="H3444" s="53"/>
      <c r="I3444" s="53"/>
      <c r="J3444" s="53"/>
      <c r="K3444" s="53"/>
      <c r="L3444" s="53"/>
      <c r="M3444" s="53"/>
      <c r="N3444" s="53"/>
      <c r="O3444" s="53"/>
      <c r="P3444" s="727"/>
    </row>
    <row r="3445" spans="1:16" s="51" customFormat="1" x14ac:dyDescent="0.25">
      <c r="A3445" s="378"/>
      <c r="B3445" s="125"/>
      <c r="C3445" s="2"/>
      <c r="E3445" s="53"/>
      <c r="F3445" s="53"/>
      <c r="G3445" s="53"/>
      <c r="H3445" s="53"/>
      <c r="I3445" s="53"/>
      <c r="J3445" s="53"/>
      <c r="K3445" s="53"/>
      <c r="L3445" s="53"/>
      <c r="M3445" s="53"/>
      <c r="N3445" s="53"/>
      <c r="O3445" s="53"/>
      <c r="P3445" s="727"/>
    </row>
    <row r="3446" spans="1:16" s="51" customFormat="1" x14ac:dyDescent="0.25">
      <c r="A3446" s="378"/>
      <c r="B3446" s="125"/>
      <c r="C3446" s="2"/>
      <c r="E3446" s="53"/>
      <c r="F3446" s="53"/>
      <c r="G3446" s="53"/>
      <c r="H3446" s="53"/>
      <c r="I3446" s="53"/>
      <c r="J3446" s="53"/>
      <c r="K3446" s="53"/>
      <c r="L3446" s="53"/>
      <c r="M3446" s="53"/>
      <c r="N3446" s="53"/>
      <c r="O3446" s="53"/>
      <c r="P3446" s="727"/>
    </row>
    <row r="3447" spans="1:16" s="51" customFormat="1" x14ac:dyDescent="0.25">
      <c r="A3447" s="378"/>
      <c r="B3447" s="125"/>
      <c r="C3447" s="2"/>
      <c r="E3447" s="53"/>
      <c r="F3447" s="53"/>
      <c r="G3447" s="53"/>
      <c r="H3447" s="53"/>
      <c r="I3447" s="53"/>
      <c r="J3447" s="53"/>
      <c r="K3447" s="53"/>
      <c r="L3447" s="53"/>
      <c r="M3447" s="53"/>
      <c r="N3447" s="53"/>
      <c r="O3447" s="53"/>
      <c r="P3447" s="727"/>
    </row>
    <row r="3448" spans="1:16" s="51" customFormat="1" x14ac:dyDescent="0.25">
      <c r="A3448" s="378"/>
      <c r="B3448" s="125"/>
      <c r="C3448" s="2"/>
      <c r="E3448" s="53"/>
      <c r="F3448" s="53"/>
      <c r="G3448" s="53"/>
      <c r="H3448" s="53"/>
      <c r="I3448" s="53"/>
      <c r="J3448" s="53"/>
      <c r="K3448" s="53"/>
      <c r="L3448" s="53"/>
      <c r="M3448" s="53"/>
      <c r="N3448" s="53"/>
      <c r="O3448" s="53"/>
      <c r="P3448" s="727"/>
    </row>
    <row r="3449" spans="1:16" s="51" customFormat="1" x14ac:dyDescent="0.25">
      <c r="A3449" s="378"/>
      <c r="B3449" s="125"/>
      <c r="C3449" s="2"/>
      <c r="E3449" s="53"/>
      <c r="F3449" s="53"/>
      <c r="G3449" s="53"/>
      <c r="H3449" s="53"/>
      <c r="I3449" s="53"/>
      <c r="J3449" s="53"/>
      <c r="K3449" s="53"/>
      <c r="L3449" s="53"/>
      <c r="M3449" s="53"/>
      <c r="N3449" s="53"/>
      <c r="O3449" s="53"/>
      <c r="P3449" s="727"/>
    </row>
    <row r="3450" spans="1:16" s="51" customFormat="1" x14ac:dyDescent="0.25">
      <c r="A3450" s="378"/>
      <c r="B3450" s="125"/>
      <c r="C3450" s="2"/>
      <c r="E3450" s="53"/>
      <c r="F3450" s="53"/>
      <c r="G3450" s="53"/>
      <c r="H3450" s="53"/>
      <c r="I3450" s="53"/>
      <c r="J3450" s="53"/>
      <c r="K3450" s="53"/>
      <c r="L3450" s="53"/>
      <c r="M3450" s="53"/>
      <c r="N3450" s="53"/>
      <c r="O3450" s="53"/>
      <c r="P3450" s="727"/>
    </row>
    <row r="3451" spans="1:16" s="51" customFormat="1" x14ac:dyDescent="0.25">
      <c r="A3451" s="378"/>
      <c r="B3451" s="125"/>
      <c r="C3451" s="2"/>
      <c r="E3451" s="53"/>
      <c r="F3451" s="53"/>
      <c r="G3451" s="53"/>
      <c r="H3451" s="53"/>
      <c r="I3451" s="53"/>
      <c r="J3451" s="53"/>
      <c r="K3451" s="53"/>
      <c r="L3451" s="53"/>
      <c r="M3451" s="53"/>
      <c r="N3451" s="53"/>
      <c r="O3451" s="53"/>
      <c r="P3451" s="727"/>
    </row>
    <row r="3452" spans="1:16" s="51" customFormat="1" x14ac:dyDescent="0.25">
      <c r="A3452" s="378"/>
      <c r="B3452" s="125"/>
      <c r="C3452" s="2"/>
      <c r="E3452" s="53"/>
      <c r="F3452" s="53"/>
      <c r="G3452" s="53"/>
      <c r="H3452" s="53"/>
      <c r="I3452" s="53"/>
      <c r="J3452" s="53"/>
      <c r="K3452" s="53"/>
      <c r="L3452" s="53"/>
      <c r="M3452" s="53"/>
      <c r="N3452" s="53"/>
      <c r="O3452" s="53"/>
      <c r="P3452" s="727"/>
    </row>
    <row r="3453" spans="1:16" s="51" customFormat="1" x14ac:dyDescent="0.25">
      <c r="A3453" s="378"/>
      <c r="B3453" s="125"/>
      <c r="C3453" s="2"/>
      <c r="E3453" s="53"/>
      <c r="F3453" s="53"/>
      <c r="G3453" s="53"/>
      <c r="H3453" s="53"/>
      <c r="I3453" s="53"/>
      <c r="J3453" s="53"/>
      <c r="K3453" s="53"/>
      <c r="L3453" s="53"/>
      <c r="M3453" s="53"/>
      <c r="N3453" s="53"/>
      <c r="O3453" s="53"/>
      <c r="P3453" s="727"/>
    </row>
    <row r="3454" spans="1:16" s="51" customFormat="1" x14ac:dyDescent="0.25">
      <c r="A3454" s="378"/>
      <c r="B3454" s="125"/>
      <c r="C3454" s="2"/>
      <c r="E3454" s="53"/>
      <c r="F3454" s="53"/>
      <c r="G3454" s="53"/>
      <c r="H3454" s="53"/>
      <c r="I3454" s="53"/>
      <c r="J3454" s="53"/>
      <c r="K3454" s="53"/>
      <c r="L3454" s="53"/>
      <c r="M3454" s="53"/>
      <c r="N3454" s="53"/>
      <c r="O3454" s="53"/>
      <c r="P3454" s="727"/>
    </row>
    <row r="3455" spans="1:16" s="51" customFormat="1" x14ac:dyDescent="0.25">
      <c r="A3455" s="378"/>
      <c r="B3455" s="125"/>
      <c r="C3455" s="2"/>
      <c r="E3455" s="53"/>
      <c r="F3455" s="53"/>
      <c r="G3455" s="53"/>
      <c r="H3455" s="53"/>
      <c r="I3455" s="53"/>
      <c r="J3455" s="53"/>
      <c r="K3455" s="53"/>
      <c r="L3455" s="53"/>
      <c r="M3455" s="53"/>
      <c r="N3455" s="53"/>
      <c r="O3455" s="53"/>
      <c r="P3455" s="727"/>
    </row>
    <row r="3456" spans="1:16" s="51" customFormat="1" x14ac:dyDescent="0.25">
      <c r="A3456" s="378"/>
      <c r="B3456" s="125"/>
      <c r="C3456" s="2"/>
      <c r="E3456" s="53"/>
      <c r="F3456" s="53"/>
      <c r="G3456" s="53"/>
      <c r="H3456" s="53"/>
      <c r="I3456" s="53"/>
      <c r="J3456" s="53"/>
      <c r="K3456" s="53"/>
      <c r="L3456" s="53"/>
      <c r="M3456" s="53"/>
      <c r="N3456" s="53"/>
      <c r="O3456" s="53"/>
      <c r="P3456" s="727"/>
    </row>
    <row r="3457" spans="1:16" s="51" customFormat="1" x14ac:dyDescent="0.25">
      <c r="A3457" s="378"/>
      <c r="B3457" s="125"/>
      <c r="C3457" s="2"/>
      <c r="E3457" s="53"/>
      <c r="F3457" s="53"/>
      <c r="G3457" s="53"/>
      <c r="H3457" s="53"/>
      <c r="I3457" s="53"/>
      <c r="J3457" s="53"/>
      <c r="K3457" s="53"/>
      <c r="L3457" s="53"/>
      <c r="M3457" s="53"/>
      <c r="N3457" s="53"/>
      <c r="O3457" s="53"/>
      <c r="P3457" s="727"/>
    </row>
    <row r="3458" spans="1:16" s="51" customFormat="1" x14ac:dyDescent="0.25">
      <c r="A3458" s="378"/>
      <c r="B3458" s="125"/>
      <c r="C3458" s="2"/>
      <c r="E3458" s="53"/>
      <c r="F3458" s="53"/>
      <c r="G3458" s="53"/>
      <c r="H3458" s="53"/>
      <c r="I3458" s="53"/>
      <c r="J3458" s="53"/>
      <c r="K3458" s="53"/>
      <c r="L3458" s="53"/>
      <c r="M3458" s="53"/>
      <c r="N3458" s="53"/>
      <c r="O3458" s="53"/>
      <c r="P3458" s="727"/>
    </row>
    <row r="3459" spans="1:16" s="51" customFormat="1" x14ac:dyDescent="0.25">
      <c r="A3459" s="378"/>
      <c r="B3459" s="125"/>
      <c r="C3459" s="2"/>
      <c r="E3459" s="53"/>
      <c r="F3459" s="53"/>
      <c r="G3459" s="53"/>
      <c r="H3459" s="53"/>
      <c r="I3459" s="53"/>
      <c r="J3459" s="53"/>
      <c r="K3459" s="53"/>
      <c r="L3459" s="53"/>
      <c r="M3459" s="53"/>
      <c r="N3459" s="53"/>
      <c r="O3459" s="53"/>
      <c r="P3459" s="727"/>
    </row>
    <row r="3460" spans="1:16" s="51" customFormat="1" x14ac:dyDescent="0.25">
      <c r="A3460" s="378"/>
      <c r="B3460" s="125"/>
      <c r="C3460" s="2"/>
      <c r="E3460" s="53"/>
      <c r="F3460" s="53"/>
      <c r="G3460" s="53"/>
      <c r="H3460" s="53"/>
      <c r="I3460" s="53"/>
      <c r="J3460" s="53"/>
      <c r="K3460" s="53"/>
      <c r="L3460" s="53"/>
      <c r="M3460" s="53"/>
      <c r="N3460" s="53"/>
      <c r="O3460" s="53"/>
      <c r="P3460" s="727"/>
    </row>
    <row r="3461" spans="1:16" s="51" customFormat="1" x14ac:dyDescent="0.25">
      <c r="A3461" s="378"/>
      <c r="B3461" s="125"/>
      <c r="C3461" s="2"/>
      <c r="E3461" s="53"/>
      <c r="F3461" s="53"/>
      <c r="G3461" s="53"/>
      <c r="H3461" s="53"/>
      <c r="I3461" s="53"/>
      <c r="J3461" s="53"/>
      <c r="K3461" s="53"/>
      <c r="L3461" s="53"/>
      <c r="M3461" s="53"/>
      <c r="N3461" s="53"/>
      <c r="O3461" s="53"/>
      <c r="P3461" s="727"/>
    </row>
    <row r="3462" spans="1:16" s="51" customFormat="1" x14ac:dyDescent="0.25">
      <c r="A3462" s="378"/>
      <c r="B3462" s="125"/>
      <c r="C3462" s="2"/>
      <c r="E3462" s="53"/>
      <c r="F3462" s="53"/>
      <c r="G3462" s="53"/>
      <c r="H3462" s="53"/>
      <c r="I3462" s="53"/>
      <c r="J3462" s="53"/>
      <c r="K3462" s="53"/>
      <c r="L3462" s="53"/>
      <c r="M3462" s="53"/>
      <c r="N3462" s="53"/>
      <c r="O3462" s="53"/>
      <c r="P3462" s="727"/>
    </row>
    <row r="3463" spans="1:16" s="51" customFormat="1" x14ac:dyDescent="0.25">
      <c r="A3463" s="378"/>
      <c r="B3463" s="125"/>
      <c r="C3463" s="2"/>
      <c r="E3463" s="53"/>
      <c r="F3463" s="53"/>
      <c r="G3463" s="53"/>
      <c r="H3463" s="53"/>
      <c r="I3463" s="53"/>
      <c r="J3463" s="53"/>
      <c r="K3463" s="53"/>
      <c r="L3463" s="53"/>
      <c r="M3463" s="53"/>
      <c r="N3463" s="53"/>
      <c r="O3463" s="53"/>
      <c r="P3463" s="727"/>
    </row>
    <row r="3464" spans="1:16" s="51" customFormat="1" x14ac:dyDescent="0.25">
      <c r="A3464" s="378"/>
      <c r="B3464" s="125"/>
      <c r="C3464" s="2"/>
      <c r="E3464" s="53"/>
      <c r="F3464" s="53"/>
      <c r="G3464" s="53"/>
      <c r="H3464" s="53"/>
      <c r="I3464" s="53"/>
      <c r="J3464" s="53"/>
      <c r="K3464" s="53"/>
      <c r="L3464" s="53"/>
      <c r="M3464" s="53"/>
      <c r="N3464" s="53"/>
      <c r="O3464" s="53"/>
      <c r="P3464" s="727"/>
    </row>
    <row r="3465" spans="1:16" s="51" customFormat="1" x14ac:dyDescent="0.25">
      <c r="A3465" s="378"/>
      <c r="B3465" s="125"/>
      <c r="C3465" s="2"/>
      <c r="E3465" s="53"/>
      <c r="F3465" s="53"/>
      <c r="G3465" s="53"/>
      <c r="H3465" s="53"/>
      <c r="I3465" s="53"/>
      <c r="J3465" s="53"/>
      <c r="K3465" s="53"/>
      <c r="L3465" s="53"/>
      <c r="M3465" s="53"/>
      <c r="N3465" s="53"/>
      <c r="O3465" s="53"/>
      <c r="P3465" s="727"/>
    </row>
    <row r="3466" spans="1:16" s="51" customFormat="1" x14ac:dyDescent="0.25">
      <c r="A3466" s="378"/>
      <c r="B3466" s="125"/>
      <c r="C3466" s="2"/>
      <c r="E3466" s="53"/>
      <c r="F3466" s="53"/>
      <c r="G3466" s="53"/>
      <c r="H3466" s="53"/>
      <c r="I3466" s="53"/>
      <c r="J3466" s="53"/>
      <c r="K3466" s="53"/>
      <c r="L3466" s="53"/>
      <c r="M3466" s="53"/>
      <c r="N3466" s="53"/>
      <c r="O3466" s="53"/>
      <c r="P3466" s="727"/>
    </row>
    <row r="3467" spans="1:16" s="51" customFormat="1" x14ac:dyDescent="0.25">
      <c r="A3467" s="378"/>
      <c r="B3467" s="125"/>
      <c r="C3467" s="2"/>
      <c r="E3467" s="53"/>
      <c r="F3467" s="53"/>
      <c r="G3467" s="53"/>
      <c r="H3467" s="53"/>
      <c r="I3467" s="53"/>
      <c r="J3467" s="53"/>
      <c r="K3467" s="53"/>
      <c r="L3467" s="53"/>
      <c r="M3467" s="53"/>
      <c r="N3467" s="53"/>
      <c r="O3467" s="53"/>
      <c r="P3467" s="727"/>
    </row>
    <row r="3468" spans="1:16" s="51" customFormat="1" x14ac:dyDescent="0.25">
      <c r="A3468" s="378"/>
      <c r="B3468" s="125"/>
      <c r="C3468" s="2"/>
      <c r="E3468" s="53"/>
      <c r="F3468" s="53"/>
      <c r="G3468" s="53"/>
      <c r="H3468" s="53"/>
      <c r="I3468" s="53"/>
      <c r="J3468" s="53"/>
      <c r="K3468" s="53"/>
      <c r="L3468" s="53"/>
      <c r="M3468" s="53"/>
      <c r="N3468" s="53"/>
      <c r="O3468" s="53"/>
      <c r="P3468" s="727"/>
    </row>
    <row r="3469" spans="1:16" s="51" customFormat="1" x14ac:dyDescent="0.25">
      <c r="A3469" s="378"/>
      <c r="B3469" s="125"/>
      <c r="C3469" s="2"/>
      <c r="E3469" s="53"/>
      <c r="F3469" s="53"/>
      <c r="G3469" s="53"/>
      <c r="H3469" s="53"/>
      <c r="I3469" s="53"/>
      <c r="J3469" s="53"/>
      <c r="K3469" s="53"/>
      <c r="L3469" s="53"/>
      <c r="M3469" s="53"/>
      <c r="N3469" s="53"/>
      <c r="O3469" s="53"/>
      <c r="P3469" s="727"/>
    </row>
    <row r="3470" spans="1:16" s="51" customFormat="1" x14ac:dyDescent="0.25">
      <c r="A3470" s="378"/>
      <c r="B3470" s="125"/>
      <c r="C3470" s="2"/>
      <c r="E3470" s="53"/>
      <c r="F3470" s="53"/>
      <c r="G3470" s="53"/>
      <c r="H3470" s="53"/>
      <c r="I3470" s="53"/>
      <c r="J3470" s="53"/>
      <c r="K3470" s="53"/>
      <c r="L3470" s="53"/>
      <c r="M3470" s="53"/>
      <c r="N3470" s="53"/>
      <c r="O3470" s="53"/>
      <c r="P3470" s="727"/>
    </row>
    <row r="3471" spans="1:16" s="51" customFormat="1" x14ac:dyDescent="0.25">
      <c r="A3471" s="378"/>
      <c r="B3471" s="125"/>
      <c r="C3471" s="2"/>
      <c r="E3471" s="53"/>
      <c r="F3471" s="53"/>
      <c r="G3471" s="53"/>
      <c r="H3471" s="53"/>
      <c r="I3471" s="53"/>
      <c r="J3471" s="53"/>
      <c r="K3471" s="53"/>
      <c r="L3471" s="53"/>
      <c r="M3471" s="53"/>
      <c r="N3471" s="53"/>
      <c r="O3471" s="53"/>
      <c r="P3471" s="727"/>
    </row>
    <row r="3472" spans="1:16" s="51" customFormat="1" x14ac:dyDescent="0.25">
      <c r="A3472" s="378"/>
      <c r="B3472" s="125"/>
      <c r="C3472" s="2"/>
      <c r="E3472" s="53"/>
      <c r="F3472" s="53"/>
      <c r="G3472" s="53"/>
      <c r="H3472" s="53"/>
      <c r="I3472" s="53"/>
      <c r="J3472" s="53"/>
      <c r="K3472" s="53"/>
      <c r="L3472" s="53"/>
      <c r="M3472" s="53"/>
      <c r="N3472" s="53"/>
      <c r="O3472" s="53"/>
      <c r="P3472" s="727"/>
    </row>
    <row r="3473" spans="1:16" s="51" customFormat="1" x14ac:dyDescent="0.25">
      <c r="A3473" s="378"/>
      <c r="B3473" s="125"/>
      <c r="C3473" s="2"/>
      <c r="E3473" s="53"/>
      <c r="F3473" s="53"/>
      <c r="G3473" s="53"/>
      <c r="H3473" s="53"/>
      <c r="I3473" s="53"/>
      <c r="J3473" s="53"/>
      <c r="K3473" s="53"/>
      <c r="L3473" s="53"/>
      <c r="M3473" s="53"/>
      <c r="N3473" s="53"/>
      <c r="O3473" s="53"/>
      <c r="P3473" s="727"/>
    </row>
    <row r="3474" spans="1:16" s="51" customFormat="1" x14ac:dyDescent="0.25">
      <c r="A3474" s="378"/>
      <c r="B3474" s="125"/>
      <c r="C3474" s="2"/>
      <c r="E3474" s="53"/>
      <c r="F3474" s="53"/>
      <c r="G3474" s="53"/>
      <c r="H3474" s="53"/>
      <c r="I3474" s="53"/>
      <c r="J3474" s="53"/>
      <c r="K3474" s="53"/>
      <c r="L3474" s="53"/>
      <c r="M3474" s="53"/>
      <c r="N3474" s="53"/>
      <c r="O3474" s="53"/>
      <c r="P3474" s="727"/>
    </row>
    <row r="3475" spans="1:16" s="51" customFormat="1" x14ac:dyDescent="0.25">
      <c r="A3475" s="378"/>
      <c r="B3475" s="125"/>
      <c r="C3475" s="2"/>
      <c r="E3475" s="53"/>
      <c r="F3475" s="53"/>
      <c r="G3475" s="53"/>
      <c r="H3475" s="53"/>
      <c r="I3475" s="53"/>
      <c r="J3475" s="53"/>
      <c r="K3475" s="53"/>
      <c r="L3475" s="53"/>
      <c r="M3475" s="53"/>
      <c r="N3475" s="53"/>
      <c r="O3475" s="53"/>
      <c r="P3475" s="727"/>
    </row>
    <row r="3476" spans="1:16" s="51" customFormat="1" x14ac:dyDescent="0.25">
      <c r="A3476" s="378"/>
      <c r="B3476" s="125"/>
      <c r="C3476" s="2"/>
      <c r="E3476" s="53"/>
      <c r="F3476" s="53"/>
      <c r="G3476" s="53"/>
      <c r="H3476" s="53"/>
      <c r="I3476" s="53"/>
      <c r="J3476" s="53"/>
      <c r="K3476" s="53"/>
      <c r="L3476" s="53"/>
      <c r="M3476" s="53"/>
      <c r="N3476" s="53"/>
      <c r="O3476" s="53"/>
      <c r="P3476" s="727"/>
    </row>
    <row r="3477" spans="1:16" s="51" customFormat="1" x14ac:dyDescent="0.25">
      <c r="A3477" s="378"/>
      <c r="B3477" s="125"/>
      <c r="C3477" s="2"/>
      <c r="E3477" s="53"/>
      <c r="F3477" s="53"/>
      <c r="G3477" s="53"/>
      <c r="H3477" s="53"/>
      <c r="I3477" s="53"/>
      <c r="J3477" s="53"/>
      <c r="K3477" s="53"/>
      <c r="L3477" s="53"/>
      <c r="M3477" s="53"/>
      <c r="N3477" s="53"/>
      <c r="O3477" s="53"/>
      <c r="P3477" s="727"/>
    </row>
    <row r="3478" spans="1:16" s="51" customFormat="1" x14ac:dyDescent="0.25">
      <c r="A3478" s="378"/>
      <c r="B3478" s="125"/>
      <c r="C3478" s="2"/>
      <c r="E3478" s="53"/>
      <c r="F3478" s="53"/>
      <c r="G3478" s="53"/>
      <c r="H3478" s="53"/>
      <c r="I3478" s="53"/>
      <c r="J3478" s="53"/>
      <c r="K3478" s="53"/>
      <c r="L3478" s="53"/>
      <c r="M3478" s="53"/>
      <c r="N3478" s="53"/>
      <c r="O3478" s="53"/>
      <c r="P3478" s="727"/>
    </row>
    <row r="3479" spans="1:16" s="51" customFormat="1" x14ac:dyDescent="0.25">
      <c r="A3479" s="378"/>
      <c r="B3479" s="125"/>
      <c r="C3479" s="2"/>
      <c r="E3479" s="53"/>
      <c r="F3479" s="53"/>
      <c r="G3479" s="53"/>
      <c r="H3479" s="53"/>
      <c r="I3479" s="53"/>
      <c r="J3479" s="53"/>
      <c r="K3479" s="53"/>
      <c r="L3479" s="53"/>
      <c r="M3479" s="53"/>
      <c r="N3479" s="53"/>
      <c r="O3479" s="53"/>
      <c r="P3479" s="727"/>
    </row>
    <row r="3480" spans="1:16" s="51" customFormat="1" x14ac:dyDescent="0.25">
      <c r="A3480" s="378"/>
      <c r="B3480" s="125"/>
      <c r="C3480" s="2"/>
      <c r="E3480" s="53"/>
      <c r="F3480" s="53"/>
      <c r="G3480" s="53"/>
      <c r="H3480" s="53"/>
      <c r="I3480" s="53"/>
      <c r="J3480" s="53"/>
      <c r="K3480" s="53"/>
      <c r="L3480" s="53"/>
      <c r="M3480" s="53"/>
      <c r="N3480" s="53"/>
      <c r="O3480" s="53"/>
      <c r="P3480" s="727"/>
    </row>
    <row r="3481" spans="1:16" s="51" customFormat="1" x14ac:dyDescent="0.25">
      <c r="A3481" s="378"/>
      <c r="B3481" s="125"/>
      <c r="C3481" s="2"/>
      <c r="E3481" s="53"/>
      <c r="F3481" s="53"/>
      <c r="G3481" s="53"/>
      <c r="H3481" s="53"/>
      <c r="I3481" s="53"/>
      <c r="J3481" s="53"/>
      <c r="K3481" s="53"/>
      <c r="L3481" s="53"/>
      <c r="M3481" s="53"/>
      <c r="N3481" s="53"/>
      <c r="O3481" s="53"/>
      <c r="P3481" s="727"/>
    </row>
    <row r="3482" spans="1:16" s="51" customFormat="1" x14ac:dyDescent="0.25">
      <c r="A3482" s="378"/>
      <c r="B3482" s="125"/>
      <c r="C3482" s="2"/>
      <c r="E3482" s="53"/>
      <c r="F3482" s="53"/>
      <c r="G3482" s="53"/>
      <c r="H3482" s="53"/>
      <c r="I3482" s="53"/>
      <c r="J3482" s="53"/>
      <c r="K3482" s="53"/>
      <c r="L3482" s="53"/>
      <c r="M3482" s="53"/>
      <c r="N3482" s="53"/>
      <c r="O3482" s="53"/>
      <c r="P3482" s="727"/>
    </row>
    <row r="3483" spans="1:16" s="51" customFormat="1" x14ac:dyDescent="0.25">
      <c r="A3483" s="378"/>
      <c r="B3483" s="125"/>
      <c r="C3483" s="2"/>
      <c r="E3483" s="53"/>
      <c r="F3483" s="53"/>
      <c r="G3483" s="53"/>
      <c r="H3483" s="53"/>
      <c r="I3483" s="53"/>
      <c r="J3483" s="53"/>
      <c r="K3483" s="53"/>
      <c r="L3483" s="53"/>
      <c r="M3483" s="53"/>
      <c r="N3483" s="53"/>
      <c r="O3483" s="53"/>
      <c r="P3483" s="727"/>
    </row>
    <row r="3484" spans="1:16" s="51" customFormat="1" x14ac:dyDescent="0.25">
      <c r="A3484" s="378"/>
      <c r="B3484" s="125"/>
      <c r="C3484" s="2"/>
      <c r="E3484" s="53"/>
      <c r="F3484" s="53"/>
      <c r="G3484" s="53"/>
      <c r="H3484" s="53"/>
      <c r="I3484" s="53"/>
      <c r="J3484" s="53"/>
      <c r="K3484" s="53"/>
      <c r="L3484" s="53"/>
      <c r="M3484" s="53"/>
      <c r="N3484" s="53"/>
      <c r="O3484" s="53"/>
      <c r="P3484" s="727"/>
    </row>
    <row r="3485" spans="1:16" s="51" customFormat="1" x14ac:dyDescent="0.25">
      <c r="A3485" s="378"/>
      <c r="B3485" s="125"/>
      <c r="C3485" s="2"/>
      <c r="E3485" s="53"/>
      <c r="F3485" s="53"/>
      <c r="G3485" s="53"/>
      <c r="H3485" s="53"/>
      <c r="I3485" s="53"/>
      <c r="J3485" s="53"/>
      <c r="K3485" s="53"/>
      <c r="L3485" s="53"/>
      <c r="M3485" s="53"/>
      <c r="N3485" s="53"/>
      <c r="O3485" s="53"/>
      <c r="P3485" s="727"/>
    </row>
    <row r="3486" spans="1:16" s="51" customFormat="1" x14ac:dyDescent="0.25">
      <c r="A3486" s="378"/>
      <c r="B3486" s="125"/>
      <c r="C3486" s="2"/>
      <c r="E3486" s="53"/>
      <c r="F3486" s="53"/>
      <c r="G3486" s="53"/>
      <c r="H3486" s="53"/>
      <c r="I3486" s="53"/>
      <c r="J3486" s="53"/>
      <c r="K3486" s="53"/>
      <c r="L3486" s="53"/>
      <c r="M3486" s="53"/>
      <c r="N3486" s="53"/>
      <c r="O3486" s="53"/>
      <c r="P3486" s="727"/>
    </row>
    <row r="3487" spans="1:16" s="51" customFormat="1" x14ac:dyDescent="0.25">
      <c r="A3487" s="378"/>
      <c r="B3487" s="125"/>
      <c r="C3487" s="2"/>
      <c r="E3487" s="53"/>
      <c r="F3487" s="53"/>
      <c r="G3487" s="53"/>
      <c r="H3487" s="53"/>
      <c r="I3487" s="53"/>
      <c r="J3487" s="53"/>
      <c r="K3487" s="53"/>
      <c r="L3487" s="53"/>
      <c r="M3487" s="53"/>
      <c r="N3487" s="53"/>
      <c r="O3487" s="53"/>
      <c r="P3487" s="727"/>
    </row>
    <row r="3488" spans="1:16" s="51" customFormat="1" x14ac:dyDescent="0.25">
      <c r="A3488" s="378"/>
      <c r="B3488" s="125"/>
      <c r="C3488" s="2"/>
      <c r="E3488" s="53"/>
      <c r="F3488" s="53"/>
      <c r="G3488" s="53"/>
      <c r="H3488" s="53"/>
      <c r="I3488" s="53"/>
      <c r="J3488" s="53"/>
      <c r="K3488" s="53"/>
      <c r="L3488" s="53"/>
      <c r="M3488" s="53"/>
      <c r="N3488" s="53"/>
      <c r="O3488" s="53"/>
      <c r="P3488" s="727"/>
    </row>
    <row r="3489" spans="1:16" s="51" customFormat="1" x14ac:dyDescent="0.25">
      <c r="A3489" s="378"/>
      <c r="B3489" s="125"/>
      <c r="C3489" s="2"/>
      <c r="E3489" s="53"/>
      <c r="F3489" s="53"/>
      <c r="G3489" s="53"/>
      <c r="H3489" s="53"/>
      <c r="I3489" s="53"/>
      <c r="J3489" s="53"/>
      <c r="K3489" s="53"/>
      <c r="L3489" s="53"/>
      <c r="M3489" s="53"/>
      <c r="N3489" s="53"/>
      <c r="O3489" s="53"/>
      <c r="P3489" s="727"/>
    </row>
    <row r="3490" spans="1:16" s="51" customFormat="1" x14ac:dyDescent="0.25">
      <c r="A3490" s="378"/>
      <c r="B3490" s="125"/>
      <c r="C3490" s="2"/>
      <c r="E3490" s="53"/>
      <c r="F3490" s="53"/>
      <c r="G3490" s="53"/>
      <c r="H3490" s="53"/>
      <c r="I3490" s="53"/>
      <c r="J3490" s="53"/>
      <c r="K3490" s="53"/>
      <c r="L3490" s="53"/>
      <c r="M3490" s="53"/>
      <c r="N3490" s="53"/>
      <c r="O3490" s="53"/>
      <c r="P3490" s="727"/>
    </row>
    <row r="3491" spans="1:16" s="51" customFormat="1" x14ac:dyDescent="0.25">
      <c r="A3491" s="378"/>
      <c r="B3491" s="125"/>
      <c r="C3491" s="2"/>
      <c r="E3491" s="53"/>
      <c r="F3491" s="53"/>
      <c r="G3491" s="53"/>
      <c r="H3491" s="53"/>
      <c r="I3491" s="53"/>
      <c r="J3491" s="53"/>
      <c r="K3491" s="53"/>
      <c r="L3491" s="53"/>
      <c r="M3491" s="53"/>
      <c r="N3491" s="53"/>
      <c r="O3491" s="53"/>
      <c r="P3491" s="727"/>
    </row>
    <row r="3492" spans="1:16" s="51" customFormat="1" x14ac:dyDescent="0.25">
      <c r="A3492" s="378"/>
      <c r="B3492" s="125"/>
      <c r="C3492" s="2"/>
      <c r="E3492" s="53"/>
      <c r="F3492" s="53"/>
      <c r="G3492" s="53"/>
      <c r="H3492" s="53"/>
      <c r="I3492" s="53"/>
      <c r="J3492" s="53"/>
      <c r="K3492" s="53"/>
      <c r="L3492" s="53"/>
      <c r="M3492" s="53"/>
      <c r="N3492" s="53"/>
      <c r="O3492" s="53"/>
      <c r="P3492" s="727"/>
    </row>
    <row r="3493" spans="1:16" s="51" customFormat="1" x14ac:dyDescent="0.25">
      <c r="A3493" s="378"/>
      <c r="B3493" s="125"/>
      <c r="C3493" s="2"/>
      <c r="E3493" s="53"/>
      <c r="F3493" s="53"/>
      <c r="G3493" s="53"/>
      <c r="H3493" s="53"/>
      <c r="I3493" s="53"/>
      <c r="J3493" s="53"/>
      <c r="K3493" s="53"/>
      <c r="L3493" s="53"/>
      <c r="M3493" s="53"/>
      <c r="N3493" s="53"/>
      <c r="O3493" s="53"/>
      <c r="P3493" s="727"/>
    </row>
    <row r="3494" spans="1:16" s="51" customFormat="1" x14ac:dyDescent="0.25">
      <c r="A3494" s="378"/>
      <c r="B3494" s="125"/>
      <c r="C3494" s="2"/>
      <c r="E3494" s="53"/>
      <c r="F3494" s="53"/>
      <c r="G3494" s="53"/>
      <c r="H3494" s="53"/>
      <c r="I3494" s="53"/>
      <c r="J3494" s="53"/>
      <c r="K3494" s="53"/>
      <c r="L3494" s="53"/>
      <c r="M3494" s="53"/>
      <c r="N3494" s="53"/>
      <c r="O3494" s="53"/>
      <c r="P3494" s="727"/>
    </row>
    <row r="3495" spans="1:16" s="51" customFormat="1" x14ac:dyDescent="0.25">
      <c r="A3495" s="378"/>
      <c r="B3495" s="125"/>
      <c r="C3495" s="2"/>
      <c r="E3495" s="53"/>
      <c r="F3495" s="53"/>
      <c r="G3495" s="53"/>
      <c r="H3495" s="53"/>
      <c r="I3495" s="53"/>
      <c r="J3495" s="53"/>
      <c r="K3495" s="53"/>
      <c r="L3495" s="53"/>
      <c r="M3495" s="53"/>
      <c r="N3495" s="53"/>
      <c r="O3495" s="53"/>
      <c r="P3495" s="727"/>
    </row>
    <row r="3496" spans="1:16" s="51" customFormat="1" x14ac:dyDescent="0.25">
      <c r="A3496" s="378"/>
      <c r="B3496" s="125"/>
      <c r="C3496" s="2"/>
      <c r="E3496" s="53"/>
      <c r="F3496" s="53"/>
      <c r="G3496" s="53"/>
      <c r="H3496" s="53"/>
      <c r="I3496" s="53"/>
      <c r="J3496" s="53"/>
      <c r="K3496" s="53"/>
      <c r="L3496" s="53"/>
      <c r="M3496" s="53"/>
      <c r="N3496" s="53"/>
      <c r="O3496" s="53"/>
      <c r="P3496" s="727"/>
    </row>
    <row r="3497" spans="1:16" s="51" customFormat="1" x14ac:dyDescent="0.25">
      <c r="A3497" s="378"/>
      <c r="B3497" s="125"/>
      <c r="C3497" s="2"/>
      <c r="E3497" s="53"/>
      <c r="F3497" s="53"/>
      <c r="G3497" s="53"/>
      <c r="H3497" s="53"/>
      <c r="I3497" s="53"/>
      <c r="J3497" s="53"/>
      <c r="K3497" s="53"/>
      <c r="L3497" s="53"/>
      <c r="M3497" s="53"/>
      <c r="N3497" s="53"/>
      <c r="O3497" s="53"/>
      <c r="P3497" s="727"/>
    </row>
    <row r="3498" spans="1:16" s="51" customFormat="1" x14ac:dyDescent="0.25">
      <c r="A3498" s="378"/>
      <c r="B3498" s="125"/>
      <c r="C3498" s="2"/>
      <c r="E3498" s="53"/>
      <c r="F3498" s="53"/>
      <c r="G3498" s="53"/>
      <c r="H3498" s="53"/>
      <c r="I3498" s="53"/>
      <c r="J3498" s="53"/>
      <c r="K3498" s="53"/>
      <c r="L3498" s="53"/>
      <c r="M3498" s="53"/>
      <c r="N3498" s="53"/>
      <c r="O3498" s="53"/>
      <c r="P3498" s="727"/>
    </row>
    <row r="3499" spans="1:16" s="51" customFormat="1" x14ac:dyDescent="0.25">
      <c r="A3499" s="378"/>
      <c r="B3499" s="125"/>
      <c r="C3499" s="2"/>
      <c r="E3499" s="53"/>
      <c r="F3499" s="53"/>
      <c r="G3499" s="53"/>
      <c r="H3499" s="53"/>
      <c r="I3499" s="53"/>
      <c r="J3499" s="53"/>
      <c r="K3499" s="53"/>
      <c r="L3499" s="53"/>
      <c r="M3499" s="53"/>
      <c r="N3499" s="53"/>
      <c r="O3499" s="53"/>
      <c r="P3499" s="727"/>
    </row>
    <row r="3500" spans="1:16" s="51" customFormat="1" x14ac:dyDescent="0.25">
      <c r="A3500" s="378"/>
      <c r="B3500" s="125"/>
      <c r="C3500" s="2"/>
      <c r="E3500" s="53"/>
      <c r="F3500" s="53"/>
      <c r="G3500" s="53"/>
      <c r="H3500" s="53"/>
      <c r="I3500" s="53"/>
      <c r="J3500" s="53"/>
      <c r="K3500" s="53"/>
      <c r="L3500" s="53"/>
      <c r="M3500" s="53"/>
      <c r="N3500" s="53"/>
      <c r="O3500" s="53"/>
      <c r="P3500" s="727"/>
    </row>
    <row r="3501" spans="1:16" s="51" customFormat="1" x14ac:dyDescent="0.25">
      <c r="A3501" s="378"/>
      <c r="B3501" s="125"/>
      <c r="C3501" s="2"/>
      <c r="E3501" s="53"/>
      <c r="F3501" s="53"/>
      <c r="G3501" s="53"/>
      <c r="H3501" s="53"/>
      <c r="I3501" s="53"/>
      <c r="J3501" s="53"/>
      <c r="K3501" s="53"/>
      <c r="L3501" s="53"/>
      <c r="M3501" s="53"/>
      <c r="N3501" s="53"/>
      <c r="O3501" s="53"/>
      <c r="P3501" s="727"/>
    </row>
    <row r="3502" spans="1:16" s="51" customFormat="1" x14ac:dyDescent="0.25">
      <c r="A3502" s="378"/>
      <c r="B3502" s="125"/>
      <c r="C3502" s="2"/>
      <c r="E3502" s="53"/>
      <c r="F3502" s="53"/>
      <c r="G3502" s="53"/>
      <c r="H3502" s="53"/>
      <c r="I3502" s="53"/>
      <c r="J3502" s="53"/>
      <c r="K3502" s="53"/>
      <c r="L3502" s="53"/>
      <c r="M3502" s="53"/>
      <c r="N3502" s="53"/>
      <c r="O3502" s="53"/>
      <c r="P3502" s="727"/>
    </row>
    <row r="3503" spans="1:16" s="51" customFormat="1" x14ac:dyDescent="0.25">
      <c r="A3503" s="378"/>
      <c r="B3503" s="125"/>
      <c r="C3503" s="2"/>
      <c r="E3503" s="53"/>
      <c r="F3503" s="53"/>
      <c r="G3503" s="53"/>
      <c r="H3503" s="53"/>
      <c r="I3503" s="53"/>
      <c r="J3503" s="53"/>
      <c r="K3503" s="53"/>
      <c r="L3503" s="53"/>
      <c r="M3503" s="53"/>
      <c r="N3503" s="53"/>
      <c r="O3503" s="53"/>
      <c r="P3503" s="727"/>
    </row>
    <row r="3504" spans="1:16" s="51" customFormat="1" x14ac:dyDescent="0.25">
      <c r="A3504" s="378"/>
      <c r="B3504" s="125"/>
      <c r="C3504" s="2"/>
      <c r="E3504" s="53"/>
      <c r="F3504" s="53"/>
      <c r="G3504" s="53"/>
      <c r="H3504" s="53"/>
      <c r="I3504" s="53"/>
      <c r="J3504" s="53"/>
      <c r="K3504" s="53"/>
      <c r="L3504" s="53"/>
      <c r="M3504" s="53"/>
      <c r="N3504" s="53"/>
      <c r="O3504" s="53"/>
      <c r="P3504" s="727"/>
    </row>
    <row r="3505" spans="1:16" s="51" customFormat="1" x14ac:dyDescent="0.25">
      <c r="A3505" s="378"/>
      <c r="B3505" s="125"/>
      <c r="C3505" s="2"/>
      <c r="E3505" s="53"/>
      <c r="F3505" s="53"/>
      <c r="G3505" s="53"/>
      <c r="H3505" s="53"/>
      <c r="I3505" s="53"/>
      <c r="J3505" s="53"/>
      <c r="K3505" s="53"/>
      <c r="L3505" s="53"/>
      <c r="M3505" s="53"/>
      <c r="N3505" s="53"/>
      <c r="O3505" s="53"/>
      <c r="P3505" s="727"/>
    </row>
    <row r="3506" spans="1:16" s="51" customFormat="1" x14ac:dyDescent="0.25">
      <c r="A3506" s="378"/>
      <c r="B3506" s="125"/>
      <c r="C3506" s="2"/>
      <c r="E3506" s="53"/>
      <c r="F3506" s="53"/>
      <c r="G3506" s="53"/>
      <c r="H3506" s="53"/>
      <c r="I3506" s="53"/>
      <c r="J3506" s="53"/>
      <c r="K3506" s="53"/>
      <c r="L3506" s="53"/>
      <c r="M3506" s="53"/>
      <c r="N3506" s="53"/>
      <c r="O3506" s="53"/>
      <c r="P3506" s="727"/>
    </row>
    <row r="3507" spans="1:16" s="51" customFormat="1" x14ac:dyDescent="0.25">
      <c r="A3507" s="378"/>
      <c r="B3507" s="125"/>
      <c r="C3507" s="2"/>
      <c r="E3507" s="53"/>
      <c r="F3507" s="53"/>
      <c r="G3507" s="53"/>
      <c r="H3507" s="53"/>
      <c r="I3507" s="53"/>
      <c r="J3507" s="53"/>
      <c r="K3507" s="53"/>
      <c r="L3507" s="53"/>
      <c r="M3507" s="53"/>
      <c r="N3507" s="53"/>
      <c r="O3507" s="53"/>
      <c r="P3507" s="727"/>
    </row>
    <row r="3508" spans="1:16" s="51" customFormat="1" x14ac:dyDescent="0.25">
      <c r="A3508" s="378"/>
      <c r="B3508" s="125"/>
      <c r="C3508" s="2"/>
      <c r="E3508" s="53"/>
      <c r="F3508" s="53"/>
      <c r="G3508" s="53"/>
      <c r="H3508" s="53"/>
      <c r="I3508" s="53"/>
      <c r="J3508" s="53"/>
      <c r="K3508" s="53"/>
      <c r="L3508" s="53"/>
      <c r="M3508" s="53"/>
      <c r="N3508" s="53"/>
      <c r="O3508" s="53"/>
      <c r="P3508" s="727"/>
    </row>
    <row r="3509" spans="1:16" s="51" customFormat="1" x14ac:dyDescent="0.25">
      <c r="A3509" s="378"/>
      <c r="B3509" s="125"/>
      <c r="C3509" s="2"/>
      <c r="E3509" s="53"/>
      <c r="F3509" s="53"/>
      <c r="G3509" s="53"/>
      <c r="H3509" s="53"/>
      <c r="I3509" s="53"/>
      <c r="J3509" s="53"/>
      <c r="K3509" s="53"/>
      <c r="L3509" s="53"/>
      <c r="M3509" s="53"/>
      <c r="N3509" s="53"/>
      <c r="O3509" s="53"/>
      <c r="P3509" s="727"/>
    </row>
    <row r="3510" spans="1:16" s="51" customFormat="1" x14ac:dyDescent="0.25">
      <c r="A3510" s="378"/>
      <c r="B3510" s="125"/>
      <c r="C3510" s="2"/>
      <c r="E3510" s="53"/>
      <c r="F3510" s="53"/>
      <c r="G3510" s="53"/>
      <c r="H3510" s="53"/>
      <c r="I3510" s="53"/>
      <c r="J3510" s="53"/>
      <c r="K3510" s="53"/>
      <c r="L3510" s="53"/>
      <c r="M3510" s="53"/>
      <c r="N3510" s="53"/>
      <c r="O3510" s="53"/>
      <c r="P3510" s="727"/>
    </row>
    <row r="3511" spans="1:16" s="51" customFormat="1" x14ac:dyDescent="0.25">
      <c r="A3511" s="378"/>
      <c r="B3511" s="125"/>
      <c r="C3511" s="2"/>
      <c r="E3511" s="53"/>
      <c r="F3511" s="53"/>
      <c r="G3511" s="53"/>
      <c r="H3511" s="53"/>
      <c r="I3511" s="53"/>
      <c r="J3511" s="53"/>
      <c r="K3511" s="53"/>
      <c r="L3511" s="53"/>
      <c r="M3511" s="53"/>
      <c r="N3511" s="53"/>
      <c r="O3511" s="53"/>
      <c r="P3511" s="727"/>
    </row>
    <row r="3512" spans="1:16" s="51" customFormat="1" x14ac:dyDescent="0.25">
      <c r="A3512" s="378"/>
      <c r="B3512" s="125"/>
      <c r="C3512" s="2"/>
      <c r="E3512" s="53"/>
      <c r="F3512" s="53"/>
      <c r="G3512" s="53"/>
      <c r="H3512" s="53"/>
      <c r="I3512" s="53"/>
      <c r="J3512" s="53"/>
      <c r="K3512" s="53"/>
      <c r="L3512" s="53"/>
      <c r="M3512" s="53"/>
      <c r="N3512" s="53"/>
      <c r="O3512" s="53"/>
      <c r="P3512" s="727"/>
    </row>
    <row r="3513" spans="1:16" s="51" customFormat="1" x14ac:dyDescent="0.25">
      <c r="A3513" s="378"/>
      <c r="B3513" s="125"/>
      <c r="C3513" s="2"/>
      <c r="E3513" s="53"/>
      <c r="F3513" s="53"/>
      <c r="G3513" s="53"/>
      <c r="H3513" s="53"/>
      <c r="I3513" s="53"/>
      <c r="J3513" s="53"/>
      <c r="K3513" s="53"/>
      <c r="L3513" s="53"/>
      <c r="M3513" s="53"/>
      <c r="N3513" s="53"/>
      <c r="O3513" s="53"/>
      <c r="P3513" s="727"/>
    </row>
    <row r="3514" spans="1:16" s="51" customFormat="1" x14ac:dyDescent="0.25">
      <c r="A3514" s="378"/>
      <c r="B3514" s="125"/>
      <c r="C3514" s="2"/>
      <c r="E3514" s="53"/>
      <c r="F3514" s="53"/>
      <c r="G3514" s="53"/>
      <c r="H3514" s="53"/>
      <c r="I3514" s="53"/>
      <c r="J3514" s="53"/>
      <c r="K3514" s="53"/>
      <c r="L3514" s="53"/>
      <c r="M3514" s="53"/>
      <c r="N3514" s="53"/>
      <c r="O3514" s="53"/>
      <c r="P3514" s="727"/>
    </row>
    <row r="3515" spans="1:16" s="51" customFormat="1" x14ac:dyDescent="0.25">
      <c r="A3515" s="378"/>
      <c r="B3515" s="125"/>
      <c r="C3515" s="2"/>
      <c r="E3515" s="53"/>
      <c r="F3515" s="53"/>
      <c r="G3515" s="53"/>
      <c r="H3515" s="53"/>
      <c r="I3515" s="53"/>
      <c r="J3515" s="53"/>
      <c r="K3515" s="53"/>
      <c r="L3515" s="53"/>
      <c r="M3515" s="53"/>
      <c r="N3515" s="53"/>
      <c r="O3515" s="53"/>
      <c r="P3515" s="727"/>
    </row>
    <row r="3516" spans="1:16" s="51" customFormat="1" x14ac:dyDescent="0.25">
      <c r="A3516" s="378"/>
      <c r="B3516" s="125"/>
      <c r="C3516" s="2"/>
      <c r="E3516" s="53"/>
      <c r="F3516" s="53"/>
      <c r="G3516" s="53"/>
      <c r="H3516" s="53"/>
      <c r="I3516" s="53"/>
      <c r="J3516" s="53"/>
      <c r="K3516" s="53"/>
      <c r="L3516" s="53"/>
      <c r="M3516" s="53"/>
      <c r="N3516" s="53"/>
      <c r="O3516" s="53"/>
      <c r="P3516" s="727"/>
    </row>
    <row r="3517" spans="1:16" s="51" customFormat="1" x14ac:dyDescent="0.25">
      <c r="A3517" s="378"/>
      <c r="B3517" s="125"/>
      <c r="C3517" s="2"/>
      <c r="E3517" s="53"/>
      <c r="F3517" s="53"/>
      <c r="G3517" s="53"/>
      <c r="H3517" s="53"/>
      <c r="I3517" s="53"/>
      <c r="J3517" s="53"/>
      <c r="K3517" s="53"/>
      <c r="L3517" s="53"/>
      <c r="M3517" s="53"/>
      <c r="N3517" s="53"/>
      <c r="O3517" s="53"/>
      <c r="P3517" s="727"/>
    </row>
    <row r="3518" spans="1:16" s="51" customFormat="1" x14ac:dyDescent="0.25">
      <c r="A3518" s="378"/>
      <c r="B3518" s="125"/>
      <c r="C3518" s="2"/>
      <c r="E3518" s="53"/>
      <c r="F3518" s="53"/>
      <c r="G3518" s="53"/>
      <c r="H3518" s="53"/>
      <c r="I3518" s="53"/>
      <c r="J3518" s="53"/>
      <c r="K3518" s="53"/>
      <c r="L3518" s="53"/>
      <c r="M3518" s="53"/>
      <c r="N3518" s="53"/>
      <c r="O3518" s="53"/>
      <c r="P3518" s="727"/>
    </row>
    <row r="3519" spans="1:16" s="51" customFormat="1" x14ac:dyDescent="0.25">
      <c r="A3519" s="378"/>
      <c r="B3519" s="125"/>
      <c r="C3519" s="2"/>
      <c r="E3519" s="53"/>
      <c r="F3519" s="53"/>
      <c r="G3519" s="53"/>
      <c r="H3519" s="53"/>
      <c r="I3519" s="53"/>
      <c r="J3519" s="53"/>
      <c r="K3519" s="53"/>
      <c r="L3519" s="53"/>
      <c r="M3519" s="53"/>
      <c r="N3519" s="53"/>
      <c r="O3519" s="53"/>
      <c r="P3519" s="727"/>
    </row>
    <row r="3520" spans="1:16" s="51" customFormat="1" x14ac:dyDescent="0.25">
      <c r="A3520" s="378"/>
      <c r="B3520" s="125"/>
      <c r="C3520" s="2"/>
      <c r="E3520" s="53"/>
      <c r="F3520" s="53"/>
      <c r="G3520" s="53"/>
      <c r="H3520" s="53"/>
      <c r="I3520" s="53"/>
      <c r="J3520" s="53"/>
      <c r="K3520" s="53"/>
      <c r="L3520" s="53"/>
      <c r="M3520" s="53"/>
      <c r="N3520" s="53"/>
      <c r="O3520" s="53"/>
      <c r="P3520" s="727"/>
    </row>
    <row r="3521" spans="1:16" s="51" customFormat="1" x14ac:dyDescent="0.25">
      <c r="A3521" s="378"/>
      <c r="B3521" s="125"/>
      <c r="C3521" s="2"/>
      <c r="E3521" s="53"/>
      <c r="F3521" s="53"/>
      <c r="G3521" s="53"/>
      <c r="H3521" s="53"/>
      <c r="I3521" s="53"/>
      <c r="J3521" s="53"/>
      <c r="K3521" s="53"/>
      <c r="L3521" s="53"/>
      <c r="M3521" s="53"/>
      <c r="N3521" s="53"/>
      <c r="O3521" s="53"/>
      <c r="P3521" s="727"/>
    </row>
    <row r="3522" spans="1:16" s="51" customFormat="1" x14ac:dyDescent="0.25">
      <c r="A3522" s="378"/>
      <c r="B3522" s="125"/>
      <c r="C3522" s="2"/>
      <c r="E3522" s="53"/>
      <c r="F3522" s="53"/>
      <c r="G3522" s="53"/>
      <c r="H3522" s="53"/>
      <c r="I3522" s="53"/>
      <c r="J3522" s="53"/>
      <c r="K3522" s="53"/>
      <c r="L3522" s="53"/>
      <c r="M3522" s="53"/>
      <c r="N3522" s="53"/>
      <c r="O3522" s="53"/>
      <c r="P3522" s="727"/>
    </row>
    <row r="3523" spans="1:16" s="51" customFormat="1" x14ac:dyDescent="0.25">
      <c r="A3523" s="378"/>
      <c r="B3523" s="125"/>
      <c r="C3523" s="2"/>
      <c r="E3523" s="53"/>
      <c r="F3523" s="53"/>
      <c r="G3523" s="53"/>
      <c r="H3523" s="53"/>
      <c r="I3523" s="53"/>
      <c r="J3523" s="53"/>
      <c r="K3523" s="53"/>
      <c r="L3523" s="53"/>
      <c r="M3523" s="53"/>
      <c r="N3523" s="53"/>
      <c r="O3523" s="53"/>
      <c r="P3523" s="727"/>
    </row>
    <row r="3524" spans="1:16" s="51" customFormat="1" x14ac:dyDescent="0.25">
      <c r="A3524" s="378"/>
      <c r="B3524" s="125"/>
      <c r="C3524" s="2"/>
      <c r="E3524" s="53"/>
      <c r="F3524" s="53"/>
      <c r="G3524" s="53"/>
      <c r="H3524" s="53"/>
      <c r="I3524" s="53"/>
      <c r="J3524" s="53"/>
      <c r="K3524" s="53"/>
      <c r="L3524" s="53"/>
      <c r="M3524" s="53"/>
      <c r="N3524" s="53"/>
      <c r="O3524" s="53"/>
      <c r="P3524" s="727"/>
    </row>
    <row r="3525" spans="1:16" s="51" customFormat="1" x14ac:dyDescent="0.25">
      <c r="A3525" s="378"/>
      <c r="B3525" s="125"/>
      <c r="C3525" s="2"/>
      <c r="E3525" s="53"/>
      <c r="F3525" s="53"/>
      <c r="G3525" s="53"/>
      <c r="H3525" s="53"/>
      <c r="I3525" s="53"/>
      <c r="J3525" s="53"/>
      <c r="K3525" s="53"/>
      <c r="L3525" s="53"/>
      <c r="M3525" s="53"/>
      <c r="N3525" s="53"/>
      <c r="O3525" s="53"/>
      <c r="P3525" s="727"/>
    </row>
    <row r="3526" spans="1:16" s="51" customFormat="1" x14ac:dyDescent="0.25">
      <c r="A3526" s="378"/>
      <c r="B3526" s="125"/>
      <c r="C3526" s="2"/>
      <c r="E3526" s="53"/>
      <c r="F3526" s="53"/>
      <c r="G3526" s="53"/>
      <c r="H3526" s="53"/>
      <c r="I3526" s="53"/>
      <c r="J3526" s="53"/>
      <c r="K3526" s="53"/>
      <c r="L3526" s="53"/>
      <c r="M3526" s="53"/>
      <c r="N3526" s="53"/>
      <c r="O3526" s="53"/>
      <c r="P3526" s="727"/>
    </row>
    <row r="3527" spans="1:16" s="51" customFormat="1" x14ac:dyDescent="0.25">
      <c r="A3527" s="378"/>
      <c r="B3527" s="125"/>
      <c r="C3527" s="2"/>
      <c r="E3527" s="53"/>
      <c r="F3527" s="53"/>
      <c r="G3527" s="53"/>
      <c r="H3527" s="53"/>
      <c r="I3527" s="53"/>
      <c r="J3527" s="53"/>
      <c r="K3527" s="53"/>
      <c r="L3527" s="53"/>
      <c r="M3527" s="53"/>
      <c r="N3527" s="53"/>
      <c r="O3527" s="53"/>
      <c r="P3527" s="727"/>
    </row>
    <row r="3528" spans="1:16" s="51" customFormat="1" x14ac:dyDescent="0.25">
      <c r="A3528" s="378"/>
      <c r="B3528" s="125"/>
      <c r="C3528" s="2"/>
      <c r="E3528" s="53"/>
      <c r="F3528" s="53"/>
      <c r="G3528" s="53"/>
      <c r="H3528" s="53"/>
      <c r="I3528" s="53"/>
      <c r="J3528" s="53"/>
      <c r="K3528" s="53"/>
      <c r="L3528" s="53"/>
      <c r="M3528" s="53"/>
      <c r="N3528" s="53"/>
      <c r="O3528" s="53"/>
      <c r="P3528" s="727"/>
    </row>
    <row r="3529" spans="1:16" s="51" customFormat="1" x14ac:dyDescent="0.25">
      <c r="A3529" s="378"/>
      <c r="B3529" s="125"/>
      <c r="C3529" s="2"/>
      <c r="E3529" s="53"/>
      <c r="F3529" s="53"/>
      <c r="G3529" s="53"/>
      <c r="H3529" s="53"/>
      <c r="I3529" s="53"/>
      <c r="J3529" s="53"/>
      <c r="K3529" s="53"/>
      <c r="L3529" s="53"/>
      <c r="M3529" s="53"/>
      <c r="N3529" s="53"/>
      <c r="O3529" s="53"/>
      <c r="P3529" s="727"/>
    </row>
    <row r="3530" spans="1:16" s="51" customFormat="1" x14ac:dyDescent="0.25">
      <c r="A3530" s="378"/>
      <c r="B3530" s="125"/>
      <c r="C3530" s="2"/>
      <c r="E3530" s="53"/>
      <c r="F3530" s="53"/>
      <c r="G3530" s="53"/>
      <c r="H3530" s="53"/>
      <c r="I3530" s="53"/>
      <c r="J3530" s="53"/>
      <c r="K3530" s="53"/>
      <c r="L3530" s="53"/>
      <c r="M3530" s="53"/>
      <c r="N3530" s="53"/>
      <c r="O3530" s="53"/>
      <c r="P3530" s="727"/>
    </row>
    <row r="3531" spans="1:16" s="51" customFormat="1" x14ac:dyDescent="0.25">
      <c r="A3531" s="378"/>
      <c r="B3531" s="125"/>
      <c r="C3531" s="2"/>
      <c r="E3531" s="53"/>
      <c r="F3531" s="53"/>
      <c r="G3531" s="53"/>
      <c r="H3531" s="53"/>
      <c r="I3531" s="53"/>
      <c r="J3531" s="53"/>
      <c r="K3531" s="53"/>
      <c r="L3531" s="53"/>
      <c r="M3531" s="53"/>
      <c r="N3531" s="53"/>
      <c r="O3531" s="53"/>
      <c r="P3531" s="727"/>
    </row>
    <row r="3532" spans="1:16" s="51" customFormat="1" x14ac:dyDescent="0.25">
      <c r="A3532" s="378"/>
      <c r="B3532" s="125"/>
      <c r="C3532" s="2"/>
      <c r="E3532" s="53"/>
      <c r="F3532" s="53"/>
      <c r="G3532" s="53"/>
      <c r="H3532" s="53"/>
      <c r="I3532" s="53"/>
      <c r="J3532" s="53"/>
      <c r="K3532" s="53"/>
      <c r="L3532" s="53"/>
      <c r="M3532" s="53"/>
      <c r="N3532" s="53"/>
      <c r="O3532" s="53"/>
      <c r="P3532" s="727"/>
    </row>
    <row r="3533" spans="1:16" s="51" customFormat="1" x14ac:dyDescent="0.25">
      <c r="A3533" s="378"/>
      <c r="B3533" s="125"/>
      <c r="C3533" s="2"/>
      <c r="E3533" s="53"/>
      <c r="F3533" s="53"/>
      <c r="G3533" s="53"/>
      <c r="H3533" s="53"/>
      <c r="I3533" s="53"/>
      <c r="J3533" s="53"/>
      <c r="K3533" s="53"/>
      <c r="L3533" s="53"/>
      <c r="M3533" s="53"/>
      <c r="N3533" s="53"/>
      <c r="O3533" s="53"/>
      <c r="P3533" s="727"/>
    </row>
    <row r="3534" spans="1:16" s="51" customFormat="1" x14ac:dyDescent="0.25">
      <c r="A3534" s="378"/>
      <c r="B3534" s="125"/>
      <c r="C3534" s="2"/>
      <c r="E3534" s="53"/>
      <c r="F3534" s="53"/>
      <c r="G3534" s="53"/>
      <c r="H3534" s="53"/>
      <c r="I3534" s="53"/>
      <c r="J3534" s="53"/>
      <c r="K3534" s="53"/>
      <c r="L3534" s="53"/>
      <c r="M3534" s="53"/>
      <c r="N3534" s="53"/>
      <c r="O3534" s="53"/>
      <c r="P3534" s="727"/>
    </row>
    <row r="3535" spans="1:16" s="51" customFormat="1" x14ac:dyDescent="0.25">
      <c r="A3535" s="378"/>
      <c r="B3535" s="125"/>
      <c r="C3535" s="2"/>
      <c r="E3535" s="53"/>
      <c r="F3535" s="53"/>
      <c r="G3535" s="53"/>
      <c r="H3535" s="53"/>
      <c r="I3535" s="53"/>
      <c r="J3535" s="53"/>
      <c r="K3535" s="53"/>
      <c r="L3535" s="53"/>
      <c r="M3535" s="53"/>
      <c r="N3535" s="53"/>
      <c r="O3535" s="53"/>
      <c r="P3535" s="727"/>
    </row>
    <row r="3536" spans="1:16" s="51" customFormat="1" x14ac:dyDescent="0.25">
      <c r="A3536" s="378"/>
      <c r="B3536" s="125"/>
      <c r="C3536" s="2"/>
      <c r="E3536" s="53"/>
      <c r="F3536" s="53"/>
      <c r="G3536" s="53"/>
      <c r="H3536" s="53"/>
      <c r="I3536" s="53"/>
      <c r="J3536" s="53"/>
      <c r="K3536" s="53"/>
      <c r="L3536" s="53"/>
      <c r="M3536" s="53"/>
      <c r="N3536" s="53"/>
      <c r="O3536" s="53"/>
      <c r="P3536" s="727"/>
    </row>
    <row r="3537" spans="1:16" s="51" customFormat="1" x14ac:dyDescent="0.25">
      <c r="A3537" s="378"/>
      <c r="B3537" s="125"/>
      <c r="C3537" s="2"/>
      <c r="E3537" s="53"/>
      <c r="F3537" s="53"/>
      <c r="G3537" s="53"/>
      <c r="H3537" s="53"/>
      <c r="I3537" s="53"/>
      <c r="J3537" s="53"/>
      <c r="K3537" s="53"/>
      <c r="L3537" s="53"/>
      <c r="M3537" s="53"/>
      <c r="N3537" s="53"/>
      <c r="O3537" s="53"/>
      <c r="P3537" s="727"/>
    </row>
    <row r="3538" spans="1:16" s="51" customFormat="1" x14ac:dyDescent="0.25">
      <c r="A3538" s="378"/>
      <c r="B3538" s="125"/>
      <c r="C3538" s="2"/>
      <c r="E3538" s="53"/>
      <c r="F3538" s="53"/>
      <c r="G3538" s="53"/>
      <c r="H3538" s="53"/>
      <c r="I3538" s="53"/>
      <c r="J3538" s="53"/>
      <c r="K3538" s="53"/>
      <c r="L3538" s="53"/>
      <c r="M3538" s="53"/>
      <c r="N3538" s="53"/>
      <c r="O3538" s="53"/>
      <c r="P3538" s="727"/>
    </row>
    <row r="3539" spans="1:16" s="51" customFormat="1" x14ac:dyDescent="0.25">
      <c r="A3539" s="378"/>
      <c r="B3539" s="125"/>
      <c r="C3539" s="2"/>
      <c r="E3539" s="53"/>
      <c r="F3539" s="53"/>
      <c r="G3539" s="53"/>
      <c r="H3539" s="53"/>
      <c r="I3539" s="53"/>
      <c r="J3539" s="53"/>
      <c r="K3539" s="53"/>
      <c r="L3539" s="53"/>
      <c r="M3539" s="53"/>
      <c r="N3539" s="53"/>
      <c r="O3539" s="53"/>
      <c r="P3539" s="727"/>
    </row>
    <row r="3540" spans="1:16" s="51" customFormat="1" x14ac:dyDescent="0.25">
      <c r="A3540" s="378"/>
      <c r="B3540" s="125"/>
      <c r="C3540" s="2"/>
      <c r="E3540" s="53"/>
      <c r="F3540" s="53"/>
      <c r="G3540" s="53"/>
      <c r="H3540" s="53"/>
      <c r="I3540" s="53"/>
      <c r="J3540" s="53"/>
      <c r="K3540" s="53"/>
      <c r="L3540" s="53"/>
      <c r="M3540" s="53"/>
      <c r="N3540" s="53"/>
      <c r="O3540" s="53"/>
      <c r="P3540" s="727"/>
    </row>
    <row r="3541" spans="1:16" s="51" customFormat="1" x14ac:dyDescent="0.25">
      <c r="A3541" s="378"/>
      <c r="B3541" s="125"/>
      <c r="C3541" s="2"/>
      <c r="E3541" s="53"/>
      <c r="F3541" s="53"/>
      <c r="G3541" s="53"/>
      <c r="H3541" s="53"/>
      <c r="I3541" s="53"/>
      <c r="J3541" s="53"/>
      <c r="K3541" s="53"/>
      <c r="L3541" s="53"/>
      <c r="M3541" s="53"/>
      <c r="N3541" s="53"/>
      <c r="O3541" s="53"/>
      <c r="P3541" s="727"/>
    </row>
    <row r="3542" spans="1:16" s="51" customFormat="1" x14ac:dyDescent="0.25">
      <c r="A3542" s="378"/>
      <c r="B3542" s="125"/>
      <c r="C3542" s="2"/>
      <c r="E3542" s="53"/>
      <c r="F3542" s="53"/>
      <c r="G3542" s="53"/>
      <c r="H3542" s="53"/>
      <c r="I3542" s="53"/>
      <c r="J3542" s="53"/>
      <c r="K3542" s="53"/>
      <c r="L3542" s="53"/>
      <c r="M3542" s="53"/>
      <c r="N3542" s="53"/>
      <c r="O3542" s="53"/>
      <c r="P3542" s="727"/>
    </row>
    <row r="3543" spans="1:16" s="51" customFormat="1" x14ac:dyDescent="0.25">
      <c r="A3543" s="378"/>
      <c r="B3543" s="125"/>
      <c r="C3543" s="2"/>
      <c r="E3543" s="53"/>
      <c r="F3543" s="53"/>
      <c r="G3543" s="53"/>
      <c r="H3543" s="53"/>
      <c r="I3543" s="53"/>
      <c r="J3543" s="53"/>
      <c r="K3543" s="53"/>
      <c r="L3543" s="53"/>
      <c r="M3543" s="53"/>
      <c r="N3543" s="53"/>
      <c r="O3543" s="53"/>
      <c r="P3543" s="727"/>
    </row>
    <row r="3544" spans="1:16" s="51" customFormat="1" x14ac:dyDescent="0.25">
      <c r="A3544" s="378"/>
      <c r="B3544" s="125"/>
      <c r="C3544" s="2"/>
      <c r="E3544" s="53"/>
      <c r="F3544" s="53"/>
      <c r="G3544" s="53"/>
      <c r="H3544" s="53"/>
      <c r="I3544" s="53"/>
      <c r="J3544" s="53"/>
      <c r="K3544" s="53"/>
      <c r="L3544" s="53"/>
      <c r="M3544" s="53"/>
      <c r="N3544" s="53"/>
      <c r="O3544" s="53"/>
      <c r="P3544" s="727"/>
    </row>
    <row r="3545" spans="1:16" s="51" customFormat="1" x14ac:dyDescent="0.25">
      <c r="A3545" s="378"/>
      <c r="B3545" s="125"/>
      <c r="C3545" s="2"/>
      <c r="E3545" s="53"/>
      <c r="F3545" s="53"/>
      <c r="G3545" s="53"/>
      <c r="H3545" s="53"/>
      <c r="I3545" s="53"/>
      <c r="J3545" s="53"/>
      <c r="K3545" s="53"/>
      <c r="L3545" s="53"/>
      <c r="M3545" s="53"/>
      <c r="N3545" s="53"/>
      <c r="O3545" s="53"/>
      <c r="P3545" s="727"/>
    </row>
    <row r="3546" spans="1:16" s="51" customFormat="1" x14ac:dyDescent="0.25">
      <c r="A3546" s="378"/>
      <c r="B3546" s="125"/>
      <c r="C3546" s="2"/>
      <c r="E3546" s="53"/>
      <c r="F3546" s="53"/>
      <c r="G3546" s="53"/>
      <c r="H3546" s="53"/>
      <c r="I3546" s="53"/>
      <c r="J3546" s="53"/>
      <c r="K3546" s="53"/>
      <c r="L3546" s="53"/>
      <c r="M3546" s="53"/>
      <c r="N3546" s="53"/>
      <c r="O3546" s="53"/>
      <c r="P3546" s="727"/>
    </row>
    <row r="3547" spans="1:16" s="51" customFormat="1" x14ac:dyDescent="0.25">
      <c r="A3547" s="378"/>
      <c r="B3547" s="125"/>
      <c r="C3547" s="2"/>
      <c r="E3547" s="53"/>
      <c r="F3547" s="53"/>
      <c r="G3547" s="53"/>
      <c r="H3547" s="53"/>
      <c r="I3547" s="53"/>
      <c r="J3547" s="53"/>
      <c r="K3547" s="53"/>
      <c r="L3547" s="53"/>
      <c r="M3547" s="53"/>
      <c r="N3547" s="53"/>
      <c r="O3547" s="53"/>
      <c r="P3547" s="727"/>
    </row>
    <row r="3548" spans="1:16" s="51" customFormat="1" x14ac:dyDescent="0.25">
      <c r="A3548" s="378"/>
      <c r="B3548" s="125"/>
      <c r="C3548" s="2"/>
      <c r="E3548" s="53"/>
      <c r="F3548" s="53"/>
      <c r="G3548" s="53"/>
      <c r="H3548" s="53"/>
      <c r="I3548" s="53"/>
      <c r="J3548" s="53"/>
      <c r="K3548" s="53"/>
      <c r="L3548" s="53"/>
      <c r="M3548" s="53"/>
      <c r="N3548" s="53"/>
      <c r="O3548" s="53"/>
      <c r="P3548" s="727"/>
    </row>
    <row r="3549" spans="1:16" s="51" customFormat="1" x14ac:dyDescent="0.25">
      <c r="A3549" s="378"/>
      <c r="B3549" s="125"/>
      <c r="C3549" s="2"/>
      <c r="E3549" s="53"/>
      <c r="F3549" s="53"/>
      <c r="G3549" s="53"/>
      <c r="H3549" s="53"/>
      <c r="I3549" s="53"/>
      <c r="J3549" s="53"/>
      <c r="K3549" s="53"/>
      <c r="L3549" s="53"/>
      <c r="M3549" s="53"/>
      <c r="N3549" s="53"/>
      <c r="O3549" s="53"/>
      <c r="P3549" s="727"/>
    </row>
    <row r="3550" spans="1:16" s="51" customFormat="1" x14ac:dyDescent="0.25">
      <c r="A3550" s="378"/>
      <c r="B3550" s="125"/>
      <c r="C3550" s="2"/>
      <c r="E3550" s="53"/>
      <c r="F3550" s="53"/>
      <c r="G3550" s="53"/>
      <c r="H3550" s="53"/>
      <c r="I3550" s="53"/>
      <c r="J3550" s="53"/>
      <c r="K3550" s="53"/>
      <c r="L3550" s="53"/>
      <c r="M3550" s="53"/>
      <c r="N3550" s="53"/>
      <c r="O3550" s="53"/>
      <c r="P3550" s="727"/>
    </row>
    <row r="3551" spans="1:16" s="51" customFormat="1" x14ac:dyDescent="0.25">
      <c r="A3551" s="378"/>
      <c r="B3551" s="125"/>
      <c r="C3551" s="2"/>
      <c r="E3551" s="53"/>
      <c r="F3551" s="53"/>
      <c r="G3551" s="53"/>
      <c r="H3551" s="53"/>
      <c r="I3551" s="53"/>
      <c r="J3551" s="53"/>
      <c r="K3551" s="53"/>
      <c r="L3551" s="53"/>
      <c r="M3551" s="53"/>
      <c r="N3551" s="53"/>
      <c r="O3551" s="53"/>
      <c r="P3551" s="727"/>
    </row>
    <row r="3552" spans="1:16" s="51" customFormat="1" x14ac:dyDescent="0.25">
      <c r="A3552" s="378"/>
      <c r="B3552" s="125"/>
      <c r="C3552" s="2"/>
      <c r="E3552" s="53"/>
      <c r="F3552" s="53"/>
      <c r="G3552" s="53"/>
      <c r="H3552" s="53"/>
      <c r="I3552" s="53"/>
      <c r="J3552" s="53"/>
      <c r="K3552" s="53"/>
      <c r="L3552" s="53"/>
      <c r="M3552" s="53"/>
      <c r="N3552" s="53"/>
      <c r="O3552" s="53"/>
      <c r="P3552" s="727"/>
    </row>
    <row r="3553" spans="1:16" s="51" customFormat="1" x14ac:dyDescent="0.25">
      <c r="A3553" s="378"/>
      <c r="B3553" s="125"/>
      <c r="C3553" s="2"/>
      <c r="E3553" s="53"/>
      <c r="F3553" s="53"/>
      <c r="G3553" s="53"/>
      <c r="H3553" s="53"/>
      <c r="I3553" s="53"/>
      <c r="J3553" s="53"/>
      <c r="K3553" s="53"/>
      <c r="L3553" s="53"/>
      <c r="M3553" s="53"/>
      <c r="N3553" s="53"/>
      <c r="O3553" s="53"/>
      <c r="P3553" s="727"/>
    </row>
    <row r="3554" spans="1:16" s="51" customFormat="1" x14ac:dyDescent="0.25">
      <c r="A3554" s="378"/>
      <c r="B3554" s="125"/>
      <c r="C3554" s="2"/>
      <c r="E3554" s="53"/>
      <c r="F3554" s="53"/>
      <c r="G3554" s="53"/>
      <c r="H3554" s="53"/>
      <c r="I3554" s="53"/>
      <c r="J3554" s="53"/>
      <c r="K3554" s="53"/>
      <c r="L3554" s="53"/>
      <c r="M3554" s="53"/>
      <c r="N3554" s="53"/>
      <c r="O3554" s="53"/>
      <c r="P3554" s="727"/>
    </row>
    <row r="3555" spans="1:16" s="51" customFormat="1" x14ac:dyDescent="0.25">
      <c r="A3555" s="378"/>
      <c r="B3555" s="125"/>
      <c r="C3555" s="2"/>
      <c r="E3555" s="53"/>
      <c r="F3555" s="53"/>
      <c r="G3555" s="53"/>
      <c r="H3555" s="53"/>
      <c r="I3555" s="53"/>
      <c r="J3555" s="53"/>
      <c r="K3555" s="53"/>
      <c r="L3555" s="53"/>
      <c r="M3555" s="53"/>
      <c r="N3555" s="53"/>
      <c r="O3555" s="53"/>
      <c r="P3555" s="727"/>
    </row>
    <row r="3556" spans="1:16" s="51" customFormat="1" x14ac:dyDescent="0.25">
      <c r="A3556" s="378"/>
      <c r="B3556" s="125"/>
      <c r="C3556" s="2"/>
      <c r="E3556" s="53"/>
      <c r="F3556" s="53"/>
      <c r="G3556" s="53"/>
      <c r="H3556" s="53"/>
      <c r="I3556" s="53"/>
      <c r="J3556" s="53"/>
      <c r="K3556" s="53"/>
      <c r="L3556" s="53"/>
      <c r="M3556" s="53"/>
      <c r="N3556" s="53"/>
      <c r="O3556" s="53"/>
      <c r="P3556" s="727"/>
    </row>
    <row r="3557" spans="1:16" s="51" customFormat="1" x14ac:dyDescent="0.25">
      <c r="A3557" s="378"/>
      <c r="B3557" s="125"/>
      <c r="C3557" s="2"/>
      <c r="E3557" s="53"/>
      <c r="F3557" s="53"/>
      <c r="G3557" s="53"/>
      <c r="H3557" s="53"/>
      <c r="I3557" s="53"/>
      <c r="J3557" s="53"/>
      <c r="K3557" s="53"/>
      <c r="L3557" s="53"/>
      <c r="M3557" s="53"/>
      <c r="N3557" s="53"/>
      <c r="O3557" s="53"/>
      <c r="P3557" s="727"/>
    </row>
    <row r="3558" spans="1:16" s="51" customFormat="1" x14ac:dyDescent="0.25">
      <c r="A3558" s="378"/>
      <c r="B3558" s="125"/>
      <c r="C3558" s="2"/>
      <c r="E3558" s="53"/>
      <c r="F3558" s="53"/>
      <c r="G3558" s="53"/>
      <c r="H3558" s="53"/>
      <c r="I3558" s="53"/>
      <c r="J3558" s="53"/>
      <c r="K3558" s="53"/>
      <c r="L3558" s="53"/>
      <c r="M3558" s="53"/>
      <c r="N3558" s="53"/>
      <c r="O3558" s="53"/>
      <c r="P3558" s="727"/>
    </row>
    <row r="3559" spans="1:16" s="51" customFormat="1" x14ac:dyDescent="0.25">
      <c r="A3559" s="378"/>
      <c r="B3559" s="125"/>
      <c r="C3559" s="2"/>
      <c r="E3559" s="53"/>
      <c r="F3559" s="53"/>
      <c r="G3559" s="53"/>
      <c r="H3559" s="53"/>
      <c r="I3559" s="53"/>
      <c r="J3559" s="53"/>
      <c r="K3559" s="53"/>
      <c r="L3559" s="53"/>
      <c r="M3559" s="53"/>
      <c r="N3559" s="53"/>
      <c r="O3559" s="53"/>
      <c r="P3559" s="727"/>
    </row>
    <row r="3560" spans="1:16" s="51" customFormat="1" x14ac:dyDescent="0.25">
      <c r="A3560" s="378"/>
      <c r="B3560" s="125"/>
      <c r="C3560" s="2"/>
      <c r="E3560" s="53"/>
      <c r="F3560" s="53"/>
      <c r="G3560" s="53"/>
      <c r="H3560" s="53"/>
      <c r="I3560" s="53"/>
      <c r="J3560" s="53"/>
      <c r="K3560" s="53"/>
      <c r="L3560" s="53"/>
      <c r="M3560" s="53"/>
      <c r="N3560" s="53"/>
      <c r="O3560" s="53"/>
      <c r="P3560" s="727"/>
    </row>
    <row r="3561" spans="1:16" s="51" customFormat="1" x14ac:dyDescent="0.25">
      <c r="A3561" s="378"/>
      <c r="B3561" s="125"/>
      <c r="C3561" s="2"/>
      <c r="E3561" s="53"/>
      <c r="F3561" s="53"/>
      <c r="G3561" s="53"/>
      <c r="H3561" s="53"/>
      <c r="I3561" s="53"/>
      <c r="J3561" s="53"/>
      <c r="K3561" s="53"/>
      <c r="L3561" s="53"/>
      <c r="M3561" s="53"/>
      <c r="N3561" s="53"/>
      <c r="O3561" s="53"/>
      <c r="P3561" s="727"/>
    </row>
    <row r="3562" spans="1:16" s="51" customFormat="1" x14ac:dyDescent="0.25">
      <c r="A3562" s="378"/>
      <c r="B3562" s="125"/>
      <c r="C3562" s="2"/>
      <c r="E3562" s="53"/>
      <c r="F3562" s="53"/>
      <c r="G3562" s="53"/>
      <c r="H3562" s="53"/>
      <c r="I3562" s="53"/>
      <c r="J3562" s="53"/>
      <c r="K3562" s="53"/>
      <c r="L3562" s="53"/>
      <c r="M3562" s="53"/>
      <c r="N3562" s="53"/>
      <c r="O3562" s="53"/>
      <c r="P3562" s="727"/>
    </row>
    <row r="3563" spans="1:16" s="51" customFormat="1" x14ac:dyDescent="0.25">
      <c r="A3563" s="378"/>
      <c r="B3563" s="125"/>
      <c r="C3563" s="2"/>
      <c r="E3563" s="53"/>
      <c r="F3563" s="53"/>
      <c r="G3563" s="53"/>
      <c r="H3563" s="53"/>
      <c r="I3563" s="53"/>
      <c r="J3563" s="53"/>
      <c r="K3563" s="53"/>
      <c r="L3563" s="53"/>
      <c r="M3563" s="53"/>
      <c r="N3563" s="53"/>
      <c r="O3563" s="53"/>
      <c r="P3563" s="727"/>
    </row>
    <row r="3564" spans="1:16" s="51" customFormat="1" x14ac:dyDescent="0.25">
      <c r="A3564" s="378"/>
      <c r="B3564" s="125"/>
      <c r="C3564" s="2"/>
      <c r="E3564" s="53"/>
      <c r="F3564" s="53"/>
      <c r="G3564" s="53"/>
      <c r="H3564" s="53"/>
      <c r="I3564" s="53"/>
      <c r="J3564" s="53"/>
      <c r="K3564" s="53"/>
      <c r="L3564" s="53"/>
      <c r="M3564" s="53"/>
      <c r="N3564" s="53"/>
      <c r="O3564" s="53"/>
      <c r="P3564" s="727"/>
    </row>
    <row r="3565" spans="1:16" s="51" customFormat="1" x14ac:dyDescent="0.25">
      <c r="A3565" s="378"/>
      <c r="B3565" s="125"/>
      <c r="C3565" s="2"/>
      <c r="E3565" s="53"/>
      <c r="F3565" s="53"/>
      <c r="G3565" s="53"/>
      <c r="H3565" s="53"/>
      <c r="I3565" s="53"/>
      <c r="J3565" s="53"/>
      <c r="K3565" s="53"/>
      <c r="L3565" s="53"/>
      <c r="M3565" s="53"/>
      <c r="N3565" s="53"/>
      <c r="O3565" s="53"/>
      <c r="P3565" s="727"/>
    </row>
    <row r="3566" spans="1:16" s="51" customFormat="1" x14ac:dyDescent="0.25">
      <c r="A3566" s="378"/>
      <c r="B3566" s="125"/>
      <c r="C3566" s="2"/>
      <c r="E3566" s="53"/>
      <c r="F3566" s="53"/>
      <c r="G3566" s="53"/>
      <c r="H3566" s="53"/>
      <c r="I3566" s="53"/>
      <c r="J3566" s="53"/>
      <c r="K3566" s="53"/>
      <c r="L3566" s="53"/>
      <c r="M3566" s="53"/>
      <c r="N3566" s="53"/>
      <c r="O3566" s="53"/>
      <c r="P3566" s="727"/>
    </row>
    <row r="3567" spans="1:16" s="51" customFormat="1" x14ac:dyDescent="0.25">
      <c r="A3567" s="378"/>
      <c r="B3567" s="125"/>
      <c r="C3567" s="2"/>
      <c r="E3567" s="53"/>
      <c r="F3567" s="53"/>
      <c r="G3567" s="53"/>
      <c r="H3567" s="53"/>
      <c r="I3567" s="53"/>
      <c r="J3567" s="53"/>
      <c r="K3567" s="53"/>
      <c r="L3567" s="53"/>
      <c r="M3567" s="53"/>
      <c r="N3567" s="53"/>
      <c r="O3567" s="53"/>
      <c r="P3567" s="727"/>
    </row>
    <row r="3568" spans="1:16" s="51" customFormat="1" x14ac:dyDescent="0.25">
      <c r="A3568" s="378"/>
      <c r="B3568" s="125"/>
      <c r="C3568" s="2"/>
      <c r="E3568" s="53"/>
      <c r="F3568" s="53"/>
      <c r="G3568" s="53"/>
      <c r="H3568" s="53"/>
      <c r="I3568" s="53"/>
      <c r="J3568" s="53"/>
      <c r="K3568" s="53"/>
      <c r="L3568" s="53"/>
      <c r="M3568" s="53"/>
      <c r="N3568" s="53"/>
      <c r="O3568" s="53"/>
      <c r="P3568" s="727"/>
    </row>
    <row r="3569" spans="1:16" s="51" customFormat="1" x14ac:dyDescent="0.25">
      <c r="A3569" s="378"/>
      <c r="B3569" s="125"/>
      <c r="C3569" s="2"/>
      <c r="E3569" s="53"/>
      <c r="F3569" s="53"/>
      <c r="G3569" s="53"/>
      <c r="H3569" s="53"/>
      <c r="I3569" s="53"/>
      <c r="J3569" s="53"/>
      <c r="K3569" s="53"/>
      <c r="L3569" s="53"/>
      <c r="M3569" s="53"/>
      <c r="N3569" s="53"/>
      <c r="O3569" s="53"/>
      <c r="P3569" s="727"/>
    </row>
    <row r="3570" spans="1:16" s="51" customFormat="1" x14ac:dyDescent="0.25">
      <c r="A3570" s="378"/>
      <c r="B3570" s="125"/>
      <c r="C3570" s="2"/>
      <c r="E3570" s="53"/>
      <c r="F3570" s="53"/>
      <c r="G3570" s="53"/>
      <c r="H3570" s="53"/>
      <c r="I3570" s="53"/>
      <c r="J3570" s="53"/>
      <c r="K3570" s="53"/>
      <c r="L3570" s="53"/>
      <c r="M3570" s="53"/>
      <c r="N3570" s="53"/>
      <c r="O3570" s="53"/>
      <c r="P3570" s="727"/>
    </row>
    <row r="3571" spans="1:16" s="51" customFormat="1" x14ac:dyDescent="0.25">
      <c r="A3571" s="378"/>
      <c r="B3571" s="125"/>
      <c r="C3571" s="2"/>
      <c r="E3571" s="53"/>
      <c r="F3571" s="53"/>
      <c r="G3571" s="53"/>
      <c r="H3571" s="53"/>
      <c r="I3571" s="53"/>
      <c r="J3571" s="53"/>
      <c r="K3571" s="53"/>
      <c r="L3571" s="53"/>
      <c r="M3571" s="53"/>
      <c r="N3571" s="53"/>
      <c r="O3571" s="53"/>
      <c r="P3571" s="727"/>
    </row>
    <row r="3572" spans="1:16" s="51" customFormat="1" x14ac:dyDescent="0.25">
      <c r="A3572" s="378"/>
      <c r="B3572" s="125"/>
      <c r="C3572" s="2"/>
      <c r="E3572" s="53"/>
      <c r="F3572" s="53"/>
      <c r="G3572" s="53"/>
      <c r="H3572" s="53"/>
      <c r="I3572" s="53"/>
      <c r="J3572" s="53"/>
      <c r="K3572" s="53"/>
      <c r="L3572" s="53"/>
      <c r="M3572" s="53"/>
      <c r="N3572" s="53"/>
      <c r="O3572" s="53"/>
      <c r="P3572" s="727"/>
    </row>
    <row r="3573" spans="1:16" s="51" customFormat="1" x14ac:dyDescent="0.25">
      <c r="A3573" s="378"/>
      <c r="B3573" s="125"/>
      <c r="C3573" s="2"/>
      <c r="E3573" s="53"/>
      <c r="F3573" s="53"/>
      <c r="G3573" s="53"/>
      <c r="H3573" s="53"/>
      <c r="I3573" s="53"/>
      <c r="J3573" s="53"/>
      <c r="K3573" s="53"/>
      <c r="L3573" s="53"/>
      <c r="M3573" s="53"/>
      <c r="N3573" s="53"/>
      <c r="O3573" s="53"/>
      <c r="P3573" s="727"/>
    </row>
    <row r="3574" spans="1:16" s="51" customFormat="1" x14ac:dyDescent="0.25">
      <c r="A3574" s="378"/>
      <c r="B3574" s="125"/>
      <c r="C3574" s="2"/>
      <c r="E3574" s="53"/>
      <c r="F3574" s="53"/>
      <c r="G3574" s="53"/>
      <c r="H3574" s="53"/>
      <c r="I3574" s="53"/>
      <c r="J3574" s="53"/>
      <c r="K3574" s="53"/>
      <c r="L3574" s="53"/>
      <c r="M3574" s="53"/>
      <c r="N3574" s="53"/>
      <c r="O3574" s="53"/>
      <c r="P3574" s="727"/>
    </row>
    <row r="3575" spans="1:16" s="51" customFormat="1" x14ac:dyDescent="0.25">
      <c r="A3575" s="378"/>
      <c r="B3575" s="125"/>
      <c r="C3575" s="2"/>
      <c r="E3575" s="53"/>
      <c r="F3575" s="53"/>
      <c r="G3575" s="53"/>
      <c r="H3575" s="53"/>
      <c r="I3575" s="53"/>
      <c r="J3575" s="53"/>
      <c r="K3575" s="53"/>
      <c r="L3575" s="53"/>
      <c r="M3575" s="53"/>
      <c r="N3575" s="53"/>
      <c r="O3575" s="53"/>
      <c r="P3575" s="727"/>
    </row>
    <row r="3576" spans="1:16" s="51" customFormat="1" x14ac:dyDescent="0.25">
      <c r="A3576" s="378"/>
      <c r="B3576" s="125"/>
      <c r="C3576" s="2"/>
      <c r="E3576" s="53"/>
      <c r="F3576" s="53"/>
      <c r="G3576" s="53"/>
      <c r="H3576" s="53"/>
      <c r="I3576" s="53"/>
      <c r="J3576" s="53"/>
      <c r="K3576" s="53"/>
      <c r="L3576" s="53"/>
      <c r="M3576" s="53"/>
      <c r="N3576" s="53"/>
      <c r="O3576" s="53"/>
      <c r="P3576" s="727"/>
    </row>
    <row r="3577" spans="1:16" s="51" customFormat="1" x14ac:dyDescent="0.25">
      <c r="A3577" s="378"/>
      <c r="B3577" s="125"/>
      <c r="C3577" s="2"/>
      <c r="E3577" s="53"/>
      <c r="F3577" s="53"/>
      <c r="G3577" s="53"/>
      <c r="H3577" s="53"/>
      <c r="I3577" s="53"/>
      <c r="J3577" s="53"/>
      <c r="K3577" s="53"/>
      <c r="L3577" s="53"/>
      <c r="M3577" s="53"/>
      <c r="N3577" s="53"/>
      <c r="O3577" s="53"/>
      <c r="P3577" s="727"/>
    </row>
    <row r="3578" spans="1:16" s="51" customFormat="1" x14ac:dyDescent="0.25">
      <c r="A3578" s="378"/>
      <c r="B3578" s="125"/>
      <c r="C3578" s="2"/>
      <c r="E3578" s="53"/>
      <c r="F3578" s="53"/>
      <c r="G3578" s="53"/>
      <c r="H3578" s="53"/>
      <c r="I3578" s="53"/>
      <c r="J3578" s="53"/>
      <c r="K3578" s="53"/>
      <c r="L3578" s="53"/>
      <c r="M3578" s="53"/>
      <c r="N3578" s="53"/>
      <c r="O3578" s="53"/>
      <c r="P3578" s="727"/>
    </row>
    <row r="3579" spans="1:16" s="51" customFormat="1" x14ac:dyDescent="0.25">
      <c r="A3579" s="378"/>
      <c r="B3579" s="125"/>
      <c r="C3579" s="2"/>
      <c r="E3579" s="53"/>
      <c r="F3579" s="53"/>
      <c r="G3579" s="53"/>
      <c r="H3579" s="53"/>
      <c r="I3579" s="53"/>
      <c r="J3579" s="53"/>
      <c r="K3579" s="53"/>
      <c r="L3579" s="53"/>
      <c r="M3579" s="53"/>
      <c r="N3579" s="53"/>
      <c r="O3579" s="53"/>
      <c r="P3579" s="727"/>
    </row>
    <row r="3580" spans="1:16" s="51" customFormat="1" x14ac:dyDescent="0.25">
      <c r="A3580" s="378"/>
      <c r="B3580" s="125"/>
      <c r="C3580" s="2"/>
      <c r="E3580" s="53"/>
      <c r="F3580" s="53"/>
      <c r="G3580" s="53"/>
      <c r="H3580" s="53"/>
      <c r="I3580" s="53"/>
      <c r="J3580" s="53"/>
      <c r="K3580" s="53"/>
      <c r="L3580" s="53"/>
      <c r="M3580" s="53"/>
      <c r="N3580" s="53"/>
      <c r="O3580" s="53"/>
      <c r="P3580" s="727"/>
    </row>
    <row r="3581" spans="1:16" s="51" customFormat="1" x14ac:dyDescent="0.25">
      <c r="A3581" s="378"/>
      <c r="B3581" s="125"/>
      <c r="C3581" s="2"/>
      <c r="E3581" s="53"/>
      <c r="F3581" s="53"/>
      <c r="G3581" s="53"/>
      <c r="H3581" s="53"/>
      <c r="I3581" s="53"/>
      <c r="J3581" s="53"/>
      <c r="K3581" s="53"/>
      <c r="L3581" s="53"/>
      <c r="M3581" s="53"/>
      <c r="N3581" s="53"/>
      <c r="O3581" s="53"/>
      <c r="P3581" s="727"/>
    </row>
    <row r="3582" spans="1:16" s="51" customFormat="1" x14ac:dyDescent="0.25">
      <c r="A3582" s="378"/>
      <c r="B3582" s="125"/>
      <c r="C3582" s="2"/>
      <c r="E3582" s="53"/>
      <c r="F3582" s="53"/>
      <c r="G3582" s="53"/>
      <c r="H3582" s="53"/>
      <c r="I3582" s="53"/>
      <c r="J3582" s="53"/>
      <c r="K3582" s="53"/>
      <c r="L3582" s="53"/>
      <c r="M3582" s="53"/>
      <c r="N3582" s="53"/>
      <c r="O3582" s="53"/>
      <c r="P3582" s="727"/>
    </row>
    <row r="3583" spans="1:16" s="51" customFormat="1" x14ac:dyDescent="0.25">
      <c r="A3583" s="378"/>
      <c r="B3583" s="125"/>
      <c r="C3583" s="2"/>
      <c r="E3583" s="53"/>
      <c r="F3583" s="53"/>
      <c r="G3583" s="53"/>
      <c r="H3583" s="53"/>
      <c r="I3583" s="53"/>
      <c r="J3583" s="53"/>
      <c r="K3583" s="53"/>
      <c r="L3583" s="53"/>
      <c r="M3583" s="53"/>
      <c r="N3583" s="53"/>
      <c r="O3583" s="53"/>
      <c r="P3583" s="727"/>
    </row>
    <row r="3584" spans="1:16" s="51" customFormat="1" x14ac:dyDescent="0.25">
      <c r="A3584" s="378"/>
      <c r="B3584" s="125"/>
      <c r="C3584" s="2"/>
      <c r="E3584" s="53"/>
      <c r="F3584" s="53"/>
      <c r="G3584" s="53"/>
      <c r="H3584" s="53"/>
      <c r="I3584" s="53"/>
      <c r="J3584" s="53"/>
      <c r="K3584" s="53"/>
      <c r="L3584" s="53"/>
      <c r="M3584" s="53"/>
      <c r="N3584" s="53"/>
      <c r="O3584" s="53"/>
      <c r="P3584" s="727"/>
    </row>
    <row r="3585" spans="1:16" s="51" customFormat="1" x14ac:dyDescent="0.25">
      <c r="A3585" s="378"/>
      <c r="B3585" s="125"/>
      <c r="C3585" s="2"/>
      <c r="E3585" s="53"/>
      <c r="F3585" s="53"/>
      <c r="G3585" s="53"/>
      <c r="H3585" s="53"/>
      <c r="I3585" s="53"/>
      <c r="J3585" s="53"/>
      <c r="K3585" s="53"/>
      <c r="L3585" s="53"/>
      <c r="M3585" s="53"/>
      <c r="N3585" s="53"/>
      <c r="O3585" s="53"/>
      <c r="P3585" s="727"/>
    </row>
    <row r="3586" spans="1:16" s="51" customFormat="1" x14ac:dyDescent="0.25">
      <c r="A3586" s="378"/>
      <c r="B3586" s="125"/>
      <c r="C3586" s="2"/>
      <c r="E3586" s="53"/>
      <c r="F3586" s="53"/>
      <c r="G3586" s="53"/>
      <c r="H3586" s="53"/>
      <c r="I3586" s="53"/>
      <c r="J3586" s="53"/>
      <c r="K3586" s="53"/>
      <c r="L3586" s="53"/>
      <c r="M3586" s="53"/>
      <c r="N3586" s="53"/>
      <c r="O3586" s="53"/>
      <c r="P3586" s="727"/>
    </row>
    <row r="3587" spans="1:16" s="51" customFormat="1" x14ac:dyDescent="0.25">
      <c r="A3587" s="378"/>
      <c r="B3587" s="125"/>
      <c r="C3587" s="2"/>
      <c r="E3587" s="53"/>
      <c r="F3587" s="53"/>
      <c r="G3587" s="53"/>
      <c r="H3587" s="53"/>
      <c r="I3587" s="53"/>
      <c r="J3587" s="53"/>
      <c r="K3587" s="53"/>
      <c r="L3587" s="53"/>
      <c r="M3587" s="53"/>
      <c r="N3587" s="53"/>
      <c r="O3587" s="53"/>
      <c r="P3587" s="727"/>
    </row>
    <row r="3588" spans="1:16" s="51" customFormat="1" x14ac:dyDescent="0.25">
      <c r="A3588" s="378"/>
      <c r="B3588" s="125"/>
      <c r="C3588" s="2"/>
      <c r="E3588" s="53"/>
      <c r="F3588" s="53"/>
      <c r="G3588" s="53"/>
      <c r="H3588" s="53"/>
      <c r="I3588" s="53"/>
      <c r="J3588" s="53"/>
      <c r="K3588" s="53"/>
      <c r="L3588" s="53"/>
      <c r="M3588" s="53"/>
      <c r="N3588" s="53"/>
      <c r="O3588" s="53"/>
      <c r="P3588" s="727"/>
    </row>
    <row r="3589" spans="1:16" s="51" customFormat="1" x14ac:dyDescent="0.25">
      <c r="A3589" s="378"/>
      <c r="B3589" s="125"/>
      <c r="C3589" s="2"/>
      <c r="E3589" s="53"/>
      <c r="F3589" s="53"/>
      <c r="G3589" s="53"/>
      <c r="H3589" s="53"/>
      <c r="I3589" s="53"/>
      <c r="J3589" s="53"/>
      <c r="K3589" s="53"/>
      <c r="L3589" s="53"/>
      <c r="M3589" s="53"/>
      <c r="N3589" s="53"/>
      <c r="O3589" s="53"/>
      <c r="P3589" s="727"/>
    </row>
    <row r="3590" spans="1:16" s="51" customFormat="1" x14ac:dyDescent="0.25">
      <c r="A3590" s="378"/>
      <c r="B3590" s="125"/>
      <c r="C3590" s="2"/>
      <c r="E3590" s="53"/>
      <c r="F3590" s="53"/>
      <c r="G3590" s="53"/>
      <c r="H3590" s="53"/>
      <c r="I3590" s="53"/>
      <c r="J3590" s="53"/>
      <c r="K3590" s="53"/>
      <c r="L3590" s="53"/>
      <c r="M3590" s="53"/>
      <c r="N3590" s="53"/>
      <c r="O3590" s="53"/>
      <c r="P3590" s="727"/>
    </row>
    <row r="3591" spans="1:16" s="51" customFormat="1" x14ac:dyDescent="0.25">
      <c r="A3591" s="378"/>
      <c r="B3591" s="125"/>
      <c r="C3591" s="2"/>
      <c r="E3591" s="53"/>
      <c r="F3591" s="53"/>
      <c r="G3591" s="53"/>
      <c r="H3591" s="53"/>
      <c r="I3591" s="53"/>
      <c r="J3591" s="53"/>
      <c r="K3591" s="53"/>
      <c r="L3591" s="53"/>
      <c r="M3591" s="53"/>
      <c r="N3591" s="53"/>
      <c r="O3591" s="53"/>
      <c r="P3591" s="727"/>
    </row>
    <row r="3592" spans="1:16" s="51" customFormat="1" x14ac:dyDescent="0.25">
      <c r="A3592" s="378"/>
      <c r="B3592" s="125"/>
      <c r="C3592" s="2"/>
      <c r="E3592" s="53"/>
      <c r="F3592" s="53"/>
      <c r="G3592" s="53"/>
      <c r="H3592" s="53"/>
      <c r="I3592" s="53"/>
      <c r="J3592" s="53"/>
      <c r="K3592" s="53"/>
      <c r="L3592" s="53"/>
      <c r="M3592" s="53"/>
      <c r="N3592" s="53"/>
      <c r="O3592" s="53"/>
      <c r="P3592" s="727"/>
    </row>
    <row r="3593" spans="1:16" s="51" customFormat="1" x14ac:dyDescent="0.25">
      <c r="A3593" s="378"/>
      <c r="B3593" s="125"/>
      <c r="C3593" s="2"/>
      <c r="E3593" s="53"/>
      <c r="F3593" s="53"/>
      <c r="G3593" s="53"/>
      <c r="H3593" s="53"/>
      <c r="I3593" s="53"/>
      <c r="J3593" s="53"/>
      <c r="K3593" s="53"/>
      <c r="L3593" s="53"/>
      <c r="M3593" s="53"/>
      <c r="N3593" s="53"/>
      <c r="O3593" s="53"/>
      <c r="P3593" s="727"/>
    </row>
    <row r="3594" spans="1:16" s="51" customFormat="1" x14ac:dyDescent="0.25">
      <c r="A3594" s="378"/>
      <c r="B3594" s="125"/>
      <c r="C3594" s="2"/>
      <c r="E3594" s="53"/>
      <c r="F3594" s="53"/>
      <c r="G3594" s="53"/>
      <c r="H3594" s="53"/>
      <c r="I3594" s="53"/>
      <c r="J3594" s="53"/>
      <c r="K3594" s="53"/>
      <c r="L3594" s="53"/>
      <c r="M3594" s="53"/>
      <c r="N3594" s="53"/>
      <c r="O3594" s="53"/>
      <c r="P3594" s="727"/>
    </row>
    <row r="3595" spans="1:16" s="51" customFormat="1" x14ac:dyDescent="0.25">
      <c r="A3595" s="378"/>
      <c r="B3595" s="125"/>
      <c r="C3595" s="2"/>
      <c r="E3595" s="53"/>
      <c r="F3595" s="53"/>
      <c r="G3595" s="53"/>
      <c r="H3595" s="53"/>
      <c r="I3595" s="53"/>
      <c r="J3595" s="53"/>
      <c r="K3595" s="53"/>
      <c r="L3595" s="53"/>
      <c r="M3595" s="53"/>
      <c r="N3595" s="53"/>
      <c r="O3595" s="53"/>
      <c r="P3595" s="727"/>
    </row>
    <row r="3596" spans="1:16" s="51" customFormat="1" x14ac:dyDescent="0.25">
      <c r="A3596" s="378"/>
      <c r="B3596" s="125"/>
      <c r="C3596" s="2"/>
      <c r="E3596" s="53"/>
      <c r="F3596" s="53"/>
      <c r="G3596" s="53"/>
      <c r="H3596" s="53"/>
      <c r="I3596" s="53"/>
      <c r="J3596" s="53"/>
      <c r="K3596" s="53"/>
      <c r="L3596" s="53"/>
      <c r="M3596" s="53"/>
      <c r="N3596" s="53"/>
      <c r="O3596" s="53"/>
      <c r="P3596" s="727"/>
    </row>
    <row r="3597" spans="1:16" s="51" customFormat="1" x14ac:dyDescent="0.25">
      <c r="A3597" s="378"/>
      <c r="B3597" s="125"/>
      <c r="C3597" s="2"/>
      <c r="E3597" s="53"/>
      <c r="F3597" s="53"/>
      <c r="G3597" s="53"/>
      <c r="H3597" s="53"/>
      <c r="I3597" s="53"/>
      <c r="J3597" s="53"/>
      <c r="K3597" s="53"/>
      <c r="L3597" s="53"/>
      <c r="M3597" s="53"/>
      <c r="N3597" s="53"/>
      <c r="O3597" s="53"/>
      <c r="P3597" s="727"/>
    </row>
    <row r="3598" spans="1:16" s="51" customFormat="1" x14ac:dyDescent="0.25">
      <c r="A3598" s="378"/>
      <c r="B3598" s="125"/>
      <c r="C3598" s="2"/>
      <c r="E3598" s="53"/>
      <c r="F3598" s="53"/>
      <c r="G3598" s="53"/>
      <c r="H3598" s="53"/>
      <c r="I3598" s="53"/>
      <c r="J3598" s="53"/>
      <c r="K3598" s="53"/>
      <c r="L3598" s="53"/>
      <c r="M3598" s="53"/>
      <c r="N3598" s="53"/>
      <c r="O3598" s="53"/>
      <c r="P3598" s="727"/>
    </row>
    <row r="3599" spans="1:16" s="51" customFormat="1" x14ac:dyDescent="0.25">
      <c r="A3599" s="378"/>
      <c r="B3599" s="125"/>
      <c r="C3599" s="2"/>
      <c r="E3599" s="53"/>
      <c r="F3599" s="53"/>
      <c r="G3599" s="53"/>
      <c r="H3599" s="53"/>
      <c r="I3599" s="53"/>
      <c r="J3599" s="53"/>
      <c r="K3599" s="53"/>
      <c r="L3599" s="53"/>
      <c r="M3599" s="53"/>
      <c r="N3599" s="53"/>
      <c r="O3599" s="53"/>
      <c r="P3599" s="727"/>
    </row>
    <row r="3600" spans="1:16" s="51" customFormat="1" x14ac:dyDescent="0.25">
      <c r="A3600" s="378"/>
      <c r="B3600" s="125"/>
      <c r="C3600" s="2"/>
      <c r="E3600" s="53"/>
      <c r="F3600" s="53"/>
      <c r="G3600" s="53"/>
      <c r="H3600" s="53"/>
      <c r="I3600" s="53"/>
      <c r="J3600" s="53"/>
      <c r="K3600" s="53"/>
      <c r="L3600" s="53"/>
      <c r="M3600" s="53"/>
      <c r="N3600" s="53"/>
      <c r="O3600" s="53"/>
      <c r="P3600" s="727"/>
    </row>
    <row r="3601" spans="1:16" s="51" customFormat="1" x14ac:dyDescent="0.25">
      <c r="A3601" s="378"/>
      <c r="B3601" s="125"/>
      <c r="C3601" s="2"/>
      <c r="E3601" s="53"/>
      <c r="F3601" s="53"/>
      <c r="G3601" s="53"/>
      <c r="H3601" s="53"/>
      <c r="I3601" s="53"/>
      <c r="J3601" s="53"/>
      <c r="K3601" s="53"/>
      <c r="L3601" s="53"/>
      <c r="M3601" s="53"/>
      <c r="N3601" s="53"/>
      <c r="O3601" s="53"/>
      <c r="P3601" s="727"/>
    </row>
    <row r="3602" spans="1:16" s="51" customFormat="1" x14ac:dyDescent="0.25">
      <c r="A3602" s="378"/>
      <c r="B3602" s="125"/>
      <c r="C3602" s="2"/>
      <c r="E3602" s="53"/>
      <c r="F3602" s="53"/>
      <c r="G3602" s="53"/>
      <c r="H3602" s="53"/>
      <c r="I3602" s="53"/>
      <c r="J3602" s="53"/>
      <c r="K3602" s="53"/>
      <c r="L3602" s="53"/>
      <c r="M3602" s="53"/>
      <c r="N3602" s="53"/>
      <c r="O3602" s="53"/>
      <c r="P3602" s="727"/>
    </row>
    <row r="3603" spans="1:16" s="51" customFormat="1" x14ac:dyDescent="0.25">
      <c r="A3603" s="378"/>
      <c r="B3603" s="125"/>
      <c r="C3603" s="2"/>
      <c r="E3603" s="53"/>
      <c r="F3603" s="53"/>
      <c r="G3603" s="53"/>
      <c r="H3603" s="53"/>
      <c r="I3603" s="53"/>
      <c r="J3603" s="53"/>
      <c r="K3603" s="53"/>
      <c r="L3603" s="53"/>
      <c r="M3603" s="53"/>
      <c r="N3603" s="53"/>
      <c r="O3603" s="53"/>
      <c r="P3603" s="727"/>
    </row>
    <row r="3604" spans="1:16" s="51" customFormat="1" x14ac:dyDescent="0.25">
      <c r="A3604" s="378"/>
      <c r="B3604" s="125"/>
      <c r="C3604" s="2"/>
      <c r="E3604" s="53"/>
      <c r="F3604" s="53"/>
      <c r="G3604" s="53"/>
      <c r="H3604" s="53"/>
      <c r="I3604" s="53"/>
      <c r="J3604" s="53"/>
      <c r="K3604" s="53"/>
      <c r="L3604" s="53"/>
      <c r="M3604" s="53"/>
      <c r="N3604" s="53"/>
      <c r="O3604" s="53"/>
      <c r="P3604" s="727"/>
    </row>
    <row r="3605" spans="1:16" s="51" customFormat="1" x14ac:dyDescent="0.25">
      <c r="A3605" s="378"/>
      <c r="B3605" s="125"/>
      <c r="C3605" s="2"/>
      <c r="E3605" s="53"/>
      <c r="F3605" s="53"/>
      <c r="G3605" s="53"/>
      <c r="H3605" s="53"/>
      <c r="I3605" s="53"/>
      <c r="J3605" s="53"/>
      <c r="K3605" s="53"/>
      <c r="L3605" s="53"/>
      <c r="M3605" s="53"/>
      <c r="N3605" s="53"/>
      <c r="O3605" s="53"/>
      <c r="P3605" s="727"/>
    </row>
    <row r="3606" spans="1:16" s="51" customFormat="1" x14ac:dyDescent="0.25">
      <c r="A3606" s="378"/>
      <c r="B3606" s="125"/>
      <c r="C3606" s="2"/>
      <c r="E3606" s="53"/>
      <c r="F3606" s="53"/>
      <c r="G3606" s="53"/>
      <c r="H3606" s="53"/>
      <c r="I3606" s="53"/>
      <c r="J3606" s="53"/>
      <c r="K3606" s="53"/>
      <c r="L3606" s="53"/>
      <c r="M3606" s="53"/>
      <c r="N3606" s="53"/>
      <c r="O3606" s="53"/>
      <c r="P3606" s="727"/>
    </row>
    <row r="3607" spans="1:16" s="51" customFormat="1" x14ac:dyDescent="0.25">
      <c r="A3607" s="378"/>
      <c r="B3607" s="125"/>
      <c r="C3607" s="2"/>
      <c r="E3607" s="53"/>
      <c r="F3607" s="53"/>
      <c r="G3607" s="53"/>
      <c r="H3607" s="53"/>
      <c r="I3607" s="53"/>
      <c r="J3607" s="53"/>
      <c r="K3607" s="53"/>
      <c r="L3607" s="53"/>
      <c r="M3607" s="53"/>
      <c r="N3607" s="53"/>
      <c r="O3607" s="53"/>
      <c r="P3607" s="727"/>
    </row>
    <row r="3608" spans="1:16" s="51" customFormat="1" x14ac:dyDescent="0.25">
      <c r="A3608" s="378"/>
      <c r="B3608" s="125"/>
      <c r="C3608" s="2"/>
      <c r="E3608" s="53"/>
      <c r="F3608" s="53"/>
      <c r="G3608" s="53"/>
      <c r="H3608" s="53"/>
      <c r="I3608" s="53"/>
      <c r="J3608" s="53"/>
      <c r="K3608" s="53"/>
      <c r="L3608" s="53"/>
      <c r="M3608" s="53"/>
      <c r="N3608" s="53"/>
      <c r="O3608" s="53"/>
      <c r="P3608" s="727"/>
    </row>
    <row r="3609" spans="1:16" s="51" customFormat="1" x14ac:dyDescent="0.25">
      <c r="A3609" s="378"/>
      <c r="B3609" s="125"/>
      <c r="C3609" s="2"/>
      <c r="E3609" s="53"/>
      <c r="F3609" s="53"/>
      <c r="G3609" s="53"/>
      <c r="H3609" s="53"/>
      <c r="I3609" s="53"/>
      <c r="J3609" s="53"/>
      <c r="K3609" s="53"/>
      <c r="L3609" s="53"/>
      <c r="M3609" s="53"/>
      <c r="N3609" s="53"/>
      <c r="O3609" s="53"/>
      <c r="P3609" s="727"/>
    </row>
    <row r="3610" spans="1:16" s="51" customFormat="1" x14ac:dyDescent="0.25">
      <c r="A3610" s="378"/>
      <c r="B3610" s="125"/>
      <c r="C3610" s="2"/>
      <c r="E3610" s="53"/>
      <c r="F3610" s="53"/>
      <c r="G3610" s="53"/>
      <c r="H3610" s="53"/>
      <c r="I3610" s="53"/>
      <c r="J3610" s="53"/>
      <c r="K3610" s="53"/>
      <c r="L3610" s="53"/>
      <c r="M3610" s="53"/>
      <c r="N3610" s="53"/>
      <c r="O3610" s="53"/>
      <c r="P3610" s="727"/>
    </row>
    <row r="3611" spans="1:16" s="51" customFormat="1" x14ac:dyDescent="0.25">
      <c r="A3611" s="378"/>
      <c r="B3611" s="125"/>
      <c r="C3611" s="2"/>
      <c r="E3611" s="53"/>
      <c r="F3611" s="53"/>
      <c r="G3611" s="53"/>
      <c r="H3611" s="53"/>
      <c r="I3611" s="53"/>
      <c r="J3611" s="53"/>
      <c r="K3611" s="53"/>
      <c r="L3611" s="53"/>
      <c r="M3611" s="53"/>
      <c r="N3611" s="53"/>
      <c r="O3611" s="53"/>
      <c r="P3611" s="727"/>
    </row>
    <row r="3612" spans="1:16" s="51" customFormat="1" x14ac:dyDescent="0.25">
      <c r="A3612" s="378"/>
      <c r="B3612" s="125"/>
      <c r="C3612" s="2"/>
      <c r="E3612" s="53"/>
      <c r="F3612" s="53"/>
      <c r="G3612" s="53"/>
      <c r="H3612" s="53"/>
      <c r="I3612" s="53"/>
      <c r="J3612" s="53"/>
      <c r="K3612" s="53"/>
      <c r="L3612" s="53"/>
      <c r="M3612" s="53"/>
      <c r="N3612" s="53"/>
      <c r="O3612" s="53"/>
      <c r="P3612" s="727"/>
    </row>
    <row r="3613" spans="1:16" s="51" customFormat="1" x14ac:dyDescent="0.25">
      <c r="A3613" s="378"/>
      <c r="B3613" s="125"/>
      <c r="C3613" s="2"/>
      <c r="E3613" s="53"/>
      <c r="F3613" s="53"/>
      <c r="G3613" s="53"/>
      <c r="H3613" s="53"/>
      <c r="I3613" s="53"/>
      <c r="J3613" s="53"/>
      <c r="K3613" s="53"/>
      <c r="L3613" s="53"/>
      <c r="M3613" s="53"/>
      <c r="N3613" s="53"/>
      <c r="O3613" s="53"/>
      <c r="P3613" s="727"/>
    </row>
    <row r="3614" spans="1:16" s="51" customFormat="1" x14ac:dyDescent="0.25">
      <c r="A3614" s="378"/>
      <c r="B3614" s="125"/>
      <c r="C3614" s="2"/>
      <c r="E3614" s="53"/>
      <c r="F3614" s="53"/>
      <c r="G3614" s="53"/>
      <c r="H3614" s="53"/>
      <c r="I3614" s="53"/>
      <c r="J3614" s="53"/>
      <c r="K3614" s="53"/>
      <c r="L3614" s="53"/>
      <c r="M3614" s="53"/>
      <c r="N3614" s="53"/>
      <c r="O3614" s="53"/>
      <c r="P3614" s="727"/>
    </row>
    <row r="3615" spans="1:16" s="51" customFormat="1" x14ac:dyDescent="0.25">
      <c r="A3615" s="378"/>
      <c r="B3615" s="125"/>
      <c r="C3615" s="2"/>
      <c r="E3615" s="53"/>
      <c r="F3615" s="53"/>
      <c r="G3615" s="53"/>
      <c r="H3615" s="53"/>
      <c r="I3615" s="53"/>
      <c r="J3615" s="53"/>
      <c r="K3615" s="53"/>
      <c r="L3615" s="53"/>
      <c r="M3615" s="53"/>
      <c r="N3615" s="53"/>
      <c r="O3615" s="53"/>
      <c r="P3615" s="727"/>
    </row>
    <row r="3616" spans="1:16" s="51" customFormat="1" x14ac:dyDescent="0.25">
      <c r="A3616" s="378"/>
      <c r="B3616" s="125"/>
      <c r="C3616" s="2"/>
      <c r="E3616" s="53"/>
      <c r="F3616" s="53"/>
      <c r="G3616" s="53"/>
      <c r="H3616" s="53"/>
      <c r="I3616" s="53"/>
      <c r="J3616" s="53"/>
      <c r="K3616" s="53"/>
      <c r="L3616" s="53"/>
      <c r="M3616" s="53"/>
      <c r="N3616" s="53"/>
      <c r="O3616" s="53"/>
      <c r="P3616" s="727"/>
    </row>
    <row r="3617" spans="1:16" s="51" customFormat="1" x14ac:dyDescent="0.25">
      <c r="A3617" s="378"/>
      <c r="B3617" s="125"/>
      <c r="C3617" s="2"/>
      <c r="E3617" s="53"/>
      <c r="F3617" s="53"/>
      <c r="G3617" s="53"/>
      <c r="H3617" s="53"/>
      <c r="I3617" s="53"/>
      <c r="J3617" s="53"/>
      <c r="K3617" s="53"/>
      <c r="L3617" s="53"/>
      <c r="M3617" s="53"/>
      <c r="N3617" s="53"/>
      <c r="O3617" s="53"/>
      <c r="P3617" s="727"/>
    </row>
    <row r="3618" spans="1:16" s="51" customFormat="1" x14ac:dyDescent="0.25">
      <c r="A3618" s="378"/>
      <c r="B3618" s="125"/>
      <c r="C3618" s="2"/>
      <c r="E3618" s="53"/>
      <c r="F3618" s="53"/>
      <c r="G3618" s="53"/>
      <c r="H3618" s="53"/>
      <c r="I3618" s="53"/>
      <c r="J3618" s="53"/>
      <c r="K3618" s="53"/>
      <c r="L3618" s="53"/>
      <c r="M3618" s="53"/>
      <c r="N3618" s="53"/>
      <c r="O3618" s="53"/>
      <c r="P3618" s="727"/>
    </row>
    <row r="3619" spans="1:16" s="51" customFormat="1" x14ac:dyDescent="0.25">
      <c r="A3619" s="378"/>
      <c r="B3619" s="125"/>
      <c r="C3619" s="2"/>
      <c r="E3619" s="53"/>
      <c r="F3619" s="53"/>
      <c r="G3619" s="53"/>
      <c r="H3619" s="53"/>
      <c r="I3619" s="53"/>
      <c r="J3619" s="53"/>
      <c r="K3619" s="53"/>
      <c r="L3619" s="53"/>
      <c r="M3619" s="53"/>
      <c r="N3619" s="53"/>
      <c r="O3619" s="53"/>
      <c r="P3619" s="727"/>
    </row>
    <row r="3620" spans="1:16" s="51" customFormat="1" x14ac:dyDescent="0.25">
      <c r="A3620" s="378"/>
      <c r="B3620" s="125"/>
      <c r="C3620" s="2"/>
      <c r="E3620" s="53"/>
      <c r="F3620" s="53"/>
      <c r="G3620" s="53"/>
      <c r="H3620" s="53"/>
      <c r="I3620" s="53"/>
      <c r="J3620" s="53"/>
      <c r="K3620" s="53"/>
      <c r="L3620" s="53"/>
      <c r="M3620" s="53"/>
      <c r="N3620" s="53"/>
      <c r="O3620" s="53"/>
      <c r="P3620" s="727"/>
    </row>
    <row r="3621" spans="1:16" s="51" customFormat="1" x14ac:dyDescent="0.25">
      <c r="A3621" s="378"/>
      <c r="B3621" s="125"/>
      <c r="C3621" s="2"/>
      <c r="E3621" s="53"/>
      <c r="F3621" s="53"/>
      <c r="G3621" s="53"/>
      <c r="H3621" s="53"/>
      <c r="I3621" s="53"/>
      <c r="J3621" s="53"/>
      <c r="K3621" s="53"/>
      <c r="L3621" s="53"/>
      <c r="M3621" s="53"/>
      <c r="N3621" s="53"/>
      <c r="O3621" s="53"/>
      <c r="P3621" s="727"/>
    </row>
    <row r="3622" spans="1:16" s="51" customFormat="1" x14ac:dyDescent="0.25">
      <c r="A3622" s="378"/>
      <c r="B3622" s="125"/>
      <c r="C3622" s="2"/>
      <c r="E3622" s="53"/>
      <c r="F3622" s="53"/>
      <c r="G3622" s="53"/>
      <c r="H3622" s="53"/>
      <c r="I3622" s="53"/>
      <c r="J3622" s="53"/>
      <c r="K3622" s="53"/>
      <c r="L3622" s="53"/>
      <c r="M3622" s="53"/>
      <c r="N3622" s="53"/>
      <c r="O3622" s="53"/>
      <c r="P3622" s="727"/>
    </row>
    <row r="3623" spans="1:16" s="51" customFormat="1" x14ac:dyDescent="0.25">
      <c r="A3623" s="378"/>
      <c r="B3623" s="125"/>
      <c r="C3623" s="2"/>
      <c r="E3623" s="53"/>
      <c r="F3623" s="53"/>
      <c r="G3623" s="53"/>
      <c r="H3623" s="53"/>
      <c r="I3623" s="53"/>
      <c r="J3623" s="53"/>
      <c r="K3623" s="53"/>
      <c r="L3623" s="53"/>
      <c r="M3623" s="53"/>
      <c r="N3623" s="53"/>
      <c r="O3623" s="53"/>
      <c r="P3623" s="727"/>
    </row>
    <row r="3624" spans="1:16" s="51" customFormat="1" x14ac:dyDescent="0.25">
      <c r="A3624" s="378"/>
      <c r="B3624" s="125"/>
      <c r="C3624" s="2"/>
      <c r="E3624" s="53"/>
      <c r="F3624" s="53"/>
      <c r="G3624" s="53"/>
      <c r="H3624" s="53"/>
      <c r="I3624" s="53"/>
      <c r="J3624" s="53"/>
      <c r="K3624" s="53"/>
      <c r="L3624" s="53"/>
      <c r="M3624" s="53"/>
      <c r="N3624" s="53"/>
      <c r="O3624" s="53"/>
      <c r="P3624" s="727"/>
    </row>
    <row r="3625" spans="1:16" s="51" customFormat="1" x14ac:dyDescent="0.25">
      <c r="A3625" s="378"/>
      <c r="B3625" s="125"/>
      <c r="C3625" s="2"/>
      <c r="E3625" s="53"/>
      <c r="F3625" s="53"/>
      <c r="G3625" s="53"/>
      <c r="H3625" s="53"/>
      <c r="I3625" s="53"/>
      <c r="J3625" s="53"/>
      <c r="K3625" s="53"/>
      <c r="L3625" s="53"/>
      <c r="M3625" s="53"/>
      <c r="N3625" s="53"/>
      <c r="O3625" s="53"/>
      <c r="P3625" s="727"/>
    </row>
    <row r="3626" spans="1:16" s="51" customFormat="1" x14ac:dyDescent="0.25">
      <c r="A3626" s="378"/>
      <c r="B3626" s="125"/>
      <c r="C3626" s="2"/>
      <c r="E3626" s="53"/>
      <c r="F3626" s="53"/>
      <c r="G3626" s="53"/>
      <c r="H3626" s="53"/>
      <c r="I3626" s="53"/>
      <c r="J3626" s="53"/>
      <c r="K3626" s="53"/>
      <c r="L3626" s="53"/>
      <c r="M3626" s="53"/>
      <c r="N3626" s="53"/>
      <c r="O3626" s="53"/>
      <c r="P3626" s="727"/>
    </row>
    <row r="3627" spans="1:16" s="51" customFormat="1" x14ac:dyDescent="0.25">
      <c r="A3627" s="378"/>
      <c r="B3627" s="125"/>
      <c r="C3627" s="2"/>
      <c r="E3627" s="53"/>
      <c r="F3627" s="53"/>
      <c r="G3627" s="53"/>
      <c r="H3627" s="53"/>
      <c r="I3627" s="53"/>
      <c r="J3627" s="53"/>
      <c r="K3627" s="53"/>
      <c r="L3627" s="53"/>
      <c r="M3627" s="53"/>
      <c r="N3627" s="53"/>
      <c r="O3627" s="53"/>
      <c r="P3627" s="727"/>
    </row>
    <row r="3628" spans="1:16" s="51" customFormat="1" x14ac:dyDescent="0.25">
      <c r="A3628" s="378"/>
      <c r="B3628" s="125"/>
      <c r="C3628" s="2"/>
      <c r="E3628" s="53"/>
      <c r="F3628" s="53"/>
      <c r="G3628" s="53"/>
      <c r="H3628" s="53"/>
      <c r="I3628" s="53"/>
      <c r="J3628" s="53"/>
      <c r="K3628" s="53"/>
      <c r="L3628" s="53"/>
      <c r="M3628" s="53"/>
      <c r="N3628" s="53"/>
      <c r="O3628" s="53"/>
      <c r="P3628" s="727"/>
    </row>
    <row r="3629" spans="1:16" s="51" customFormat="1" x14ac:dyDescent="0.25">
      <c r="A3629" s="378"/>
      <c r="B3629" s="125"/>
      <c r="C3629" s="2"/>
      <c r="E3629" s="53"/>
      <c r="F3629" s="53"/>
      <c r="G3629" s="53"/>
      <c r="H3629" s="53"/>
      <c r="I3629" s="53"/>
      <c r="J3629" s="53"/>
      <c r="K3629" s="53"/>
      <c r="L3629" s="53"/>
      <c r="M3629" s="53"/>
      <c r="N3629" s="53"/>
      <c r="O3629" s="53"/>
      <c r="P3629" s="727"/>
    </row>
    <row r="3630" spans="1:16" s="51" customFormat="1" x14ac:dyDescent="0.25">
      <c r="A3630" s="378"/>
      <c r="B3630" s="125"/>
      <c r="C3630" s="2"/>
      <c r="E3630" s="53"/>
      <c r="F3630" s="53"/>
      <c r="G3630" s="53"/>
      <c r="H3630" s="53"/>
      <c r="I3630" s="53"/>
      <c r="J3630" s="53"/>
      <c r="K3630" s="53"/>
      <c r="L3630" s="53"/>
      <c r="M3630" s="53"/>
      <c r="N3630" s="53"/>
      <c r="O3630" s="53"/>
      <c r="P3630" s="727"/>
    </row>
    <row r="3631" spans="1:16" s="51" customFormat="1" x14ac:dyDescent="0.25">
      <c r="A3631" s="378"/>
      <c r="B3631" s="125"/>
      <c r="C3631" s="2"/>
      <c r="E3631" s="53"/>
      <c r="F3631" s="53"/>
      <c r="G3631" s="53"/>
      <c r="H3631" s="53"/>
      <c r="I3631" s="53"/>
      <c r="J3631" s="53"/>
      <c r="K3631" s="53"/>
      <c r="L3631" s="53"/>
      <c r="M3631" s="53"/>
      <c r="N3631" s="53"/>
      <c r="O3631" s="53"/>
      <c r="P3631" s="727"/>
    </row>
    <row r="3632" spans="1:16" s="51" customFormat="1" x14ac:dyDescent="0.25">
      <c r="A3632" s="378"/>
      <c r="B3632" s="125"/>
      <c r="C3632" s="2"/>
      <c r="E3632" s="53"/>
      <c r="F3632" s="53"/>
      <c r="G3632" s="53"/>
      <c r="H3632" s="53"/>
      <c r="I3632" s="53"/>
      <c r="J3632" s="53"/>
      <c r="K3632" s="53"/>
      <c r="L3632" s="53"/>
      <c r="M3632" s="53"/>
      <c r="N3632" s="53"/>
      <c r="O3632" s="53"/>
      <c r="P3632" s="727"/>
    </row>
    <row r="3633" spans="1:16" s="51" customFormat="1" x14ac:dyDescent="0.25">
      <c r="A3633" s="378"/>
      <c r="B3633" s="125"/>
      <c r="C3633" s="2"/>
      <c r="E3633" s="53"/>
      <c r="F3633" s="53"/>
      <c r="G3633" s="53"/>
      <c r="H3633" s="53"/>
      <c r="I3633" s="53"/>
      <c r="J3633" s="53"/>
      <c r="K3633" s="53"/>
      <c r="L3633" s="53"/>
      <c r="M3633" s="53"/>
      <c r="N3633" s="53"/>
      <c r="O3633" s="53"/>
      <c r="P3633" s="727"/>
    </row>
    <row r="3634" spans="1:16" s="51" customFormat="1" x14ac:dyDescent="0.25">
      <c r="A3634" s="378"/>
      <c r="B3634" s="125"/>
      <c r="C3634" s="2"/>
      <c r="E3634" s="53"/>
      <c r="F3634" s="53"/>
      <c r="G3634" s="53"/>
      <c r="H3634" s="53"/>
      <c r="I3634" s="53"/>
      <c r="J3634" s="53"/>
      <c r="K3634" s="53"/>
      <c r="L3634" s="53"/>
      <c r="M3634" s="53"/>
      <c r="N3634" s="53"/>
      <c r="O3634" s="53"/>
      <c r="P3634" s="727"/>
    </row>
    <row r="3635" spans="1:16" s="51" customFormat="1" x14ac:dyDescent="0.25">
      <c r="A3635" s="378"/>
      <c r="B3635" s="125"/>
      <c r="C3635" s="2"/>
      <c r="E3635" s="53"/>
      <c r="F3635" s="53"/>
      <c r="G3635" s="53"/>
      <c r="H3635" s="53"/>
      <c r="I3635" s="53"/>
      <c r="J3635" s="53"/>
      <c r="K3635" s="53"/>
      <c r="L3635" s="53"/>
      <c r="M3635" s="53"/>
      <c r="N3635" s="53"/>
      <c r="O3635" s="53"/>
      <c r="P3635" s="727"/>
    </row>
    <row r="3636" spans="1:16" s="51" customFormat="1" x14ac:dyDescent="0.25">
      <c r="A3636" s="378"/>
      <c r="B3636" s="125"/>
      <c r="C3636" s="2"/>
      <c r="E3636" s="53"/>
      <c r="F3636" s="53"/>
      <c r="G3636" s="53"/>
      <c r="H3636" s="53"/>
      <c r="I3636" s="53"/>
      <c r="J3636" s="53"/>
      <c r="K3636" s="53"/>
      <c r="L3636" s="53"/>
      <c r="M3636" s="53"/>
      <c r="N3636" s="53"/>
      <c r="O3636" s="53"/>
      <c r="P3636" s="727"/>
    </row>
    <row r="3637" spans="1:16" s="51" customFormat="1" x14ac:dyDescent="0.25">
      <c r="A3637" s="378"/>
      <c r="B3637" s="125"/>
      <c r="C3637" s="2"/>
      <c r="E3637" s="53"/>
      <c r="F3637" s="53"/>
      <c r="G3637" s="53"/>
      <c r="H3637" s="53"/>
      <c r="I3637" s="53"/>
      <c r="J3637" s="53"/>
      <c r="K3637" s="53"/>
      <c r="L3637" s="53"/>
      <c r="M3637" s="53"/>
      <c r="N3637" s="53"/>
      <c r="O3637" s="53"/>
      <c r="P3637" s="727"/>
    </row>
    <row r="3638" spans="1:16" s="51" customFormat="1" x14ac:dyDescent="0.25">
      <c r="A3638" s="378"/>
      <c r="B3638" s="125"/>
      <c r="C3638" s="2"/>
      <c r="E3638" s="53"/>
      <c r="F3638" s="53"/>
      <c r="G3638" s="53"/>
      <c r="H3638" s="53"/>
      <c r="I3638" s="53"/>
      <c r="J3638" s="53"/>
      <c r="K3638" s="53"/>
      <c r="L3638" s="53"/>
      <c r="M3638" s="53"/>
      <c r="N3638" s="53"/>
      <c r="O3638" s="53"/>
      <c r="P3638" s="727"/>
    </row>
    <row r="3639" spans="1:16" s="51" customFormat="1" x14ac:dyDescent="0.25">
      <c r="A3639" s="378"/>
      <c r="B3639" s="125"/>
      <c r="C3639" s="2"/>
      <c r="E3639" s="53"/>
      <c r="F3639" s="53"/>
      <c r="G3639" s="53"/>
      <c r="H3639" s="53"/>
      <c r="I3639" s="53"/>
      <c r="J3639" s="53"/>
      <c r="K3639" s="53"/>
      <c r="L3639" s="53"/>
      <c r="M3639" s="53"/>
      <c r="N3639" s="53"/>
      <c r="O3639" s="53"/>
      <c r="P3639" s="727"/>
    </row>
    <row r="3640" spans="1:16" s="51" customFormat="1" x14ac:dyDescent="0.25">
      <c r="A3640" s="378"/>
      <c r="B3640" s="125"/>
      <c r="C3640" s="2"/>
      <c r="E3640" s="53"/>
      <c r="F3640" s="53"/>
      <c r="G3640" s="53"/>
      <c r="H3640" s="53"/>
      <c r="I3640" s="53"/>
      <c r="J3640" s="53"/>
      <c r="K3640" s="53"/>
      <c r="L3640" s="53"/>
      <c r="M3640" s="53"/>
      <c r="N3640" s="53"/>
      <c r="O3640" s="53"/>
      <c r="P3640" s="727"/>
    </row>
    <row r="3641" spans="1:16" s="51" customFormat="1" x14ac:dyDescent="0.25">
      <c r="A3641" s="378"/>
      <c r="B3641" s="125"/>
      <c r="C3641" s="2"/>
      <c r="E3641" s="53"/>
      <c r="F3641" s="53"/>
      <c r="G3641" s="53"/>
      <c r="H3641" s="53"/>
      <c r="I3641" s="53"/>
      <c r="J3641" s="53"/>
      <c r="K3641" s="53"/>
      <c r="L3641" s="53"/>
      <c r="M3641" s="53"/>
      <c r="N3641" s="53"/>
      <c r="O3641" s="53"/>
      <c r="P3641" s="727"/>
    </row>
    <row r="3642" spans="1:16" s="51" customFormat="1" x14ac:dyDescent="0.25">
      <c r="A3642" s="378"/>
      <c r="B3642" s="125"/>
      <c r="C3642" s="2"/>
      <c r="E3642" s="53"/>
      <c r="F3642" s="53"/>
      <c r="G3642" s="53"/>
      <c r="H3642" s="53"/>
      <c r="I3642" s="53"/>
      <c r="J3642" s="53"/>
      <c r="K3642" s="53"/>
      <c r="L3642" s="53"/>
      <c r="M3642" s="53"/>
      <c r="N3642" s="53"/>
      <c r="O3642" s="53"/>
      <c r="P3642" s="727"/>
    </row>
    <row r="3643" spans="1:16" s="51" customFormat="1" x14ac:dyDescent="0.25">
      <c r="A3643" s="378"/>
      <c r="B3643" s="125"/>
      <c r="C3643" s="2"/>
      <c r="E3643" s="53"/>
      <c r="F3643" s="53"/>
      <c r="G3643" s="53"/>
      <c r="H3643" s="53"/>
      <c r="I3643" s="53"/>
      <c r="J3643" s="53"/>
      <c r="K3643" s="53"/>
      <c r="L3643" s="53"/>
      <c r="M3643" s="53"/>
      <c r="N3643" s="53"/>
      <c r="O3643" s="53"/>
      <c r="P3643" s="727"/>
    </row>
    <row r="3644" spans="1:16" s="51" customFormat="1" x14ac:dyDescent="0.25">
      <c r="A3644" s="378"/>
      <c r="B3644" s="125"/>
      <c r="C3644" s="2"/>
      <c r="E3644" s="53"/>
      <c r="F3644" s="53"/>
      <c r="G3644" s="53"/>
      <c r="H3644" s="53"/>
      <c r="I3644" s="53"/>
      <c r="J3644" s="53"/>
      <c r="K3644" s="53"/>
      <c r="L3644" s="53"/>
      <c r="M3644" s="53"/>
      <c r="N3644" s="53"/>
      <c r="O3644" s="53"/>
      <c r="P3644" s="727"/>
    </row>
    <row r="3645" spans="1:16" s="51" customFormat="1" x14ac:dyDescent="0.25">
      <c r="A3645" s="378"/>
      <c r="B3645" s="125"/>
      <c r="C3645" s="2"/>
      <c r="E3645" s="53"/>
      <c r="F3645" s="53"/>
      <c r="G3645" s="53"/>
      <c r="H3645" s="53"/>
      <c r="I3645" s="53"/>
      <c r="J3645" s="53"/>
      <c r="K3645" s="53"/>
      <c r="L3645" s="53"/>
      <c r="M3645" s="53"/>
      <c r="N3645" s="53"/>
      <c r="O3645" s="53"/>
      <c r="P3645" s="727"/>
    </row>
    <row r="3646" spans="1:16" s="51" customFormat="1" x14ac:dyDescent="0.25">
      <c r="A3646" s="378"/>
      <c r="B3646" s="125"/>
      <c r="C3646" s="2"/>
      <c r="E3646" s="53"/>
      <c r="F3646" s="53"/>
      <c r="G3646" s="53"/>
      <c r="H3646" s="53"/>
      <c r="I3646" s="53"/>
      <c r="J3646" s="53"/>
      <c r="K3646" s="53"/>
      <c r="L3646" s="53"/>
      <c r="M3646" s="53"/>
      <c r="N3646" s="53"/>
      <c r="O3646" s="53"/>
      <c r="P3646" s="727"/>
    </row>
    <row r="3647" spans="1:16" s="51" customFormat="1" x14ac:dyDescent="0.25">
      <c r="A3647" s="378"/>
      <c r="B3647" s="125"/>
      <c r="C3647" s="2"/>
      <c r="E3647" s="53"/>
      <c r="F3647" s="53"/>
      <c r="G3647" s="53"/>
      <c r="H3647" s="53"/>
      <c r="I3647" s="53"/>
      <c r="J3647" s="53"/>
      <c r="K3647" s="53"/>
      <c r="L3647" s="53"/>
      <c r="M3647" s="53"/>
      <c r="N3647" s="53"/>
      <c r="O3647" s="53"/>
      <c r="P3647" s="727"/>
    </row>
    <row r="3648" spans="1:16" s="51" customFormat="1" x14ac:dyDescent="0.25">
      <c r="A3648" s="378"/>
      <c r="B3648" s="125"/>
      <c r="C3648" s="2"/>
      <c r="E3648" s="53"/>
      <c r="F3648" s="53"/>
      <c r="G3648" s="53"/>
      <c r="H3648" s="53"/>
      <c r="I3648" s="53"/>
      <c r="J3648" s="53"/>
      <c r="K3648" s="53"/>
      <c r="L3648" s="53"/>
      <c r="M3648" s="53"/>
      <c r="N3648" s="53"/>
      <c r="O3648" s="53"/>
      <c r="P3648" s="727"/>
    </row>
    <row r="3649" spans="1:16" s="51" customFormat="1" x14ac:dyDescent="0.25">
      <c r="A3649" s="378"/>
      <c r="B3649" s="125"/>
      <c r="C3649" s="2"/>
      <c r="E3649" s="53"/>
      <c r="F3649" s="53"/>
      <c r="G3649" s="53"/>
      <c r="H3649" s="53"/>
      <c r="I3649" s="53"/>
      <c r="J3649" s="53"/>
      <c r="K3649" s="53"/>
      <c r="L3649" s="53"/>
      <c r="M3649" s="53"/>
      <c r="N3649" s="53"/>
      <c r="O3649" s="53"/>
      <c r="P3649" s="727"/>
    </row>
    <row r="3650" spans="1:16" s="51" customFormat="1" x14ac:dyDescent="0.25">
      <c r="A3650" s="378"/>
      <c r="B3650" s="125"/>
      <c r="C3650" s="2"/>
      <c r="E3650" s="53"/>
      <c r="F3650" s="53"/>
      <c r="G3650" s="53"/>
      <c r="H3650" s="53"/>
      <c r="I3650" s="53"/>
      <c r="J3650" s="53"/>
      <c r="K3650" s="53"/>
      <c r="L3650" s="53"/>
      <c r="M3650" s="53"/>
      <c r="N3650" s="53"/>
      <c r="O3650" s="53"/>
      <c r="P3650" s="727"/>
    </row>
    <row r="3651" spans="1:16" s="51" customFormat="1" x14ac:dyDescent="0.25">
      <c r="A3651" s="378"/>
      <c r="B3651" s="125"/>
      <c r="C3651" s="2"/>
      <c r="E3651" s="53"/>
      <c r="F3651" s="53"/>
      <c r="G3651" s="53"/>
      <c r="H3651" s="53"/>
      <c r="I3651" s="53"/>
      <c r="J3651" s="53"/>
      <c r="K3651" s="53"/>
      <c r="L3651" s="53"/>
      <c r="M3651" s="53"/>
      <c r="N3651" s="53"/>
      <c r="O3651" s="53"/>
      <c r="P3651" s="727"/>
    </row>
    <row r="3652" spans="1:16" s="51" customFormat="1" x14ac:dyDescent="0.25">
      <c r="A3652" s="378"/>
      <c r="B3652" s="125"/>
      <c r="C3652" s="2"/>
      <c r="E3652" s="53"/>
      <c r="F3652" s="53"/>
      <c r="G3652" s="53"/>
      <c r="H3652" s="53"/>
      <c r="I3652" s="53"/>
      <c r="J3652" s="53"/>
      <c r="K3652" s="53"/>
      <c r="L3652" s="53"/>
      <c r="M3652" s="53"/>
      <c r="N3652" s="53"/>
      <c r="O3652" s="53"/>
      <c r="P3652" s="727"/>
    </row>
    <row r="3653" spans="1:16" s="51" customFormat="1" x14ac:dyDescent="0.25">
      <c r="A3653" s="378"/>
      <c r="B3653" s="125"/>
      <c r="C3653" s="2"/>
      <c r="E3653" s="53"/>
      <c r="F3653" s="53"/>
      <c r="G3653" s="53"/>
      <c r="H3653" s="53"/>
      <c r="I3653" s="53"/>
      <c r="J3653" s="53"/>
      <c r="K3653" s="53"/>
      <c r="L3653" s="53"/>
      <c r="M3653" s="53"/>
      <c r="N3653" s="53"/>
      <c r="O3653" s="53"/>
      <c r="P3653" s="727"/>
    </row>
    <row r="3654" spans="1:16" s="51" customFormat="1" x14ac:dyDescent="0.25">
      <c r="A3654" s="378"/>
      <c r="B3654" s="125"/>
      <c r="C3654" s="2"/>
      <c r="E3654" s="53"/>
      <c r="F3654" s="53"/>
      <c r="G3654" s="53"/>
      <c r="H3654" s="53"/>
      <c r="I3654" s="53"/>
      <c r="J3654" s="53"/>
      <c r="K3654" s="53"/>
      <c r="L3654" s="53"/>
      <c r="M3654" s="53"/>
      <c r="N3654" s="53"/>
      <c r="O3654" s="53"/>
      <c r="P3654" s="727"/>
    </row>
    <row r="3655" spans="1:16" s="51" customFormat="1" x14ac:dyDescent="0.25">
      <c r="A3655" s="378"/>
      <c r="B3655" s="125"/>
      <c r="C3655" s="2"/>
      <c r="E3655" s="53"/>
      <c r="F3655" s="53"/>
      <c r="G3655" s="53"/>
      <c r="H3655" s="53"/>
      <c r="I3655" s="53"/>
      <c r="J3655" s="53"/>
      <c r="K3655" s="53"/>
      <c r="L3655" s="53"/>
      <c r="M3655" s="53"/>
      <c r="N3655" s="53"/>
      <c r="O3655" s="53"/>
      <c r="P3655" s="727"/>
    </row>
    <row r="3656" spans="1:16" s="51" customFormat="1" x14ac:dyDescent="0.25">
      <c r="A3656" s="378"/>
      <c r="B3656" s="125"/>
      <c r="C3656" s="2"/>
      <c r="E3656" s="53"/>
      <c r="F3656" s="53"/>
      <c r="G3656" s="53"/>
      <c r="H3656" s="53"/>
      <c r="I3656" s="53"/>
      <c r="J3656" s="53"/>
      <c r="K3656" s="53"/>
      <c r="L3656" s="53"/>
      <c r="M3656" s="53"/>
      <c r="N3656" s="53"/>
      <c r="O3656" s="53"/>
      <c r="P3656" s="727"/>
    </row>
    <row r="3657" spans="1:16" s="51" customFormat="1" x14ac:dyDescent="0.25">
      <c r="A3657" s="378"/>
      <c r="B3657" s="125"/>
      <c r="C3657" s="2"/>
      <c r="E3657" s="53"/>
      <c r="F3657" s="53"/>
      <c r="G3657" s="53"/>
      <c r="H3657" s="53"/>
      <c r="I3657" s="53"/>
      <c r="J3657" s="53"/>
      <c r="K3657" s="53"/>
      <c r="L3657" s="53"/>
      <c r="M3657" s="53"/>
      <c r="N3657" s="53"/>
      <c r="O3657" s="53"/>
      <c r="P3657" s="727"/>
    </row>
    <row r="3658" spans="1:16" s="51" customFormat="1" x14ac:dyDescent="0.25">
      <c r="A3658" s="378"/>
      <c r="B3658" s="125"/>
      <c r="C3658" s="2"/>
      <c r="E3658" s="53"/>
      <c r="F3658" s="53"/>
      <c r="G3658" s="53"/>
      <c r="H3658" s="53"/>
      <c r="I3658" s="53"/>
      <c r="J3658" s="53"/>
      <c r="K3658" s="53"/>
      <c r="L3658" s="53"/>
      <c r="M3658" s="53"/>
      <c r="N3658" s="53"/>
      <c r="O3658" s="53"/>
      <c r="P3658" s="727"/>
    </row>
    <row r="3659" spans="1:16" s="51" customFormat="1" x14ac:dyDescent="0.25">
      <c r="A3659" s="378"/>
      <c r="B3659" s="125"/>
      <c r="C3659" s="2"/>
      <c r="E3659" s="53"/>
      <c r="F3659" s="53"/>
      <c r="G3659" s="53"/>
      <c r="H3659" s="53"/>
      <c r="I3659" s="53"/>
      <c r="J3659" s="53"/>
      <c r="K3659" s="53"/>
      <c r="L3659" s="53"/>
      <c r="M3659" s="53"/>
      <c r="N3659" s="53"/>
      <c r="O3659" s="53"/>
      <c r="P3659" s="727"/>
    </row>
    <row r="3660" spans="1:16" s="51" customFormat="1" x14ac:dyDescent="0.25">
      <c r="A3660" s="378"/>
      <c r="B3660" s="125"/>
      <c r="C3660" s="2"/>
      <c r="E3660" s="53"/>
      <c r="F3660" s="53"/>
      <c r="G3660" s="53"/>
      <c r="H3660" s="53"/>
      <c r="I3660" s="53"/>
      <c r="J3660" s="53"/>
      <c r="K3660" s="53"/>
      <c r="L3660" s="53"/>
      <c r="M3660" s="53"/>
      <c r="N3660" s="53"/>
      <c r="O3660" s="53"/>
      <c r="P3660" s="727"/>
    </row>
    <row r="3661" spans="1:16" s="51" customFormat="1" x14ac:dyDescent="0.25">
      <c r="A3661" s="378"/>
      <c r="B3661" s="125"/>
      <c r="C3661" s="2"/>
      <c r="E3661" s="53"/>
      <c r="F3661" s="53"/>
      <c r="G3661" s="53"/>
      <c r="H3661" s="53"/>
      <c r="I3661" s="53"/>
      <c r="J3661" s="53"/>
      <c r="K3661" s="53"/>
      <c r="L3661" s="53"/>
      <c r="M3661" s="53"/>
      <c r="N3661" s="53"/>
      <c r="O3661" s="53"/>
      <c r="P3661" s="727"/>
    </row>
    <row r="3662" spans="1:16" s="51" customFormat="1" x14ac:dyDescent="0.25">
      <c r="A3662" s="378"/>
      <c r="B3662" s="125"/>
      <c r="C3662" s="2"/>
      <c r="E3662" s="53"/>
      <c r="F3662" s="53"/>
      <c r="G3662" s="53"/>
      <c r="H3662" s="53"/>
      <c r="I3662" s="53"/>
      <c r="J3662" s="53"/>
      <c r="K3662" s="53"/>
      <c r="L3662" s="53"/>
      <c r="M3662" s="53"/>
      <c r="N3662" s="53"/>
      <c r="O3662" s="53"/>
      <c r="P3662" s="727"/>
    </row>
    <row r="3663" spans="1:16" s="51" customFormat="1" x14ac:dyDescent="0.25">
      <c r="A3663" s="378"/>
      <c r="B3663" s="125"/>
      <c r="C3663" s="2"/>
      <c r="E3663" s="53"/>
      <c r="F3663" s="53"/>
      <c r="G3663" s="53"/>
      <c r="H3663" s="53"/>
      <c r="I3663" s="53"/>
      <c r="J3663" s="53"/>
      <c r="K3663" s="53"/>
      <c r="L3663" s="53"/>
      <c r="M3663" s="53"/>
      <c r="N3663" s="53"/>
      <c r="O3663" s="53"/>
      <c r="P3663" s="727"/>
    </row>
    <row r="3664" spans="1:16" s="51" customFormat="1" x14ac:dyDescent="0.25">
      <c r="A3664" s="378"/>
      <c r="B3664" s="125"/>
      <c r="C3664" s="2"/>
      <c r="E3664" s="53"/>
      <c r="F3664" s="53"/>
      <c r="G3664" s="53"/>
      <c r="H3664" s="53"/>
      <c r="I3664" s="53"/>
      <c r="J3664" s="53"/>
      <c r="K3664" s="53"/>
      <c r="L3664" s="53"/>
      <c r="M3664" s="53"/>
      <c r="N3664" s="53"/>
      <c r="O3664" s="53"/>
      <c r="P3664" s="727"/>
    </row>
    <row r="3665" spans="1:16" s="51" customFormat="1" x14ac:dyDescent="0.25">
      <c r="A3665" s="378"/>
      <c r="B3665" s="125"/>
      <c r="C3665" s="2"/>
      <c r="E3665" s="53"/>
      <c r="F3665" s="53"/>
      <c r="G3665" s="53"/>
      <c r="H3665" s="53"/>
      <c r="I3665" s="53"/>
      <c r="J3665" s="53"/>
      <c r="K3665" s="53"/>
      <c r="L3665" s="53"/>
      <c r="M3665" s="53"/>
      <c r="N3665" s="53"/>
      <c r="O3665" s="53"/>
      <c r="P3665" s="727"/>
    </row>
    <row r="3666" spans="1:16" s="51" customFormat="1" x14ac:dyDescent="0.25">
      <c r="A3666" s="378"/>
      <c r="B3666" s="125"/>
      <c r="C3666" s="2"/>
      <c r="E3666" s="53"/>
      <c r="F3666" s="53"/>
      <c r="G3666" s="53"/>
      <c r="H3666" s="53"/>
      <c r="I3666" s="53"/>
      <c r="J3666" s="53"/>
      <c r="K3666" s="53"/>
      <c r="L3666" s="53"/>
      <c r="M3666" s="53"/>
      <c r="N3666" s="53"/>
      <c r="O3666" s="53"/>
      <c r="P3666" s="727"/>
    </row>
    <row r="3667" spans="1:16" s="51" customFormat="1" x14ac:dyDescent="0.25">
      <c r="A3667" s="378"/>
      <c r="B3667" s="125"/>
      <c r="C3667" s="2"/>
      <c r="E3667" s="53"/>
      <c r="F3667" s="53"/>
      <c r="G3667" s="53"/>
      <c r="H3667" s="53"/>
      <c r="I3667" s="53"/>
      <c r="J3667" s="53"/>
      <c r="K3667" s="53"/>
      <c r="L3667" s="53"/>
      <c r="M3667" s="53"/>
      <c r="N3667" s="53"/>
      <c r="O3667" s="53"/>
      <c r="P3667" s="727"/>
    </row>
    <row r="3668" spans="1:16" s="51" customFormat="1" x14ac:dyDescent="0.25">
      <c r="A3668" s="378"/>
      <c r="B3668" s="125"/>
      <c r="C3668" s="2"/>
      <c r="E3668" s="53"/>
      <c r="F3668" s="53"/>
      <c r="G3668" s="53"/>
      <c r="H3668" s="53"/>
      <c r="I3668" s="53"/>
      <c r="J3668" s="53"/>
      <c r="K3668" s="53"/>
      <c r="L3668" s="53"/>
      <c r="M3668" s="53"/>
      <c r="N3668" s="53"/>
      <c r="O3668" s="53"/>
      <c r="P3668" s="727"/>
    </row>
    <row r="3669" spans="1:16" s="51" customFormat="1" x14ac:dyDescent="0.25">
      <c r="A3669" s="378"/>
      <c r="B3669" s="125"/>
      <c r="C3669" s="2"/>
      <c r="E3669" s="53"/>
      <c r="F3669" s="53"/>
      <c r="G3669" s="53"/>
      <c r="H3669" s="53"/>
      <c r="I3669" s="53"/>
      <c r="J3669" s="53"/>
      <c r="K3669" s="53"/>
      <c r="L3669" s="53"/>
      <c r="M3669" s="53"/>
      <c r="N3669" s="53"/>
      <c r="O3669" s="53"/>
      <c r="P3669" s="727"/>
    </row>
    <row r="3670" spans="1:16" s="51" customFormat="1" x14ac:dyDescent="0.25">
      <c r="A3670" s="378"/>
      <c r="B3670" s="125"/>
      <c r="C3670" s="2"/>
      <c r="E3670" s="53"/>
      <c r="F3670" s="53"/>
      <c r="G3670" s="53"/>
      <c r="H3670" s="53"/>
      <c r="I3670" s="53"/>
      <c r="J3670" s="53"/>
      <c r="K3670" s="53"/>
      <c r="L3670" s="53"/>
      <c r="M3670" s="53"/>
      <c r="N3670" s="53"/>
      <c r="O3670" s="53"/>
      <c r="P3670" s="727"/>
    </row>
    <row r="3671" spans="1:16" s="51" customFormat="1" x14ac:dyDescent="0.25">
      <c r="A3671" s="378"/>
      <c r="B3671" s="125"/>
      <c r="C3671" s="2"/>
      <c r="E3671" s="53"/>
      <c r="F3671" s="53"/>
      <c r="G3671" s="53"/>
      <c r="H3671" s="53"/>
      <c r="I3671" s="53"/>
      <c r="J3671" s="53"/>
      <c r="K3671" s="53"/>
      <c r="L3671" s="53"/>
      <c r="M3671" s="53"/>
      <c r="N3671" s="53"/>
      <c r="O3671" s="53"/>
      <c r="P3671" s="727"/>
    </row>
    <row r="3672" spans="1:16" s="51" customFormat="1" x14ac:dyDescent="0.25">
      <c r="A3672" s="378"/>
      <c r="B3672" s="125"/>
      <c r="C3672" s="2"/>
      <c r="E3672" s="53"/>
      <c r="F3672" s="53"/>
      <c r="G3672" s="53"/>
      <c r="H3672" s="53"/>
      <c r="I3672" s="53"/>
      <c r="J3672" s="53"/>
      <c r="K3672" s="53"/>
      <c r="L3672" s="53"/>
      <c r="M3672" s="53"/>
      <c r="N3672" s="53"/>
      <c r="O3672" s="53"/>
      <c r="P3672" s="727"/>
    </row>
    <row r="3673" spans="1:16" s="51" customFormat="1" x14ac:dyDescent="0.25">
      <c r="A3673" s="378"/>
      <c r="B3673" s="125"/>
      <c r="C3673" s="2"/>
      <c r="E3673" s="53"/>
      <c r="F3673" s="53"/>
      <c r="G3673" s="53"/>
      <c r="H3673" s="53"/>
      <c r="I3673" s="53"/>
      <c r="J3673" s="53"/>
      <c r="K3673" s="53"/>
      <c r="L3673" s="53"/>
      <c r="M3673" s="53"/>
      <c r="N3673" s="53"/>
      <c r="O3673" s="53"/>
      <c r="P3673" s="727"/>
    </row>
    <row r="3674" spans="1:16" s="51" customFormat="1" x14ac:dyDescent="0.25">
      <c r="A3674" s="378"/>
      <c r="B3674" s="125"/>
      <c r="C3674" s="2"/>
      <c r="E3674" s="53"/>
      <c r="F3674" s="53"/>
      <c r="G3674" s="53"/>
      <c r="H3674" s="53"/>
      <c r="I3674" s="53"/>
      <c r="J3674" s="53"/>
      <c r="K3674" s="53"/>
      <c r="L3674" s="53"/>
      <c r="M3674" s="53"/>
      <c r="N3674" s="53"/>
      <c r="O3674" s="53"/>
      <c r="P3674" s="727"/>
    </row>
    <row r="3675" spans="1:16" s="51" customFormat="1" x14ac:dyDescent="0.25">
      <c r="A3675" s="378"/>
      <c r="B3675" s="125"/>
      <c r="C3675" s="2"/>
      <c r="E3675" s="53"/>
      <c r="F3675" s="53"/>
      <c r="G3675" s="53"/>
      <c r="H3675" s="53"/>
      <c r="I3675" s="53"/>
      <c r="J3675" s="53"/>
      <c r="K3675" s="53"/>
      <c r="L3675" s="53"/>
      <c r="M3675" s="53"/>
      <c r="N3675" s="53"/>
      <c r="O3675" s="53"/>
      <c r="P3675" s="727"/>
    </row>
    <row r="3676" spans="1:16" s="51" customFormat="1" x14ac:dyDescent="0.25">
      <c r="A3676" s="378"/>
      <c r="B3676" s="125"/>
      <c r="C3676" s="2"/>
      <c r="E3676" s="53"/>
      <c r="F3676" s="53"/>
      <c r="G3676" s="53"/>
      <c r="H3676" s="53"/>
      <c r="I3676" s="53"/>
      <c r="J3676" s="53"/>
      <c r="K3676" s="53"/>
      <c r="L3676" s="53"/>
      <c r="M3676" s="53"/>
      <c r="N3676" s="53"/>
      <c r="O3676" s="53"/>
      <c r="P3676" s="727"/>
    </row>
    <row r="3677" spans="1:16" s="51" customFormat="1" x14ac:dyDescent="0.25">
      <c r="A3677" s="378"/>
      <c r="B3677" s="125"/>
      <c r="C3677" s="2"/>
      <c r="E3677" s="53"/>
      <c r="F3677" s="53"/>
      <c r="G3677" s="53"/>
      <c r="H3677" s="53"/>
      <c r="I3677" s="53"/>
      <c r="J3677" s="53"/>
      <c r="K3677" s="53"/>
      <c r="L3677" s="53"/>
      <c r="M3677" s="53"/>
      <c r="N3677" s="53"/>
      <c r="O3677" s="53"/>
      <c r="P3677" s="727"/>
    </row>
    <row r="3678" spans="1:16" s="51" customFormat="1" x14ac:dyDescent="0.25">
      <c r="A3678" s="378"/>
      <c r="B3678" s="125"/>
      <c r="C3678" s="2"/>
      <c r="E3678" s="53"/>
      <c r="F3678" s="53"/>
      <c r="G3678" s="53"/>
      <c r="H3678" s="53"/>
      <c r="I3678" s="53"/>
      <c r="J3678" s="53"/>
      <c r="K3678" s="53"/>
      <c r="L3678" s="53"/>
      <c r="M3678" s="53"/>
      <c r="N3678" s="53"/>
      <c r="O3678" s="53"/>
      <c r="P3678" s="727"/>
    </row>
    <row r="3679" spans="1:16" s="51" customFormat="1" x14ac:dyDescent="0.25">
      <c r="A3679" s="378"/>
      <c r="B3679" s="125"/>
      <c r="C3679" s="2"/>
      <c r="E3679" s="53"/>
      <c r="F3679" s="53"/>
      <c r="G3679" s="53"/>
      <c r="H3679" s="53"/>
      <c r="I3679" s="53"/>
      <c r="J3679" s="53"/>
      <c r="K3679" s="53"/>
      <c r="L3679" s="53"/>
      <c r="M3679" s="53"/>
      <c r="N3679" s="53"/>
      <c r="O3679" s="53"/>
      <c r="P3679" s="727"/>
    </row>
    <row r="3680" spans="1:16" s="51" customFormat="1" x14ac:dyDescent="0.25">
      <c r="A3680" s="378"/>
      <c r="B3680" s="125"/>
      <c r="C3680" s="2"/>
      <c r="E3680" s="53"/>
      <c r="F3680" s="53"/>
      <c r="G3680" s="53"/>
      <c r="H3680" s="53"/>
      <c r="I3680" s="53"/>
      <c r="J3680" s="53"/>
      <c r="K3680" s="53"/>
      <c r="L3680" s="53"/>
      <c r="M3680" s="53"/>
      <c r="N3680" s="53"/>
      <c r="O3680" s="53"/>
      <c r="P3680" s="727"/>
    </row>
    <row r="3681" spans="1:16" s="51" customFormat="1" x14ac:dyDescent="0.25">
      <c r="A3681" s="378"/>
      <c r="B3681" s="125"/>
      <c r="C3681" s="2"/>
      <c r="E3681" s="53"/>
      <c r="F3681" s="53"/>
      <c r="G3681" s="53"/>
      <c r="H3681" s="53"/>
      <c r="I3681" s="53"/>
      <c r="J3681" s="53"/>
      <c r="K3681" s="53"/>
      <c r="L3681" s="53"/>
      <c r="M3681" s="53"/>
      <c r="N3681" s="53"/>
      <c r="O3681" s="53"/>
      <c r="P3681" s="727"/>
    </row>
    <row r="3682" spans="1:16" s="51" customFormat="1" x14ac:dyDescent="0.25">
      <c r="A3682" s="378"/>
      <c r="B3682" s="125"/>
      <c r="C3682" s="2"/>
      <c r="E3682" s="53"/>
      <c r="F3682" s="53"/>
      <c r="G3682" s="53"/>
      <c r="H3682" s="53"/>
      <c r="I3682" s="53"/>
      <c r="J3682" s="53"/>
      <c r="K3682" s="53"/>
      <c r="L3682" s="53"/>
      <c r="M3682" s="53"/>
      <c r="N3682" s="53"/>
      <c r="O3682" s="53"/>
      <c r="P3682" s="727"/>
    </row>
    <row r="3683" spans="1:16" s="51" customFormat="1" x14ac:dyDescent="0.25">
      <c r="A3683" s="378"/>
      <c r="B3683" s="125"/>
      <c r="C3683" s="2"/>
      <c r="E3683" s="53"/>
      <c r="F3683" s="53"/>
      <c r="G3683" s="53"/>
      <c r="H3683" s="53"/>
      <c r="I3683" s="53"/>
      <c r="J3683" s="53"/>
      <c r="K3683" s="53"/>
      <c r="L3683" s="53"/>
      <c r="M3683" s="53"/>
      <c r="N3683" s="53"/>
      <c r="O3683" s="53"/>
      <c r="P3683" s="727"/>
    </row>
    <row r="3684" spans="1:16" s="51" customFormat="1" x14ac:dyDescent="0.25">
      <c r="A3684" s="378"/>
      <c r="B3684" s="125"/>
      <c r="C3684" s="2"/>
      <c r="E3684" s="53"/>
      <c r="F3684" s="53"/>
      <c r="G3684" s="53"/>
      <c r="H3684" s="53"/>
      <c r="I3684" s="53"/>
      <c r="J3684" s="53"/>
      <c r="K3684" s="53"/>
      <c r="L3684" s="53"/>
      <c r="M3684" s="53"/>
      <c r="N3684" s="53"/>
      <c r="O3684" s="53"/>
      <c r="P3684" s="727"/>
    </row>
    <row r="3685" spans="1:16" s="51" customFormat="1" x14ac:dyDescent="0.25">
      <c r="A3685" s="378"/>
      <c r="B3685" s="125"/>
      <c r="C3685" s="2"/>
      <c r="E3685" s="53"/>
      <c r="F3685" s="53"/>
      <c r="G3685" s="53"/>
      <c r="H3685" s="53"/>
      <c r="I3685" s="53"/>
      <c r="J3685" s="53"/>
      <c r="K3685" s="53"/>
      <c r="L3685" s="53"/>
      <c r="M3685" s="53"/>
      <c r="N3685" s="53"/>
      <c r="O3685" s="53"/>
      <c r="P3685" s="727"/>
    </row>
    <row r="3686" spans="1:16" s="51" customFormat="1" x14ac:dyDescent="0.25">
      <c r="A3686" s="378"/>
      <c r="B3686" s="125"/>
      <c r="C3686" s="2"/>
      <c r="E3686" s="53"/>
      <c r="F3686" s="53"/>
      <c r="G3686" s="53"/>
      <c r="H3686" s="53"/>
      <c r="I3686" s="53"/>
      <c r="J3686" s="53"/>
      <c r="K3686" s="53"/>
      <c r="L3686" s="53"/>
      <c r="M3686" s="53"/>
      <c r="N3686" s="53"/>
      <c r="O3686" s="53"/>
      <c r="P3686" s="727"/>
    </row>
    <row r="3687" spans="1:16" s="51" customFormat="1" x14ac:dyDescent="0.25">
      <c r="A3687" s="378"/>
      <c r="B3687" s="125"/>
      <c r="C3687" s="2"/>
      <c r="E3687" s="53"/>
      <c r="F3687" s="53"/>
      <c r="G3687" s="53"/>
      <c r="H3687" s="53"/>
      <c r="I3687" s="53"/>
      <c r="J3687" s="53"/>
      <c r="K3687" s="53"/>
      <c r="L3687" s="53"/>
      <c r="M3687" s="53"/>
      <c r="N3687" s="53"/>
      <c r="O3687" s="53"/>
      <c r="P3687" s="727"/>
    </row>
    <row r="3688" spans="1:16" s="51" customFormat="1" x14ac:dyDescent="0.25">
      <c r="A3688" s="378"/>
      <c r="B3688" s="125"/>
      <c r="C3688" s="2"/>
      <c r="E3688" s="53"/>
      <c r="F3688" s="53"/>
      <c r="G3688" s="53"/>
      <c r="H3688" s="53"/>
      <c r="I3688" s="53"/>
      <c r="J3688" s="53"/>
      <c r="K3688" s="53"/>
      <c r="L3688" s="53"/>
      <c r="M3688" s="53"/>
      <c r="N3688" s="53"/>
      <c r="O3688" s="53"/>
      <c r="P3688" s="727"/>
    </row>
    <row r="3689" spans="1:16" s="51" customFormat="1" x14ac:dyDescent="0.25">
      <c r="A3689" s="378"/>
      <c r="B3689" s="125"/>
      <c r="C3689" s="2"/>
      <c r="E3689" s="53"/>
      <c r="F3689" s="53"/>
      <c r="G3689" s="53"/>
      <c r="H3689" s="53"/>
      <c r="I3689" s="53"/>
      <c r="J3689" s="53"/>
      <c r="K3689" s="53"/>
      <c r="L3689" s="53"/>
      <c r="M3689" s="53"/>
      <c r="N3689" s="53"/>
      <c r="O3689" s="53"/>
      <c r="P3689" s="727"/>
    </row>
    <row r="3690" spans="1:16" s="51" customFormat="1" x14ac:dyDescent="0.25">
      <c r="A3690" s="378"/>
      <c r="B3690" s="125"/>
      <c r="C3690" s="2"/>
      <c r="E3690" s="53"/>
      <c r="F3690" s="53"/>
      <c r="G3690" s="53"/>
      <c r="H3690" s="53"/>
      <c r="I3690" s="53"/>
      <c r="J3690" s="53"/>
      <c r="K3690" s="53"/>
      <c r="L3690" s="53"/>
      <c r="M3690" s="53"/>
      <c r="N3690" s="53"/>
      <c r="O3690" s="53"/>
      <c r="P3690" s="727"/>
    </row>
    <row r="3691" spans="1:16" s="51" customFormat="1" x14ac:dyDescent="0.25">
      <c r="A3691" s="378"/>
      <c r="B3691" s="125"/>
      <c r="C3691" s="2"/>
      <c r="E3691" s="53"/>
      <c r="F3691" s="53"/>
      <c r="G3691" s="53"/>
      <c r="H3691" s="53"/>
      <c r="I3691" s="53"/>
      <c r="J3691" s="53"/>
      <c r="K3691" s="53"/>
      <c r="L3691" s="53"/>
      <c r="M3691" s="53"/>
      <c r="N3691" s="53"/>
      <c r="O3691" s="53"/>
      <c r="P3691" s="727"/>
    </row>
    <row r="3692" spans="1:16" s="51" customFormat="1" x14ac:dyDescent="0.25">
      <c r="A3692" s="378"/>
      <c r="B3692" s="125"/>
      <c r="C3692" s="2"/>
      <c r="E3692" s="53"/>
      <c r="F3692" s="53"/>
      <c r="G3692" s="53"/>
      <c r="H3692" s="53"/>
      <c r="I3692" s="53"/>
      <c r="J3692" s="53"/>
      <c r="K3692" s="53"/>
      <c r="L3692" s="53"/>
      <c r="M3692" s="53"/>
      <c r="N3692" s="53"/>
      <c r="O3692" s="53"/>
      <c r="P3692" s="727"/>
    </row>
    <row r="3693" spans="1:16" s="51" customFormat="1" x14ac:dyDescent="0.25">
      <c r="A3693" s="378"/>
      <c r="B3693" s="125"/>
      <c r="C3693" s="2"/>
      <c r="E3693" s="53"/>
      <c r="F3693" s="53"/>
      <c r="G3693" s="53"/>
      <c r="H3693" s="53"/>
      <c r="I3693" s="53"/>
      <c r="J3693" s="53"/>
      <c r="K3693" s="53"/>
      <c r="L3693" s="53"/>
      <c r="M3693" s="53"/>
      <c r="N3693" s="53"/>
      <c r="O3693" s="53"/>
      <c r="P3693" s="727"/>
    </row>
    <row r="3694" spans="1:16" s="51" customFormat="1" x14ac:dyDescent="0.25">
      <c r="A3694" s="378"/>
      <c r="B3694" s="125"/>
      <c r="C3694" s="2"/>
      <c r="E3694" s="53"/>
      <c r="F3694" s="53"/>
      <c r="G3694" s="53"/>
      <c r="H3694" s="53"/>
      <c r="I3694" s="53"/>
      <c r="J3694" s="53"/>
      <c r="K3694" s="53"/>
      <c r="L3694" s="53"/>
      <c r="M3694" s="53"/>
      <c r="N3694" s="53"/>
      <c r="O3694" s="53"/>
      <c r="P3694" s="727"/>
    </row>
    <row r="3695" spans="1:16" s="51" customFormat="1" x14ac:dyDescent="0.25">
      <c r="A3695" s="378"/>
      <c r="B3695" s="125"/>
      <c r="C3695" s="2"/>
      <c r="E3695" s="53"/>
      <c r="F3695" s="53"/>
      <c r="G3695" s="53"/>
      <c r="H3695" s="53"/>
      <c r="I3695" s="53"/>
      <c r="J3695" s="53"/>
      <c r="K3695" s="53"/>
      <c r="L3695" s="53"/>
      <c r="M3695" s="53"/>
      <c r="N3695" s="53"/>
      <c r="O3695" s="53"/>
      <c r="P3695" s="727"/>
    </row>
    <row r="3696" spans="1:16" s="51" customFormat="1" x14ac:dyDescent="0.25">
      <c r="A3696" s="378"/>
      <c r="B3696" s="125"/>
      <c r="C3696" s="2"/>
      <c r="E3696" s="53"/>
      <c r="F3696" s="53"/>
      <c r="G3696" s="53"/>
      <c r="H3696" s="53"/>
      <c r="I3696" s="53"/>
      <c r="J3696" s="53"/>
      <c r="K3696" s="53"/>
      <c r="L3696" s="53"/>
      <c r="M3696" s="53"/>
      <c r="N3696" s="53"/>
      <c r="O3696" s="53"/>
      <c r="P3696" s="727"/>
    </row>
    <row r="3697" spans="1:16" s="51" customFormat="1" x14ac:dyDescent="0.25">
      <c r="A3697" s="378"/>
      <c r="B3697" s="125"/>
      <c r="C3697" s="2"/>
      <c r="E3697" s="53"/>
      <c r="F3697" s="53"/>
      <c r="G3697" s="53"/>
      <c r="H3697" s="53"/>
      <c r="I3697" s="53"/>
      <c r="J3697" s="53"/>
      <c r="K3697" s="53"/>
      <c r="L3697" s="53"/>
      <c r="M3697" s="53"/>
      <c r="N3697" s="53"/>
      <c r="O3697" s="53"/>
      <c r="P3697" s="727"/>
    </row>
    <row r="3698" spans="1:16" s="51" customFormat="1" x14ac:dyDescent="0.25">
      <c r="A3698" s="378"/>
      <c r="B3698" s="125"/>
      <c r="C3698" s="2"/>
      <c r="E3698" s="53"/>
      <c r="F3698" s="53"/>
      <c r="G3698" s="53"/>
      <c r="H3698" s="53"/>
      <c r="I3698" s="53"/>
      <c r="J3698" s="53"/>
      <c r="K3698" s="53"/>
      <c r="L3698" s="53"/>
      <c r="M3698" s="53"/>
      <c r="N3698" s="53"/>
      <c r="O3698" s="53"/>
      <c r="P3698" s="727"/>
    </row>
    <row r="3699" spans="1:16" s="51" customFormat="1" x14ac:dyDescent="0.25">
      <c r="A3699" s="378"/>
      <c r="B3699" s="125"/>
      <c r="C3699" s="2"/>
      <c r="E3699" s="53"/>
      <c r="F3699" s="53"/>
      <c r="G3699" s="53"/>
      <c r="H3699" s="53"/>
      <c r="I3699" s="53"/>
      <c r="J3699" s="53"/>
      <c r="K3699" s="53"/>
      <c r="L3699" s="53"/>
      <c r="M3699" s="53"/>
      <c r="N3699" s="53"/>
      <c r="O3699" s="53"/>
      <c r="P3699" s="727"/>
    </row>
    <row r="3700" spans="1:16" s="51" customFormat="1" x14ac:dyDescent="0.25">
      <c r="A3700" s="378"/>
      <c r="B3700" s="125"/>
      <c r="C3700" s="2"/>
      <c r="E3700" s="53"/>
      <c r="F3700" s="53"/>
      <c r="G3700" s="53"/>
      <c r="H3700" s="53"/>
      <c r="I3700" s="53"/>
      <c r="J3700" s="53"/>
      <c r="K3700" s="53"/>
      <c r="L3700" s="53"/>
      <c r="M3700" s="53"/>
      <c r="N3700" s="53"/>
      <c r="O3700" s="53"/>
      <c r="P3700" s="727"/>
    </row>
    <row r="3701" spans="1:16" s="51" customFormat="1" x14ac:dyDescent="0.25">
      <c r="A3701" s="378"/>
      <c r="B3701" s="125"/>
      <c r="C3701" s="2"/>
      <c r="E3701" s="53"/>
      <c r="F3701" s="53"/>
      <c r="G3701" s="53"/>
      <c r="H3701" s="53"/>
      <c r="I3701" s="53"/>
      <c r="J3701" s="53"/>
      <c r="K3701" s="53"/>
      <c r="L3701" s="53"/>
      <c r="M3701" s="53"/>
      <c r="N3701" s="53"/>
      <c r="O3701" s="53"/>
      <c r="P3701" s="727"/>
    </row>
    <row r="3702" spans="1:16" s="51" customFormat="1" x14ac:dyDescent="0.25">
      <c r="A3702" s="378"/>
      <c r="B3702" s="125"/>
      <c r="C3702" s="2"/>
      <c r="E3702" s="53"/>
      <c r="F3702" s="53"/>
      <c r="G3702" s="53"/>
      <c r="H3702" s="53"/>
      <c r="I3702" s="53"/>
      <c r="J3702" s="53"/>
      <c r="K3702" s="53"/>
      <c r="L3702" s="53"/>
      <c r="M3702" s="53"/>
      <c r="N3702" s="53"/>
      <c r="O3702" s="53"/>
      <c r="P3702" s="727"/>
    </row>
    <row r="3703" spans="1:16" s="51" customFormat="1" x14ac:dyDescent="0.25">
      <c r="A3703" s="378"/>
      <c r="B3703" s="125"/>
      <c r="C3703" s="2"/>
      <c r="E3703" s="53"/>
      <c r="F3703" s="53"/>
      <c r="G3703" s="53"/>
      <c r="H3703" s="53"/>
      <c r="I3703" s="53"/>
      <c r="J3703" s="53"/>
      <c r="K3703" s="53"/>
      <c r="L3703" s="53"/>
      <c r="M3703" s="53"/>
      <c r="N3703" s="53"/>
      <c r="O3703" s="53"/>
      <c r="P3703" s="727"/>
    </row>
    <row r="3704" spans="1:16" s="51" customFormat="1" x14ac:dyDescent="0.25">
      <c r="A3704" s="378"/>
      <c r="B3704" s="125"/>
      <c r="C3704" s="2"/>
      <c r="E3704" s="53"/>
      <c r="F3704" s="53"/>
      <c r="G3704" s="53"/>
      <c r="H3704" s="53"/>
      <c r="I3704" s="53"/>
      <c r="J3704" s="53"/>
      <c r="K3704" s="53"/>
      <c r="L3704" s="53"/>
      <c r="M3704" s="53"/>
      <c r="N3704" s="53"/>
      <c r="O3704" s="53"/>
      <c r="P3704" s="727"/>
    </row>
    <row r="3705" spans="1:16" s="51" customFormat="1" x14ac:dyDescent="0.25">
      <c r="A3705" s="378"/>
      <c r="B3705" s="125"/>
      <c r="C3705" s="2"/>
      <c r="E3705" s="53"/>
      <c r="F3705" s="53"/>
      <c r="G3705" s="53"/>
      <c r="H3705" s="53"/>
      <c r="I3705" s="53"/>
      <c r="J3705" s="53"/>
      <c r="K3705" s="53"/>
      <c r="L3705" s="53"/>
      <c r="M3705" s="53"/>
      <c r="N3705" s="53"/>
      <c r="O3705" s="53"/>
      <c r="P3705" s="727"/>
    </row>
    <row r="3706" spans="1:16" s="51" customFormat="1" x14ac:dyDescent="0.25">
      <c r="A3706" s="378"/>
      <c r="B3706" s="125"/>
      <c r="C3706" s="2"/>
      <c r="E3706" s="53"/>
      <c r="F3706" s="53"/>
      <c r="G3706" s="53"/>
      <c r="H3706" s="53"/>
      <c r="I3706" s="53"/>
      <c r="J3706" s="53"/>
      <c r="K3706" s="53"/>
      <c r="L3706" s="53"/>
      <c r="M3706" s="53"/>
      <c r="N3706" s="53"/>
      <c r="O3706" s="53"/>
      <c r="P3706" s="727"/>
    </row>
    <row r="3707" spans="1:16" s="51" customFormat="1" x14ac:dyDescent="0.25">
      <c r="A3707" s="378"/>
      <c r="B3707" s="125"/>
      <c r="C3707" s="2"/>
      <c r="E3707" s="53"/>
      <c r="F3707" s="53"/>
      <c r="G3707" s="53"/>
      <c r="H3707" s="53"/>
      <c r="I3707" s="53"/>
      <c r="J3707" s="53"/>
      <c r="K3707" s="53"/>
      <c r="L3707" s="53"/>
      <c r="M3707" s="53"/>
      <c r="N3707" s="53"/>
      <c r="O3707" s="53"/>
      <c r="P3707" s="727"/>
    </row>
    <row r="3708" spans="1:16" s="51" customFormat="1" x14ac:dyDescent="0.25">
      <c r="A3708" s="378"/>
      <c r="B3708" s="125"/>
      <c r="C3708" s="2"/>
      <c r="E3708" s="53"/>
      <c r="F3708" s="53"/>
      <c r="G3708" s="53"/>
      <c r="H3708" s="53"/>
      <c r="I3708" s="53"/>
      <c r="J3708" s="53"/>
      <c r="K3708" s="53"/>
      <c r="L3708" s="53"/>
      <c r="M3708" s="53"/>
      <c r="N3708" s="53"/>
      <c r="O3708" s="53"/>
      <c r="P3708" s="727"/>
    </row>
    <row r="3709" spans="1:16" s="51" customFormat="1" x14ac:dyDescent="0.25">
      <c r="A3709" s="378"/>
      <c r="B3709" s="125"/>
      <c r="C3709" s="2"/>
      <c r="E3709" s="53"/>
      <c r="F3709" s="53"/>
      <c r="G3709" s="53"/>
      <c r="H3709" s="53"/>
      <c r="I3709" s="53"/>
      <c r="J3709" s="53"/>
      <c r="K3709" s="53"/>
      <c r="L3709" s="53"/>
      <c r="M3709" s="53"/>
      <c r="N3709" s="53"/>
      <c r="O3709" s="53"/>
      <c r="P3709" s="727"/>
    </row>
    <row r="3710" spans="1:16" s="51" customFormat="1" x14ac:dyDescent="0.25">
      <c r="A3710" s="378"/>
      <c r="B3710" s="125"/>
      <c r="C3710" s="2"/>
      <c r="E3710" s="53"/>
      <c r="F3710" s="53"/>
      <c r="G3710" s="53"/>
      <c r="H3710" s="53"/>
      <c r="I3710" s="53"/>
      <c r="J3710" s="53"/>
      <c r="K3710" s="53"/>
      <c r="L3710" s="53"/>
      <c r="M3710" s="53"/>
      <c r="N3710" s="53"/>
      <c r="O3710" s="53"/>
      <c r="P3710" s="727"/>
    </row>
    <row r="3711" spans="1:16" s="51" customFormat="1" x14ac:dyDescent="0.25">
      <c r="A3711" s="378"/>
      <c r="B3711" s="125"/>
      <c r="C3711" s="2"/>
      <c r="E3711" s="53"/>
      <c r="F3711" s="53"/>
      <c r="G3711" s="53"/>
      <c r="H3711" s="53"/>
      <c r="I3711" s="53"/>
      <c r="J3711" s="53"/>
      <c r="K3711" s="53"/>
      <c r="L3711" s="53"/>
      <c r="M3711" s="53"/>
      <c r="N3711" s="53"/>
      <c r="O3711" s="53"/>
      <c r="P3711" s="727"/>
    </row>
    <row r="3712" spans="1:16" s="51" customFormat="1" x14ac:dyDescent="0.25">
      <c r="A3712" s="378"/>
      <c r="B3712" s="125"/>
      <c r="C3712" s="2"/>
      <c r="E3712" s="53"/>
      <c r="F3712" s="53"/>
      <c r="G3712" s="53"/>
      <c r="H3712" s="53"/>
      <c r="I3712" s="53"/>
      <c r="J3712" s="53"/>
      <c r="K3712" s="53"/>
      <c r="L3712" s="53"/>
      <c r="M3712" s="53"/>
      <c r="N3712" s="53"/>
      <c r="O3712" s="53"/>
      <c r="P3712" s="727"/>
    </row>
    <row r="3713" spans="1:16" s="51" customFormat="1" x14ac:dyDescent="0.25">
      <c r="A3713" s="378"/>
      <c r="B3713" s="125"/>
      <c r="C3713" s="2"/>
      <c r="E3713" s="53"/>
      <c r="F3713" s="53"/>
      <c r="G3713" s="53"/>
      <c r="H3713" s="53"/>
      <c r="I3713" s="53"/>
      <c r="J3713" s="53"/>
      <c r="K3713" s="53"/>
      <c r="L3713" s="53"/>
      <c r="M3713" s="53"/>
      <c r="N3713" s="53"/>
      <c r="O3713" s="53"/>
      <c r="P3713" s="727"/>
    </row>
    <row r="3714" spans="1:16" s="51" customFormat="1" x14ac:dyDescent="0.25">
      <c r="A3714" s="378"/>
      <c r="B3714" s="125"/>
      <c r="C3714" s="2"/>
      <c r="E3714" s="53"/>
      <c r="F3714" s="53"/>
      <c r="G3714" s="53"/>
      <c r="H3714" s="53"/>
      <c r="I3714" s="53"/>
      <c r="J3714" s="53"/>
      <c r="K3714" s="53"/>
      <c r="L3714" s="53"/>
      <c r="M3714" s="53"/>
      <c r="N3714" s="53"/>
      <c r="O3714" s="53"/>
      <c r="P3714" s="727"/>
    </row>
    <row r="3715" spans="1:16" s="51" customFormat="1" x14ac:dyDescent="0.25">
      <c r="A3715" s="378"/>
      <c r="B3715" s="125"/>
      <c r="C3715" s="2"/>
      <c r="E3715" s="53"/>
      <c r="F3715" s="53"/>
      <c r="G3715" s="53"/>
      <c r="H3715" s="53"/>
      <c r="I3715" s="53"/>
      <c r="J3715" s="53"/>
      <c r="K3715" s="53"/>
      <c r="L3715" s="53"/>
      <c r="M3715" s="53"/>
      <c r="N3715" s="53"/>
      <c r="O3715" s="53"/>
      <c r="P3715" s="727"/>
    </row>
    <row r="3716" spans="1:16" s="51" customFormat="1" x14ac:dyDescent="0.25">
      <c r="A3716" s="378"/>
      <c r="B3716" s="125"/>
      <c r="C3716" s="2"/>
      <c r="E3716" s="53"/>
      <c r="F3716" s="53"/>
      <c r="G3716" s="53"/>
      <c r="H3716" s="53"/>
      <c r="I3716" s="53"/>
      <c r="J3716" s="53"/>
      <c r="K3716" s="53"/>
      <c r="L3716" s="53"/>
      <c r="M3716" s="53"/>
      <c r="N3716" s="53"/>
      <c r="O3716" s="53"/>
      <c r="P3716" s="727"/>
    </row>
    <row r="3717" spans="1:16" s="51" customFormat="1" x14ac:dyDescent="0.25">
      <c r="A3717" s="378"/>
      <c r="B3717" s="125"/>
      <c r="C3717" s="2"/>
      <c r="E3717" s="53"/>
      <c r="F3717" s="53"/>
      <c r="G3717" s="53"/>
      <c r="H3717" s="53"/>
      <c r="I3717" s="53"/>
      <c r="J3717" s="53"/>
      <c r="K3717" s="53"/>
      <c r="L3717" s="53"/>
      <c r="M3717" s="53"/>
      <c r="N3717" s="53"/>
      <c r="O3717" s="53"/>
      <c r="P3717" s="727"/>
    </row>
    <row r="3718" spans="1:16" s="51" customFormat="1" x14ac:dyDescent="0.25">
      <c r="A3718" s="378"/>
      <c r="B3718" s="125"/>
      <c r="C3718" s="2"/>
      <c r="E3718" s="53"/>
      <c r="F3718" s="53"/>
      <c r="G3718" s="53"/>
      <c r="H3718" s="53"/>
      <c r="I3718" s="53"/>
      <c r="J3718" s="53"/>
      <c r="K3718" s="53"/>
      <c r="L3718" s="53"/>
      <c r="M3718" s="53"/>
      <c r="N3718" s="53"/>
      <c r="O3718" s="53"/>
      <c r="P3718" s="727"/>
    </row>
    <row r="3719" spans="1:16" s="51" customFormat="1" x14ac:dyDescent="0.25">
      <c r="A3719" s="378"/>
      <c r="B3719" s="125"/>
      <c r="C3719" s="2"/>
      <c r="E3719" s="53"/>
      <c r="F3719" s="53"/>
      <c r="G3719" s="53"/>
      <c r="H3719" s="53"/>
      <c r="I3719" s="53"/>
      <c r="J3719" s="53"/>
      <c r="K3719" s="53"/>
      <c r="L3719" s="53"/>
      <c r="M3719" s="53"/>
      <c r="N3719" s="53"/>
      <c r="O3719" s="53"/>
      <c r="P3719" s="727"/>
    </row>
    <row r="3720" spans="1:16" s="51" customFormat="1" x14ac:dyDescent="0.25">
      <c r="A3720" s="378"/>
      <c r="B3720" s="125"/>
      <c r="C3720" s="2"/>
      <c r="E3720" s="53"/>
      <c r="F3720" s="53"/>
      <c r="G3720" s="53"/>
      <c r="H3720" s="53"/>
      <c r="I3720" s="53"/>
      <c r="J3720" s="53"/>
      <c r="K3720" s="53"/>
      <c r="L3720" s="53"/>
      <c r="M3720" s="53"/>
      <c r="N3720" s="53"/>
      <c r="O3720" s="53"/>
      <c r="P3720" s="727"/>
    </row>
    <row r="3721" spans="1:16" s="51" customFormat="1" x14ac:dyDescent="0.25">
      <c r="A3721" s="378"/>
      <c r="B3721" s="125"/>
      <c r="C3721" s="2"/>
      <c r="E3721" s="53"/>
      <c r="F3721" s="53"/>
      <c r="G3721" s="53"/>
      <c r="H3721" s="53"/>
      <c r="I3721" s="53"/>
      <c r="J3721" s="53"/>
      <c r="K3721" s="53"/>
      <c r="L3721" s="53"/>
      <c r="M3721" s="53"/>
      <c r="N3721" s="53"/>
      <c r="O3721" s="53"/>
      <c r="P3721" s="727"/>
    </row>
    <row r="3722" spans="1:16" s="51" customFormat="1" x14ac:dyDescent="0.25">
      <c r="A3722" s="378"/>
      <c r="B3722" s="125"/>
      <c r="C3722" s="2"/>
      <c r="E3722" s="53"/>
      <c r="F3722" s="53"/>
      <c r="G3722" s="53"/>
      <c r="H3722" s="53"/>
      <c r="I3722" s="53"/>
      <c r="J3722" s="53"/>
      <c r="K3722" s="53"/>
      <c r="L3722" s="53"/>
      <c r="M3722" s="53"/>
      <c r="N3722" s="53"/>
      <c r="O3722" s="53"/>
      <c r="P3722" s="727"/>
    </row>
    <row r="3723" spans="1:16" s="51" customFormat="1" x14ac:dyDescent="0.25">
      <c r="A3723" s="378"/>
      <c r="B3723" s="125"/>
      <c r="C3723" s="2"/>
      <c r="E3723" s="53"/>
      <c r="F3723" s="53"/>
      <c r="G3723" s="53"/>
      <c r="H3723" s="53"/>
      <c r="I3723" s="53"/>
      <c r="J3723" s="53"/>
      <c r="K3723" s="53"/>
      <c r="L3723" s="53"/>
      <c r="M3723" s="53"/>
      <c r="N3723" s="53"/>
      <c r="O3723" s="53"/>
      <c r="P3723" s="727"/>
    </row>
    <row r="3724" spans="1:16" s="51" customFormat="1" x14ac:dyDescent="0.25">
      <c r="A3724" s="378"/>
      <c r="B3724" s="125"/>
      <c r="C3724" s="2"/>
      <c r="E3724" s="53"/>
      <c r="F3724" s="53"/>
      <c r="G3724" s="53"/>
      <c r="H3724" s="53"/>
      <c r="I3724" s="53"/>
      <c r="J3724" s="53"/>
      <c r="K3724" s="53"/>
      <c r="L3724" s="53"/>
      <c r="M3724" s="53"/>
      <c r="N3724" s="53"/>
      <c r="O3724" s="53"/>
      <c r="P3724" s="727"/>
    </row>
    <row r="3725" spans="1:16" s="51" customFormat="1" x14ac:dyDescent="0.25">
      <c r="A3725" s="378"/>
      <c r="B3725" s="125"/>
      <c r="C3725" s="2"/>
      <c r="E3725" s="53"/>
      <c r="F3725" s="53"/>
      <c r="G3725" s="53"/>
      <c r="H3725" s="53"/>
      <c r="I3725" s="53"/>
      <c r="J3725" s="53"/>
      <c r="K3725" s="53"/>
      <c r="L3725" s="53"/>
      <c r="M3725" s="53"/>
      <c r="N3725" s="53"/>
      <c r="O3725" s="53"/>
      <c r="P3725" s="727"/>
    </row>
    <row r="3726" spans="1:16" s="51" customFormat="1" x14ac:dyDescent="0.25">
      <c r="A3726" s="378"/>
      <c r="B3726" s="125"/>
      <c r="C3726" s="2"/>
      <c r="E3726" s="53"/>
      <c r="F3726" s="53"/>
      <c r="G3726" s="53"/>
      <c r="H3726" s="53"/>
      <c r="I3726" s="53"/>
      <c r="J3726" s="53"/>
      <c r="K3726" s="53"/>
      <c r="L3726" s="53"/>
      <c r="M3726" s="53"/>
      <c r="N3726" s="53"/>
      <c r="O3726" s="53"/>
      <c r="P3726" s="727"/>
    </row>
    <row r="3727" spans="1:16" s="51" customFormat="1" x14ac:dyDescent="0.25">
      <c r="A3727" s="378"/>
      <c r="B3727" s="125"/>
      <c r="C3727" s="2"/>
      <c r="E3727" s="53"/>
      <c r="F3727" s="53"/>
      <c r="G3727" s="53"/>
      <c r="H3727" s="53"/>
      <c r="I3727" s="53"/>
      <c r="J3727" s="53"/>
      <c r="K3727" s="53"/>
      <c r="L3727" s="53"/>
      <c r="M3727" s="53"/>
      <c r="N3727" s="53"/>
      <c r="O3727" s="53"/>
      <c r="P3727" s="727"/>
    </row>
    <row r="3728" spans="1:16" s="51" customFormat="1" x14ac:dyDescent="0.25">
      <c r="A3728" s="378"/>
      <c r="B3728" s="125"/>
      <c r="C3728" s="2"/>
      <c r="E3728" s="53"/>
      <c r="F3728" s="53"/>
      <c r="G3728" s="53"/>
      <c r="H3728" s="53"/>
      <c r="I3728" s="53"/>
      <c r="J3728" s="53"/>
      <c r="K3728" s="53"/>
      <c r="L3728" s="53"/>
      <c r="M3728" s="53"/>
      <c r="N3728" s="53"/>
      <c r="O3728" s="53"/>
      <c r="P3728" s="727"/>
    </row>
    <row r="3729" spans="1:16" s="51" customFormat="1" x14ac:dyDescent="0.25">
      <c r="A3729" s="378"/>
      <c r="B3729" s="125"/>
      <c r="C3729" s="2"/>
      <c r="E3729" s="53"/>
      <c r="F3729" s="53"/>
      <c r="G3729" s="53"/>
      <c r="H3729" s="53"/>
      <c r="I3729" s="53"/>
      <c r="J3729" s="53"/>
      <c r="K3729" s="53"/>
      <c r="L3729" s="53"/>
      <c r="M3729" s="53"/>
      <c r="N3729" s="53"/>
      <c r="O3729" s="53"/>
      <c r="P3729" s="727"/>
    </row>
    <row r="3730" spans="1:16" s="51" customFormat="1" x14ac:dyDescent="0.25">
      <c r="A3730" s="378"/>
      <c r="B3730" s="125"/>
      <c r="C3730" s="2"/>
      <c r="E3730" s="53"/>
      <c r="F3730" s="53"/>
      <c r="G3730" s="53"/>
      <c r="H3730" s="53"/>
      <c r="I3730" s="53"/>
      <c r="J3730" s="53"/>
      <c r="K3730" s="53"/>
      <c r="L3730" s="53"/>
      <c r="M3730" s="53"/>
      <c r="N3730" s="53"/>
      <c r="O3730" s="53"/>
      <c r="P3730" s="727"/>
    </row>
    <row r="3731" spans="1:16" s="51" customFormat="1" x14ac:dyDescent="0.25">
      <c r="A3731" s="378"/>
      <c r="B3731" s="125"/>
      <c r="C3731" s="2"/>
      <c r="E3731" s="53"/>
      <c r="F3731" s="53"/>
      <c r="G3731" s="53"/>
      <c r="H3731" s="53"/>
      <c r="I3731" s="53"/>
      <c r="J3731" s="53"/>
      <c r="K3731" s="53"/>
      <c r="L3731" s="53"/>
      <c r="M3731" s="53"/>
      <c r="N3731" s="53"/>
      <c r="O3731" s="53"/>
      <c r="P3731" s="727"/>
    </row>
    <row r="3732" spans="1:16" s="51" customFormat="1" x14ac:dyDescent="0.25">
      <c r="A3732" s="378"/>
      <c r="B3732" s="125"/>
      <c r="C3732" s="2"/>
      <c r="E3732" s="53"/>
      <c r="F3732" s="53"/>
      <c r="G3732" s="53"/>
      <c r="H3732" s="53"/>
      <c r="I3732" s="53"/>
      <c r="J3732" s="53"/>
      <c r="K3732" s="53"/>
      <c r="L3732" s="53"/>
      <c r="M3732" s="53"/>
      <c r="N3732" s="53"/>
      <c r="O3732" s="53"/>
      <c r="P3732" s="727"/>
    </row>
    <row r="3733" spans="1:16" s="51" customFormat="1" x14ac:dyDescent="0.25">
      <c r="A3733" s="378"/>
      <c r="B3733" s="125"/>
      <c r="C3733" s="2"/>
      <c r="E3733" s="53"/>
      <c r="F3733" s="53"/>
      <c r="G3733" s="53"/>
      <c r="H3733" s="53"/>
      <c r="I3733" s="53"/>
      <c r="J3733" s="53"/>
      <c r="K3733" s="53"/>
      <c r="L3733" s="53"/>
      <c r="M3733" s="53"/>
      <c r="N3733" s="53"/>
      <c r="O3733" s="53"/>
      <c r="P3733" s="727"/>
    </row>
    <row r="3734" spans="1:16" s="51" customFormat="1" x14ac:dyDescent="0.25">
      <c r="A3734" s="378"/>
      <c r="B3734" s="125"/>
      <c r="C3734" s="2"/>
      <c r="E3734" s="53"/>
      <c r="F3734" s="53"/>
      <c r="G3734" s="53"/>
      <c r="H3734" s="53"/>
      <c r="I3734" s="53"/>
      <c r="J3734" s="53"/>
      <c r="K3734" s="53"/>
      <c r="L3734" s="53"/>
      <c r="M3734" s="53"/>
      <c r="N3734" s="53"/>
      <c r="O3734" s="53"/>
      <c r="P3734" s="727"/>
    </row>
    <row r="3735" spans="1:16" s="51" customFormat="1" x14ac:dyDescent="0.25">
      <c r="A3735" s="378"/>
      <c r="B3735" s="125"/>
      <c r="C3735" s="2"/>
      <c r="E3735" s="53"/>
      <c r="F3735" s="53"/>
      <c r="G3735" s="53"/>
      <c r="H3735" s="53"/>
      <c r="I3735" s="53"/>
      <c r="J3735" s="53"/>
      <c r="K3735" s="53"/>
      <c r="L3735" s="53"/>
      <c r="M3735" s="53"/>
      <c r="N3735" s="53"/>
      <c r="O3735" s="53"/>
      <c r="P3735" s="727"/>
    </row>
    <row r="3736" spans="1:16" s="51" customFormat="1" x14ac:dyDescent="0.25">
      <c r="A3736" s="378"/>
      <c r="B3736" s="125"/>
      <c r="C3736" s="2"/>
      <c r="E3736" s="53"/>
      <c r="F3736" s="53"/>
      <c r="G3736" s="53"/>
      <c r="H3736" s="53"/>
      <c r="I3736" s="53"/>
      <c r="J3736" s="53"/>
      <c r="K3736" s="53"/>
      <c r="L3736" s="53"/>
      <c r="M3736" s="53"/>
      <c r="N3736" s="53"/>
      <c r="O3736" s="53"/>
      <c r="P3736" s="727"/>
    </row>
    <row r="3737" spans="1:16" s="51" customFormat="1" x14ac:dyDescent="0.25">
      <c r="A3737" s="378"/>
      <c r="B3737" s="125"/>
      <c r="C3737" s="2"/>
      <c r="E3737" s="53"/>
      <c r="F3737" s="53"/>
      <c r="G3737" s="53"/>
      <c r="H3737" s="53"/>
      <c r="I3737" s="53"/>
      <c r="J3737" s="53"/>
      <c r="K3737" s="53"/>
      <c r="L3737" s="53"/>
      <c r="M3737" s="53"/>
      <c r="N3737" s="53"/>
      <c r="O3737" s="53"/>
      <c r="P3737" s="727"/>
    </row>
    <row r="3738" spans="1:16" s="51" customFormat="1" x14ac:dyDescent="0.25">
      <c r="A3738" s="378"/>
      <c r="B3738" s="125"/>
      <c r="C3738" s="2"/>
      <c r="E3738" s="53"/>
      <c r="F3738" s="53"/>
      <c r="G3738" s="53"/>
      <c r="H3738" s="53"/>
      <c r="I3738" s="53"/>
      <c r="J3738" s="53"/>
      <c r="K3738" s="53"/>
      <c r="L3738" s="53"/>
      <c r="M3738" s="53"/>
      <c r="N3738" s="53"/>
      <c r="O3738" s="53"/>
      <c r="P3738" s="727"/>
    </row>
    <row r="3739" spans="1:16" s="51" customFormat="1" x14ac:dyDescent="0.25">
      <c r="A3739" s="378"/>
      <c r="B3739" s="125"/>
      <c r="C3739" s="2"/>
      <c r="E3739" s="53"/>
      <c r="F3739" s="53"/>
      <c r="G3739" s="53"/>
      <c r="H3739" s="53"/>
      <c r="I3739" s="53"/>
      <c r="J3739" s="53"/>
      <c r="K3739" s="53"/>
      <c r="L3739" s="53"/>
      <c r="M3739" s="53"/>
      <c r="N3739" s="53"/>
      <c r="O3739" s="53"/>
      <c r="P3739" s="727"/>
    </row>
    <row r="3740" spans="1:16" s="51" customFormat="1" x14ac:dyDescent="0.25">
      <c r="A3740" s="378"/>
      <c r="B3740" s="125"/>
      <c r="C3740" s="2"/>
      <c r="E3740" s="53"/>
      <c r="F3740" s="53"/>
      <c r="G3740" s="53"/>
      <c r="H3740" s="53"/>
      <c r="I3740" s="53"/>
      <c r="J3740" s="53"/>
      <c r="K3740" s="53"/>
      <c r="L3740" s="53"/>
      <c r="M3740" s="53"/>
      <c r="N3740" s="53"/>
      <c r="O3740" s="53"/>
      <c r="P3740" s="727"/>
    </row>
    <row r="3741" spans="1:16" s="51" customFormat="1" x14ac:dyDescent="0.25">
      <c r="A3741" s="378"/>
      <c r="B3741" s="125"/>
      <c r="C3741" s="2"/>
      <c r="E3741" s="53"/>
      <c r="F3741" s="53"/>
      <c r="G3741" s="53"/>
      <c r="H3741" s="53"/>
      <c r="I3741" s="53"/>
      <c r="J3741" s="53"/>
      <c r="K3741" s="53"/>
      <c r="L3741" s="53"/>
      <c r="M3741" s="53"/>
      <c r="N3741" s="53"/>
      <c r="O3741" s="53"/>
      <c r="P3741" s="727"/>
    </row>
    <row r="3742" spans="1:16" s="51" customFormat="1" x14ac:dyDescent="0.25">
      <c r="A3742" s="378"/>
      <c r="B3742" s="125"/>
      <c r="C3742" s="2"/>
      <c r="E3742" s="53"/>
      <c r="F3742" s="53"/>
      <c r="G3742" s="53"/>
      <c r="H3742" s="53"/>
      <c r="I3742" s="53"/>
      <c r="J3742" s="53"/>
      <c r="K3742" s="53"/>
      <c r="L3742" s="53"/>
      <c r="M3742" s="53"/>
      <c r="N3742" s="53"/>
      <c r="O3742" s="53"/>
      <c r="P3742" s="727"/>
    </row>
    <row r="3743" spans="1:16" s="51" customFormat="1" x14ac:dyDescent="0.25">
      <c r="A3743" s="378"/>
      <c r="B3743" s="125"/>
      <c r="C3743" s="2"/>
      <c r="E3743" s="53"/>
      <c r="F3743" s="53"/>
      <c r="G3743" s="53"/>
      <c r="H3743" s="53"/>
      <c r="I3743" s="53"/>
      <c r="J3743" s="53"/>
      <c r="K3743" s="53"/>
      <c r="L3743" s="53"/>
      <c r="M3743" s="53"/>
      <c r="N3743" s="53"/>
      <c r="O3743" s="53"/>
      <c r="P3743" s="727"/>
    </row>
    <row r="3744" spans="1:16" s="51" customFormat="1" x14ac:dyDescent="0.25">
      <c r="A3744" s="378"/>
      <c r="B3744" s="125"/>
      <c r="C3744" s="2"/>
      <c r="E3744" s="53"/>
      <c r="F3744" s="53"/>
      <c r="G3744" s="53"/>
      <c r="H3744" s="53"/>
      <c r="I3744" s="53"/>
      <c r="J3744" s="53"/>
      <c r="K3744" s="53"/>
      <c r="L3744" s="53"/>
      <c r="M3744" s="53"/>
      <c r="N3744" s="53"/>
      <c r="O3744" s="53"/>
      <c r="P3744" s="727"/>
    </row>
    <row r="3745" spans="1:16" s="51" customFormat="1" x14ac:dyDescent="0.25">
      <c r="A3745" s="378"/>
      <c r="B3745" s="125"/>
      <c r="C3745" s="2"/>
      <c r="E3745" s="53"/>
      <c r="F3745" s="53"/>
      <c r="G3745" s="53"/>
      <c r="H3745" s="53"/>
      <c r="I3745" s="53"/>
      <c r="J3745" s="53"/>
      <c r="K3745" s="53"/>
      <c r="L3745" s="53"/>
      <c r="M3745" s="53"/>
      <c r="N3745" s="53"/>
      <c r="O3745" s="53"/>
      <c r="P3745" s="727"/>
    </row>
    <row r="3746" spans="1:16" s="51" customFormat="1" x14ac:dyDescent="0.25">
      <c r="A3746" s="378"/>
      <c r="B3746" s="125"/>
      <c r="C3746" s="2"/>
      <c r="E3746" s="53"/>
      <c r="F3746" s="53"/>
      <c r="G3746" s="53"/>
      <c r="H3746" s="53"/>
      <c r="I3746" s="53"/>
      <c r="J3746" s="53"/>
      <c r="K3746" s="53"/>
      <c r="L3746" s="53"/>
      <c r="M3746" s="53"/>
      <c r="N3746" s="53"/>
      <c r="O3746" s="53"/>
      <c r="P3746" s="727"/>
    </row>
    <row r="3747" spans="1:16" s="51" customFormat="1" x14ac:dyDescent="0.25">
      <c r="A3747" s="378"/>
      <c r="B3747" s="125"/>
      <c r="C3747" s="2"/>
      <c r="E3747" s="53"/>
      <c r="F3747" s="53"/>
      <c r="G3747" s="53"/>
      <c r="H3747" s="53"/>
      <c r="I3747" s="53"/>
      <c r="J3747" s="53"/>
      <c r="K3747" s="53"/>
      <c r="L3747" s="53"/>
      <c r="M3747" s="53"/>
      <c r="N3747" s="53"/>
      <c r="O3747" s="53"/>
      <c r="P3747" s="727"/>
    </row>
    <row r="3748" spans="1:16" s="51" customFormat="1" x14ac:dyDescent="0.25">
      <c r="A3748" s="378"/>
      <c r="B3748" s="125"/>
      <c r="C3748" s="2"/>
      <c r="E3748" s="53"/>
      <c r="F3748" s="53"/>
      <c r="G3748" s="53"/>
      <c r="H3748" s="53"/>
      <c r="I3748" s="53"/>
      <c r="J3748" s="53"/>
      <c r="K3748" s="53"/>
      <c r="L3748" s="53"/>
      <c r="M3748" s="53"/>
      <c r="N3748" s="53"/>
      <c r="O3748" s="53"/>
      <c r="P3748" s="727"/>
    </row>
    <row r="3749" spans="1:16" s="51" customFormat="1" x14ac:dyDescent="0.25">
      <c r="A3749" s="378"/>
      <c r="B3749" s="125"/>
      <c r="C3749" s="2"/>
      <c r="E3749" s="53"/>
      <c r="F3749" s="53"/>
      <c r="G3749" s="53"/>
      <c r="H3749" s="53"/>
      <c r="I3749" s="53"/>
      <c r="J3749" s="53"/>
      <c r="K3749" s="53"/>
      <c r="L3749" s="53"/>
      <c r="M3749" s="53"/>
      <c r="N3749" s="53"/>
      <c r="O3749" s="53"/>
      <c r="P3749" s="727"/>
    </row>
    <row r="3750" spans="1:16" s="51" customFormat="1" x14ac:dyDescent="0.25">
      <c r="A3750" s="378"/>
      <c r="B3750" s="125"/>
      <c r="C3750" s="2"/>
      <c r="E3750" s="53"/>
      <c r="F3750" s="53"/>
      <c r="G3750" s="53"/>
      <c r="H3750" s="53"/>
      <c r="I3750" s="53"/>
      <c r="J3750" s="53"/>
      <c r="K3750" s="53"/>
      <c r="L3750" s="53"/>
      <c r="M3750" s="53"/>
      <c r="N3750" s="53"/>
      <c r="O3750" s="53"/>
      <c r="P3750" s="727"/>
    </row>
    <row r="3751" spans="1:16" s="51" customFormat="1" x14ac:dyDescent="0.25">
      <c r="A3751" s="378"/>
      <c r="B3751" s="125"/>
      <c r="C3751" s="2"/>
      <c r="E3751" s="53"/>
      <c r="F3751" s="53"/>
      <c r="G3751" s="53"/>
      <c r="H3751" s="53"/>
      <c r="I3751" s="53"/>
      <c r="J3751" s="53"/>
      <c r="K3751" s="53"/>
      <c r="L3751" s="53"/>
      <c r="M3751" s="53"/>
      <c r="N3751" s="53"/>
      <c r="O3751" s="53"/>
      <c r="P3751" s="727"/>
    </row>
    <row r="3752" spans="1:16" s="51" customFormat="1" x14ac:dyDescent="0.25">
      <c r="A3752" s="378"/>
      <c r="B3752" s="125"/>
      <c r="C3752" s="2"/>
      <c r="E3752" s="53"/>
      <c r="F3752" s="53"/>
      <c r="G3752" s="53"/>
      <c r="H3752" s="53"/>
      <c r="I3752" s="53"/>
      <c r="J3752" s="53"/>
      <c r="K3752" s="53"/>
      <c r="L3752" s="53"/>
      <c r="M3752" s="53"/>
      <c r="N3752" s="53"/>
      <c r="O3752" s="53"/>
      <c r="P3752" s="727"/>
    </row>
    <row r="3753" spans="1:16" s="51" customFormat="1" x14ac:dyDescent="0.25">
      <c r="A3753" s="378"/>
      <c r="B3753" s="125"/>
      <c r="C3753" s="2"/>
      <c r="E3753" s="53"/>
      <c r="F3753" s="53"/>
      <c r="G3753" s="53"/>
      <c r="H3753" s="53"/>
      <c r="I3753" s="53"/>
      <c r="J3753" s="53"/>
      <c r="K3753" s="53"/>
      <c r="L3753" s="53"/>
      <c r="M3753" s="53"/>
      <c r="N3753" s="53"/>
      <c r="O3753" s="53"/>
      <c r="P3753" s="727"/>
    </row>
    <row r="3754" spans="1:16" s="51" customFormat="1" x14ac:dyDescent="0.25">
      <c r="A3754" s="378"/>
      <c r="B3754" s="125"/>
      <c r="C3754" s="2"/>
      <c r="E3754" s="53"/>
      <c r="F3754" s="53"/>
      <c r="G3754" s="53"/>
      <c r="H3754" s="53"/>
      <c r="I3754" s="53"/>
      <c r="J3754" s="53"/>
      <c r="K3754" s="53"/>
      <c r="L3754" s="53"/>
      <c r="M3754" s="53"/>
      <c r="N3754" s="53"/>
      <c r="O3754" s="53"/>
      <c r="P3754" s="727"/>
    </row>
    <row r="3755" spans="1:16" s="51" customFormat="1" x14ac:dyDescent="0.25">
      <c r="A3755" s="378"/>
      <c r="B3755" s="125"/>
      <c r="C3755" s="2"/>
      <c r="E3755" s="53"/>
      <c r="F3755" s="53"/>
      <c r="G3755" s="53"/>
      <c r="H3755" s="53"/>
      <c r="I3755" s="53"/>
      <c r="J3755" s="53"/>
      <c r="K3755" s="53"/>
      <c r="L3755" s="53"/>
      <c r="M3755" s="53"/>
      <c r="N3755" s="53"/>
      <c r="O3755" s="53"/>
      <c r="P3755" s="727"/>
    </row>
    <row r="3756" spans="1:16" s="51" customFormat="1" x14ac:dyDescent="0.25">
      <c r="A3756" s="378"/>
      <c r="B3756" s="125"/>
      <c r="C3756" s="2"/>
      <c r="E3756" s="53"/>
      <c r="F3756" s="53"/>
      <c r="G3756" s="53"/>
      <c r="H3756" s="53"/>
      <c r="I3756" s="53"/>
      <c r="J3756" s="53"/>
      <c r="K3756" s="53"/>
      <c r="L3756" s="53"/>
      <c r="M3756" s="53"/>
      <c r="N3756" s="53"/>
      <c r="O3756" s="53"/>
      <c r="P3756" s="727"/>
    </row>
    <row r="3757" spans="1:16" s="51" customFormat="1" x14ac:dyDescent="0.25">
      <c r="A3757" s="378"/>
      <c r="B3757" s="125"/>
      <c r="C3757" s="2"/>
      <c r="E3757" s="53"/>
      <c r="F3757" s="53"/>
      <c r="G3757" s="53"/>
      <c r="H3757" s="53"/>
      <c r="I3757" s="53"/>
      <c r="J3757" s="53"/>
      <c r="K3757" s="53"/>
      <c r="L3757" s="53"/>
      <c r="M3757" s="53"/>
      <c r="N3757" s="53"/>
      <c r="O3757" s="53"/>
      <c r="P3757" s="727"/>
    </row>
    <row r="3758" spans="1:16" s="51" customFormat="1" x14ac:dyDescent="0.25">
      <c r="A3758" s="378"/>
      <c r="B3758" s="125"/>
      <c r="C3758" s="2"/>
      <c r="E3758" s="53"/>
      <c r="F3758" s="53"/>
      <c r="G3758" s="53"/>
      <c r="H3758" s="53"/>
      <c r="I3758" s="53"/>
      <c r="J3758" s="53"/>
      <c r="K3758" s="53"/>
      <c r="L3758" s="53"/>
      <c r="M3758" s="53"/>
      <c r="N3758" s="53"/>
      <c r="O3758" s="53"/>
      <c r="P3758" s="727"/>
    </row>
    <row r="3759" spans="1:16" s="51" customFormat="1" x14ac:dyDescent="0.25">
      <c r="A3759" s="378"/>
      <c r="B3759" s="125"/>
      <c r="C3759" s="2"/>
      <c r="E3759" s="53"/>
      <c r="F3759" s="53"/>
      <c r="G3759" s="53"/>
      <c r="H3759" s="53"/>
      <c r="I3759" s="53"/>
      <c r="J3759" s="53"/>
      <c r="K3759" s="53"/>
      <c r="L3759" s="53"/>
      <c r="M3759" s="53"/>
      <c r="N3759" s="53"/>
      <c r="O3759" s="53"/>
      <c r="P3759" s="727"/>
    </row>
    <row r="3760" spans="1:16" s="51" customFormat="1" x14ac:dyDescent="0.25">
      <c r="A3760" s="378"/>
      <c r="B3760" s="125"/>
      <c r="C3760" s="2"/>
      <c r="E3760" s="53"/>
      <c r="F3760" s="53"/>
      <c r="G3760" s="53"/>
      <c r="H3760" s="53"/>
      <c r="I3760" s="53"/>
      <c r="J3760" s="53"/>
      <c r="K3760" s="53"/>
      <c r="L3760" s="53"/>
      <c r="M3760" s="53"/>
      <c r="N3760" s="53"/>
      <c r="O3760" s="53"/>
      <c r="P3760" s="727"/>
    </row>
    <row r="3761" spans="1:16" s="51" customFormat="1" x14ac:dyDescent="0.25">
      <c r="A3761" s="378"/>
      <c r="B3761" s="125"/>
      <c r="C3761" s="2"/>
      <c r="E3761" s="53"/>
      <c r="F3761" s="53"/>
      <c r="G3761" s="53"/>
      <c r="H3761" s="53"/>
      <c r="I3761" s="53"/>
      <c r="J3761" s="53"/>
      <c r="K3761" s="53"/>
      <c r="L3761" s="53"/>
      <c r="M3761" s="53"/>
      <c r="N3761" s="53"/>
      <c r="O3761" s="53"/>
      <c r="P3761" s="727"/>
    </row>
    <row r="3762" spans="1:16" s="51" customFormat="1" x14ac:dyDescent="0.25">
      <c r="A3762" s="378"/>
      <c r="B3762" s="125"/>
      <c r="C3762" s="2"/>
      <c r="E3762" s="53"/>
      <c r="F3762" s="53"/>
      <c r="G3762" s="53"/>
      <c r="H3762" s="53"/>
      <c r="I3762" s="53"/>
      <c r="J3762" s="53"/>
      <c r="K3762" s="53"/>
      <c r="L3762" s="53"/>
      <c r="M3762" s="53"/>
      <c r="N3762" s="53"/>
      <c r="O3762" s="53"/>
      <c r="P3762" s="727"/>
    </row>
    <row r="3763" spans="1:16" s="51" customFormat="1" x14ac:dyDescent="0.25">
      <c r="A3763" s="378"/>
      <c r="B3763" s="125"/>
      <c r="C3763" s="2"/>
      <c r="E3763" s="53"/>
      <c r="F3763" s="53"/>
      <c r="G3763" s="53"/>
      <c r="H3763" s="53"/>
      <c r="I3763" s="53"/>
      <c r="J3763" s="53"/>
      <c r="K3763" s="53"/>
      <c r="L3763" s="53"/>
      <c r="M3763" s="53"/>
      <c r="N3763" s="53"/>
      <c r="O3763" s="53"/>
      <c r="P3763" s="727"/>
    </row>
    <row r="3764" spans="1:16" s="51" customFormat="1" x14ac:dyDescent="0.25">
      <c r="A3764" s="378"/>
      <c r="B3764" s="125"/>
      <c r="C3764" s="2"/>
      <c r="E3764" s="53"/>
      <c r="F3764" s="53"/>
      <c r="G3764" s="53"/>
      <c r="H3764" s="53"/>
      <c r="I3764" s="53"/>
      <c r="J3764" s="53"/>
      <c r="K3764" s="53"/>
      <c r="L3764" s="53"/>
      <c r="M3764" s="53"/>
      <c r="N3764" s="53"/>
      <c r="O3764" s="53"/>
      <c r="P3764" s="727"/>
    </row>
    <row r="3765" spans="1:16" s="51" customFormat="1" x14ac:dyDescent="0.25">
      <c r="A3765" s="378"/>
      <c r="B3765" s="125"/>
      <c r="C3765" s="2"/>
      <c r="E3765" s="53"/>
      <c r="F3765" s="53"/>
      <c r="G3765" s="53"/>
      <c r="H3765" s="53"/>
      <c r="I3765" s="53"/>
      <c r="J3765" s="53"/>
      <c r="K3765" s="53"/>
      <c r="L3765" s="53"/>
      <c r="M3765" s="53"/>
      <c r="N3765" s="53"/>
      <c r="O3765" s="53"/>
      <c r="P3765" s="727"/>
    </row>
    <row r="3766" spans="1:16" s="51" customFormat="1" x14ac:dyDescent="0.25">
      <c r="A3766" s="378"/>
      <c r="B3766" s="125"/>
      <c r="C3766" s="2"/>
      <c r="E3766" s="53"/>
      <c r="F3766" s="53"/>
      <c r="G3766" s="53"/>
      <c r="H3766" s="53"/>
      <c r="I3766" s="53"/>
      <c r="J3766" s="53"/>
      <c r="K3766" s="53"/>
      <c r="L3766" s="53"/>
      <c r="M3766" s="53"/>
      <c r="N3766" s="53"/>
      <c r="O3766" s="53"/>
      <c r="P3766" s="727"/>
    </row>
    <row r="3767" spans="1:16" s="51" customFormat="1" x14ac:dyDescent="0.25">
      <c r="A3767" s="378"/>
      <c r="B3767" s="125"/>
      <c r="C3767" s="2"/>
      <c r="E3767" s="53"/>
      <c r="F3767" s="53"/>
      <c r="G3767" s="53"/>
      <c r="H3767" s="53"/>
      <c r="I3767" s="53"/>
      <c r="J3767" s="53"/>
      <c r="K3767" s="53"/>
      <c r="L3767" s="53"/>
      <c r="M3767" s="53"/>
      <c r="N3767" s="53"/>
      <c r="O3767" s="53"/>
      <c r="P3767" s="727"/>
    </row>
    <row r="3768" spans="1:16" s="51" customFormat="1" x14ac:dyDescent="0.25">
      <c r="A3768" s="378"/>
      <c r="B3768" s="125"/>
      <c r="C3768" s="2"/>
      <c r="E3768" s="53"/>
      <c r="F3768" s="53"/>
      <c r="G3768" s="53"/>
      <c r="H3768" s="53"/>
      <c r="I3768" s="53"/>
      <c r="J3768" s="53"/>
      <c r="K3768" s="53"/>
      <c r="L3768" s="53"/>
      <c r="M3768" s="53"/>
      <c r="N3768" s="53"/>
      <c r="O3768" s="53"/>
      <c r="P3768" s="727"/>
    </row>
    <row r="3769" spans="1:16" s="51" customFormat="1" x14ac:dyDescent="0.25">
      <c r="A3769" s="378"/>
      <c r="B3769" s="125"/>
      <c r="C3769" s="2"/>
      <c r="E3769" s="53"/>
      <c r="F3769" s="53"/>
      <c r="G3769" s="53"/>
      <c r="H3769" s="53"/>
      <c r="I3769" s="53"/>
      <c r="J3769" s="53"/>
      <c r="K3769" s="53"/>
      <c r="L3769" s="53"/>
      <c r="M3769" s="53"/>
      <c r="N3769" s="53"/>
      <c r="O3769" s="53"/>
      <c r="P3769" s="727"/>
    </row>
    <row r="3770" spans="1:16" s="51" customFormat="1" x14ac:dyDescent="0.25">
      <c r="A3770" s="378"/>
      <c r="B3770" s="125"/>
      <c r="C3770" s="2"/>
      <c r="E3770" s="53"/>
      <c r="F3770" s="53"/>
      <c r="G3770" s="53"/>
      <c r="H3770" s="53"/>
      <c r="I3770" s="53"/>
      <c r="J3770" s="53"/>
      <c r="K3770" s="53"/>
      <c r="L3770" s="53"/>
      <c r="M3770" s="53"/>
      <c r="N3770" s="53"/>
      <c r="O3770" s="53"/>
      <c r="P3770" s="727"/>
    </row>
    <row r="3771" spans="1:16" s="51" customFormat="1" x14ac:dyDescent="0.25">
      <c r="A3771" s="378"/>
      <c r="B3771" s="125"/>
      <c r="C3771" s="2"/>
      <c r="E3771" s="53"/>
      <c r="F3771" s="53"/>
      <c r="G3771" s="53"/>
      <c r="H3771" s="53"/>
      <c r="I3771" s="53"/>
      <c r="J3771" s="53"/>
      <c r="K3771" s="53"/>
      <c r="L3771" s="53"/>
      <c r="M3771" s="53"/>
      <c r="N3771" s="53"/>
      <c r="O3771" s="53"/>
      <c r="P3771" s="727"/>
    </row>
    <row r="3772" spans="1:16" s="51" customFormat="1" x14ac:dyDescent="0.25">
      <c r="A3772" s="378"/>
      <c r="B3772" s="125"/>
      <c r="C3772" s="2"/>
      <c r="E3772" s="53"/>
      <c r="F3772" s="53"/>
      <c r="G3772" s="53"/>
      <c r="H3772" s="53"/>
      <c r="I3772" s="53"/>
      <c r="J3772" s="53"/>
      <c r="K3772" s="53"/>
      <c r="L3772" s="53"/>
      <c r="M3772" s="53"/>
      <c r="N3772" s="53"/>
      <c r="O3772" s="53"/>
      <c r="P3772" s="727"/>
    </row>
    <row r="3773" spans="1:16" s="51" customFormat="1" x14ac:dyDescent="0.25">
      <c r="A3773" s="378"/>
      <c r="B3773" s="125"/>
      <c r="C3773" s="2"/>
      <c r="E3773" s="53"/>
      <c r="F3773" s="53"/>
      <c r="G3773" s="53"/>
      <c r="H3773" s="53"/>
      <c r="I3773" s="53"/>
      <c r="J3773" s="53"/>
      <c r="K3773" s="53"/>
      <c r="L3773" s="53"/>
      <c r="M3773" s="53"/>
      <c r="N3773" s="53"/>
      <c r="O3773" s="53"/>
      <c r="P3773" s="727"/>
    </row>
    <row r="3774" spans="1:16" s="51" customFormat="1" x14ac:dyDescent="0.25">
      <c r="A3774" s="378"/>
      <c r="B3774" s="125"/>
      <c r="C3774" s="2"/>
      <c r="E3774" s="53"/>
      <c r="F3774" s="53"/>
      <c r="G3774" s="53"/>
      <c r="H3774" s="53"/>
      <c r="I3774" s="53"/>
      <c r="J3774" s="53"/>
      <c r="K3774" s="53"/>
      <c r="L3774" s="53"/>
      <c r="M3774" s="53"/>
      <c r="N3774" s="53"/>
      <c r="O3774" s="53"/>
      <c r="P3774" s="727"/>
    </row>
    <row r="3775" spans="1:16" s="51" customFormat="1" x14ac:dyDescent="0.25">
      <c r="A3775" s="378"/>
      <c r="B3775" s="125"/>
      <c r="C3775" s="2"/>
      <c r="E3775" s="53"/>
      <c r="F3775" s="53"/>
      <c r="G3775" s="53"/>
      <c r="H3775" s="53"/>
      <c r="I3775" s="53"/>
      <c r="J3775" s="53"/>
      <c r="K3775" s="53"/>
      <c r="L3775" s="53"/>
      <c r="M3775" s="53"/>
      <c r="N3775" s="53"/>
      <c r="O3775" s="53"/>
      <c r="P3775" s="727"/>
    </row>
    <row r="3776" spans="1:16" s="51" customFormat="1" x14ac:dyDescent="0.25">
      <c r="A3776" s="378"/>
      <c r="B3776" s="125"/>
      <c r="C3776" s="2"/>
      <c r="E3776" s="53"/>
      <c r="F3776" s="53"/>
      <c r="G3776" s="53"/>
      <c r="H3776" s="53"/>
      <c r="I3776" s="53"/>
      <c r="J3776" s="53"/>
      <c r="K3776" s="53"/>
      <c r="L3776" s="53"/>
      <c r="M3776" s="53"/>
      <c r="N3776" s="53"/>
      <c r="O3776" s="53"/>
      <c r="P3776" s="727"/>
    </row>
    <row r="3777" spans="1:16" s="51" customFormat="1" x14ac:dyDescent="0.25">
      <c r="A3777" s="378"/>
      <c r="B3777" s="125"/>
      <c r="C3777" s="2"/>
      <c r="E3777" s="53"/>
      <c r="F3777" s="53"/>
      <c r="G3777" s="53"/>
      <c r="H3777" s="53"/>
      <c r="I3777" s="53"/>
      <c r="J3777" s="53"/>
      <c r="K3777" s="53"/>
      <c r="L3777" s="53"/>
      <c r="M3777" s="53"/>
      <c r="N3777" s="53"/>
      <c r="O3777" s="53"/>
      <c r="P3777" s="727"/>
    </row>
    <row r="3778" spans="1:16" s="51" customFormat="1" x14ac:dyDescent="0.25">
      <c r="A3778" s="378"/>
      <c r="B3778" s="125"/>
      <c r="C3778" s="2"/>
      <c r="E3778" s="53"/>
      <c r="F3778" s="53"/>
      <c r="G3778" s="53"/>
      <c r="H3778" s="53"/>
      <c r="I3778" s="53"/>
      <c r="J3778" s="53"/>
      <c r="K3778" s="53"/>
      <c r="L3778" s="53"/>
      <c r="M3778" s="53"/>
      <c r="N3778" s="53"/>
      <c r="O3778" s="53"/>
      <c r="P3778" s="727"/>
    </row>
    <row r="3779" spans="1:16" s="51" customFormat="1" x14ac:dyDescent="0.25">
      <c r="A3779" s="378"/>
      <c r="B3779" s="125"/>
      <c r="C3779" s="2"/>
      <c r="E3779" s="53"/>
      <c r="F3779" s="53"/>
      <c r="G3779" s="53"/>
      <c r="H3779" s="53"/>
      <c r="I3779" s="53"/>
      <c r="J3779" s="53"/>
      <c r="K3779" s="53"/>
      <c r="L3779" s="53"/>
      <c r="M3779" s="53"/>
      <c r="N3779" s="53"/>
      <c r="O3779" s="53"/>
      <c r="P3779" s="727"/>
    </row>
    <row r="3780" spans="1:16" s="51" customFormat="1" x14ac:dyDescent="0.25">
      <c r="A3780" s="378"/>
      <c r="B3780" s="125"/>
      <c r="C3780" s="2"/>
      <c r="E3780" s="53"/>
      <c r="F3780" s="53"/>
      <c r="G3780" s="53"/>
      <c r="H3780" s="53"/>
      <c r="I3780" s="53"/>
      <c r="J3780" s="53"/>
      <c r="K3780" s="53"/>
      <c r="L3780" s="53"/>
      <c r="M3780" s="53"/>
      <c r="N3780" s="53"/>
      <c r="O3780" s="53"/>
      <c r="P3780" s="727"/>
    </row>
    <row r="3781" spans="1:16" s="51" customFormat="1" x14ac:dyDescent="0.25">
      <c r="A3781" s="378"/>
      <c r="B3781" s="125"/>
      <c r="C3781" s="2"/>
      <c r="E3781" s="53"/>
      <c r="F3781" s="53"/>
      <c r="G3781" s="53"/>
      <c r="H3781" s="53"/>
      <c r="I3781" s="53"/>
      <c r="J3781" s="53"/>
      <c r="K3781" s="53"/>
      <c r="L3781" s="53"/>
      <c r="M3781" s="53"/>
      <c r="N3781" s="53"/>
      <c r="O3781" s="53"/>
      <c r="P3781" s="727"/>
    </row>
    <row r="3782" spans="1:16" s="51" customFormat="1" x14ac:dyDescent="0.25">
      <c r="A3782" s="378"/>
      <c r="B3782" s="125"/>
      <c r="C3782" s="2"/>
      <c r="E3782" s="53"/>
      <c r="F3782" s="53"/>
      <c r="G3782" s="53"/>
      <c r="H3782" s="53"/>
      <c r="I3782" s="53"/>
      <c r="J3782" s="53"/>
      <c r="K3782" s="53"/>
      <c r="L3782" s="53"/>
      <c r="M3782" s="53"/>
      <c r="N3782" s="53"/>
      <c r="O3782" s="53"/>
      <c r="P3782" s="727"/>
    </row>
    <row r="3783" spans="1:16" s="51" customFormat="1" x14ac:dyDescent="0.25">
      <c r="A3783" s="378"/>
      <c r="B3783" s="125"/>
      <c r="C3783" s="2"/>
      <c r="E3783" s="53"/>
      <c r="F3783" s="53"/>
      <c r="G3783" s="53"/>
      <c r="H3783" s="53"/>
      <c r="I3783" s="53"/>
      <c r="J3783" s="53"/>
      <c r="K3783" s="53"/>
      <c r="L3783" s="53"/>
      <c r="M3783" s="53"/>
      <c r="N3783" s="53"/>
      <c r="O3783" s="53"/>
      <c r="P3783" s="727"/>
    </row>
    <row r="3784" spans="1:16" s="51" customFormat="1" x14ac:dyDescent="0.25">
      <c r="A3784" s="378"/>
      <c r="B3784" s="125"/>
      <c r="C3784" s="2"/>
      <c r="E3784" s="53"/>
      <c r="F3784" s="53"/>
      <c r="G3784" s="53"/>
      <c r="H3784" s="53"/>
      <c r="I3784" s="53"/>
      <c r="J3784" s="53"/>
      <c r="K3784" s="53"/>
      <c r="L3784" s="53"/>
      <c r="M3784" s="53"/>
      <c r="N3784" s="53"/>
      <c r="O3784" s="53"/>
      <c r="P3784" s="727"/>
    </row>
    <row r="3785" spans="1:16" s="51" customFormat="1" x14ac:dyDescent="0.25">
      <c r="A3785" s="378"/>
      <c r="B3785" s="125"/>
      <c r="C3785" s="2"/>
      <c r="E3785" s="53"/>
      <c r="F3785" s="53"/>
      <c r="G3785" s="53"/>
      <c r="H3785" s="53"/>
      <c r="I3785" s="53"/>
      <c r="J3785" s="53"/>
      <c r="K3785" s="53"/>
      <c r="L3785" s="53"/>
      <c r="M3785" s="53"/>
      <c r="N3785" s="53"/>
      <c r="O3785" s="53"/>
      <c r="P3785" s="727"/>
    </row>
    <row r="3786" spans="1:16" s="51" customFormat="1" x14ac:dyDescent="0.25">
      <c r="A3786" s="378"/>
      <c r="B3786" s="125"/>
      <c r="C3786" s="2"/>
      <c r="E3786" s="53"/>
      <c r="F3786" s="53"/>
      <c r="G3786" s="53"/>
      <c r="H3786" s="53"/>
      <c r="I3786" s="53"/>
      <c r="J3786" s="53"/>
      <c r="K3786" s="53"/>
      <c r="L3786" s="53"/>
      <c r="M3786" s="53"/>
      <c r="N3786" s="53"/>
      <c r="O3786" s="53"/>
      <c r="P3786" s="727"/>
    </row>
    <row r="3787" spans="1:16" s="51" customFormat="1" x14ac:dyDescent="0.25">
      <c r="A3787" s="378"/>
      <c r="B3787" s="125"/>
      <c r="C3787" s="2"/>
      <c r="E3787" s="53"/>
      <c r="F3787" s="53"/>
      <c r="G3787" s="53"/>
      <c r="H3787" s="53"/>
      <c r="I3787" s="53"/>
      <c r="J3787" s="53"/>
      <c r="K3787" s="53"/>
      <c r="L3787" s="53"/>
      <c r="M3787" s="53"/>
      <c r="N3787" s="53"/>
      <c r="O3787" s="53"/>
      <c r="P3787" s="727"/>
    </row>
    <row r="3788" spans="1:16" s="51" customFormat="1" x14ac:dyDescent="0.25">
      <c r="A3788" s="378"/>
      <c r="B3788" s="125"/>
      <c r="C3788" s="2"/>
      <c r="E3788" s="53"/>
      <c r="F3788" s="53"/>
      <c r="G3788" s="53"/>
      <c r="H3788" s="53"/>
      <c r="I3788" s="53"/>
      <c r="J3788" s="53"/>
      <c r="K3788" s="53"/>
      <c r="L3788" s="53"/>
      <c r="M3788" s="53"/>
      <c r="N3788" s="53"/>
      <c r="O3788" s="53"/>
      <c r="P3788" s="727"/>
    </row>
    <row r="3789" spans="1:16" s="51" customFormat="1" x14ac:dyDescent="0.25">
      <c r="A3789" s="378"/>
      <c r="B3789" s="125"/>
      <c r="C3789" s="2"/>
      <c r="E3789" s="53"/>
      <c r="F3789" s="53"/>
      <c r="G3789" s="53"/>
      <c r="H3789" s="53"/>
      <c r="I3789" s="53"/>
      <c r="J3789" s="53"/>
      <c r="K3789" s="53"/>
      <c r="L3789" s="53"/>
      <c r="M3789" s="53"/>
      <c r="N3789" s="53"/>
      <c r="O3789" s="53"/>
      <c r="P3789" s="727"/>
    </row>
    <row r="3790" spans="1:16" s="51" customFormat="1" x14ac:dyDescent="0.25">
      <c r="A3790" s="378"/>
      <c r="B3790" s="125"/>
      <c r="C3790" s="2"/>
      <c r="E3790" s="53"/>
      <c r="F3790" s="53"/>
      <c r="G3790" s="53"/>
      <c r="H3790" s="53"/>
      <c r="I3790" s="53"/>
      <c r="J3790" s="53"/>
      <c r="K3790" s="53"/>
      <c r="L3790" s="53"/>
      <c r="M3790" s="53"/>
      <c r="N3790" s="53"/>
      <c r="O3790" s="53"/>
      <c r="P3790" s="727"/>
    </row>
  </sheetData>
  <sheetProtection algorithmName="SHA-512" hashValue="tQUZDO498oNp0hoRSplWC6zLr5oFwEmtKSvC/fH/2A+tEPG7xsMEWd6/+cbDN6r7eSBjfX9AWV9YdgwYlijEdA==" saltValue="3cHQGSgYdc/bBHOfrAd4Sw==" spinCount="100000" sheet="1" formatCells="0" formatColumns="0" formatRows="0" autoFilter="0"/>
  <protectedRanges>
    <protectedRange sqref="C27 C46:C47 C8 C33 C38 C23:C25" name="Range2"/>
    <protectedRange sqref="C44" name="Range3_1"/>
    <protectedRange sqref="C44" name="Range2_1"/>
    <protectedRange sqref="C7" name="Range2_1_1"/>
    <protectedRange sqref="C7" name="Range1_1"/>
    <protectedRange sqref="E7" name="Range2_1_1_1"/>
    <protectedRange sqref="E7" name="Range1_1_1"/>
    <protectedRange sqref="E21 E23:E26 E28:E30 E32 E39:E44 E46 E48:E49 E9:E15 E34:E37 E17:E19" name="Range2_1_1_2_2"/>
    <protectedRange sqref="E21 E23:E26 E28:E30 E32 E39:E44 E46 E48:E49 E9:E15 E34:E37 E17:E19" name="Range1_1_1_2_2"/>
    <protectedRange sqref="F21 F23:F26 F28:F30 F32 F39:F44 F46 F48:F49 F9:F15 F34:F37 F17:F19" name="Range2_1_2_1"/>
    <protectedRange sqref="F21 F23:F26 F28:F30 F32 F39:F44 F46 F48:F49 F9:F15 F34:F37 F17:F19" name="Range1_1_2_1"/>
    <protectedRange sqref="G34:G37 G39:G49 G9:G32" name="Range2_1_3_1"/>
    <protectedRange sqref="G34:G37 G39:G49 G9:G32" name="Range1_1_3_1"/>
    <protectedRange sqref="H21 H23:H26 H28:H30 H32 H39:H44 H46 H48:H49 H9:H15 H34:H37 H17:H19" name="Range2_1_5_1"/>
    <protectedRange sqref="H21 H23:H26 H28:H30 H32 H39:H44 H46 H48:H49 H9:H15 H34:H37 H17:H19" name="Range1_1_5_1"/>
    <protectedRange sqref="I21 I23:I26 I28:I30 I32 I39:I44 I46 I48:I49 I9:I15 I34:I37 I17:I19" name="Range2_1_1_1_2"/>
    <protectedRange sqref="I21 I23:I26 I28:I30 I32 I39:I44 I46 I48:I49 I9:I15 I34:I37 I17:I19" name="Range1_1_1_1_1"/>
    <protectedRange sqref="J34:J37 J39:J49 J9:J32" name="Range2_1_4_1"/>
    <protectedRange sqref="J34:J37 J39:J49 J9:J32" name="Range1_1_4_1"/>
    <protectedRange sqref="C26" name="Range2_3"/>
    <protectedRange sqref="F7" name="Range2_1_2_1_1_1"/>
    <protectedRange sqref="F7" name="Range1_1_2_1_1_1"/>
    <protectedRange sqref="G7" name="Range2_1_3_1_2_1"/>
    <protectedRange sqref="G7" name="Range1_1_3_1_2_1"/>
    <protectedRange sqref="H7" name="Range2_1_5_1_2_1"/>
    <protectedRange sqref="H7" name="Range1_1_5_1_2_1"/>
    <protectedRange sqref="I7" name="Range2_1_1_1_1_2_1"/>
    <protectedRange sqref="I7" name="Range1_1_1_1_1_2_1"/>
    <protectedRange sqref="J7" name="Range2_1_4_1_2_1"/>
    <protectedRange sqref="J7" name="Range1_1_4_1_2_1"/>
    <protectedRange sqref="D6" name="Range2_1_2"/>
    <protectedRange sqref="D6" name="Range1_1_2_2"/>
    <protectedRange sqref="G6" name="Range2_1_3_2"/>
    <protectedRange sqref="G6" name="Range1_1_3_2"/>
    <protectedRange sqref="J6" name="Range2_1_4_2"/>
    <protectedRange sqref="J6" name="Range1_1_4_2"/>
    <protectedRange sqref="D8" name="Range2_1_2_2"/>
    <protectedRange sqref="D8" name="Range1_1_2_3"/>
    <protectedRange sqref="G8" name="Range2_1_3_2_1"/>
    <protectedRange sqref="G8" name="Range1_1_3_2_1"/>
    <protectedRange sqref="J8" name="Range2_1_4_2_1"/>
    <protectedRange sqref="J8" name="Range1_1_4_2_1"/>
    <protectedRange sqref="D33" name="Range2_1_2_3"/>
    <protectedRange sqref="D33" name="Range1_1_2_4"/>
    <protectedRange sqref="G33" name="Range2_1_3_2_2"/>
    <protectedRange sqref="G33" name="Range1_1_3_2_2"/>
    <protectedRange sqref="J33" name="Range2_1_4_2_2"/>
    <protectedRange sqref="J33" name="Range1_1_4_2_2"/>
    <protectedRange sqref="D38" name="Range2_1_2_4"/>
    <protectedRange sqref="D38" name="Range1_1_2_5"/>
    <protectedRange sqref="G38" name="Range2_1_3_2_3"/>
    <protectedRange sqref="G38" name="Range1_1_3_2_3"/>
    <protectedRange sqref="J38" name="Range2_1_4_2_3"/>
    <protectedRange sqref="J38" name="Range1_1_4_2_3"/>
  </protectedRanges>
  <autoFilter ref="A5:P49"/>
  <mergeCells count="1">
    <mergeCell ref="A3:P3"/>
  </mergeCells>
  <dataValidations count="5">
    <dataValidation type="list" allowBlank="1" showInputMessage="1" showErrorMessage="1" sqref="F31 F20 F22 F33 F6:F8 F45 F47 F27 F38 F16">
      <formula1>Adj_Weight</formula1>
    </dataValidation>
    <dataValidation type="list" allowBlank="1" showInputMessage="1" showErrorMessage="1" sqref="H31 H20 H22 H33 H6:H8 H45 H47 H27 H38 H16">
      <formula1>Adj_Evidence</formula1>
    </dataValidation>
    <dataValidation type="list" allowBlank="1" showInputMessage="1" showErrorMessage="1" sqref="I31 I33 I22 I20 I8 I45 I47 I27 I6 I38 I16">
      <formula1>Adj_Service</formula1>
    </dataValidation>
    <dataValidation type="list" allowBlank="1" showInputMessage="1" showErrorMessage="1" sqref="D48:D49 D21 D23:D26 D28:D30 D32 D34:D37 D39:D44 D46 D9:D15 D17:D19">
      <formula1>"Yes,No"</formula1>
    </dataValidation>
    <dataValidation type="list" allowBlank="1" showInputMessage="1" showErrorMessage="1" sqref="B1 B4:B1048576">
      <formula1>Spec_Compl_Adj</formula1>
    </dataValidation>
  </dataValidations>
  <printOptions headings="1"/>
  <pageMargins left="0.70866141732283472" right="0.70866141732283472" top="0.74803149606299213" bottom="0.74803149606299213" header="0.31496062992125984" footer="0.31496062992125984"/>
  <pageSetup paperSize="8" scale="63" fitToHeight="0" orientation="landscape" r:id="rId1"/>
  <headerFooter>
    <oddHeader>&amp;A&amp;RPage &amp;P</oddHeader>
    <oddFooter>&amp;F</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77"/>
  <sheetViews>
    <sheetView zoomScale="80" zoomScaleNormal="80" zoomScalePageLayoutView="85" workbookViewId="0">
      <pane xSplit="2" ySplit="5" topLeftCell="C6" activePane="bottomRight" state="frozen"/>
      <selection pane="topRight" activeCell="C1" sqref="C1"/>
      <selection pane="bottomLeft" activeCell="A6" sqref="A6"/>
      <selection pane="bottomRight" activeCell="C6" sqref="C6"/>
    </sheetView>
  </sheetViews>
  <sheetFormatPr defaultColWidth="8.6328125" defaultRowHeight="13.2" x14ac:dyDescent="0.25"/>
  <cols>
    <col min="1" max="1" width="9.6328125" style="378" customWidth="1"/>
    <col min="2" max="2" width="12.1796875" style="125" customWidth="1"/>
    <col min="3" max="3" width="73.1796875" style="45" customWidth="1"/>
    <col min="4" max="4" width="15.6328125" style="51" customWidth="1"/>
    <col min="5" max="5" width="31.90625" style="53" customWidth="1"/>
    <col min="6" max="6" width="9.90625" style="135" customWidth="1"/>
    <col min="7" max="7" width="10.453125" style="53" hidden="1" customWidth="1"/>
    <col min="8" max="8" width="10.81640625" style="53" customWidth="1"/>
    <col min="9" max="9" width="12.453125" style="53" hidden="1" customWidth="1"/>
    <col min="10" max="14" width="8.6328125" style="53" hidden="1" customWidth="1"/>
    <col min="15" max="15" width="8.6328125" style="53" customWidth="1"/>
    <col min="16" max="16" width="8.6328125" style="727" customWidth="1"/>
    <col min="17" max="16384" width="8.6328125" style="52"/>
  </cols>
  <sheetData>
    <row r="1" spans="1:16" x14ac:dyDescent="0.25">
      <c r="A1" s="320" t="str">
        <f>Introduction!A1</f>
        <v xml:space="preserve">©NHS England 2019   </v>
      </c>
      <c r="B1" s="45"/>
      <c r="C1" s="51"/>
      <c r="D1" s="53"/>
      <c r="F1" s="53"/>
      <c r="P1" s="763"/>
    </row>
    <row r="2" spans="1:16" s="94" customFormat="1" ht="17.25" customHeight="1" x14ac:dyDescent="0.25">
      <c r="A2" s="127"/>
      <c r="B2" s="416">
        <f>COUNTIF(B5:B60,"Compliance Yes/No")+COUNTIF(B5:B60,"Specification")</f>
        <v>34</v>
      </c>
      <c r="C2" s="54" t="s">
        <v>0</v>
      </c>
      <c r="D2" s="3"/>
      <c r="E2" s="55"/>
      <c r="F2" s="6"/>
      <c r="G2" s="87"/>
      <c r="H2" s="5"/>
      <c r="I2" s="88" t="s">
        <v>1</v>
      </c>
      <c r="J2" s="89"/>
      <c r="K2" s="90">
        <f>SUM(K7:K119)</f>
        <v>384</v>
      </c>
      <c r="L2" s="91">
        <f>K2/N2</f>
        <v>0.86486486486486491</v>
      </c>
      <c r="M2" s="90"/>
      <c r="N2" s="90">
        <f>SUM(N7:N119)</f>
        <v>444</v>
      </c>
      <c r="O2" s="764">
        <f>SUM(O7:O119)</f>
        <v>1</v>
      </c>
      <c r="P2" s="742">
        <f>SUM(P7:P119)</f>
        <v>6.0000000000000012E-2</v>
      </c>
    </row>
    <row r="3" spans="1:16" s="94" customFormat="1" ht="39.75"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6" s="379" customFormat="1" ht="27" customHeight="1" x14ac:dyDescent="0.4">
      <c r="A4" s="334" t="s">
        <v>809</v>
      </c>
      <c r="B4" s="57"/>
      <c r="C4" s="10"/>
      <c r="D4" s="11"/>
      <c r="E4" s="345" t="str">
        <f>Introduction!B10</f>
        <v>INSERT SUPPLIER NAME HERE</v>
      </c>
      <c r="F4" s="12"/>
      <c r="G4" s="12"/>
      <c r="H4" s="12"/>
      <c r="I4" s="12"/>
      <c r="J4" s="12"/>
      <c r="K4" s="12"/>
      <c r="L4" s="12"/>
      <c r="M4" s="12"/>
      <c r="N4" s="12"/>
      <c r="O4" s="13"/>
      <c r="P4" s="728"/>
    </row>
    <row r="5" spans="1:16" s="58" customFormat="1" ht="59.25" customHeight="1" x14ac:dyDescent="0.25">
      <c r="A5" s="623" t="s">
        <v>3</v>
      </c>
      <c r="B5" s="546" t="s">
        <v>97</v>
      </c>
      <c r="C5" s="623" t="s">
        <v>5</v>
      </c>
      <c r="D5" s="553" t="s">
        <v>6</v>
      </c>
      <c r="E5" s="554" t="s">
        <v>7</v>
      </c>
      <c r="F5" s="548" t="s">
        <v>8</v>
      </c>
      <c r="G5" s="549" t="s">
        <v>9</v>
      </c>
      <c r="H5" s="548" t="s">
        <v>10</v>
      </c>
      <c r="I5" s="548" t="s">
        <v>12</v>
      </c>
      <c r="J5" s="550" t="s">
        <v>13</v>
      </c>
      <c r="K5" s="551" t="s">
        <v>14</v>
      </c>
      <c r="L5" s="552" t="s">
        <v>15</v>
      </c>
      <c r="M5" s="551" t="s">
        <v>16</v>
      </c>
      <c r="N5" s="551" t="s">
        <v>17</v>
      </c>
      <c r="O5" s="548" t="s">
        <v>18</v>
      </c>
      <c r="P5" s="755" t="s">
        <v>19</v>
      </c>
    </row>
    <row r="6" spans="1:16" s="379" customFormat="1" ht="14.25" customHeight="1" x14ac:dyDescent="0.25">
      <c r="A6" s="642"/>
      <c r="B6" s="521"/>
      <c r="C6" s="625" t="s">
        <v>20</v>
      </c>
      <c r="D6" s="520"/>
      <c r="E6" s="521"/>
      <c r="F6" s="523" t="s">
        <v>21</v>
      </c>
      <c r="G6" s="557">
        <f>VLOOKUP(F6,Lists!$A$45:$B$50,2,FALSE)</f>
        <v>1.0000000000000001E-5</v>
      </c>
      <c r="H6" s="523" t="s">
        <v>21</v>
      </c>
      <c r="I6" s="523" t="s">
        <v>21</v>
      </c>
      <c r="J6" s="512">
        <f>VLOOKUP(I6,Lists!$A$35:$B$40,2,FALSE)</f>
        <v>0</v>
      </c>
      <c r="K6" s="513">
        <f t="shared" ref="K6" si="0">J6*G6</f>
        <v>0</v>
      </c>
      <c r="L6" s="523" t="str">
        <f t="shared" ref="L6" si="1">IF(ISERROR(K6/N6),"n/a",K6/N6)</f>
        <v>n/a</v>
      </c>
      <c r="M6" s="514">
        <f>IF(B6=Lists!$A$14,Lists!$E$35)+IF(B6=Lists!$A$15,Lists!$E$40)+IF(B6=Lists!$A$16,Lists!$E$40)</f>
        <v>0</v>
      </c>
      <c r="N6" s="513">
        <f t="shared" ref="N6" si="2">G6*M6</f>
        <v>0</v>
      </c>
      <c r="O6" s="523"/>
      <c r="P6" s="760"/>
    </row>
    <row r="7" spans="1:16" s="378" customFormat="1" ht="117" customHeight="1" x14ac:dyDescent="0.25">
      <c r="A7" s="626" t="s">
        <v>173</v>
      </c>
      <c r="B7" s="574" t="s">
        <v>23</v>
      </c>
      <c r="C7" s="577" t="s">
        <v>1200</v>
      </c>
      <c r="D7" s="701">
        <f>ROUND(COUNTIF(D9:D118,"Yes")/(B2-1),2)</f>
        <v>0</v>
      </c>
      <c r="E7" s="782"/>
      <c r="F7" s="574" t="s">
        <v>24</v>
      </c>
      <c r="G7" s="517">
        <f>VLOOKUP(F7,Lists!$A$45:$B$50,2,FALSE)</f>
        <v>10</v>
      </c>
      <c r="H7" s="561" t="s">
        <v>25</v>
      </c>
      <c r="I7" s="524" t="s">
        <v>1094</v>
      </c>
      <c r="J7" s="558">
        <f>IF(D7&gt;=0.97,6,IF(D7&gt;=0.9,4,IF(D7&gt;=0.8,2,IF(D7&gt;=0.7,1,0))))</f>
        <v>0</v>
      </c>
      <c r="K7" s="563">
        <f>J7*G7</f>
        <v>0</v>
      </c>
      <c r="L7" s="564">
        <f>IF(ISERROR(K7/N7),"n/a",K7/N7)</f>
        <v>0</v>
      </c>
      <c r="M7" s="572">
        <f>IF(B7=Lists!$A$14,Lists!$E$35)+IF(B7=Lists!$A$15,Lists!$E$40)+IF(B7=Lists!$A$16,Lists!$E$40)</f>
        <v>6</v>
      </c>
      <c r="N7" s="563">
        <f>G7*M7</f>
        <v>60</v>
      </c>
      <c r="O7" s="565">
        <f>IF((N7/$N$2)&gt;0.0001,N7/$N$2,"n/a")</f>
        <v>0.13513513513513514</v>
      </c>
      <c r="P7" s="756">
        <f>IF(ISERROR(O7*0.0001),"n/a",O7*0.06)</f>
        <v>8.1081081081081086E-3</v>
      </c>
    </row>
    <row r="8" spans="1:16" s="116" customFormat="1" ht="14.25" customHeight="1" x14ac:dyDescent="0.25">
      <c r="A8" s="627" t="s">
        <v>174</v>
      </c>
      <c r="B8" s="628"/>
      <c r="C8" s="627" t="s">
        <v>498</v>
      </c>
      <c r="D8" s="520"/>
      <c r="E8" s="521"/>
      <c r="F8" s="522" t="s">
        <v>21</v>
      </c>
      <c r="G8" s="557">
        <f>VLOOKUP(F8,Lists!$A$45:$B$50,2,FALSE)</f>
        <v>1.0000000000000001E-5</v>
      </c>
      <c r="H8" s="522" t="s">
        <v>21</v>
      </c>
      <c r="I8" s="523" t="s">
        <v>21</v>
      </c>
      <c r="J8" s="512">
        <f>VLOOKUP(I8,Lists!$A$35:$B$40,2,FALSE)</f>
        <v>0</v>
      </c>
      <c r="K8" s="513">
        <f t="shared" ref="K8" si="3">J8*G8</f>
        <v>0</v>
      </c>
      <c r="L8" s="523" t="str">
        <f t="shared" ref="L8" si="4">IF(ISERROR(K8/N8),"n/a",K8/N8)</f>
        <v>n/a</v>
      </c>
      <c r="M8" s="514">
        <f>IF(B8=Lists!$A$14,Lists!$E$35)+IF(B8=Lists!$A$15,Lists!$E$40)+IF(B8=Lists!$A$16,Lists!$E$40)</f>
        <v>0</v>
      </c>
      <c r="N8" s="513">
        <f t="shared" ref="N8" si="5">G8*M8</f>
        <v>0</v>
      </c>
      <c r="O8" s="522"/>
      <c r="P8" s="750">
        <f t="shared" ref="P8:P60" si="6">IF(ISERROR(O8*0.0001),"n/a",O8*0.06)</f>
        <v>0</v>
      </c>
    </row>
    <row r="9" spans="1:16" s="63" customFormat="1" ht="409.6" x14ac:dyDescent="0.25">
      <c r="A9" s="626" t="s">
        <v>1287</v>
      </c>
      <c r="B9" s="630" t="s">
        <v>30</v>
      </c>
      <c r="C9" s="577" t="s">
        <v>1207</v>
      </c>
      <c r="D9" s="776"/>
      <c r="E9" s="777" t="s">
        <v>29</v>
      </c>
      <c r="F9" s="511" t="s">
        <v>21</v>
      </c>
      <c r="G9" s="557">
        <f>VLOOKUP(F9,Lists!$A$45:$B$50,2,FALSE)</f>
        <v>1.0000000000000001E-5</v>
      </c>
      <c r="H9" s="511" t="s">
        <v>21</v>
      </c>
      <c r="I9" s="511" t="s">
        <v>21</v>
      </c>
      <c r="J9" s="512">
        <f>VLOOKUP(I9,Lists!$A$35:$B$40,2,FALSE)</f>
        <v>0</v>
      </c>
      <c r="K9" s="513">
        <f t="shared" ref="K9:K38" si="7">J9*G9</f>
        <v>0</v>
      </c>
      <c r="L9" s="525" t="str">
        <f>IF(ISERROR(K9/N9),"n/a",K9/N9)</f>
        <v>n/a</v>
      </c>
      <c r="M9" s="514">
        <f>IF(B9=Lists!$A$14,Lists!$E$35)+IF(B9=Lists!$A$15,Lists!$E$40)+IF(B9=Lists!$A$16,Lists!$E$40)</f>
        <v>0</v>
      </c>
      <c r="N9" s="513">
        <f t="shared" ref="N9:N38" si="8">G9*M9</f>
        <v>0</v>
      </c>
      <c r="O9" s="511" t="s">
        <v>21</v>
      </c>
      <c r="P9" s="752" t="str">
        <f t="shared" si="6"/>
        <v>n/a</v>
      </c>
    </row>
    <row r="10" spans="1:16" s="63" customFormat="1" ht="48" customHeight="1" x14ac:dyDescent="0.25">
      <c r="A10" s="626" t="s">
        <v>1288</v>
      </c>
      <c r="B10" s="630" t="s">
        <v>30</v>
      </c>
      <c r="C10" s="630" t="s">
        <v>329</v>
      </c>
      <c r="D10" s="776"/>
      <c r="E10" s="777" t="s">
        <v>29</v>
      </c>
      <c r="F10" s="511" t="s">
        <v>21</v>
      </c>
      <c r="G10" s="557">
        <f>VLOOKUP(F10,Lists!$A$45:$B$50,2,FALSE)</f>
        <v>1.0000000000000001E-5</v>
      </c>
      <c r="H10" s="511" t="s">
        <v>21</v>
      </c>
      <c r="I10" s="511" t="s">
        <v>21</v>
      </c>
      <c r="J10" s="512">
        <f>VLOOKUP(I10,Lists!$A$35:$B$40,2,FALSE)</f>
        <v>0</v>
      </c>
      <c r="K10" s="513">
        <f t="shared" si="7"/>
        <v>0</v>
      </c>
      <c r="L10" s="525" t="str">
        <f t="shared" ref="L10:L27" si="9">IF(ISERROR(K10/N10),"n/a",K10/N10)</f>
        <v>n/a</v>
      </c>
      <c r="M10" s="514">
        <f>IF(B10=Lists!$A$14,Lists!$E$35)+IF(B10=Lists!$A$15,Lists!$E$40)+IF(B10=Lists!$A$16,Lists!$E$40)</f>
        <v>0</v>
      </c>
      <c r="N10" s="513">
        <f t="shared" si="8"/>
        <v>0</v>
      </c>
      <c r="O10" s="511" t="s">
        <v>21</v>
      </c>
      <c r="P10" s="752" t="str">
        <f t="shared" si="6"/>
        <v>n/a</v>
      </c>
    </row>
    <row r="11" spans="1:16" s="63" customFormat="1" ht="43.5" customHeight="1" x14ac:dyDescent="0.25">
      <c r="A11" s="575" t="s">
        <v>1289</v>
      </c>
      <c r="B11" s="576" t="s">
        <v>30</v>
      </c>
      <c r="C11" s="129" t="s">
        <v>101</v>
      </c>
      <c r="D11" s="776"/>
      <c r="E11" s="783" t="s">
        <v>29</v>
      </c>
      <c r="F11" s="511" t="s">
        <v>21</v>
      </c>
      <c r="G11" s="557">
        <f>VLOOKUP(F11,Lists!$A$45:$B$50,2,FALSE)</f>
        <v>1.0000000000000001E-5</v>
      </c>
      <c r="H11" s="511" t="s">
        <v>21</v>
      </c>
      <c r="I11" s="511" t="s">
        <v>21</v>
      </c>
      <c r="J11" s="512">
        <f>VLOOKUP(I11,Lists!$A$35:$B$40,2,FALSE)</f>
        <v>0</v>
      </c>
      <c r="K11" s="513">
        <f t="shared" si="7"/>
        <v>0</v>
      </c>
      <c r="L11" s="525" t="str">
        <f t="shared" si="9"/>
        <v>n/a</v>
      </c>
      <c r="M11" s="514">
        <f>IF(B11=Lists!$A$14,Lists!$E$35)+IF(B11=Lists!$A$15,Lists!$E$40)+IF(B11=Lists!$A$16,Lists!$E$40)</f>
        <v>0</v>
      </c>
      <c r="N11" s="513">
        <f t="shared" si="8"/>
        <v>0</v>
      </c>
      <c r="O11" s="511" t="s">
        <v>21</v>
      </c>
      <c r="P11" s="752" t="str">
        <f t="shared" si="6"/>
        <v>n/a</v>
      </c>
    </row>
    <row r="12" spans="1:16" s="69" customFormat="1" ht="26.25" customHeight="1" x14ac:dyDescent="0.25">
      <c r="A12" s="600"/>
      <c r="B12" s="601"/>
      <c r="C12" s="602" t="s">
        <v>102</v>
      </c>
      <c r="D12" s="783" t="s">
        <v>29</v>
      </c>
      <c r="E12" s="784" t="s">
        <v>103</v>
      </c>
      <c r="F12" s="511" t="s">
        <v>21</v>
      </c>
      <c r="G12" s="557">
        <f>VLOOKUP(F12,Lists!$A$45:$B$50,2,FALSE)</f>
        <v>1.0000000000000001E-5</v>
      </c>
      <c r="H12" s="511" t="s">
        <v>21</v>
      </c>
      <c r="I12" s="511" t="s">
        <v>21</v>
      </c>
      <c r="J12" s="512">
        <f>VLOOKUP(I12,Lists!$A$35:$B$40,2,FALSE)</f>
        <v>0</v>
      </c>
      <c r="K12" s="513">
        <f t="shared" si="7"/>
        <v>0</v>
      </c>
      <c r="L12" s="525" t="str">
        <f t="shared" si="9"/>
        <v>n/a</v>
      </c>
      <c r="M12" s="514">
        <f>IF(B12=Lists!$A$14,Lists!$E$35)+IF(B12=Lists!$A$15,Lists!$E$40)+IF(B12=Lists!$A$16,Lists!$E$40)</f>
        <v>0</v>
      </c>
      <c r="N12" s="513">
        <f t="shared" si="8"/>
        <v>0</v>
      </c>
      <c r="O12" s="511" t="s">
        <v>21</v>
      </c>
      <c r="P12" s="752" t="str">
        <f t="shared" si="6"/>
        <v>n/a</v>
      </c>
    </row>
    <row r="13" spans="1:16" s="69" customFormat="1" ht="12.75" customHeight="1" x14ac:dyDescent="0.25">
      <c r="A13" s="603" t="s">
        <v>810</v>
      </c>
      <c r="B13" s="604"/>
      <c r="C13" s="709" t="s">
        <v>325</v>
      </c>
      <c r="D13" s="783" t="s">
        <v>29</v>
      </c>
      <c r="E13" s="776"/>
      <c r="F13" s="511" t="s">
        <v>21</v>
      </c>
      <c r="G13" s="557">
        <f>VLOOKUP(F13,Lists!$A$45:$B$50,2,FALSE)</f>
        <v>1.0000000000000001E-5</v>
      </c>
      <c r="H13" s="511" t="s">
        <v>21</v>
      </c>
      <c r="I13" s="511" t="s">
        <v>21</v>
      </c>
      <c r="J13" s="512">
        <f>VLOOKUP(I13,Lists!$A$35:$B$40,2,FALSE)</f>
        <v>0</v>
      </c>
      <c r="K13" s="513">
        <f t="shared" si="7"/>
        <v>0</v>
      </c>
      <c r="L13" s="525" t="str">
        <f t="shared" si="9"/>
        <v>n/a</v>
      </c>
      <c r="M13" s="514">
        <f>IF(B13=Lists!$A$14,Lists!$E$35)+IF(B13=Lists!$A$15,Lists!$E$40)+IF(B13=Lists!$A$16,Lists!$E$40)</f>
        <v>0</v>
      </c>
      <c r="N13" s="513">
        <f t="shared" si="8"/>
        <v>0</v>
      </c>
      <c r="O13" s="511" t="s">
        <v>21</v>
      </c>
      <c r="P13" s="752" t="str">
        <f t="shared" si="6"/>
        <v>n/a</v>
      </c>
    </row>
    <row r="14" spans="1:16" s="69" customFormat="1" ht="12.75" customHeight="1" x14ac:dyDescent="0.25">
      <c r="A14" s="600" t="s">
        <v>811</v>
      </c>
      <c r="B14" s="604"/>
      <c r="C14" s="709" t="s">
        <v>105</v>
      </c>
      <c r="D14" s="783" t="s">
        <v>29</v>
      </c>
      <c r="E14" s="776"/>
      <c r="F14" s="511" t="s">
        <v>21</v>
      </c>
      <c r="G14" s="557">
        <f>VLOOKUP(F14,Lists!$A$45:$B$50,2,FALSE)</f>
        <v>1.0000000000000001E-5</v>
      </c>
      <c r="H14" s="511" t="s">
        <v>21</v>
      </c>
      <c r="I14" s="511" t="s">
        <v>21</v>
      </c>
      <c r="J14" s="512">
        <f>VLOOKUP(I14,Lists!$A$35:$B$40,2,FALSE)</f>
        <v>0</v>
      </c>
      <c r="K14" s="513">
        <f t="shared" si="7"/>
        <v>0</v>
      </c>
      <c r="L14" s="525" t="str">
        <f t="shared" si="9"/>
        <v>n/a</v>
      </c>
      <c r="M14" s="514">
        <f>IF(B14=Lists!$A$14,Lists!$E$35)+IF(B14=Lists!$A$15,Lists!$E$40)+IF(B14=Lists!$A$16,Lists!$E$40)</f>
        <v>0</v>
      </c>
      <c r="N14" s="513">
        <f t="shared" si="8"/>
        <v>0</v>
      </c>
      <c r="O14" s="511" t="s">
        <v>21</v>
      </c>
      <c r="P14" s="752" t="str">
        <f t="shared" si="6"/>
        <v>n/a</v>
      </c>
    </row>
    <row r="15" spans="1:16" s="69" customFormat="1" ht="12.75" customHeight="1" x14ac:dyDescent="0.25">
      <c r="A15" s="600" t="s">
        <v>812</v>
      </c>
      <c r="B15" s="604"/>
      <c r="C15" s="709" t="s">
        <v>326</v>
      </c>
      <c r="D15" s="783" t="s">
        <v>29</v>
      </c>
      <c r="E15" s="776"/>
      <c r="F15" s="511" t="s">
        <v>21</v>
      </c>
      <c r="G15" s="557">
        <f>VLOOKUP(F15,Lists!$A$45:$B$50,2,FALSE)</f>
        <v>1.0000000000000001E-5</v>
      </c>
      <c r="H15" s="511" t="s">
        <v>21</v>
      </c>
      <c r="I15" s="511" t="s">
        <v>21</v>
      </c>
      <c r="J15" s="512">
        <f>VLOOKUP(I15,Lists!$A$35:$B$40,2,FALSE)</f>
        <v>0</v>
      </c>
      <c r="K15" s="513">
        <f t="shared" si="7"/>
        <v>0</v>
      </c>
      <c r="L15" s="525" t="str">
        <f t="shared" si="9"/>
        <v>n/a</v>
      </c>
      <c r="M15" s="514">
        <f>IF(B15=Lists!$A$14,Lists!$E$35)+IF(B15=Lists!$A$15,Lists!$E$40)+IF(B15=Lists!$A$16,Lists!$E$40)</f>
        <v>0</v>
      </c>
      <c r="N15" s="513">
        <f t="shared" si="8"/>
        <v>0</v>
      </c>
      <c r="O15" s="511" t="s">
        <v>21</v>
      </c>
      <c r="P15" s="752" t="str">
        <f t="shared" si="6"/>
        <v>n/a</v>
      </c>
    </row>
    <row r="16" spans="1:16" s="69" customFormat="1" ht="12.75" customHeight="1" x14ac:dyDescent="0.25">
      <c r="A16" s="600" t="s">
        <v>813</v>
      </c>
      <c r="B16" s="604"/>
      <c r="C16" s="709" t="s">
        <v>327</v>
      </c>
      <c r="D16" s="783" t="s">
        <v>29</v>
      </c>
      <c r="E16" s="776"/>
      <c r="F16" s="511" t="s">
        <v>21</v>
      </c>
      <c r="G16" s="557">
        <f>VLOOKUP(F16,Lists!$A$45:$B$50,2,FALSE)</f>
        <v>1.0000000000000001E-5</v>
      </c>
      <c r="H16" s="511" t="s">
        <v>21</v>
      </c>
      <c r="I16" s="511" t="s">
        <v>21</v>
      </c>
      <c r="J16" s="512">
        <f>VLOOKUP(I16,Lists!$A$35:$B$40,2,FALSE)</f>
        <v>0</v>
      </c>
      <c r="K16" s="513">
        <f t="shared" si="7"/>
        <v>0</v>
      </c>
      <c r="L16" s="525" t="str">
        <f t="shared" si="9"/>
        <v>n/a</v>
      </c>
      <c r="M16" s="514">
        <f>IF(B16=Lists!$A$14,Lists!$E$35)+IF(B16=Lists!$A$15,Lists!$E$40)+IF(B16=Lists!$A$16,Lists!$E$40)</f>
        <v>0</v>
      </c>
      <c r="N16" s="513">
        <f t="shared" si="8"/>
        <v>0</v>
      </c>
      <c r="O16" s="511" t="s">
        <v>21</v>
      </c>
      <c r="P16" s="752" t="str">
        <f t="shared" si="6"/>
        <v>n/a</v>
      </c>
    </row>
    <row r="17" spans="1:16" s="69" customFormat="1" ht="12.75" customHeight="1" x14ac:dyDescent="0.25">
      <c r="A17" s="600" t="s">
        <v>814</v>
      </c>
      <c r="B17" s="604"/>
      <c r="C17" s="709" t="s">
        <v>328</v>
      </c>
      <c r="D17" s="783" t="s">
        <v>29</v>
      </c>
      <c r="E17" s="776"/>
      <c r="F17" s="511" t="s">
        <v>21</v>
      </c>
      <c r="G17" s="557">
        <f>VLOOKUP(F17,Lists!$A$45:$B$50,2,FALSE)</f>
        <v>1.0000000000000001E-5</v>
      </c>
      <c r="H17" s="511" t="s">
        <v>21</v>
      </c>
      <c r="I17" s="511" t="s">
        <v>21</v>
      </c>
      <c r="J17" s="512">
        <f>VLOOKUP(I17,Lists!$A$35:$B$40,2,FALSE)</f>
        <v>0</v>
      </c>
      <c r="K17" s="513">
        <f t="shared" si="7"/>
        <v>0</v>
      </c>
      <c r="L17" s="525" t="str">
        <f t="shared" si="9"/>
        <v>n/a</v>
      </c>
      <c r="M17" s="514">
        <f>IF(B17=Lists!$A$14,Lists!$E$35)+IF(B17=Lists!$A$15,Lists!$E$40)+IF(B17=Lists!$A$16,Lists!$E$40)</f>
        <v>0</v>
      </c>
      <c r="N17" s="513">
        <f t="shared" si="8"/>
        <v>0</v>
      </c>
      <c r="O17" s="511" t="s">
        <v>21</v>
      </c>
      <c r="P17" s="752" t="str">
        <f t="shared" si="6"/>
        <v>n/a</v>
      </c>
    </row>
    <row r="18" spans="1:16" s="69" customFormat="1" ht="12.75" customHeight="1" x14ac:dyDescent="0.25">
      <c r="A18" s="600" t="s">
        <v>815</v>
      </c>
      <c r="B18" s="604"/>
      <c r="C18" s="709" t="s">
        <v>288</v>
      </c>
      <c r="D18" s="783" t="s">
        <v>29</v>
      </c>
      <c r="E18" s="776"/>
      <c r="F18" s="511" t="s">
        <v>21</v>
      </c>
      <c r="G18" s="557">
        <f>VLOOKUP(F18,Lists!$A$45:$B$50,2,FALSE)</f>
        <v>1.0000000000000001E-5</v>
      </c>
      <c r="H18" s="511" t="s">
        <v>21</v>
      </c>
      <c r="I18" s="511" t="s">
        <v>21</v>
      </c>
      <c r="J18" s="512">
        <f>VLOOKUP(I18,Lists!$A$35:$B$40,2,FALSE)</f>
        <v>0</v>
      </c>
      <c r="K18" s="513">
        <f t="shared" si="7"/>
        <v>0</v>
      </c>
      <c r="L18" s="525" t="str">
        <f t="shared" si="9"/>
        <v>n/a</v>
      </c>
      <c r="M18" s="514">
        <f>IF(B18=Lists!$A$14,Lists!$E$35)+IF(B18=Lists!$A$15,Lists!$E$40)+IF(B18=Lists!$A$16,Lists!$E$40)</f>
        <v>0</v>
      </c>
      <c r="N18" s="513">
        <f t="shared" si="8"/>
        <v>0</v>
      </c>
      <c r="O18" s="511" t="s">
        <v>21</v>
      </c>
      <c r="P18" s="752" t="str">
        <f t="shared" si="6"/>
        <v>n/a</v>
      </c>
    </row>
    <row r="19" spans="1:16" s="69" customFormat="1" ht="12.75" customHeight="1" x14ac:dyDescent="0.25">
      <c r="A19" s="600" t="s">
        <v>816</v>
      </c>
      <c r="B19" s="604"/>
      <c r="C19" s="709" t="s">
        <v>287</v>
      </c>
      <c r="D19" s="783" t="s">
        <v>29</v>
      </c>
      <c r="E19" s="776"/>
      <c r="F19" s="511" t="s">
        <v>21</v>
      </c>
      <c r="G19" s="557">
        <f>VLOOKUP(F19,Lists!$A$45:$B$50,2,FALSE)</f>
        <v>1.0000000000000001E-5</v>
      </c>
      <c r="H19" s="511" t="s">
        <v>21</v>
      </c>
      <c r="I19" s="511" t="s">
        <v>21</v>
      </c>
      <c r="J19" s="512">
        <f>VLOOKUP(I19,Lists!$A$35:$B$40,2,FALSE)</f>
        <v>0</v>
      </c>
      <c r="K19" s="513">
        <f t="shared" si="7"/>
        <v>0</v>
      </c>
      <c r="L19" s="525" t="str">
        <f t="shared" si="9"/>
        <v>n/a</v>
      </c>
      <c r="M19" s="514">
        <f>IF(B19=Lists!$A$14,Lists!$E$35)+IF(B19=Lists!$A$15,Lists!$E$40)+IF(B19=Lists!$A$16,Lists!$E$40)</f>
        <v>0</v>
      </c>
      <c r="N19" s="513">
        <f t="shared" si="8"/>
        <v>0</v>
      </c>
      <c r="O19" s="511" t="s">
        <v>21</v>
      </c>
      <c r="P19" s="752" t="str">
        <f t="shared" si="6"/>
        <v>n/a</v>
      </c>
    </row>
    <row r="20" spans="1:16" s="63" customFormat="1" ht="220.2" customHeight="1" x14ac:dyDescent="0.25">
      <c r="A20" s="626" t="s">
        <v>1290</v>
      </c>
      <c r="B20" s="630" t="s">
        <v>30</v>
      </c>
      <c r="C20" s="577" t="s">
        <v>1208</v>
      </c>
      <c r="D20" s="776"/>
      <c r="E20" s="777" t="s">
        <v>29</v>
      </c>
      <c r="F20" s="511" t="s">
        <v>21</v>
      </c>
      <c r="G20" s="557">
        <f>VLOOKUP(F20,Lists!$A$45:$B$50,2,FALSE)</f>
        <v>1.0000000000000001E-5</v>
      </c>
      <c r="H20" s="511" t="s">
        <v>21</v>
      </c>
      <c r="I20" s="511" t="s">
        <v>21</v>
      </c>
      <c r="J20" s="512">
        <f>VLOOKUP(I20,Lists!$A$35:$B$40,2,FALSE)</f>
        <v>0</v>
      </c>
      <c r="K20" s="513">
        <f t="shared" si="7"/>
        <v>0</v>
      </c>
      <c r="L20" s="525" t="str">
        <f t="shared" si="9"/>
        <v>n/a</v>
      </c>
      <c r="M20" s="514">
        <f>IF(B20=Lists!$A$14,Lists!$E$35)+IF(B20=Lists!$A$15,Lists!$E$40)+IF(B20=Lists!$A$16,Lists!$E$40)</f>
        <v>0</v>
      </c>
      <c r="N20" s="513">
        <f t="shared" si="8"/>
        <v>0</v>
      </c>
      <c r="O20" s="511" t="s">
        <v>21</v>
      </c>
      <c r="P20" s="752" t="str">
        <f t="shared" si="6"/>
        <v>n/a</v>
      </c>
    </row>
    <row r="21" spans="1:16" s="63" customFormat="1" ht="96.75" customHeight="1" x14ac:dyDescent="0.25">
      <c r="A21" s="626" t="s">
        <v>1291</v>
      </c>
      <c r="B21" s="630" t="s">
        <v>30</v>
      </c>
      <c r="C21" s="577" t="s">
        <v>303</v>
      </c>
      <c r="D21" s="776"/>
      <c r="E21" s="777" t="s">
        <v>29</v>
      </c>
      <c r="F21" s="511" t="s">
        <v>21</v>
      </c>
      <c r="G21" s="557">
        <f>VLOOKUP(F21,Lists!$A$45:$B$50,2,FALSE)</f>
        <v>1.0000000000000001E-5</v>
      </c>
      <c r="H21" s="511" t="s">
        <v>21</v>
      </c>
      <c r="I21" s="511" t="s">
        <v>21</v>
      </c>
      <c r="J21" s="512">
        <f>VLOOKUP(I21,Lists!$A$35:$B$40,2,FALSE)</f>
        <v>0</v>
      </c>
      <c r="K21" s="513">
        <f t="shared" si="7"/>
        <v>0</v>
      </c>
      <c r="L21" s="525" t="str">
        <f t="shared" si="9"/>
        <v>n/a</v>
      </c>
      <c r="M21" s="514">
        <f>IF(B21=Lists!$A$14,Lists!$E$35)+IF(B21=Lists!$A$15,Lists!$E$40)+IF(B21=Lists!$A$16,Lists!$E$40)</f>
        <v>0</v>
      </c>
      <c r="N21" s="513">
        <f t="shared" si="8"/>
        <v>0</v>
      </c>
      <c r="O21" s="511" t="s">
        <v>21</v>
      </c>
      <c r="P21" s="752" t="str">
        <f t="shared" si="6"/>
        <v>n/a</v>
      </c>
    </row>
    <row r="22" spans="1:16" s="63" customFormat="1" ht="33.75" customHeight="1" x14ac:dyDescent="0.25">
      <c r="A22" s="626" t="s">
        <v>1292</v>
      </c>
      <c r="B22" s="630" t="s">
        <v>30</v>
      </c>
      <c r="C22" s="605" t="s">
        <v>1163</v>
      </c>
      <c r="D22" s="776"/>
      <c r="E22" s="777" t="s">
        <v>29</v>
      </c>
      <c r="F22" s="511" t="s">
        <v>21</v>
      </c>
      <c r="G22" s="557">
        <f>VLOOKUP(F22,Lists!$A$45:$B$50,2,FALSE)</f>
        <v>1.0000000000000001E-5</v>
      </c>
      <c r="H22" s="511" t="s">
        <v>21</v>
      </c>
      <c r="I22" s="511" t="s">
        <v>21</v>
      </c>
      <c r="J22" s="512">
        <f>VLOOKUP(I22,Lists!$A$35:$B$40,2,FALSE)</f>
        <v>0</v>
      </c>
      <c r="K22" s="513">
        <f t="shared" si="7"/>
        <v>0</v>
      </c>
      <c r="L22" s="525" t="str">
        <f t="shared" si="9"/>
        <v>n/a</v>
      </c>
      <c r="M22" s="514">
        <f>IF(B22=Lists!$A$14,Lists!$E$35)+IF(B22=Lists!$A$15,Lists!$E$40)+IF(B22=Lists!$A$16,Lists!$E$40)</f>
        <v>0</v>
      </c>
      <c r="N22" s="513">
        <f t="shared" si="8"/>
        <v>0</v>
      </c>
      <c r="O22" s="511" t="s">
        <v>21</v>
      </c>
      <c r="P22" s="752" t="str">
        <f t="shared" si="6"/>
        <v>n/a</v>
      </c>
    </row>
    <row r="23" spans="1:16" ht="254.4" customHeight="1" x14ac:dyDescent="0.25">
      <c r="A23" s="626" t="s">
        <v>1293</v>
      </c>
      <c r="B23" s="630" t="s">
        <v>30</v>
      </c>
      <c r="C23" s="606" t="s">
        <v>1234</v>
      </c>
      <c r="D23" s="776"/>
      <c r="E23" s="777" t="s">
        <v>29</v>
      </c>
      <c r="F23" s="511" t="s">
        <v>21</v>
      </c>
      <c r="G23" s="557">
        <f>VLOOKUP(F23,Lists!$A$45:$B$50,2,FALSE)</f>
        <v>1.0000000000000001E-5</v>
      </c>
      <c r="H23" s="511" t="s">
        <v>21</v>
      </c>
      <c r="I23" s="511" t="s">
        <v>21</v>
      </c>
      <c r="J23" s="512">
        <f>VLOOKUP(I23,Lists!$A$35:$B$40,2,FALSE)</f>
        <v>0</v>
      </c>
      <c r="K23" s="513">
        <f t="shared" si="7"/>
        <v>0</v>
      </c>
      <c r="L23" s="525" t="str">
        <f t="shared" si="9"/>
        <v>n/a</v>
      </c>
      <c r="M23" s="514">
        <f>IF(B23=Lists!$A$14,Lists!$E$35)+IF(B23=Lists!$A$15,Lists!$E$40)+IF(B23=Lists!$A$16,Lists!$E$40)</f>
        <v>0</v>
      </c>
      <c r="N23" s="513">
        <f t="shared" si="8"/>
        <v>0</v>
      </c>
      <c r="O23" s="511" t="s">
        <v>21</v>
      </c>
      <c r="P23" s="752" t="str">
        <f t="shared" si="6"/>
        <v>n/a</v>
      </c>
    </row>
    <row r="24" spans="1:16" ht="116.4" customHeight="1" x14ac:dyDescent="0.25">
      <c r="A24" s="626" t="s">
        <v>1294</v>
      </c>
      <c r="B24" s="630" t="s">
        <v>30</v>
      </c>
      <c r="C24" s="577" t="s">
        <v>474</v>
      </c>
      <c r="D24" s="776"/>
      <c r="E24" s="777" t="s">
        <v>29</v>
      </c>
      <c r="F24" s="511" t="s">
        <v>21</v>
      </c>
      <c r="G24" s="557">
        <f>VLOOKUP(F24,Lists!$A$45:$B$50,2,FALSE)</f>
        <v>1.0000000000000001E-5</v>
      </c>
      <c r="H24" s="511" t="s">
        <v>21</v>
      </c>
      <c r="I24" s="511" t="s">
        <v>21</v>
      </c>
      <c r="J24" s="512">
        <f>VLOOKUP(I24,Lists!$A$35:$B$40,2,FALSE)</f>
        <v>0</v>
      </c>
      <c r="K24" s="513">
        <f t="shared" si="7"/>
        <v>0</v>
      </c>
      <c r="L24" s="525" t="str">
        <f t="shared" si="9"/>
        <v>n/a</v>
      </c>
      <c r="M24" s="514">
        <f>IF(B24=Lists!$A$14,Lists!$E$35)+IF(B24=Lists!$A$15,Lists!$E$40)+IF(B24=Lists!$A$16,Lists!$E$40)</f>
        <v>0</v>
      </c>
      <c r="N24" s="513">
        <f t="shared" si="8"/>
        <v>0</v>
      </c>
      <c r="O24" s="511" t="s">
        <v>21</v>
      </c>
      <c r="P24" s="752" t="str">
        <f t="shared" si="6"/>
        <v>n/a</v>
      </c>
    </row>
    <row r="25" spans="1:16" ht="123" customHeight="1" x14ac:dyDescent="0.25">
      <c r="A25" s="626" t="s">
        <v>1295</v>
      </c>
      <c r="B25" s="630" t="s">
        <v>30</v>
      </c>
      <c r="C25" s="605" t="s">
        <v>213</v>
      </c>
      <c r="D25" s="776"/>
      <c r="E25" s="777" t="s">
        <v>29</v>
      </c>
      <c r="F25" s="511" t="s">
        <v>21</v>
      </c>
      <c r="G25" s="557">
        <f>VLOOKUP(F25,Lists!$A$45:$B$50,2,FALSE)</f>
        <v>1.0000000000000001E-5</v>
      </c>
      <c r="H25" s="511" t="s">
        <v>21</v>
      </c>
      <c r="I25" s="511" t="s">
        <v>21</v>
      </c>
      <c r="J25" s="512">
        <f>VLOOKUP(I25,Lists!$A$35:$B$40,2,FALSE)</f>
        <v>0</v>
      </c>
      <c r="K25" s="513">
        <f t="shared" si="7"/>
        <v>0</v>
      </c>
      <c r="L25" s="525" t="str">
        <f t="shared" si="9"/>
        <v>n/a</v>
      </c>
      <c r="M25" s="514">
        <f>IF(B25=Lists!$A$14,Lists!$E$35)+IF(B25=Lists!$A$15,Lists!$E$40)+IF(B25=Lists!$A$16,Lists!$E$40)</f>
        <v>0</v>
      </c>
      <c r="N25" s="513">
        <f t="shared" si="8"/>
        <v>0</v>
      </c>
      <c r="O25" s="511" t="s">
        <v>21</v>
      </c>
      <c r="P25" s="752" t="str">
        <f t="shared" si="6"/>
        <v>n/a</v>
      </c>
    </row>
    <row r="26" spans="1:16" s="63" customFormat="1" ht="110.4" customHeight="1" x14ac:dyDescent="0.25">
      <c r="A26" s="626" t="s">
        <v>1144</v>
      </c>
      <c r="B26" s="630" t="s">
        <v>30</v>
      </c>
      <c r="C26" s="605" t="s">
        <v>473</v>
      </c>
      <c r="D26" s="776"/>
      <c r="E26" s="777" t="s">
        <v>29</v>
      </c>
      <c r="F26" s="511" t="s">
        <v>21</v>
      </c>
      <c r="G26" s="557">
        <f>VLOOKUP(F26,Lists!$A$45:$B$50,2,FALSE)</f>
        <v>1.0000000000000001E-5</v>
      </c>
      <c r="H26" s="511" t="s">
        <v>21</v>
      </c>
      <c r="I26" s="511" t="s">
        <v>21</v>
      </c>
      <c r="J26" s="512">
        <f>VLOOKUP(I26,Lists!$A$35:$B$40,2,FALSE)</f>
        <v>0</v>
      </c>
      <c r="K26" s="513">
        <f t="shared" si="7"/>
        <v>0</v>
      </c>
      <c r="L26" s="525" t="str">
        <f t="shared" si="9"/>
        <v>n/a</v>
      </c>
      <c r="M26" s="514">
        <f>IF(B26=Lists!$A$14,Lists!$E$35)+IF(B26=Lists!$A$15,Lists!$E$40)+IF(B26=Lists!$A$16,Lists!$E$40)</f>
        <v>0</v>
      </c>
      <c r="N26" s="513">
        <f t="shared" si="8"/>
        <v>0</v>
      </c>
      <c r="O26" s="511" t="s">
        <v>21</v>
      </c>
      <c r="P26" s="752" t="str">
        <f t="shared" si="6"/>
        <v>n/a</v>
      </c>
    </row>
    <row r="27" spans="1:16" s="63" customFormat="1" ht="60" customHeight="1" x14ac:dyDescent="0.25">
      <c r="A27" s="626" t="s">
        <v>1169</v>
      </c>
      <c r="B27" s="633" t="s">
        <v>32</v>
      </c>
      <c r="C27" s="634" t="s">
        <v>910</v>
      </c>
      <c r="D27" s="777" t="s">
        <v>29</v>
      </c>
      <c r="E27" s="779"/>
      <c r="F27" s="561" t="s">
        <v>36</v>
      </c>
      <c r="G27" s="557">
        <f>VLOOKUP(F27,Lists!$A$45:$B$50,2,FALSE)</f>
        <v>8</v>
      </c>
      <c r="H27" s="561" t="s">
        <v>25</v>
      </c>
      <c r="I27" s="708" t="s">
        <v>26</v>
      </c>
      <c r="J27" s="512">
        <f>VLOOKUP(I27,Lists!$A$35:$B$40,2,FALSE)</f>
        <v>6</v>
      </c>
      <c r="K27" s="513">
        <f t="shared" si="7"/>
        <v>48</v>
      </c>
      <c r="L27" s="533">
        <f t="shared" si="9"/>
        <v>1</v>
      </c>
      <c r="M27" s="514">
        <f>IF(B27=Lists!$A$14,Lists!$E$35)+IF(B27=Lists!$A$15,Lists!$E$40)+IF(B27=Lists!$A$16,Lists!$E$40)</f>
        <v>6</v>
      </c>
      <c r="N27" s="513">
        <f t="shared" si="8"/>
        <v>48</v>
      </c>
      <c r="O27" s="515">
        <f>N27/$N$2</f>
        <v>0.10810810810810811</v>
      </c>
      <c r="P27" s="749">
        <f t="shared" si="6"/>
        <v>6.486486486486487E-3</v>
      </c>
    </row>
    <row r="28" spans="1:16" s="63" customFormat="1" ht="155.25" customHeight="1" x14ac:dyDescent="0.25">
      <c r="A28" s="626" t="s">
        <v>1296</v>
      </c>
      <c r="B28" s="630" t="s">
        <v>30</v>
      </c>
      <c r="C28" s="631" t="s">
        <v>1464</v>
      </c>
      <c r="D28" s="776"/>
      <c r="E28" s="777" t="s">
        <v>29</v>
      </c>
      <c r="F28" s="511" t="s">
        <v>21</v>
      </c>
      <c r="G28" s="557">
        <f>VLOOKUP(F28,Lists!$A$45:$B$50,2,FALSE)</f>
        <v>1.0000000000000001E-5</v>
      </c>
      <c r="H28" s="511" t="s">
        <v>21</v>
      </c>
      <c r="I28" s="511" t="s">
        <v>21</v>
      </c>
      <c r="J28" s="512">
        <f>VLOOKUP(I28,Lists!$A$35:$B$40,2,FALSE)</f>
        <v>0</v>
      </c>
      <c r="K28" s="513">
        <f t="shared" si="7"/>
        <v>0</v>
      </c>
      <c r="L28" s="525" t="str">
        <f t="shared" ref="L28:L36" si="10">IF(ISERROR(K28/N28),"n/a",K28/N28)</f>
        <v>n/a</v>
      </c>
      <c r="M28" s="514">
        <f>IF(B28=Lists!$A$14,Lists!$E$35)+IF(B28=Lists!$A$15,Lists!$E$40)+IF(B28=Lists!$A$16,Lists!$E$40)</f>
        <v>0</v>
      </c>
      <c r="N28" s="513">
        <f t="shared" si="8"/>
        <v>0</v>
      </c>
      <c r="O28" s="511" t="s">
        <v>21</v>
      </c>
      <c r="P28" s="752" t="str">
        <f t="shared" si="6"/>
        <v>n/a</v>
      </c>
    </row>
    <row r="29" spans="1:16" s="63" customFormat="1" ht="33.75" customHeight="1" x14ac:dyDescent="0.25">
      <c r="A29" s="626" t="s">
        <v>1297</v>
      </c>
      <c r="B29" s="630" t="s">
        <v>30</v>
      </c>
      <c r="C29" s="607" t="s">
        <v>305</v>
      </c>
      <c r="D29" s="776"/>
      <c r="E29" s="777" t="s">
        <v>29</v>
      </c>
      <c r="F29" s="511" t="s">
        <v>21</v>
      </c>
      <c r="G29" s="557">
        <f>VLOOKUP(F29,Lists!$A$45:$B$50,2,FALSE)</f>
        <v>1.0000000000000001E-5</v>
      </c>
      <c r="H29" s="511" t="s">
        <v>21</v>
      </c>
      <c r="I29" s="511" t="s">
        <v>21</v>
      </c>
      <c r="J29" s="512">
        <f>VLOOKUP(I29,Lists!$A$35:$B$40,2,FALSE)</f>
        <v>0</v>
      </c>
      <c r="K29" s="513">
        <f t="shared" si="7"/>
        <v>0</v>
      </c>
      <c r="L29" s="525" t="str">
        <f t="shared" si="10"/>
        <v>n/a</v>
      </c>
      <c r="M29" s="514">
        <f>IF(B29=Lists!$A$14,Lists!$E$35)+IF(B29=Lists!$A$15,Lists!$E$40)+IF(B29=Lists!$A$16,Lists!$E$40)</f>
        <v>0</v>
      </c>
      <c r="N29" s="513">
        <f t="shared" si="8"/>
        <v>0</v>
      </c>
      <c r="O29" s="511" t="s">
        <v>21</v>
      </c>
      <c r="P29" s="752" t="str">
        <f t="shared" si="6"/>
        <v>n/a</v>
      </c>
    </row>
    <row r="30" spans="1:16" s="63" customFormat="1" ht="61.2" customHeight="1" x14ac:dyDescent="0.25">
      <c r="A30" s="626" t="s">
        <v>1145</v>
      </c>
      <c r="B30" s="630" t="s">
        <v>30</v>
      </c>
      <c r="C30" s="605" t="s">
        <v>214</v>
      </c>
      <c r="D30" s="776"/>
      <c r="E30" s="777" t="s">
        <v>29</v>
      </c>
      <c r="F30" s="511" t="s">
        <v>21</v>
      </c>
      <c r="G30" s="557">
        <f>VLOOKUP(F30,Lists!$A$45:$B$50,2,FALSE)</f>
        <v>1.0000000000000001E-5</v>
      </c>
      <c r="H30" s="511" t="s">
        <v>21</v>
      </c>
      <c r="I30" s="511" t="s">
        <v>21</v>
      </c>
      <c r="J30" s="512">
        <f>VLOOKUP(I30,Lists!$A$35:$B$40,2,FALSE)</f>
        <v>0</v>
      </c>
      <c r="K30" s="513">
        <f t="shared" si="7"/>
        <v>0</v>
      </c>
      <c r="L30" s="525" t="str">
        <f t="shared" si="10"/>
        <v>n/a</v>
      </c>
      <c r="M30" s="514">
        <f>IF(B30=Lists!$A$14,Lists!$E$35)+IF(B30=Lists!$A$15,Lists!$E$40)+IF(B30=Lists!$A$16,Lists!$E$40)</f>
        <v>0</v>
      </c>
      <c r="N30" s="513">
        <f t="shared" si="8"/>
        <v>0</v>
      </c>
      <c r="O30" s="511" t="s">
        <v>21</v>
      </c>
      <c r="P30" s="752" t="str">
        <f t="shared" si="6"/>
        <v>n/a</v>
      </c>
    </row>
    <row r="31" spans="1:16" s="63" customFormat="1" ht="42" customHeight="1" x14ac:dyDescent="0.25">
      <c r="A31" s="626" t="s">
        <v>1170</v>
      </c>
      <c r="B31" s="633" t="s">
        <v>32</v>
      </c>
      <c r="C31" s="634" t="s">
        <v>911</v>
      </c>
      <c r="D31" s="777" t="s">
        <v>29</v>
      </c>
      <c r="E31" s="779"/>
      <c r="F31" s="561" t="s">
        <v>36</v>
      </c>
      <c r="G31" s="557">
        <f>VLOOKUP(F31,Lists!$A$45:$B$50,2,FALSE)</f>
        <v>8</v>
      </c>
      <c r="H31" s="561" t="s">
        <v>39</v>
      </c>
      <c r="I31" s="708" t="s">
        <v>26</v>
      </c>
      <c r="J31" s="512">
        <f>VLOOKUP(I31,Lists!$A$35:$B$40,2,FALSE)</f>
        <v>6</v>
      </c>
      <c r="K31" s="708">
        <f t="shared" si="7"/>
        <v>48</v>
      </c>
      <c r="L31" s="533">
        <f t="shared" si="10"/>
        <v>1</v>
      </c>
      <c r="M31" s="514">
        <f>IF(B31=Lists!$A$14,Lists!$E$35)+IF(B31=Lists!$A$15,Lists!$E$40)+IF(B31=Lists!$A$16,Lists!$E$40)</f>
        <v>6</v>
      </c>
      <c r="N31" s="513">
        <f t="shared" si="8"/>
        <v>48</v>
      </c>
      <c r="O31" s="515">
        <f>N31/$N$2</f>
        <v>0.10810810810810811</v>
      </c>
      <c r="P31" s="749">
        <f t="shared" si="6"/>
        <v>6.486486486486487E-3</v>
      </c>
    </row>
    <row r="32" spans="1:16" s="63" customFormat="1" ht="30.75" customHeight="1" x14ac:dyDescent="0.25">
      <c r="A32" s="626" t="s">
        <v>1298</v>
      </c>
      <c r="B32" s="630" t="s">
        <v>30</v>
      </c>
      <c r="C32" s="605" t="s">
        <v>215</v>
      </c>
      <c r="D32" s="776"/>
      <c r="E32" s="777" t="s">
        <v>29</v>
      </c>
      <c r="F32" s="511" t="s">
        <v>21</v>
      </c>
      <c r="G32" s="557">
        <f>VLOOKUP(F32,Lists!$A$45:$B$50,2,FALSE)</f>
        <v>1.0000000000000001E-5</v>
      </c>
      <c r="H32" s="511" t="s">
        <v>21</v>
      </c>
      <c r="I32" s="511" t="s">
        <v>21</v>
      </c>
      <c r="J32" s="512">
        <f>VLOOKUP(I32,Lists!$A$35:$B$40,2,FALSE)</f>
        <v>0</v>
      </c>
      <c r="K32" s="513">
        <f t="shared" si="7"/>
        <v>0</v>
      </c>
      <c r="L32" s="525" t="str">
        <f t="shared" si="10"/>
        <v>n/a</v>
      </c>
      <c r="M32" s="514">
        <f>IF(B32=Lists!$A$14,Lists!$E$35)+IF(B32=Lists!$A$15,Lists!$E$40)+IF(B32=Lists!$A$16,Lists!$E$40)</f>
        <v>0</v>
      </c>
      <c r="N32" s="513">
        <f t="shared" si="8"/>
        <v>0</v>
      </c>
      <c r="O32" s="511" t="s">
        <v>21</v>
      </c>
      <c r="P32" s="752" t="str">
        <f t="shared" si="6"/>
        <v>n/a</v>
      </c>
    </row>
    <row r="33" spans="1:16" s="63" customFormat="1" ht="71.400000000000006" customHeight="1" x14ac:dyDescent="0.25">
      <c r="A33" s="626" t="s">
        <v>1299</v>
      </c>
      <c r="B33" s="630" t="s">
        <v>30</v>
      </c>
      <c r="C33" s="605" t="s">
        <v>216</v>
      </c>
      <c r="D33" s="776"/>
      <c r="E33" s="777" t="s">
        <v>29</v>
      </c>
      <c r="F33" s="511" t="s">
        <v>21</v>
      </c>
      <c r="G33" s="557">
        <f>VLOOKUP(F33,Lists!$A$45:$B$50,2,FALSE)</f>
        <v>1.0000000000000001E-5</v>
      </c>
      <c r="H33" s="511" t="s">
        <v>21</v>
      </c>
      <c r="I33" s="511" t="s">
        <v>21</v>
      </c>
      <c r="J33" s="512">
        <f>VLOOKUP(I33,Lists!$A$35:$B$40,2,FALSE)</f>
        <v>0</v>
      </c>
      <c r="K33" s="513">
        <f t="shared" si="7"/>
        <v>0</v>
      </c>
      <c r="L33" s="525" t="str">
        <f t="shared" si="10"/>
        <v>n/a</v>
      </c>
      <c r="M33" s="514">
        <f>IF(B33=Lists!$A$14,Lists!$E$35)+IF(B33=Lists!$A$15,Lists!$E$40)+IF(B33=Lists!$A$16,Lists!$E$40)</f>
        <v>0</v>
      </c>
      <c r="N33" s="513">
        <f t="shared" si="8"/>
        <v>0</v>
      </c>
      <c r="O33" s="511" t="s">
        <v>21</v>
      </c>
      <c r="P33" s="752" t="str">
        <f t="shared" si="6"/>
        <v>n/a</v>
      </c>
    </row>
    <row r="34" spans="1:16" s="63" customFormat="1" ht="192.75" customHeight="1" x14ac:dyDescent="0.25">
      <c r="A34" s="626" t="s">
        <v>1146</v>
      </c>
      <c r="B34" s="630" t="s">
        <v>30</v>
      </c>
      <c r="C34" s="644" t="s">
        <v>1235</v>
      </c>
      <c r="D34" s="776"/>
      <c r="E34" s="777" t="s">
        <v>29</v>
      </c>
      <c r="F34" s="511" t="s">
        <v>21</v>
      </c>
      <c r="G34" s="557">
        <f>VLOOKUP(F34,Lists!$A$45:$B$50,2,FALSE)</f>
        <v>1.0000000000000001E-5</v>
      </c>
      <c r="H34" s="511" t="s">
        <v>21</v>
      </c>
      <c r="I34" s="511" t="s">
        <v>21</v>
      </c>
      <c r="J34" s="512">
        <f>VLOOKUP(I34,Lists!$A$35:$B$40,2,FALSE)</f>
        <v>0</v>
      </c>
      <c r="K34" s="513">
        <f t="shared" si="7"/>
        <v>0</v>
      </c>
      <c r="L34" s="525" t="str">
        <f t="shared" si="10"/>
        <v>n/a</v>
      </c>
      <c r="M34" s="514">
        <f>IF(B34=Lists!$A$14,Lists!$E$35)+IF(B34=Lists!$A$15,Lists!$E$40)+IF(B34=Lists!$A$16,Lists!$E$40)</f>
        <v>0</v>
      </c>
      <c r="N34" s="513">
        <f t="shared" si="8"/>
        <v>0</v>
      </c>
      <c r="O34" s="511" t="s">
        <v>21</v>
      </c>
      <c r="P34" s="752" t="str">
        <f t="shared" si="6"/>
        <v>n/a</v>
      </c>
    </row>
    <row r="35" spans="1:16" ht="30" customHeight="1" x14ac:dyDescent="0.25">
      <c r="A35" s="626" t="s">
        <v>1171</v>
      </c>
      <c r="B35" s="633" t="s">
        <v>32</v>
      </c>
      <c r="C35" s="608" t="s">
        <v>217</v>
      </c>
      <c r="D35" s="777" t="s">
        <v>29</v>
      </c>
      <c r="E35" s="779"/>
      <c r="F35" s="561" t="s">
        <v>36</v>
      </c>
      <c r="G35" s="561">
        <f>VLOOKUP(F35,Lists!$A$45:$B$50,2,FALSE)</f>
        <v>8</v>
      </c>
      <c r="H35" s="561" t="s">
        <v>83</v>
      </c>
      <c r="I35" s="708" t="s">
        <v>26</v>
      </c>
      <c r="J35" s="512">
        <f>VLOOKUP(I35,Lists!$A$35:$B$40,2,FALSE)</f>
        <v>6</v>
      </c>
      <c r="K35" s="708">
        <f t="shared" si="7"/>
        <v>48</v>
      </c>
      <c r="L35" s="533">
        <f t="shared" si="10"/>
        <v>1</v>
      </c>
      <c r="M35" s="514">
        <f>IF(B35=Lists!$A$14,Lists!$E$35)+IF(B35=Lists!$A$15,Lists!$E$40)+IF(B35=Lists!$A$16,Lists!$E$40)</f>
        <v>6</v>
      </c>
      <c r="N35" s="513">
        <f t="shared" si="8"/>
        <v>48</v>
      </c>
      <c r="O35" s="515">
        <f>N35/$N$2</f>
        <v>0.10810810810810811</v>
      </c>
      <c r="P35" s="749">
        <f t="shared" si="6"/>
        <v>6.486486486486487E-3</v>
      </c>
    </row>
    <row r="36" spans="1:16" ht="15" customHeight="1" x14ac:dyDescent="0.25">
      <c r="A36" s="627" t="s">
        <v>177</v>
      </c>
      <c r="B36" s="628"/>
      <c r="C36" s="609" t="s">
        <v>487</v>
      </c>
      <c r="D36" s="780"/>
      <c r="E36" s="781"/>
      <c r="F36" s="522" t="s">
        <v>21</v>
      </c>
      <c r="G36" s="557">
        <f>VLOOKUP(F36,Lists!$A$45:$B$50,2,FALSE)</f>
        <v>1.0000000000000001E-5</v>
      </c>
      <c r="H36" s="522" t="s">
        <v>21</v>
      </c>
      <c r="I36" s="523" t="s">
        <v>21</v>
      </c>
      <c r="J36" s="512">
        <f>VLOOKUP(I36,Lists!$A$35:$B$40,2,FALSE)</f>
        <v>0</v>
      </c>
      <c r="K36" s="513">
        <f t="shared" si="7"/>
        <v>0</v>
      </c>
      <c r="L36" s="523" t="str">
        <f t="shared" si="10"/>
        <v>n/a</v>
      </c>
      <c r="M36" s="514">
        <f>IF(B36=Lists!$A$14,Lists!$E$35)+IF(B36=Lists!$A$15,Lists!$E$40)+IF(B36=Lists!$A$16,Lists!$E$40)</f>
        <v>0</v>
      </c>
      <c r="N36" s="513">
        <f t="shared" si="8"/>
        <v>0</v>
      </c>
      <c r="O36" s="522"/>
      <c r="P36" s="750">
        <f t="shared" si="6"/>
        <v>0</v>
      </c>
    </row>
    <row r="37" spans="1:16" ht="46.2" customHeight="1" x14ac:dyDescent="0.25">
      <c r="A37" s="626" t="s">
        <v>1300</v>
      </c>
      <c r="B37" s="630" t="s">
        <v>30</v>
      </c>
      <c r="C37" s="610" t="s">
        <v>488</v>
      </c>
      <c r="D37" s="777"/>
      <c r="E37" s="777" t="s">
        <v>29</v>
      </c>
      <c r="F37" s="511" t="s">
        <v>21</v>
      </c>
      <c r="G37" s="557">
        <f>VLOOKUP(F37,Lists!$A$45:$B$50,2,FALSE)</f>
        <v>1.0000000000000001E-5</v>
      </c>
      <c r="H37" s="511" t="s">
        <v>21</v>
      </c>
      <c r="I37" s="511" t="s">
        <v>21</v>
      </c>
      <c r="J37" s="512">
        <f>VLOOKUP(I37,Lists!$A$35:$B$40,2,FALSE)</f>
        <v>0</v>
      </c>
      <c r="K37" s="513">
        <f t="shared" si="7"/>
        <v>0</v>
      </c>
      <c r="L37" s="525" t="str">
        <f>IF(ISERROR(K37/N37),"n/a",K37/N37)</f>
        <v>n/a</v>
      </c>
      <c r="M37" s="514">
        <f>IF(B37=Lists!$A$14,Lists!$E$35)+IF(B37=Lists!$A$15,Lists!$E$40)+IF(B37=Lists!$A$16,Lists!$E$40)</f>
        <v>0</v>
      </c>
      <c r="N37" s="513">
        <f t="shared" si="8"/>
        <v>0</v>
      </c>
      <c r="O37" s="511" t="s">
        <v>21</v>
      </c>
      <c r="P37" s="752" t="str">
        <f t="shared" si="6"/>
        <v>n/a</v>
      </c>
    </row>
    <row r="38" spans="1:16" ht="123.75" customHeight="1" x14ac:dyDescent="0.25">
      <c r="A38" s="626" t="s">
        <v>1301</v>
      </c>
      <c r="B38" s="630" t="s">
        <v>30</v>
      </c>
      <c r="C38" s="610" t="s">
        <v>835</v>
      </c>
      <c r="D38" s="777"/>
      <c r="E38" s="777" t="s">
        <v>29</v>
      </c>
      <c r="F38" s="511" t="s">
        <v>21</v>
      </c>
      <c r="G38" s="557">
        <f>VLOOKUP(F38,Lists!$A$45:$B$50,2,FALSE)</f>
        <v>1.0000000000000001E-5</v>
      </c>
      <c r="H38" s="511" t="s">
        <v>21</v>
      </c>
      <c r="I38" s="511" t="s">
        <v>21</v>
      </c>
      <c r="J38" s="512">
        <f>VLOOKUP(I38,Lists!$A$35:$B$40,2,FALSE)</f>
        <v>0</v>
      </c>
      <c r="K38" s="513">
        <f t="shared" si="7"/>
        <v>0</v>
      </c>
      <c r="L38" s="525" t="str">
        <f>IF(ISERROR(K38/N38),"n/a",K38/N38)</f>
        <v>n/a</v>
      </c>
      <c r="M38" s="514">
        <f>IF(B38=Lists!$A$14,Lists!$E$35)+IF(B38=Lists!$A$15,Lists!$E$40)+IF(B38=Lists!$A$16,Lists!$E$40)</f>
        <v>0</v>
      </c>
      <c r="N38" s="513">
        <f t="shared" si="8"/>
        <v>0</v>
      </c>
      <c r="O38" s="511" t="s">
        <v>21</v>
      </c>
      <c r="P38" s="752" t="str">
        <f t="shared" si="6"/>
        <v>n/a</v>
      </c>
    </row>
    <row r="39" spans="1:16" ht="76.8" customHeight="1" x14ac:dyDescent="0.25">
      <c r="A39" s="626" t="s">
        <v>1302</v>
      </c>
      <c r="B39" s="630" t="s">
        <v>30</v>
      </c>
      <c r="C39" s="610" t="s">
        <v>304</v>
      </c>
      <c r="D39" s="777"/>
      <c r="E39" s="777" t="s">
        <v>29</v>
      </c>
      <c r="F39" s="511" t="s">
        <v>21</v>
      </c>
      <c r="G39" s="557">
        <f>VLOOKUP(F39,Lists!$A$45:$B$50,2,FALSE)</f>
        <v>1.0000000000000001E-5</v>
      </c>
      <c r="H39" s="511" t="s">
        <v>21</v>
      </c>
      <c r="I39" s="511" t="s">
        <v>21</v>
      </c>
      <c r="J39" s="512">
        <f>VLOOKUP(I39,Lists!$A$35:$B$40,2,FALSE)</f>
        <v>0</v>
      </c>
      <c r="K39" s="513">
        <f t="shared" ref="K39:K60" si="11">J39*G39</f>
        <v>0</v>
      </c>
      <c r="L39" s="525" t="str">
        <f>IF(ISERROR(K39/N39),"n/a",K39/N39)</f>
        <v>n/a</v>
      </c>
      <c r="M39" s="514">
        <f>IF(B39=Lists!$A$14,Lists!$E$35)+IF(B39=Lists!$A$15,Lists!$E$40)+IF(B39=Lists!$A$16,Lists!$E$40)</f>
        <v>0</v>
      </c>
      <c r="N39" s="513">
        <f t="shared" ref="N39:N60" si="12">G39*M39</f>
        <v>0</v>
      </c>
      <c r="O39" s="511" t="s">
        <v>21</v>
      </c>
      <c r="P39" s="752" t="str">
        <f t="shared" si="6"/>
        <v>n/a</v>
      </c>
    </row>
    <row r="40" spans="1:16" ht="55.5" customHeight="1" x14ac:dyDescent="0.25">
      <c r="A40" s="626" t="s">
        <v>1303</v>
      </c>
      <c r="B40" s="630" t="s">
        <v>30</v>
      </c>
      <c r="C40" s="610" t="s">
        <v>489</v>
      </c>
      <c r="D40" s="777"/>
      <c r="E40" s="777" t="s">
        <v>29</v>
      </c>
      <c r="F40" s="511" t="s">
        <v>21</v>
      </c>
      <c r="G40" s="557">
        <f>VLOOKUP(F40,Lists!$A$45:$B$50,2,FALSE)</f>
        <v>1.0000000000000001E-5</v>
      </c>
      <c r="H40" s="511" t="s">
        <v>21</v>
      </c>
      <c r="I40" s="511" t="s">
        <v>21</v>
      </c>
      <c r="J40" s="512">
        <f>VLOOKUP(I40,Lists!$A$35:$B$40,2,FALSE)</f>
        <v>0</v>
      </c>
      <c r="K40" s="513">
        <f t="shared" si="11"/>
        <v>0</v>
      </c>
      <c r="L40" s="525" t="str">
        <f>IF(ISERROR(K40/N40),"n/a",K40/N40)</f>
        <v>n/a</v>
      </c>
      <c r="M40" s="514">
        <f>IF(B40=Lists!$A$14,Lists!$E$35)+IF(B40=Lists!$A$15,Lists!$E$40)+IF(B40=Lists!$A$16,Lists!$E$40)</f>
        <v>0</v>
      </c>
      <c r="N40" s="513">
        <f t="shared" si="12"/>
        <v>0</v>
      </c>
      <c r="O40" s="511" t="s">
        <v>21</v>
      </c>
      <c r="P40" s="752" t="str">
        <f t="shared" si="6"/>
        <v>n/a</v>
      </c>
    </row>
    <row r="41" spans="1:16" ht="46.5" customHeight="1" x14ac:dyDescent="0.25">
      <c r="A41" s="626" t="s">
        <v>1304</v>
      </c>
      <c r="B41" s="630" t="s">
        <v>30</v>
      </c>
      <c r="C41" s="610" t="s">
        <v>490</v>
      </c>
      <c r="D41" s="777"/>
      <c r="E41" s="777" t="s">
        <v>29</v>
      </c>
      <c r="F41" s="511" t="s">
        <v>21</v>
      </c>
      <c r="G41" s="557">
        <f>VLOOKUP(F41,Lists!$A$45:$B$50,2,FALSE)</f>
        <v>1.0000000000000001E-5</v>
      </c>
      <c r="H41" s="511" t="s">
        <v>21</v>
      </c>
      <c r="I41" s="511" t="s">
        <v>21</v>
      </c>
      <c r="J41" s="512">
        <f>VLOOKUP(I41,Lists!$A$35:$B$40,2,FALSE)</f>
        <v>0</v>
      </c>
      <c r="K41" s="513">
        <f t="shared" si="11"/>
        <v>0</v>
      </c>
      <c r="L41" s="525" t="str">
        <f>IF(ISERROR(K41/N41),"n/a",K41/N41)</f>
        <v>n/a</v>
      </c>
      <c r="M41" s="514">
        <f>IF(B41=Lists!$A$14,Lists!$E$35)+IF(B41=Lists!$A$15,Lists!$E$40)+IF(B41=Lists!$A$16,Lists!$E$40)</f>
        <v>0</v>
      </c>
      <c r="N41" s="513">
        <f t="shared" si="12"/>
        <v>0</v>
      </c>
      <c r="O41" s="511" t="s">
        <v>21</v>
      </c>
      <c r="P41" s="752" t="str">
        <f t="shared" si="6"/>
        <v>n/a</v>
      </c>
    </row>
    <row r="42" spans="1:16" s="116" customFormat="1" ht="28.5" customHeight="1" x14ac:dyDescent="0.25">
      <c r="A42" s="627" t="s">
        <v>188</v>
      </c>
      <c r="B42" s="628"/>
      <c r="C42" s="611" t="s">
        <v>218</v>
      </c>
      <c r="D42" s="780"/>
      <c r="E42" s="781"/>
      <c r="F42" s="522" t="s">
        <v>21</v>
      </c>
      <c r="G42" s="557">
        <f>VLOOKUP(F42,Lists!$A$45:$B$50,2,FALSE)</f>
        <v>1.0000000000000001E-5</v>
      </c>
      <c r="H42" s="522" t="s">
        <v>21</v>
      </c>
      <c r="I42" s="523" t="s">
        <v>21</v>
      </c>
      <c r="J42" s="512">
        <f>VLOOKUP(I42,Lists!$A$35:$B$40,2,FALSE)</f>
        <v>0</v>
      </c>
      <c r="K42" s="513">
        <f t="shared" si="11"/>
        <v>0</v>
      </c>
      <c r="L42" s="523" t="str">
        <f t="shared" ref="L42" si="13">IF(ISERROR(K42/N42),"n/a",K42/N42)</f>
        <v>n/a</v>
      </c>
      <c r="M42" s="514">
        <f>IF(B42=Lists!$A$14,Lists!$E$35)+IF(B42=Lists!$A$15,Lists!$E$40)+IF(B42=Lists!$A$16,Lists!$E$40)</f>
        <v>0</v>
      </c>
      <c r="N42" s="513">
        <f t="shared" si="12"/>
        <v>0</v>
      </c>
      <c r="O42" s="522"/>
      <c r="P42" s="750">
        <f t="shared" si="6"/>
        <v>0</v>
      </c>
    </row>
    <row r="43" spans="1:16" s="63" customFormat="1" ht="207.6" customHeight="1" x14ac:dyDescent="0.25">
      <c r="A43" s="626" t="s">
        <v>912</v>
      </c>
      <c r="B43" s="630" t="s">
        <v>30</v>
      </c>
      <c r="C43" s="577" t="s">
        <v>330</v>
      </c>
      <c r="D43" s="776"/>
      <c r="E43" s="777" t="s">
        <v>29</v>
      </c>
      <c r="F43" s="511" t="s">
        <v>21</v>
      </c>
      <c r="G43" s="557">
        <f>VLOOKUP(F43,Lists!$A$45:$B$50,2,FALSE)</f>
        <v>1.0000000000000001E-5</v>
      </c>
      <c r="H43" s="511" t="s">
        <v>21</v>
      </c>
      <c r="I43" s="511" t="s">
        <v>21</v>
      </c>
      <c r="J43" s="512">
        <f>VLOOKUP(I43,Lists!$A$35:$B$40,2,FALSE)</f>
        <v>0</v>
      </c>
      <c r="K43" s="513">
        <f t="shared" si="11"/>
        <v>0</v>
      </c>
      <c r="L43" s="525" t="str">
        <f t="shared" ref="L43:L53" si="14">IF(ISERROR(K43/N43),"n/a",K43/N43)</f>
        <v>n/a</v>
      </c>
      <c r="M43" s="514">
        <f>IF(B43=Lists!$A$14,Lists!$E$35)+IF(B43=Lists!$A$15,Lists!$E$40)+IF(B43=Lists!$A$16,Lists!$E$40)</f>
        <v>0</v>
      </c>
      <c r="N43" s="513">
        <f t="shared" si="12"/>
        <v>0</v>
      </c>
      <c r="O43" s="511" t="s">
        <v>21</v>
      </c>
      <c r="P43" s="752" t="str">
        <f t="shared" si="6"/>
        <v>n/a</v>
      </c>
    </row>
    <row r="44" spans="1:16" ht="29.25" customHeight="1" x14ac:dyDescent="0.25">
      <c r="A44" s="626" t="s">
        <v>913</v>
      </c>
      <c r="B44" s="633" t="s">
        <v>32</v>
      </c>
      <c r="C44" s="608" t="s">
        <v>219</v>
      </c>
      <c r="D44" s="777" t="s">
        <v>29</v>
      </c>
      <c r="E44" s="779"/>
      <c r="F44" s="561" t="s">
        <v>36</v>
      </c>
      <c r="G44" s="561">
        <f>VLOOKUP(F44,Lists!$A$45:$B$50,2,FALSE)</f>
        <v>8</v>
      </c>
      <c r="H44" s="561" t="s">
        <v>83</v>
      </c>
      <c r="I44" s="708" t="s">
        <v>26</v>
      </c>
      <c r="J44" s="512">
        <f>VLOOKUP(I44,Lists!$A$35:$B$40,2,FALSE)</f>
        <v>6</v>
      </c>
      <c r="K44" s="708">
        <f t="shared" si="11"/>
        <v>48</v>
      </c>
      <c r="L44" s="533">
        <f t="shared" si="14"/>
        <v>1</v>
      </c>
      <c r="M44" s="514">
        <f>IF(B44=Lists!$A$14,Lists!$E$35)+IF(B44=Lists!$A$15,Lists!$E$40)+IF(B44=Lists!$A$16,Lists!$E$40)</f>
        <v>6</v>
      </c>
      <c r="N44" s="513">
        <f t="shared" si="12"/>
        <v>48</v>
      </c>
      <c r="O44" s="515">
        <f>N44/$N$2</f>
        <v>0.10810810810810811</v>
      </c>
      <c r="P44" s="749">
        <f t="shared" si="6"/>
        <v>6.486486486486487E-3</v>
      </c>
    </row>
    <row r="45" spans="1:16" s="63" customFormat="1" ht="107.4" customHeight="1" x14ac:dyDescent="0.25">
      <c r="A45" s="626" t="s">
        <v>914</v>
      </c>
      <c r="B45" s="630" t="s">
        <v>30</v>
      </c>
      <c r="C45" s="605" t="s">
        <v>220</v>
      </c>
      <c r="D45" s="776"/>
      <c r="E45" s="777" t="s">
        <v>29</v>
      </c>
      <c r="F45" s="511" t="s">
        <v>21</v>
      </c>
      <c r="G45" s="557">
        <f>VLOOKUP(F45,Lists!$A$45:$B$50,2,FALSE)</f>
        <v>1.0000000000000001E-5</v>
      </c>
      <c r="H45" s="511" t="s">
        <v>21</v>
      </c>
      <c r="I45" s="511" t="s">
        <v>21</v>
      </c>
      <c r="J45" s="512">
        <f>VLOOKUP(I45,Lists!$A$35:$B$40,2,FALSE)</f>
        <v>0</v>
      </c>
      <c r="K45" s="513">
        <f t="shared" si="11"/>
        <v>0</v>
      </c>
      <c r="L45" s="525" t="str">
        <f t="shared" si="14"/>
        <v>n/a</v>
      </c>
      <c r="M45" s="514">
        <f>IF(B45=Lists!$A$14,Lists!$E$35)+IF(B45=Lists!$A$15,Lists!$E$40)+IF(B45=Lists!$A$16,Lists!$E$40)</f>
        <v>0</v>
      </c>
      <c r="N45" s="513">
        <f t="shared" si="12"/>
        <v>0</v>
      </c>
      <c r="O45" s="511" t="s">
        <v>21</v>
      </c>
      <c r="P45" s="752" t="str">
        <f t="shared" si="6"/>
        <v>n/a</v>
      </c>
    </row>
    <row r="46" spans="1:16" s="63" customFormat="1" ht="29.25" customHeight="1" x14ac:dyDescent="0.25">
      <c r="A46" s="626" t="s">
        <v>915</v>
      </c>
      <c r="B46" s="633" t="s">
        <v>32</v>
      </c>
      <c r="C46" s="608" t="s">
        <v>221</v>
      </c>
      <c r="D46" s="777" t="s">
        <v>29</v>
      </c>
      <c r="E46" s="779"/>
      <c r="F46" s="561" t="s">
        <v>36</v>
      </c>
      <c r="G46" s="561">
        <f>VLOOKUP(F46,Lists!$A$45:$B$50,2,FALSE)</f>
        <v>8</v>
      </c>
      <c r="H46" s="561" t="s">
        <v>83</v>
      </c>
      <c r="I46" s="708" t="s">
        <v>26</v>
      </c>
      <c r="J46" s="512">
        <f>VLOOKUP(I46,Lists!$A$35:$B$40,2,FALSE)</f>
        <v>6</v>
      </c>
      <c r="K46" s="708">
        <f t="shared" si="11"/>
        <v>48</v>
      </c>
      <c r="L46" s="533">
        <f t="shared" si="14"/>
        <v>1</v>
      </c>
      <c r="M46" s="514">
        <f>IF(B46=Lists!$A$14,Lists!$E$35)+IF(B46=Lists!$A$15,Lists!$E$40)+IF(B46=Lists!$A$16,Lists!$E$40)</f>
        <v>6</v>
      </c>
      <c r="N46" s="513">
        <f t="shared" si="12"/>
        <v>48</v>
      </c>
      <c r="O46" s="515">
        <f>N46/$N$2</f>
        <v>0.10810810810810811</v>
      </c>
      <c r="P46" s="749">
        <f t="shared" si="6"/>
        <v>6.486486486486487E-3</v>
      </c>
    </row>
    <row r="47" spans="1:16" s="63" customFormat="1" ht="150" customHeight="1" x14ac:dyDescent="0.25">
      <c r="A47" s="626" t="s">
        <v>916</v>
      </c>
      <c r="B47" s="630" t="s">
        <v>30</v>
      </c>
      <c r="C47" s="605" t="s">
        <v>806</v>
      </c>
      <c r="D47" s="776"/>
      <c r="E47" s="777" t="s">
        <v>29</v>
      </c>
      <c r="F47" s="511" t="s">
        <v>21</v>
      </c>
      <c r="G47" s="557">
        <f>VLOOKUP(F47,Lists!$A$45:$B$50,2,FALSE)</f>
        <v>1.0000000000000001E-5</v>
      </c>
      <c r="H47" s="511" t="s">
        <v>21</v>
      </c>
      <c r="I47" s="511" t="s">
        <v>21</v>
      </c>
      <c r="J47" s="512">
        <f>VLOOKUP(I47,Lists!$A$35:$B$40,2,FALSE)</f>
        <v>0</v>
      </c>
      <c r="K47" s="513">
        <f t="shared" si="11"/>
        <v>0</v>
      </c>
      <c r="L47" s="525" t="str">
        <f t="shared" si="14"/>
        <v>n/a</v>
      </c>
      <c r="M47" s="514">
        <f>IF(B47=Lists!$A$14,Lists!$E$35)+IF(B47=Lists!$A$15,Lists!$E$40)+IF(B47=Lists!$A$16,Lists!$E$40)</f>
        <v>0</v>
      </c>
      <c r="N47" s="513">
        <f t="shared" si="12"/>
        <v>0</v>
      </c>
      <c r="O47" s="511" t="s">
        <v>21</v>
      </c>
      <c r="P47" s="752" t="str">
        <f t="shared" si="6"/>
        <v>n/a</v>
      </c>
    </row>
    <row r="48" spans="1:16" s="63" customFormat="1" ht="30" customHeight="1" x14ac:dyDescent="0.25">
      <c r="A48" s="626" t="s">
        <v>917</v>
      </c>
      <c r="B48" s="633" t="s">
        <v>32</v>
      </c>
      <c r="C48" s="608" t="s">
        <v>222</v>
      </c>
      <c r="D48" s="777" t="s">
        <v>29</v>
      </c>
      <c r="E48" s="779"/>
      <c r="F48" s="561" t="s">
        <v>36</v>
      </c>
      <c r="G48" s="561">
        <f>VLOOKUP(F48,Lists!$A$45:$B$50,2,FALSE)</f>
        <v>8</v>
      </c>
      <c r="H48" s="561" t="s">
        <v>83</v>
      </c>
      <c r="I48" s="708" t="s">
        <v>26</v>
      </c>
      <c r="J48" s="512">
        <f>VLOOKUP(I48,Lists!$A$35:$B$40,2,FALSE)</f>
        <v>6</v>
      </c>
      <c r="K48" s="708">
        <f t="shared" si="11"/>
        <v>48</v>
      </c>
      <c r="L48" s="533">
        <f t="shared" si="14"/>
        <v>1</v>
      </c>
      <c r="M48" s="514">
        <f>IF(B48=Lists!$A$14,Lists!$E$35)+IF(B48=Lists!$A$15,Lists!$E$40)+IF(B48=Lists!$A$16,Lists!$E$40)</f>
        <v>6</v>
      </c>
      <c r="N48" s="513">
        <f t="shared" si="12"/>
        <v>48</v>
      </c>
      <c r="O48" s="515">
        <f>N48/$N$2</f>
        <v>0.10810810810810811</v>
      </c>
      <c r="P48" s="749">
        <f t="shared" si="6"/>
        <v>6.486486486486487E-3</v>
      </c>
    </row>
    <row r="49" spans="1:16" s="63" customFormat="1" ht="45" customHeight="1" x14ac:dyDescent="0.25">
      <c r="A49" s="626" t="s">
        <v>1305</v>
      </c>
      <c r="B49" s="630" t="s">
        <v>30</v>
      </c>
      <c r="C49" s="577" t="s">
        <v>306</v>
      </c>
      <c r="D49" s="776"/>
      <c r="E49" s="777" t="s">
        <v>29</v>
      </c>
      <c r="F49" s="511" t="s">
        <v>21</v>
      </c>
      <c r="G49" s="557">
        <f>VLOOKUP(F49,Lists!$A$45:$B$50,2,FALSE)</f>
        <v>1.0000000000000001E-5</v>
      </c>
      <c r="H49" s="511" t="s">
        <v>21</v>
      </c>
      <c r="I49" s="511" t="s">
        <v>21</v>
      </c>
      <c r="J49" s="512">
        <f>VLOOKUP(I49,Lists!$A$35:$B$40,2,FALSE)</f>
        <v>0</v>
      </c>
      <c r="K49" s="513">
        <f t="shared" si="11"/>
        <v>0</v>
      </c>
      <c r="L49" s="525" t="str">
        <f t="shared" si="14"/>
        <v>n/a</v>
      </c>
      <c r="M49" s="514">
        <f>IF(B49=Lists!$A$14,Lists!$E$35)+IF(B49=Lists!$A$15,Lists!$E$40)+IF(B49=Lists!$A$16,Lists!$E$40)</f>
        <v>0</v>
      </c>
      <c r="N49" s="513">
        <f t="shared" si="12"/>
        <v>0</v>
      </c>
      <c r="O49" s="511" t="s">
        <v>21</v>
      </c>
      <c r="P49" s="752" t="str">
        <f t="shared" si="6"/>
        <v>n/a</v>
      </c>
    </row>
    <row r="50" spans="1:16" s="63" customFormat="1" ht="316.2" customHeight="1" x14ac:dyDescent="0.25">
      <c r="A50" s="626" t="s">
        <v>918</v>
      </c>
      <c r="B50" s="630" t="s">
        <v>30</v>
      </c>
      <c r="C50" s="612" t="s">
        <v>410</v>
      </c>
      <c r="D50" s="776"/>
      <c r="E50" s="777" t="s">
        <v>29</v>
      </c>
      <c r="F50" s="511" t="s">
        <v>21</v>
      </c>
      <c r="G50" s="557">
        <f>VLOOKUP(F50,Lists!$A$45:$B$50,2,FALSE)</f>
        <v>1.0000000000000001E-5</v>
      </c>
      <c r="H50" s="511" t="s">
        <v>21</v>
      </c>
      <c r="I50" s="511" t="s">
        <v>21</v>
      </c>
      <c r="J50" s="512">
        <f>VLOOKUP(I50,Lists!$A$35:$B$40,2,FALSE)</f>
        <v>0</v>
      </c>
      <c r="K50" s="513">
        <f t="shared" si="11"/>
        <v>0</v>
      </c>
      <c r="L50" s="525" t="str">
        <f t="shared" si="14"/>
        <v>n/a</v>
      </c>
      <c r="M50" s="514">
        <f>IF(B50=Lists!$A$14,Lists!$E$35)+IF(B50=Lists!$A$15,Lists!$E$40)+IF(B50=Lists!$A$16,Lists!$E$40)</f>
        <v>0</v>
      </c>
      <c r="N50" s="513">
        <f t="shared" si="12"/>
        <v>0</v>
      </c>
      <c r="O50" s="511" t="s">
        <v>21</v>
      </c>
      <c r="P50" s="752" t="str">
        <f t="shared" si="6"/>
        <v>n/a</v>
      </c>
    </row>
    <row r="51" spans="1:16" s="63" customFormat="1" ht="31.5" customHeight="1" x14ac:dyDescent="0.25">
      <c r="A51" s="626" t="s">
        <v>919</v>
      </c>
      <c r="B51" s="633" t="s">
        <v>32</v>
      </c>
      <c r="C51" s="608" t="s">
        <v>1233</v>
      </c>
      <c r="D51" s="777" t="s">
        <v>29</v>
      </c>
      <c r="E51" s="779"/>
      <c r="F51" s="561" t="s">
        <v>36</v>
      </c>
      <c r="G51" s="561">
        <f>VLOOKUP(F51,Lists!$A$45:$B$50,2,FALSE)</f>
        <v>8</v>
      </c>
      <c r="H51" s="561" t="s">
        <v>83</v>
      </c>
      <c r="I51" s="708" t="s">
        <v>26</v>
      </c>
      <c r="J51" s="512">
        <f>VLOOKUP(I51,Lists!$A$35:$B$40,2,FALSE)</f>
        <v>6</v>
      </c>
      <c r="K51" s="708">
        <f t="shared" si="11"/>
        <v>48</v>
      </c>
      <c r="L51" s="533">
        <f t="shared" si="14"/>
        <v>1</v>
      </c>
      <c r="M51" s="514">
        <f>IF(B51=Lists!$A$14,Lists!$E$35)+IF(B51=Lists!$A$15,Lists!$E$40)+IF(B51=Lists!$A$16,Lists!$E$40)</f>
        <v>6</v>
      </c>
      <c r="N51" s="513">
        <f t="shared" si="12"/>
        <v>48</v>
      </c>
      <c r="O51" s="515">
        <f>N51/$N$2</f>
        <v>0.10810810810810811</v>
      </c>
      <c r="P51" s="749">
        <f t="shared" si="6"/>
        <v>6.486486486486487E-3</v>
      </c>
    </row>
    <row r="52" spans="1:16" s="63" customFormat="1" ht="131.25" customHeight="1" x14ac:dyDescent="0.25">
      <c r="A52" s="626" t="s">
        <v>1306</v>
      </c>
      <c r="B52" s="630" t="s">
        <v>30</v>
      </c>
      <c r="C52" s="636" t="s">
        <v>307</v>
      </c>
      <c r="D52" s="776"/>
      <c r="E52" s="777" t="s">
        <v>29</v>
      </c>
      <c r="F52" s="511" t="s">
        <v>21</v>
      </c>
      <c r="G52" s="557">
        <f>VLOOKUP(F52,Lists!$A$45:$B$50,2,FALSE)</f>
        <v>1.0000000000000001E-5</v>
      </c>
      <c r="H52" s="511" t="s">
        <v>21</v>
      </c>
      <c r="I52" s="511" t="s">
        <v>21</v>
      </c>
      <c r="J52" s="512">
        <f>VLOOKUP(I52,Lists!$A$35:$B$40,2,FALSE)</f>
        <v>0</v>
      </c>
      <c r="K52" s="513">
        <f t="shared" si="11"/>
        <v>0</v>
      </c>
      <c r="L52" s="525" t="str">
        <f t="shared" si="14"/>
        <v>n/a</v>
      </c>
      <c r="M52" s="514">
        <f>IF(B52=Lists!$A$14,Lists!$E$35)+IF(B52=Lists!$A$15,Lists!$E$40)+IF(B52=Lists!$A$16,Lists!$E$40)</f>
        <v>0</v>
      </c>
      <c r="N52" s="513">
        <f t="shared" si="12"/>
        <v>0</v>
      </c>
      <c r="O52" s="511" t="s">
        <v>21</v>
      </c>
      <c r="P52" s="752" t="str">
        <f t="shared" si="6"/>
        <v>n/a</v>
      </c>
    </row>
    <row r="53" spans="1:16" s="116" customFormat="1" ht="15" customHeight="1" x14ac:dyDescent="0.25">
      <c r="A53" s="627" t="s">
        <v>401</v>
      </c>
      <c r="B53" s="628"/>
      <c r="C53" s="613" t="s">
        <v>223</v>
      </c>
      <c r="D53" s="780"/>
      <c r="E53" s="781"/>
      <c r="F53" s="522" t="s">
        <v>21</v>
      </c>
      <c r="G53" s="557">
        <f>VLOOKUP(F53,Lists!$A$45:$B$50,2,FALSE)</f>
        <v>1.0000000000000001E-5</v>
      </c>
      <c r="H53" s="522" t="s">
        <v>21</v>
      </c>
      <c r="I53" s="523" t="s">
        <v>21</v>
      </c>
      <c r="J53" s="512">
        <f>VLOOKUP(I53,Lists!$A$35:$B$40,2,FALSE)</f>
        <v>0</v>
      </c>
      <c r="K53" s="513">
        <f t="shared" si="11"/>
        <v>0</v>
      </c>
      <c r="L53" s="523" t="str">
        <f t="shared" si="14"/>
        <v>n/a</v>
      </c>
      <c r="M53" s="514">
        <f>IF(B53=Lists!$A$14,Lists!$E$35)+IF(B53=Lists!$A$15,Lists!$E$40)+IF(B53=Lists!$A$16,Lists!$E$40)</f>
        <v>0</v>
      </c>
      <c r="N53" s="513">
        <f t="shared" si="12"/>
        <v>0</v>
      </c>
      <c r="O53" s="522"/>
      <c r="P53" s="750">
        <f t="shared" si="6"/>
        <v>0</v>
      </c>
    </row>
    <row r="54" spans="1:16" ht="115.8" customHeight="1" x14ac:dyDescent="0.25">
      <c r="A54" s="626" t="s">
        <v>1307</v>
      </c>
      <c r="B54" s="630" t="s">
        <v>30</v>
      </c>
      <c r="C54" s="614" t="s">
        <v>472</v>
      </c>
      <c r="D54" s="776"/>
      <c r="E54" s="777" t="s">
        <v>29</v>
      </c>
      <c r="F54" s="511" t="s">
        <v>21</v>
      </c>
      <c r="G54" s="557">
        <f>VLOOKUP(F54,Lists!$A$45:$B$50,2,FALSE)</f>
        <v>1.0000000000000001E-5</v>
      </c>
      <c r="H54" s="511" t="s">
        <v>21</v>
      </c>
      <c r="I54" s="511" t="s">
        <v>21</v>
      </c>
      <c r="J54" s="512">
        <f>VLOOKUP(I54,Lists!$A$35:$B$40,2,FALSE)</f>
        <v>0</v>
      </c>
      <c r="K54" s="513">
        <f t="shared" si="11"/>
        <v>0</v>
      </c>
      <c r="L54" s="525" t="str">
        <f>IF(ISERROR(K54/N54),"n/a",K54/N54)</f>
        <v>n/a</v>
      </c>
      <c r="M54" s="514">
        <f>IF(B54=Lists!$A$14,Lists!$E$35)+IF(B54=Lists!$A$15,Lists!$E$40)+IF(B54=Lists!$A$16,Lists!$E$40)</f>
        <v>0</v>
      </c>
      <c r="N54" s="513">
        <f t="shared" si="12"/>
        <v>0</v>
      </c>
      <c r="O54" s="511" t="s">
        <v>21</v>
      </c>
      <c r="P54" s="752" t="str">
        <f t="shared" si="6"/>
        <v>n/a</v>
      </c>
    </row>
    <row r="55" spans="1:16" ht="32.25" customHeight="1" x14ac:dyDescent="0.25">
      <c r="A55" s="626" t="s">
        <v>1308</v>
      </c>
      <c r="B55" s="630" t="s">
        <v>30</v>
      </c>
      <c r="C55" s="614" t="s">
        <v>224</v>
      </c>
      <c r="D55" s="776"/>
      <c r="E55" s="777" t="s">
        <v>29</v>
      </c>
      <c r="F55" s="511" t="s">
        <v>21</v>
      </c>
      <c r="G55" s="557">
        <f>VLOOKUP(F55,Lists!$A$45:$B$50,2,FALSE)</f>
        <v>1.0000000000000001E-5</v>
      </c>
      <c r="H55" s="511" t="s">
        <v>21</v>
      </c>
      <c r="I55" s="511" t="s">
        <v>21</v>
      </c>
      <c r="J55" s="512">
        <f>VLOOKUP(I55,Lists!$A$35:$B$40,2,FALSE)</f>
        <v>0</v>
      </c>
      <c r="K55" s="513">
        <f t="shared" si="11"/>
        <v>0</v>
      </c>
      <c r="L55" s="525" t="str">
        <f t="shared" ref="L55:L60" si="15">IF(ISERROR(K55/N55),"n/a",K55/N55)</f>
        <v>n/a</v>
      </c>
      <c r="M55" s="514">
        <f>IF(B55=Lists!$A$14,Lists!$E$35)+IF(B55=Lists!$A$15,Lists!$E$40)+IF(B55=Lists!$A$16,Lists!$E$40)</f>
        <v>0</v>
      </c>
      <c r="N55" s="513">
        <f t="shared" si="12"/>
        <v>0</v>
      </c>
      <c r="O55" s="511" t="s">
        <v>21</v>
      </c>
      <c r="P55" s="752" t="str">
        <f t="shared" si="6"/>
        <v>n/a</v>
      </c>
    </row>
    <row r="56" spans="1:16" s="63" customFormat="1" ht="27" customHeight="1" x14ac:dyDescent="0.25">
      <c r="A56" s="626" t="s">
        <v>1309</v>
      </c>
      <c r="B56" s="630" t="s">
        <v>30</v>
      </c>
      <c r="C56" s="615" t="s">
        <v>225</v>
      </c>
      <c r="D56" s="776"/>
      <c r="E56" s="777" t="s">
        <v>29</v>
      </c>
      <c r="F56" s="511" t="s">
        <v>21</v>
      </c>
      <c r="G56" s="557">
        <f>VLOOKUP(F56,Lists!$A$45:$B$50,2,FALSE)</f>
        <v>1.0000000000000001E-5</v>
      </c>
      <c r="H56" s="511" t="s">
        <v>21</v>
      </c>
      <c r="I56" s="511" t="s">
        <v>21</v>
      </c>
      <c r="J56" s="512">
        <f>VLOOKUP(I56,Lists!$A$35:$B$40,2,FALSE)</f>
        <v>0</v>
      </c>
      <c r="K56" s="513">
        <f t="shared" si="11"/>
        <v>0</v>
      </c>
      <c r="L56" s="525" t="str">
        <f t="shared" si="15"/>
        <v>n/a</v>
      </c>
      <c r="M56" s="514">
        <f>IF(B56=Lists!$A$14,Lists!$E$35)+IF(B56=Lists!$A$15,Lists!$E$40)+IF(B56=Lists!$A$16,Lists!$E$40)</f>
        <v>0</v>
      </c>
      <c r="N56" s="513">
        <f t="shared" si="12"/>
        <v>0</v>
      </c>
      <c r="O56" s="511" t="s">
        <v>21</v>
      </c>
      <c r="P56" s="752" t="str">
        <f t="shared" si="6"/>
        <v>n/a</v>
      </c>
    </row>
    <row r="57" spans="1:16" s="63" customFormat="1" ht="69" customHeight="1" x14ac:dyDescent="0.25">
      <c r="A57" s="626" t="s">
        <v>1310</v>
      </c>
      <c r="B57" s="630" t="s">
        <v>30</v>
      </c>
      <c r="C57" s="614" t="s">
        <v>308</v>
      </c>
      <c r="D57" s="776"/>
      <c r="E57" s="777" t="s">
        <v>29</v>
      </c>
      <c r="F57" s="511" t="s">
        <v>21</v>
      </c>
      <c r="G57" s="557">
        <f>VLOOKUP(F57,Lists!$A$45:$B$50,2,FALSE)</f>
        <v>1.0000000000000001E-5</v>
      </c>
      <c r="H57" s="511" t="s">
        <v>21</v>
      </c>
      <c r="I57" s="511" t="s">
        <v>21</v>
      </c>
      <c r="J57" s="512">
        <f>VLOOKUP(I57,Lists!$A$35:$B$40,2,FALSE)</f>
        <v>0</v>
      </c>
      <c r="K57" s="513">
        <f t="shared" si="11"/>
        <v>0</v>
      </c>
      <c r="L57" s="525" t="str">
        <f t="shared" si="15"/>
        <v>n/a</v>
      </c>
      <c r="M57" s="514">
        <f>IF(B57=Lists!$A$14,Lists!$E$35)+IF(B57=Lists!$A$15,Lists!$E$40)+IF(B57=Lists!$A$16,Lists!$E$40)</f>
        <v>0</v>
      </c>
      <c r="N57" s="513">
        <f t="shared" si="12"/>
        <v>0</v>
      </c>
      <c r="O57" s="511" t="s">
        <v>21</v>
      </c>
      <c r="P57" s="752" t="str">
        <f t="shared" si="6"/>
        <v>n/a</v>
      </c>
    </row>
    <row r="58" spans="1:16" s="63" customFormat="1" ht="43.5" customHeight="1" x14ac:dyDescent="0.25">
      <c r="A58" s="626" t="s">
        <v>1311</v>
      </c>
      <c r="B58" s="630" t="s">
        <v>30</v>
      </c>
      <c r="C58" s="615" t="s">
        <v>226</v>
      </c>
      <c r="D58" s="776"/>
      <c r="E58" s="777" t="s">
        <v>29</v>
      </c>
      <c r="F58" s="511" t="s">
        <v>21</v>
      </c>
      <c r="G58" s="557">
        <f>VLOOKUP(F58,Lists!$A$45:$B$50,2,FALSE)</f>
        <v>1.0000000000000001E-5</v>
      </c>
      <c r="H58" s="511" t="s">
        <v>21</v>
      </c>
      <c r="I58" s="511" t="s">
        <v>21</v>
      </c>
      <c r="J58" s="512">
        <f>VLOOKUP(I58,Lists!$A$35:$B$40,2,FALSE)</f>
        <v>0</v>
      </c>
      <c r="K58" s="513">
        <f t="shared" si="11"/>
        <v>0</v>
      </c>
      <c r="L58" s="525" t="str">
        <f t="shared" si="15"/>
        <v>n/a</v>
      </c>
      <c r="M58" s="514">
        <f>IF(B58=Lists!$A$14,Lists!$E$35)+IF(B58=Lists!$A$15,Lists!$E$40)+IF(B58=Lists!$A$16,Lists!$E$40)</f>
        <v>0</v>
      </c>
      <c r="N58" s="513">
        <f t="shared" si="12"/>
        <v>0</v>
      </c>
      <c r="O58" s="511" t="s">
        <v>21</v>
      </c>
      <c r="P58" s="752" t="str">
        <f t="shared" si="6"/>
        <v>n/a</v>
      </c>
    </row>
    <row r="59" spans="1:16" s="63" customFormat="1" ht="57.75" customHeight="1" x14ac:dyDescent="0.25">
      <c r="A59" s="626" t="s">
        <v>920</v>
      </c>
      <c r="B59" s="630" t="s">
        <v>30</v>
      </c>
      <c r="C59" s="615" t="s">
        <v>309</v>
      </c>
      <c r="D59" s="776"/>
      <c r="E59" s="777" t="s">
        <v>29</v>
      </c>
      <c r="F59" s="511" t="s">
        <v>21</v>
      </c>
      <c r="G59" s="557">
        <f>VLOOKUP(F59,Lists!$A$45:$B$50,2,FALSE)</f>
        <v>1.0000000000000001E-5</v>
      </c>
      <c r="H59" s="511" t="s">
        <v>21</v>
      </c>
      <c r="I59" s="511" t="s">
        <v>21</v>
      </c>
      <c r="J59" s="512">
        <f>VLOOKUP(I59,Lists!$A$35:$B$40,2,FALSE)</f>
        <v>0</v>
      </c>
      <c r="K59" s="513">
        <f t="shared" si="11"/>
        <v>0</v>
      </c>
      <c r="L59" s="525" t="str">
        <f t="shared" si="15"/>
        <v>n/a</v>
      </c>
      <c r="M59" s="514">
        <f>IF(B59=Lists!$A$14,Lists!$E$35)+IF(B59=Lists!$A$15,Lists!$E$40)+IF(B59=Lists!$A$16,Lists!$E$40)</f>
        <v>0</v>
      </c>
      <c r="N59" s="513">
        <f t="shared" si="12"/>
        <v>0</v>
      </c>
      <c r="O59" s="511" t="s">
        <v>21</v>
      </c>
      <c r="P59" s="752" t="str">
        <f t="shared" si="6"/>
        <v>n/a</v>
      </c>
    </row>
    <row r="60" spans="1:16" s="63" customFormat="1" ht="28.5" customHeight="1" x14ac:dyDescent="0.25">
      <c r="A60" s="626" t="s">
        <v>921</v>
      </c>
      <c r="B60" s="633" t="s">
        <v>32</v>
      </c>
      <c r="C60" s="608" t="s">
        <v>217</v>
      </c>
      <c r="D60" s="777" t="s">
        <v>29</v>
      </c>
      <c r="E60" s="779"/>
      <c r="F60" s="561" t="s">
        <v>36</v>
      </c>
      <c r="G60" s="561">
        <f>VLOOKUP(F60,Lists!$A$45:$B$50,2,FALSE)</f>
        <v>8</v>
      </c>
      <c r="H60" s="561" t="s">
        <v>39</v>
      </c>
      <c r="I60" s="708" t="s">
        <v>26</v>
      </c>
      <c r="J60" s="512">
        <f>VLOOKUP(I60,Lists!$A$35:$B$40,2,FALSE)</f>
        <v>6</v>
      </c>
      <c r="K60" s="708">
        <f t="shared" si="11"/>
        <v>48</v>
      </c>
      <c r="L60" s="533">
        <f t="shared" si="15"/>
        <v>1</v>
      </c>
      <c r="M60" s="514">
        <f>IF(B60=Lists!$A$14,Lists!$E$35)+IF(B60=Lists!$A$15,Lists!$E$40)+IF(B60=Lists!$A$16,Lists!$E$40)</f>
        <v>6</v>
      </c>
      <c r="N60" s="513">
        <f t="shared" si="12"/>
        <v>48</v>
      </c>
      <c r="O60" s="515">
        <f>N60/$N$2</f>
        <v>0.10810810810810811</v>
      </c>
      <c r="P60" s="749">
        <f t="shared" si="6"/>
        <v>6.486486486486487E-3</v>
      </c>
    </row>
    <row r="61" spans="1:16" x14ac:dyDescent="0.25">
      <c r="C61" s="159"/>
    </row>
    <row r="63" spans="1:16" x14ac:dyDescent="0.25">
      <c r="B63" s="3"/>
      <c r="C63" s="134"/>
    </row>
    <row r="64" spans="1:16" x14ac:dyDescent="0.25">
      <c r="B64" s="3"/>
      <c r="C64" s="134"/>
    </row>
    <row r="65" spans="2:3" x14ac:dyDescent="0.25">
      <c r="B65" s="3"/>
      <c r="C65" s="134"/>
    </row>
    <row r="66" spans="2:3" x14ac:dyDescent="0.25">
      <c r="B66" s="3"/>
      <c r="C66" s="134"/>
    </row>
    <row r="67" spans="2:3" x14ac:dyDescent="0.25">
      <c r="B67" s="3"/>
      <c r="C67" s="134"/>
    </row>
    <row r="68" spans="2:3" x14ac:dyDescent="0.25">
      <c r="B68" s="3"/>
      <c r="C68" s="134"/>
    </row>
    <row r="69" spans="2:3" x14ac:dyDescent="0.25">
      <c r="B69" s="3"/>
      <c r="C69" s="134"/>
    </row>
    <row r="70" spans="2:3" x14ac:dyDescent="0.25">
      <c r="B70" s="3"/>
      <c r="C70" s="134"/>
    </row>
    <row r="71" spans="2:3" x14ac:dyDescent="0.25">
      <c r="B71" s="3"/>
      <c r="C71" s="134"/>
    </row>
    <row r="72" spans="2:3" x14ac:dyDescent="0.25">
      <c r="B72" s="3"/>
      <c r="C72" s="134"/>
    </row>
    <row r="73" spans="2:3" x14ac:dyDescent="0.25">
      <c r="B73" s="3"/>
      <c r="C73" s="134"/>
    </row>
    <row r="74" spans="2:3" x14ac:dyDescent="0.25">
      <c r="B74" s="3"/>
      <c r="C74" s="134"/>
    </row>
    <row r="75" spans="2:3" x14ac:dyDescent="0.25">
      <c r="B75" s="3"/>
      <c r="C75" s="134"/>
    </row>
    <row r="76" spans="2:3" x14ac:dyDescent="0.25">
      <c r="B76" s="3"/>
      <c r="C76" s="134"/>
    </row>
    <row r="77" spans="2:3" x14ac:dyDescent="0.25">
      <c r="B77" s="3"/>
      <c r="C77" s="134"/>
    </row>
  </sheetData>
  <sheetProtection algorithmName="SHA-512" hashValue="6BXXZw1i2zNb8n8/fdQe5vXnkhC00AzljEIVOyZzYcSlN6zRsSWfeiFlafp1AtRKVSeirjeX8l8m3R9jW2HhVA==" saltValue="Btl97BL5GL3u1h2KYEGM4A==" spinCount="100000" sheet="1" formatCells="0" formatColumns="0" formatRows="0" autoFilter="0"/>
  <protectedRanges>
    <protectedRange sqref="C53 C8" name="Range2"/>
    <protectedRange sqref="C7" name="Range2_1_1"/>
    <protectedRange sqref="C7" name="Range1_1"/>
    <protectedRange sqref="E7" name="Range2_1_1_1"/>
    <protectedRange sqref="E7" name="Range1_1_1"/>
    <protectedRange sqref="E9" name="Range2_1_1_2_2"/>
    <protectedRange sqref="E9" name="Range1_1_1_2_2"/>
    <protectedRange sqref="E10" name="Range2_1_1_2_2_1"/>
    <protectedRange sqref="E10" name="Range1_1_1_2_2_1"/>
    <protectedRange sqref="E11 D12:D19" name="Range2_1_1_2_2_2"/>
    <protectedRange sqref="E11 D12:D19" name="Range1_1_1_2_2_2"/>
    <protectedRange sqref="E20" name="Range2_1_1_2_2_3"/>
    <protectedRange sqref="E20" name="Range1_1_1_2_2_3"/>
    <protectedRange sqref="E21:E23" name="Range2_1_1_2_2_4"/>
    <protectedRange sqref="E21:E23" name="Range1_1_1_2_2_4"/>
    <protectedRange sqref="E24:E26" name="Range2_1_1_2_2_5"/>
    <protectedRange sqref="E24:E26" name="Range1_1_1_2_2_5"/>
    <protectedRange sqref="E28:E30" name="Range2_1_1_2_2_6"/>
    <protectedRange sqref="E28:E30" name="Range1_1_1_2_2_6"/>
    <protectedRange sqref="E32" name="Range2_1_1_2_2_7"/>
    <protectedRange sqref="E32" name="Range1_1_1_2_2_7"/>
    <protectedRange sqref="E33:E34 E37:E41" name="Range2_1_1_2_2_8"/>
    <protectedRange sqref="E33:E34 E37:E41" name="Range1_1_1_2_2_8"/>
    <protectedRange sqref="E43" name="Range2_1_1_2_2_9"/>
    <protectedRange sqref="E43" name="Range1_1_1_2_2_9"/>
    <protectedRange sqref="E45" name="Range2_1_1_2_2_10"/>
    <protectedRange sqref="E45" name="Range1_1_1_2_2_10"/>
    <protectedRange sqref="E47" name="Range2_1_1_2_2_11"/>
    <protectedRange sqref="E47" name="Range1_1_1_2_2_11"/>
    <protectedRange sqref="E49:E50" name="Range2_1_1_2_2_12"/>
    <protectedRange sqref="E49:E50" name="Range1_1_1_2_2_12"/>
    <protectedRange sqref="E52" name="Range2_1_1_2_2_13"/>
    <protectedRange sqref="E52" name="Range1_1_1_2_2_13"/>
    <protectedRange sqref="E54" name="Range2_1_1_2_2_14"/>
    <protectedRange sqref="E54" name="Range1_1_1_2_2_14"/>
    <protectedRange sqref="E56:E59" name="Range2_1_1_2_2_15"/>
    <protectedRange sqref="E56:E59" name="Range1_1_1_2_2_15"/>
    <protectedRange sqref="E55" name="Range2_1_1_2_2_16"/>
    <protectedRange sqref="E55" name="Range1_1_1_2_2_16"/>
    <protectedRange sqref="F28:F30 F32:F34 F43 F45 F47 F49:F50 F52 F54:F59 F37:F41 F9:F26" name="Range2_1_2_1"/>
    <protectedRange sqref="F28:F30 F32:F34 F43 F45 F47 F49:F50 F52 F54:F59 F37:F41 F9:F26" name="Range1_1_2_1"/>
    <protectedRange sqref="G37:G41 G43:G52 G54:G60 G9:G35" name="Range2_1_3_1"/>
    <protectedRange sqref="G37:G41 G43:G52 G54:G60 G9:G35" name="Range1_1_3_1"/>
    <protectedRange sqref="H28:H30 H32:H34 H43 H45 H47 H49:H50 H52 H54:H59 H37:H41 H9:H26" name="Range2_1_5_1"/>
    <protectedRange sqref="H28:H30 H32:H34 H43 H45 H47 H49:H50 H52 H54:H59 H37:H41 H9:H26" name="Range1_1_5_1"/>
    <protectedRange sqref="I28:I30 I32:I34 I43 I45 I47 I49:I50 I52 I54:I59 I37:I41 I9:I26" name="Range2_1_1_1_2"/>
    <protectedRange sqref="I28:I30 I32:I34 I43 I45 I47 I49:I50 I52 I54:I59 I37:I41 I9:I26" name="Range1_1_1_1_1"/>
    <protectedRange sqref="J37:J41 J43:J52 J54:J60 J9:J35" name="Range2_1_4_1"/>
    <protectedRange sqref="J37:J41 J43:J52 J54:J60 J9:J35" name="Range1_1_4_1"/>
    <protectedRange sqref="F7" name="Range2_1_2_1_1_1"/>
    <protectedRange sqref="F7" name="Range1_1_2_1_1_1"/>
    <protectedRange sqref="G7" name="Range2_1_3_1_2_1"/>
    <protectedRange sqref="G7" name="Range1_1_3_1_2_1"/>
    <protectedRange sqref="H7" name="Range2_1_5_1_2_1"/>
    <protectedRange sqref="H7" name="Range1_1_5_1_2_1"/>
    <protectedRange sqref="I7" name="Range2_1_1_1_1_2_1"/>
    <protectedRange sqref="I7" name="Range1_1_1_1_1_2_1"/>
    <protectedRange sqref="J7" name="Range2_1_4_1_2_1"/>
    <protectedRange sqref="J7" name="Range1_1_4_1_2_1"/>
    <protectedRange sqref="D6" name="Range2_1_2"/>
    <protectedRange sqref="D6" name="Range1_1_2_2"/>
    <protectedRange sqref="G6" name="Range2_1_3_2"/>
    <protectedRange sqref="G6" name="Range1_1_3_2"/>
    <protectedRange sqref="J6" name="Range2_1_4_2"/>
    <protectedRange sqref="J6" name="Range1_1_4_2"/>
    <protectedRange sqref="D8" name="Range2_1_2_2"/>
    <protectedRange sqref="D8" name="Range1_1_2_3"/>
    <protectedRange sqref="G8" name="Range2_1_3_2_1"/>
    <protectedRange sqref="G8" name="Range1_1_3_2_1"/>
    <protectedRange sqref="J8" name="Range2_1_4_2_1"/>
    <protectedRange sqref="J8" name="Range1_1_4_2_1"/>
    <protectedRange sqref="D36" name="Range2_1_2_3"/>
    <protectedRange sqref="D36" name="Range1_1_2_4"/>
    <protectedRange sqref="G36" name="Range2_1_3_2_2"/>
    <protectedRange sqref="G36" name="Range1_1_3_2_2"/>
    <protectedRange sqref="J36" name="Range2_1_4_2_2"/>
    <protectedRange sqref="J36" name="Range1_1_4_2_2"/>
    <protectedRange sqref="D42" name="Range2_1_2_4"/>
    <protectedRange sqref="D42" name="Range1_1_2_5"/>
    <protectedRange sqref="G42" name="Range2_1_3_2_3"/>
    <protectedRange sqref="G42" name="Range1_1_3_2_3"/>
    <protectedRange sqref="J42" name="Range2_1_4_2_3"/>
    <protectedRange sqref="J42" name="Range1_1_4_2_3"/>
    <protectedRange sqref="D53" name="Range2_1_2_5"/>
    <protectedRange sqref="D53" name="Range1_1_2_6"/>
    <protectedRange sqref="G53" name="Range2_1_3_2_4"/>
    <protectedRange sqref="G53" name="Range1_1_3_2_4"/>
    <protectedRange sqref="J53" name="Range2_1_4_2_4"/>
    <protectedRange sqref="J53" name="Range1_1_4_2_4"/>
  </protectedRanges>
  <autoFilter ref="A5:P60"/>
  <mergeCells count="1">
    <mergeCell ref="A3:P3"/>
  </mergeCells>
  <dataValidations count="5">
    <dataValidation type="list" allowBlank="1" showInputMessage="1" showErrorMessage="1" sqref="I51 I42 I27 I31 I35:I36 I44 I46 I48 I60 I8 I6 I53">
      <formula1>Adj_Service</formula1>
    </dataValidation>
    <dataValidation type="list" allowBlank="1" showInputMessage="1" showErrorMessage="1" sqref="H60 H27 H31 H35:H36 H44 H46 H48 H51 H42 H6:H8 H53">
      <formula1>Adj_Evidence</formula1>
    </dataValidation>
    <dataValidation type="list" allowBlank="1" showInputMessage="1" showErrorMessage="1" sqref="F60 F27 F31 F6:F8 F44 F46 F48 F51 F35:F36 F42 F53">
      <formula1>Adj_Weight</formula1>
    </dataValidation>
    <dataValidation type="list" allowBlank="1" showInputMessage="1" showErrorMessage="1" sqref="D9:D11 D28:D30 D32:D34 D43 D45 D47 D49:D50 D52 E13:E19 D54:D59 D20:D26">
      <formula1>"Yes,No"</formula1>
    </dataValidation>
    <dataValidation type="list" allowBlank="1" showInputMessage="1" showErrorMessage="1" sqref="B4:B1048576">
      <formula1>Spec_Compl_Adj</formula1>
    </dataValidation>
  </dataValidations>
  <pageMargins left="0.7" right="0.7" top="0.75" bottom="0.75" header="0.3" footer="0.3"/>
  <pageSetup paperSize="8" scale="56" orientation="landscape" r:id="rId1"/>
  <rowBreaks count="1" manualBreakCount="1">
    <brk id="19" max="1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5567"/>
  <sheetViews>
    <sheetView zoomScale="80" zoomScaleNormal="80" zoomScalePageLayoutView="85" workbookViewId="0">
      <pane xSplit="2" ySplit="5" topLeftCell="C6" activePane="bottomRight" state="frozen"/>
      <selection pane="topRight" activeCell="C1" sqref="C1"/>
      <selection pane="bottomLeft" activeCell="A6" sqref="A6"/>
      <selection pane="bottomRight" activeCell="C6" sqref="C6"/>
    </sheetView>
  </sheetViews>
  <sheetFormatPr defaultColWidth="8.6328125" defaultRowHeight="13.2" x14ac:dyDescent="0.25"/>
  <cols>
    <col min="1" max="1" width="9.6328125" style="378" customWidth="1"/>
    <col min="2" max="2" width="12.81640625" style="380" customWidth="1"/>
    <col min="3" max="3" width="57.36328125" style="136" customWidth="1"/>
    <col min="4" max="4" width="16.36328125" style="51" customWidth="1"/>
    <col min="5" max="5" width="43.453125" style="52" customWidth="1"/>
    <col min="6" max="6" width="11.6328125" style="52" customWidth="1"/>
    <col min="7" max="7" width="11.36328125" style="52" hidden="1" customWidth="1"/>
    <col min="8" max="8" width="10.6328125" style="51" customWidth="1"/>
    <col min="9" max="9" width="12.453125" style="52" hidden="1" customWidth="1"/>
    <col min="10" max="11" width="8.6328125" style="52" hidden="1" customWidth="1"/>
    <col min="12" max="12" width="9.90625" style="52" hidden="1" customWidth="1"/>
    <col min="13" max="14" width="8.6328125" style="52" hidden="1" customWidth="1"/>
    <col min="15" max="15" width="9.453125" style="52" customWidth="1"/>
    <col min="16" max="16" width="9.453125" style="763" customWidth="1"/>
    <col min="17" max="17" width="31.90625" style="52" customWidth="1"/>
    <col min="18" max="16384" width="8.6328125" style="52"/>
  </cols>
  <sheetData>
    <row r="1" spans="1:16" ht="13.95" customHeight="1" x14ac:dyDescent="0.25">
      <c r="A1" s="320" t="str">
        <f>Introduction!A1</f>
        <v xml:space="preserve">©NHS England 2019   </v>
      </c>
      <c r="B1" s="136"/>
      <c r="C1" s="51"/>
      <c r="D1" s="52"/>
      <c r="G1" s="51"/>
      <c r="H1" s="52"/>
    </row>
    <row r="2" spans="1:16" s="94" customFormat="1" ht="17.25" customHeight="1" x14ac:dyDescent="0.25">
      <c r="A2" s="137"/>
      <c r="B2" s="416">
        <f>COUNTIF(B5:B64,"Compliance Yes/No")+COUNTIF(B5:B64,"Specification")</f>
        <v>37</v>
      </c>
      <c r="C2" s="54" t="s">
        <v>0</v>
      </c>
      <c r="D2" s="3"/>
      <c r="E2" s="55"/>
      <c r="F2" s="6"/>
      <c r="G2" s="87"/>
      <c r="H2" s="138"/>
      <c r="I2" s="88" t="s">
        <v>1</v>
      </c>
      <c r="J2" s="89"/>
      <c r="K2" s="90">
        <f>SUM(K7:K99)</f>
        <v>624</v>
      </c>
      <c r="L2" s="91">
        <f>K2/N2</f>
        <v>0.91228070175438591</v>
      </c>
      <c r="M2" s="90"/>
      <c r="N2" s="90">
        <f>SUM(N7:N99)</f>
        <v>684</v>
      </c>
      <c r="O2" s="92">
        <f>SUM(O7:O99)</f>
        <v>1</v>
      </c>
      <c r="P2" s="742">
        <f>SUM(P7:P99)</f>
        <v>5.9999999999999984E-2</v>
      </c>
    </row>
    <row r="3" spans="1:16" s="94" customFormat="1" ht="45.75"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6" s="379" customFormat="1" ht="27" customHeight="1" x14ac:dyDescent="0.4">
      <c r="A4" s="334" t="s">
        <v>817</v>
      </c>
      <c r="B4" s="57"/>
      <c r="C4" s="10"/>
      <c r="D4" s="11"/>
      <c r="E4" s="345" t="str">
        <f>Introduction!B10</f>
        <v>INSERT SUPPLIER NAME HERE</v>
      </c>
      <c r="F4" s="12"/>
      <c r="G4" s="12"/>
      <c r="H4" s="13"/>
      <c r="I4" s="12"/>
      <c r="J4" s="12"/>
      <c r="K4" s="12"/>
      <c r="L4" s="12"/>
      <c r="M4" s="12"/>
      <c r="N4" s="12"/>
      <c r="O4" s="13"/>
      <c r="P4" s="728"/>
    </row>
    <row r="5" spans="1:16" s="378" customFormat="1" ht="60.75" customHeight="1" x14ac:dyDescent="0.25">
      <c r="A5" s="623" t="s">
        <v>3</v>
      </c>
      <c r="B5" s="623" t="s">
        <v>97</v>
      </c>
      <c r="C5" s="623" t="s">
        <v>5</v>
      </c>
      <c r="D5" s="553" t="s">
        <v>6</v>
      </c>
      <c r="E5" s="554" t="s">
        <v>7</v>
      </c>
      <c r="F5" s="546" t="s">
        <v>8</v>
      </c>
      <c r="G5" s="549" t="s">
        <v>9</v>
      </c>
      <c r="H5" s="546" t="s">
        <v>10</v>
      </c>
      <c r="I5" s="548" t="s">
        <v>12</v>
      </c>
      <c r="J5" s="550" t="s">
        <v>13</v>
      </c>
      <c r="K5" s="551" t="s">
        <v>14</v>
      </c>
      <c r="L5" s="552" t="s">
        <v>15</v>
      </c>
      <c r="M5" s="551" t="s">
        <v>16</v>
      </c>
      <c r="N5" s="551" t="s">
        <v>17</v>
      </c>
      <c r="O5" s="548" t="s">
        <v>18</v>
      </c>
      <c r="P5" s="755" t="s">
        <v>19</v>
      </c>
    </row>
    <row r="6" spans="1:16" s="379" customFormat="1" ht="19.5" customHeight="1" x14ac:dyDescent="0.25">
      <c r="A6" s="642"/>
      <c r="B6" s="521"/>
      <c r="C6" s="625" t="s">
        <v>20</v>
      </c>
      <c r="D6" s="645"/>
      <c r="E6" s="594"/>
      <c r="F6" s="523"/>
      <c r="G6" s="557"/>
      <c r="H6" s="523"/>
      <c r="I6" s="523"/>
      <c r="J6" s="512"/>
      <c r="K6" s="513"/>
      <c r="L6" s="523"/>
      <c r="M6" s="646"/>
      <c r="N6" s="513"/>
      <c r="O6" s="594"/>
      <c r="P6" s="765"/>
    </row>
    <row r="7" spans="1:16" s="378" customFormat="1" ht="127.95" customHeight="1" x14ac:dyDescent="0.25">
      <c r="A7" s="626" t="s">
        <v>192</v>
      </c>
      <c r="B7" s="577" t="s">
        <v>23</v>
      </c>
      <c r="C7" s="577" t="s">
        <v>1200</v>
      </c>
      <c r="D7" s="701">
        <f>ROUND(COUNTIF(D9:D119,"Yes")/(B2-1),2)</f>
        <v>0</v>
      </c>
      <c r="E7" s="782"/>
      <c r="F7" s="574" t="s">
        <v>24</v>
      </c>
      <c r="G7" s="517">
        <f>VLOOKUP(F7,Lists!$A$45:$B$50,2,FALSE)</f>
        <v>10</v>
      </c>
      <c r="H7" s="574" t="s">
        <v>25</v>
      </c>
      <c r="I7" s="524" t="s">
        <v>1147</v>
      </c>
      <c r="J7" s="558">
        <f>IF(D7&gt;=0.97,6,IF(D7&gt;=0.9,4,IF(D7&gt;=0.8,2,IF(D7&gt;=0.7,1,0))))</f>
        <v>0</v>
      </c>
      <c r="K7" s="563">
        <f>J7*G7</f>
        <v>0</v>
      </c>
      <c r="L7" s="564">
        <f>IF(ISERROR(K7/N7),"n/a",K7/N7)</f>
        <v>0</v>
      </c>
      <c r="M7" s="572">
        <f>IF(B7=Lists!$A$14,Lists!$E$35)+IF(B7=Lists!$A$15,Lists!$E$40)+IF(B7=Lists!$A$16,Lists!$E$40)</f>
        <v>6</v>
      </c>
      <c r="N7" s="563">
        <f>G7*M7</f>
        <v>60</v>
      </c>
      <c r="O7" s="565">
        <f>IF((N7/$N$2)&gt;0.0001,N7/$N$2,"n/a")</f>
        <v>8.771929824561403E-2</v>
      </c>
      <c r="P7" s="756">
        <f>IF(ISERROR(O7*0.0001),"n/a",O7*0.06)</f>
        <v>5.263157894736842E-3</v>
      </c>
    </row>
    <row r="8" spans="1:16" s="116" customFormat="1" ht="16.5" customHeight="1" x14ac:dyDescent="0.25">
      <c r="A8" s="627" t="s">
        <v>193</v>
      </c>
      <c r="B8" s="647"/>
      <c r="C8" s="627" t="s">
        <v>227</v>
      </c>
      <c r="D8" s="520"/>
      <c r="E8" s="521"/>
      <c r="F8" s="522" t="s">
        <v>21</v>
      </c>
      <c r="G8" s="557">
        <f>VLOOKUP(F8,Lists!$A$45:$B$50,2,FALSE)</f>
        <v>1.0000000000000001E-5</v>
      </c>
      <c r="H8" s="522" t="s">
        <v>21</v>
      </c>
      <c r="I8" s="523" t="s">
        <v>21</v>
      </c>
      <c r="J8" s="512">
        <f>VLOOKUP(I8,Lists!$A$35:$B$40,2,FALSE)</f>
        <v>0</v>
      </c>
      <c r="K8" s="513">
        <f t="shared" ref="K8" si="0">J8*G8</f>
        <v>0</v>
      </c>
      <c r="L8" s="523" t="str">
        <f t="shared" ref="L8" si="1">IF(ISERROR(K8/N8),"n/a",K8/N8)</f>
        <v>n/a</v>
      </c>
      <c r="M8" s="514">
        <f>IF(B8=Lists!$A$14,Lists!$E$35)+IF(B8=Lists!$A$15,Lists!$E$40)+IF(B8=Lists!$A$16,Lists!$E$40)</f>
        <v>0</v>
      </c>
      <c r="N8" s="513">
        <f t="shared" ref="N8" si="2">G8*M8</f>
        <v>0</v>
      </c>
      <c r="O8" s="522"/>
      <c r="P8" s="750">
        <f t="shared" ref="P8:P64" si="3">IF(ISERROR(O8*0.0001),"n/a",O8*0.06)</f>
        <v>0</v>
      </c>
    </row>
    <row r="9" spans="1:16" s="63" customFormat="1" ht="30.75" customHeight="1" x14ac:dyDescent="0.25">
      <c r="A9" s="626" t="s">
        <v>1265</v>
      </c>
      <c r="B9" s="630" t="s">
        <v>30</v>
      </c>
      <c r="C9" s="640" t="s">
        <v>310</v>
      </c>
      <c r="D9" s="776"/>
      <c r="E9" s="777" t="s">
        <v>29</v>
      </c>
      <c r="F9" s="511" t="s">
        <v>21</v>
      </c>
      <c r="G9" s="557">
        <f>VLOOKUP(F9,Lists!$A$45:$B$50,2,FALSE)</f>
        <v>1.0000000000000001E-5</v>
      </c>
      <c r="H9" s="511" t="s">
        <v>21</v>
      </c>
      <c r="I9" s="511" t="s">
        <v>21</v>
      </c>
      <c r="J9" s="512">
        <f>VLOOKUP(I9,Lists!$A$35:$B$40,2,FALSE)</f>
        <v>0</v>
      </c>
      <c r="K9" s="513">
        <f t="shared" ref="K9:K39" si="4">J9*G9</f>
        <v>0</v>
      </c>
      <c r="L9" s="648" t="str">
        <f t="shared" ref="L9:L64" si="5">IF(ISERROR(K9/N9),"n/a",K9/N9)</f>
        <v>n/a</v>
      </c>
      <c r="M9" s="646">
        <f>IF($B9=Lists!$A$14,Lists!$E$35)+IF($B9=Lists!$A$15,Lists!$E$40)+IF($B9=Lists!$A$16,Lists!$E$40)</f>
        <v>0</v>
      </c>
      <c r="N9" s="513">
        <f t="shared" ref="N9:N39" si="6">G9*M9</f>
        <v>0</v>
      </c>
      <c r="O9" s="511" t="s">
        <v>21</v>
      </c>
      <c r="P9" s="752" t="str">
        <f t="shared" si="3"/>
        <v>n/a</v>
      </c>
    </row>
    <row r="10" spans="1:16" s="63" customFormat="1" ht="78" customHeight="1" x14ac:dyDescent="0.25">
      <c r="A10" s="626" t="s">
        <v>1266</v>
      </c>
      <c r="B10" s="630" t="s">
        <v>30</v>
      </c>
      <c r="C10" s="638" t="s">
        <v>1164</v>
      </c>
      <c r="D10" s="776"/>
      <c r="E10" s="777" t="s">
        <v>29</v>
      </c>
      <c r="F10" s="511" t="s">
        <v>21</v>
      </c>
      <c r="G10" s="557">
        <f>VLOOKUP(F10,Lists!$A$45:$B$50,2,FALSE)</f>
        <v>1.0000000000000001E-5</v>
      </c>
      <c r="H10" s="511" t="s">
        <v>21</v>
      </c>
      <c r="I10" s="511" t="s">
        <v>21</v>
      </c>
      <c r="J10" s="512">
        <f>VLOOKUP(I10,Lists!$A$35:$B$40,2,FALSE)</f>
        <v>0</v>
      </c>
      <c r="K10" s="513">
        <f t="shared" si="4"/>
        <v>0</v>
      </c>
      <c r="L10" s="648" t="str">
        <f t="shared" si="5"/>
        <v>n/a</v>
      </c>
      <c r="M10" s="646">
        <f>IF($B10=Lists!$A$14,Lists!$E$35)+IF($B10=Lists!$A$15,Lists!$E$40)+IF($B10=Lists!$A$16,Lists!$E$40)</f>
        <v>0</v>
      </c>
      <c r="N10" s="513">
        <f t="shared" si="6"/>
        <v>0</v>
      </c>
      <c r="O10" s="511" t="s">
        <v>21</v>
      </c>
      <c r="P10" s="752" t="str">
        <f t="shared" si="3"/>
        <v>n/a</v>
      </c>
    </row>
    <row r="11" spans="1:16" s="63" customFormat="1" ht="78.599999999999994" customHeight="1" x14ac:dyDescent="0.25">
      <c r="A11" s="626" t="s">
        <v>1267</v>
      </c>
      <c r="B11" s="630" t="s">
        <v>30</v>
      </c>
      <c r="C11" s="640" t="s">
        <v>311</v>
      </c>
      <c r="D11" s="776"/>
      <c r="E11" s="777" t="s">
        <v>29</v>
      </c>
      <c r="F11" s="511" t="s">
        <v>21</v>
      </c>
      <c r="G11" s="557">
        <f>VLOOKUP(F11,Lists!$A$45:$B$50,2,FALSE)</f>
        <v>1.0000000000000001E-5</v>
      </c>
      <c r="H11" s="511" t="s">
        <v>21</v>
      </c>
      <c r="I11" s="511" t="s">
        <v>21</v>
      </c>
      <c r="J11" s="512">
        <f>VLOOKUP(I11,Lists!$A$35:$B$40,2,FALSE)</f>
        <v>0</v>
      </c>
      <c r="K11" s="513">
        <f t="shared" si="4"/>
        <v>0</v>
      </c>
      <c r="L11" s="648" t="str">
        <f t="shared" si="5"/>
        <v>n/a</v>
      </c>
      <c r="M11" s="646">
        <f>IF($B11=Lists!$A$14,Lists!$E$35)+IF($B11=Lists!$A$15,Lists!$E$40)+IF($B11=Lists!$A$16,Lists!$E$40)</f>
        <v>0</v>
      </c>
      <c r="N11" s="513">
        <f t="shared" si="6"/>
        <v>0</v>
      </c>
      <c r="O11" s="511" t="s">
        <v>21</v>
      </c>
      <c r="P11" s="752" t="str">
        <f t="shared" si="3"/>
        <v>n/a</v>
      </c>
    </row>
    <row r="12" spans="1:16" ht="55.5" customHeight="1" x14ac:dyDescent="0.25">
      <c r="A12" s="626" t="s">
        <v>1268</v>
      </c>
      <c r="B12" s="630" t="s">
        <v>30</v>
      </c>
      <c r="C12" s="631" t="s">
        <v>312</v>
      </c>
      <c r="D12" s="776"/>
      <c r="E12" s="777" t="s">
        <v>29</v>
      </c>
      <c r="F12" s="511" t="s">
        <v>21</v>
      </c>
      <c r="G12" s="557">
        <f>VLOOKUP(F12,Lists!$A$45:$B$50,2,FALSE)</f>
        <v>1.0000000000000001E-5</v>
      </c>
      <c r="H12" s="511" t="s">
        <v>21</v>
      </c>
      <c r="I12" s="511" t="s">
        <v>21</v>
      </c>
      <c r="J12" s="512">
        <f>VLOOKUP(I12,Lists!$A$35:$B$40,2,FALSE)</f>
        <v>0</v>
      </c>
      <c r="K12" s="513">
        <f t="shared" si="4"/>
        <v>0</v>
      </c>
      <c r="L12" s="648" t="str">
        <f t="shared" si="5"/>
        <v>n/a</v>
      </c>
      <c r="M12" s="646">
        <f>IF($B12=Lists!$A$14,Lists!$E$35)+IF($B12=Lists!$A$15,Lists!$E$40)+IF($B12=Lists!$A$16,Lists!$E$40)</f>
        <v>0</v>
      </c>
      <c r="N12" s="513">
        <f t="shared" si="6"/>
        <v>0</v>
      </c>
      <c r="O12" s="511" t="s">
        <v>21</v>
      </c>
      <c r="P12" s="752" t="str">
        <f t="shared" si="3"/>
        <v>n/a</v>
      </c>
    </row>
    <row r="13" spans="1:16" ht="39.6" x14ac:dyDescent="0.25">
      <c r="A13" s="626" t="s">
        <v>1269</v>
      </c>
      <c r="B13" s="630" t="s">
        <v>30</v>
      </c>
      <c r="C13" s="631" t="s">
        <v>228</v>
      </c>
      <c r="D13" s="776"/>
      <c r="E13" s="777" t="s">
        <v>29</v>
      </c>
      <c r="F13" s="511" t="s">
        <v>21</v>
      </c>
      <c r="G13" s="557">
        <f>VLOOKUP(F13,Lists!$A$45:$B$50,2,FALSE)</f>
        <v>1.0000000000000001E-5</v>
      </c>
      <c r="H13" s="511" t="s">
        <v>21</v>
      </c>
      <c r="I13" s="511" t="s">
        <v>21</v>
      </c>
      <c r="J13" s="512">
        <f>VLOOKUP(I13,Lists!$A$35:$B$40,2,FALSE)</f>
        <v>0</v>
      </c>
      <c r="K13" s="513">
        <f t="shared" si="4"/>
        <v>0</v>
      </c>
      <c r="L13" s="648" t="str">
        <f t="shared" si="5"/>
        <v>n/a</v>
      </c>
      <c r="M13" s="646">
        <f>IF($B13=Lists!$A$14,Lists!$E$35)+IF($B13=Lists!$A$15,Lists!$E$40)+IF($B13=Lists!$A$16,Lists!$E$40)</f>
        <v>0</v>
      </c>
      <c r="N13" s="513">
        <f t="shared" si="6"/>
        <v>0</v>
      </c>
      <c r="O13" s="511" t="s">
        <v>21</v>
      </c>
      <c r="P13" s="752" t="str">
        <f t="shared" si="3"/>
        <v>n/a</v>
      </c>
    </row>
    <row r="14" spans="1:16" ht="87.6" customHeight="1" x14ac:dyDescent="0.25">
      <c r="A14" s="626" t="s">
        <v>1270</v>
      </c>
      <c r="B14" s="630" t="s">
        <v>30</v>
      </c>
      <c r="C14" s="643" t="s">
        <v>413</v>
      </c>
      <c r="D14" s="776"/>
      <c r="E14" s="777" t="s">
        <v>29</v>
      </c>
      <c r="F14" s="511" t="s">
        <v>21</v>
      </c>
      <c r="G14" s="557">
        <f>VLOOKUP(F14,Lists!$A$45:$B$50,2,FALSE)</f>
        <v>1.0000000000000001E-5</v>
      </c>
      <c r="H14" s="511" t="s">
        <v>21</v>
      </c>
      <c r="I14" s="511" t="s">
        <v>21</v>
      </c>
      <c r="J14" s="512">
        <f>VLOOKUP(I14,Lists!$A$35:$B$40,2,FALSE)</f>
        <v>0</v>
      </c>
      <c r="K14" s="513">
        <f t="shared" si="4"/>
        <v>0</v>
      </c>
      <c r="L14" s="648" t="str">
        <f t="shared" si="5"/>
        <v>n/a</v>
      </c>
      <c r="M14" s="646">
        <f>IF($B14=Lists!$A$14,Lists!$E$35)+IF($B14=Lists!$A$15,Lists!$E$40)+IF($B14=Lists!$A$16,Lists!$E$40)</f>
        <v>0</v>
      </c>
      <c r="N14" s="513">
        <f t="shared" si="6"/>
        <v>0</v>
      </c>
      <c r="O14" s="511" t="s">
        <v>21</v>
      </c>
      <c r="P14" s="752" t="str">
        <f t="shared" si="3"/>
        <v>n/a</v>
      </c>
    </row>
    <row r="15" spans="1:16" s="116" customFormat="1" ht="15.75" customHeight="1" x14ac:dyDescent="0.25">
      <c r="A15" s="627" t="s">
        <v>204</v>
      </c>
      <c r="B15" s="647"/>
      <c r="C15" s="629" t="s">
        <v>229</v>
      </c>
      <c r="D15" s="780"/>
      <c r="E15" s="781"/>
      <c r="F15" s="522" t="s">
        <v>21</v>
      </c>
      <c r="G15" s="557">
        <f>VLOOKUP(F15,Lists!$A$45:$B$50,2,FALSE)</f>
        <v>1.0000000000000001E-5</v>
      </c>
      <c r="H15" s="522" t="s">
        <v>21</v>
      </c>
      <c r="I15" s="523" t="s">
        <v>21</v>
      </c>
      <c r="J15" s="512">
        <f>VLOOKUP(I15,Lists!$A$35:$B$40,2,FALSE)</f>
        <v>0</v>
      </c>
      <c r="K15" s="513">
        <f t="shared" si="4"/>
        <v>0</v>
      </c>
      <c r="L15" s="523" t="str">
        <f t="shared" si="5"/>
        <v>n/a</v>
      </c>
      <c r="M15" s="514">
        <f>IF(B15=Lists!$A$14,Lists!$E$35)+IF(B15=Lists!$A$15,Lists!$E$40)+IF(B15=Lists!$A$16,Lists!$E$40)</f>
        <v>0</v>
      </c>
      <c r="N15" s="513">
        <f t="shared" si="6"/>
        <v>0</v>
      </c>
      <c r="O15" s="522"/>
      <c r="P15" s="750">
        <f t="shared" si="3"/>
        <v>0</v>
      </c>
    </row>
    <row r="16" spans="1:16" s="63" customFormat="1" ht="84" customHeight="1" x14ac:dyDescent="0.25">
      <c r="A16" s="626" t="s">
        <v>922</v>
      </c>
      <c r="B16" s="630" t="s">
        <v>23</v>
      </c>
      <c r="C16" s="630" t="s">
        <v>448</v>
      </c>
      <c r="D16" s="776"/>
      <c r="E16" s="782"/>
      <c r="F16" s="574" t="s">
        <v>24</v>
      </c>
      <c r="G16" s="557">
        <f>VLOOKUP(F16,Lists!$A$45:$B$50,2,FALSE)</f>
        <v>10</v>
      </c>
      <c r="H16" s="574" t="s">
        <v>25</v>
      </c>
      <c r="I16" s="710" t="s">
        <v>26</v>
      </c>
      <c r="J16" s="512">
        <f>VLOOKUP(I16,Lists!$A$35:$B$40,2,FALSE)</f>
        <v>6</v>
      </c>
      <c r="K16" s="513">
        <f t="shared" si="4"/>
        <v>60</v>
      </c>
      <c r="L16" s="649">
        <f>IF(ISERROR(K16/N16),"n/a",K16/N16)</f>
        <v>1</v>
      </c>
      <c r="M16" s="646">
        <f>IF($B16=Lists!$A$14,Lists!$E$35)+IF($B16=Lists!$A$15,Lists!$E$40)+IF($B16=Lists!$A$16,Lists!$E$40)</f>
        <v>6</v>
      </c>
      <c r="N16" s="513">
        <f t="shared" si="6"/>
        <v>60</v>
      </c>
      <c r="O16" s="526">
        <f>N16/$N$2</f>
        <v>8.771929824561403E-2</v>
      </c>
      <c r="P16" s="751">
        <f t="shared" si="3"/>
        <v>5.263157894736842E-3</v>
      </c>
    </row>
    <row r="17" spans="1:16" s="63" customFormat="1" ht="36" customHeight="1" x14ac:dyDescent="0.25">
      <c r="A17" s="626" t="s">
        <v>1251</v>
      </c>
      <c r="B17" s="630" t="s">
        <v>30</v>
      </c>
      <c r="C17" s="630" t="s">
        <v>230</v>
      </c>
      <c r="D17" s="776"/>
      <c r="E17" s="777" t="s">
        <v>29</v>
      </c>
      <c r="F17" s="511" t="s">
        <v>21</v>
      </c>
      <c r="G17" s="557">
        <f>VLOOKUP(F17,Lists!$A$45:$B$50,2,FALSE)</f>
        <v>1.0000000000000001E-5</v>
      </c>
      <c r="H17" s="511" t="s">
        <v>21</v>
      </c>
      <c r="I17" s="511" t="s">
        <v>21</v>
      </c>
      <c r="J17" s="512">
        <f>VLOOKUP(I17,Lists!$A$35:$B$40,2,FALSE)</f>
        <v>0</v>
      </c>
      <c r="K17" s="513">
        <f t="shared" si="4"/>
        <v>0</v>
      </c>
      <c r="L17" s="648" t="str">
        <f t="shared" si="5"/>
        <v>n/a</v>
      </c>
      <c r="M17" s="646">
        <f>IF($B17=Lists!$A$14,Lists!$E$35)+IF($B17=Lists!$A$15,Lists!$E$40)+IF($B17=Lists!$A$16,Lists!$E$40)</f>
        <v>0</v>
      </c>
      <c r="N17" s="513">
        <f t="shared" si="6"/>
        <v>0</v>
      </c>
      <c r="O17" s="511" t="s">
        <v>21</v>
      </c>
      <c r="P17" s="752" t="str">
        <f t="shared" si="3"/>
        <v>n/a</v>
      </c>
    </row>
    <row r="18" spans="1:16" s="116" customFormat="1" ht="16.5" customHeight="1" x14ac:dyDescent="0.25">
      <c r="A18" s="627" t="s">
        <v>207</v>
      </c>
      <c r="B18" s="647"/>
      <c r="C18" s="629" t="s">
        <v>231</v>
      </c>
      <c r="D18" s="780"/>
      <c r="E18" s="781"/>
      <c r="F18" s="522" t="s">
        <v>21</v>
      </c>
      <c r="G18" s="557">
        <f>VLOOKUP(F18,Lists!$A$45:$B$50,2,FALSE)</f>
        <v>1.0000000000000001E-5</v>
      </c>
      <c r="H18" s="522" t="s">
        <v>21</v>
      </c>
      <c r="I18" s="523" t="s">
        <v>21</v>
      </c>
      <c r="J18" s="512">
        <f>VLOOKUP(I18,Lists!$A$35:$B$40,2,FALSE)</f>
        <v>0</v>
      </c>
      <c r="K18" s="513">
        <f t="shared" si="4"/>
        <v>0</v>
      </c>
      <c r="L18" s="523" t="str">
        <f t="shared" si="5"/>
        <v>n/a</v>
      </c>
      <c r="M18" s="514">
        <f>IF(B18=Lists!$A$14,Lists!$E$35)+IF(B18=Lists!$A$15,Lists!$E$40)+IF(B18=Lists!$A$16,Lists!$E$40)</f>
        <v>0</v>
      </c>
      <c r="N18" s="513">
        <f t="shared" si="6"/>
        <v>0</v>
      </c>
      <c r="O18" s="522"/>
      <c r="P18" s="750">
        <f t="shared" si="3"/>
        <v>0</v>
      </c>
    </row>
    <row r="19" spans="1:16" ht="125.25" customHeight="1" x14ac:dyDescent="0.25">
      <c r="A19" s="650" t="s">
        <v>923</v>
      </c>
      <c r="B19" s="577" t="s">
        <v>23</v>
      </c>
      <c r="C19" s="639" t="s">
        <v>449</v>
      </c>
      <c r="D19" s="776"/>
      <c r="E19" s="785"/>
      <c r="F19" s="574" t="s">
        <v>24</v>
      </c>
      <c r="G19" s="557">
        <f>VLOOKUP(F19,Lists!$A$45:$B$50,2,FALSE)</f>
        <v>10</v>
      </c>
      <c r="H19" s="574" t="s">
        <v>25</v>
      </c>
      <c r="I19" s="710" t="s">
        <v>26</v>
      </c>
      <c r="J19" s="512">
        <f>VLOOKUP(I19,Lists!$A$35:$B$40,2,FALSE)</f>
        <v>6</v>
      </c>
      <c r="K19" s="513">
        <f t="shared" si="4"/>
        <v>60</v>
      </c>
      <c r="L19" s="649">
        <f>IF(ISERROR(K19/N19),"n/a",K19/N19)</f>
        <v>1</v>
      </c>
      <c r="M19" s="646">
        <f>IF($B19=Lists!$A$14,Lists!$E$35)+IF($B19=Lists!$A$15,Lists!$E$40)+IF($B19=Lists!$A$16,Lists!$E$40)</f>
        <v>6</v>
      </c>
      <c r="N19" s="513">
        <f t="shared" si="6"/>
        <v>60</v>
      </c>
      <c r="O19" s="526">
        <f>N19/$N$2</f>
        <v>8.771929824561403E-2</v>
      </c>
      <c r="P19" s="751">
        <f t="shared" si="3"/>
        <v>5.263157894736842E-3</v>
      </c>
    </row>
    <row r="20" spans="1:16" ht="102.75" customHeight="1" x14ac:dyDescent="0.25">
      <c r="A20" s="650" t="s">
        <v>1271</v>
      </c>
      <c r="B20" s="577" t="s">
        <v>30</v>
      </c>
      <c r="C20" s="630" t="s">
        <v>232</v>
      </c>
      <c r="D20" s="776"/>
      <c r="E20" s="777" t="s">
        <v>29</v>
      </c>
      <c r="F20" s="511" t="s">
        <v>21</v>
      </c>
      <c r="G20" s="557">
        <f>VLOOKUP(F20,Lists!$A$45:$B$50,2,FALSE)</f>
        <v>1.0000000000000001E-5</v>
      </c>
      <c r="H20" s="511" t="s">
        <v>21</v>
      </c>
      <c r="I20" s="511" t="s">
        <v>21</v>
      </c>
      <c r="J20" s="512">
        <f>VLOOKUP(I20,Lists!$A$35:$B$40,2,FALSE)</f>
        <v>0</v>
      </c>
      <c r="K20" s="513">
        <f t="shared" si="4"/>
        <v>0</v>
      </c>
      <c r="L20" s="648" t="str">
        <f t="shared" si="5"/>
        <v>n/a</v>
      </c>
      <c r="M20" s="646">
        <f>IF($B20=Lists!$A$14,Lists!$E$35)+IF($B20=Lists!$A$15,Lists!$E$40)+IF($B20=Lists!$A$16,Lists!$E$40)</f>
        <v>0</v>
      </c>
      <c r="N20" s="513">
        <f t="shared" si="6"/>
        <v>0</v>
      </c>
      <c r="O20" s="511" t="s">
        <v>21</v>
      </c>
      <c r="P20" s="752" t="str">
        <f t="shared" si="3"/>
        <v>n/a</v>
      </c>
    </row>
    <row r="21" spans="1:16" s="116" customFormat="1" ht="15" customHeight="1" x14ac:dyDescent="0.25">
      <c r="A21" s="627" t="s">
        <v>402</v>
      </c>
      <c r="B21" s="647"/>
      <c r="C21" s="629" t="s">
        <v>233</v>
      </c>
      <c r="D21" s="780"/>
      <c r="E21" s="781"/>
      <c r="F21" s="522" t="s">
        <v>21</v>
      </c>
      <c r="G21" s="557">
        <f>VLOOKUP(F21,Lists!$A$45:$B$50,2,FALSE)</f>
        <v>1.0000000000000001E-5</v>
      </c>
      <c r="H21" s="522" t="s">
        <v>21</v>
      </c>
      <c r="I21" s="523" t="s">
        <v>21</v>
      </c>
      <c r="J21" s="512">
        <f>VLOOKUP(I21,Lists!$A$35:$B$40,2,FALSE)</f>
        <v>0</v>
      </c>
      <c r="K21" s="513">
        <f t="shared" si="4"/>
        <v>0</v>
      </c>
      <c r="L21" s="523" t="str">
        <f t="shared" si="5"/>
        <v>n/a</v>
      </c>
      <c r="M21" s="514">
        <f>IF(B21=Lists!$A$14,Lists!$E$35)+IF(B21=Lists!$A$15,Lists!$E$40)+IF(B21=Lists!$A$16,Lists!$E$40)</f>
        <v>0</v>
      </c>
      <c r="N21" s="513">
        <f t="shared" si="6"/>
        <v>0</v>
      </c>
      <c r="O21" s="522"/>
      <c r="P21" s="750">
        <f t="shared" si="3"/>
        <v>0</v>
      </c>
    </row>
    <row r="22" spans="1:16" ht="138.6" customHeight="1" x14ac:dyDescent="0.25">
      <c r="A22" s="651" t="s">
        <v>1272</v>
      </c>
      <c r="B22" s="577" t="s">
        <v>30</v>
      </c>
      <c r="C22" s="652" t="s">
        <v>414</v>
      </c>
      <c r="D22" s="776"/>
      <c r="E22" s="777" t="s">
        <v>29</v>
      </c>
      <c r="F22" s="511" t="s">
        <v>21</v>
      </c>
      <c r="G22" s="557">
        <f>VLOOKUP(F22,Lists!$A$45:$B$50,2,FALSE)</f>
        <v>1.0000000000000001E-5</v>
      </c>
      <c r="H22" s="511" t="s">
        <v>21</v>
      </c>
      <c r="I22" s="511" t="s">
        <v>21</v>
      </c>
      <c r="J22" s="512">
        <f>VLOOKUP(I22,Lists!$A$35:$B$40,2,FALSE)</f>
        <v>0</v>
      </c>
      <c r="K22" s="513">
        <f t="shared" si="4"/>
        <v>0</v>
      </c>
      <c r="L22" s="648" t="str">
        <f t="shared" si="5"/>
        <v>n/a</v>
      </c>
      <c r="M22" s="646">
        <f>IF($B22=Lists!$A$14,Lists!$E$35)+IF($B22=Lists!$A$15,Lists!$E$40)+IF($B22=Lists!$A$16,Lists!$E$40)</f>
        <v>0</v>
      </c>
      <c r="N22" s="513">
        <f t="shared" si="6"/>
        <v>0</v>
      </c>
      <c r="O22" s="511" t="s">
        <v>21</v>
      </c>
      <c r="P22" s="752" t="str">
        <f t="shared" si="3"/>
        <v>n/a</v>
      </c>
    </row>
    <row r="23" spans="1:16" s="116" customFormat="1" ht="14.25" customHeight="1" x14ac:dyDescent="0.25">
      <c r="A23" s="627" t="s">
        <v>403</v>
      </c>
      <c r="B23" s="647"/>
      <c r="C23" s="629" t="s">
        <v>234</v>
      </c>
      <c r="D23" s="780"/>
      <c r="E23" s="781"/>
      <c r="F23" s="522" t="s">
        <v>21</v>
      </c>
      <c r="G23" s="557">
        <f>VLOOKUP(F23,Lists!$A$45:$B$50,2,FALSE)</f>
        <v>1.0000000000000001E-5</v>
      </c>
      <c r="H23" s="522" t="s">
        <v>21</v>
      </c>
      <c r="I23" s="523" t="s">
        <v>21</v>
      </c>
      <c r="J23" s="512">
        <f>VLOOKUP(I23,Lists!$A$35:$B$40,2,FALSE)</f>
        <v>0</v>
      </c>
      <c r="K23" s="513">
        <f t="shared" si="4"/>
        <v>0</v>
      </c>
      <c r="L23" s="523" t="str">
        <f t="shared" si="5"/>
        <v>n/a</v>
      </c>
      <c r="M23" s="514">
        <f>IF(B23=Lists!$A$14,Lists!$E$35)+IF(B23=Lists!$A$15,Lists!$E$40)+IF(B23=Lists!$A$16,Lists!$E$40)</f>
        <v>0</v>
      </c>
      <c r="N23" s="513">
        <f t="shared" si="6"/>
        <v>0</v>
      </c>
      <c r="O23" s="522"/>
      <c r="P23" s="750">
        <f t="shared" si="3"/>
        <v>0</v>
      </c>
    </row>
    <row r="24" spans="1:16" ht="111" customHeight="1" x14ac:dyDescent="0.25">
      <c r="A24" s="626" t="s">
        <v>1273</v>
      </c>
      <c r="B24" s="630" t="s">
        <v>30</v>
      </c>
      <c r="C24" s="643" t="s">
        <v>1209</v>
      </c>
      <c r="D24" s="776"/>
      <c r="E24" s="777" t="s">
        <v>29</v>
      </c>
      <c r="F24" s="511" t="s">
        <v>21</v>
      </c>
      <c r="G24" s="557">
        <f>VLOOKUP(F24,Lists!$A$45:$B$50,2,FALSE)</f>
        <v>1.0000000000000001E-5</v>
      </c>
      <c r="H24" s="511" t="s">
        <v>21</v>
      </c>
      <c r="I24" s="511" t="s">
        <v>21</v>
      </c>
      <c r="J24" s="512">
        <f>VLOOKUP(I24,Lists!$A$35:$B$40,2,FALSE)</f>
        <v>0</v>
      </c>
      <c r="K24" s="513">
        <f t="shared" si="4"/>
        <v>0</v>
      </c>
      <c r="L24" s="648" t="str">
        <f t="shared" si="5"/>
        <v>n/a</v>
      </c>
      <c r="M24" s="646">
        <f>IF($B24=Lists!$A$14,Lists!$E$35)+IF($B24=Lists!$A$15,Lists!$E$40)+IF($B24=Lists!$A$16,Lists!$E$40)</f>
        <v>0</v>
      </c>
      <c r="N24" s="513">
        <f t="shared" si="6"/>
        <v>0</v>
      </c>
      <c r="O24" s="511" t="s">
        <v>21</v>
      </c>
      <c r="P24" s="752" t="str">
        <f t="shared" si="3"/>
        <v>n/a</v>
      </c>
    </row>
    <row r="25" spans="1:16" ht="32.4" customHeight="1" x14ac:dyDescent="0.25">
      <c r="A25" s="626" t="s">
        <v>1274</v>
      </c>
      <c r="B25" s="630" t="s">
        <v>30</v>
      </c>
      <c r="C25" s="653" t="s">
        <v>1165</v>
      </c>
      <c r="D25" s="776"/>
      <c r="E25" s="777" t="s">
        <v>29</v>
      </c>
      <c r="F25" s="511" t="s">
        <v>21</v>
      </c>
      <c r="G25" s="557">
        <f>VLOOKUP(F25,Lists!$A$45:$B$50,2,FALSE)</f>
        <v>1.0000000000000001E-5</v>
      </c>
      <c r="H25" s="511" t="s">
        <v>21</v>
      </c>
      <c r="I25" s="511" t="s">
        <v>21</v>
      </c>
      <c r="J25" s="512">
        <f>VLOOKUP(I25,Lists!$A$35:$B$40,2,FALSE)</f>
        <v>0</v>
      </c>
      <c r="K25" s="513">
        <f t="shared" si="4"/>
        <v>0</v>
      </c>
      <c r="L25" s="648" t="str">
        <f t="shared" si="5"/>
        <v>n/a</v>
      </c>
      <c r="M25" s="646">
        <f>IF($B25=Lists!$A$14,Lists!$E$35)+IF($B25=Lists!$A$15,Lists!$E$40)+IF($B25=Lists!$A$16,Lists!$E$40)</f>
        <v>0</v>
      </c>
      <c r="N25" s="513">
        <f t="shared" si="6"/>
        <v>0</v>
      </c>
      <c r="O25" s="511" t="s">
        <v>21</v>
      </c>
      <c r="P25" s="752" t="str">
        <f t="shared" si="3"/>
        <v>n/a</v>
      </c>
    </row>
    <row r="26" spans="1:16" ht="69" customHeight="1" x14ac:dyDescent="0.25">
      <c r="A26" s="626" t="s">
        <v>924</v>
      </c>
      <c r="B26" s="630" t="s">
        <v>30</v>
      </c>
      <c r="C26" s="654" t="s">
        <v>450</v>
      </c>
      <c r="D26" s="776"/>
      <c r="E26" s="777" t="s">
        <v>29</v>
      </c>
      <c r="F26" s="511" t="s">
        <v>21</v>
      </c>
      <c r="G26" s="557">
        <f>VLOOKUP(F26,Lists!$A$45:$B$50,2,FALSE)</f>
        <v>1.0000000000000001E-5</v>
      </c>
      <c r="H26" s="511" t="s">
        <v>21</v>
      </c>
      <c r="I26" s="511" t="s">
        <v>21</v>
      </c>
      <c r="J26" s="512">
        <f>VLOOKUP(I26,Lists!$A$35:$B$40,2,FALSE)</f>
        <v>0</v>
      </c>
      <c r="K26" s="513">
        <f t="shared" si="4"/>
        <v>0</v>
      </c>
      <c r="L26" s="648" t="str">
        <f t="shared" si="5"/>
        <v>n/a</v>
      </c>
      <c r="M26" s="646">
        <f>IF($B26=Lists!$A$14,Lists!$E$35)+IF($B26=Lists!$A$15,Lists!$E$40)+IF($B26=Lists!$A$16,Lists!$E$40)</f>
        <v>0</v>
      </c>
      <c r="N26" s="513">
        <f t="shared" si="6"/>
        <v>0</v>
      </c>
      <c r="O26" s="511" t="s">
        <v>21</v>
      </c>
      <c r="P26" s="752" t="str">
        <f t="shared" si="3"/>
        <v>n/a</v>
      </c>
    </row>
    <row r="27" spans="1:16" ht="41.25" customHeight="1" x14ac:dyDescent="0.25">
      <c r="A27" s="626" t="s">
        <v>925</v>
      </c>
      <c r="B27" s="634" t="s">
        <v>32</v>
      </c>
      <c r="C27" s="634" t="s">
        <v>235</v>
      </c>
      <c r="D27" s="777" t="s">
        <v>29</v>
      </c>
      <c r="E27" s="779"/>
      <c r="F27" s="561" t="s">
        <v>36</v>
      </c>
      <c r="G27" s="561">
        <f>VLOOKUP(F27,Lists!$A$45:$B$50,2,FALSE)</f>
        <v>8</v>
      </c>
      <c r="H27" s="561" t="s">
        <v>83</v>
      </c>
      <c r="I27" s="708" t="s">
        <v>26</v>
      </c>
      <c r="J27" s="512">
        <f>VLOOKUP(I27,Lists!$A$35:$B$40,2,FALSE)</f>
        <v>6</v>
      </c>
      <c r="K27" s="513">
        <f t="shared" si="4"/>
        <v>48</v>
      </c>
      <c r="L27" s="655">
        <f t="shared" si="5"/>
        <v>1</v>
      </c>
      <c r="M27" s="646">
        <f>IF($B27=Lists!$A$14,Lists!$E$35)+IF($B27=Lists!$A$15,Lists!$E$40)+IF($B27=Lists!$A$16,Lists!$E$40)</f>
        <v>6</v>
      </c>
      <c r="N27" s="513">
        <f t="shared" si="6"/>
        <v>48</v>
      </c>
      <c r="O27" s="515">
        <f>N27/$N$2</f>
        <v>7.0175438596491224E-2</v>
      </c>
      <c r="P27" s="749">
        <f t="shared" si="3"/>
        <v>4.2105263157894736E-3</v>
      </c>
    </row>
    <row r="28" spans="1:16" ht="30" customHeight="1" x14ac:dyDescent="0.25">
      <c r="A28" s="626" t="s">
        <v>1275</v>
      </c>
      <c r="B28" s="630" t="s">
        <v>30</v>
      </c>
      <c r="C28" s="637" t="s">
        <v>236</v>
      </c>
      <c r="D28" s="776"/>
      <c r="E28" s="777" t="s">
        <v>29</v>
      </c>
      <c r="F28" s="511" t="s">
        <v>21</v>
      </c>
      <c r="G28" s="557">
        <f>VLOOKUP(F28,Lists!$A$45:$B$50,2,FALSE)</f>
        <v>1.0000000000000001E-5</v>
      </c>
      <c r="H28" s="511" t="s">
        <v>21</v>
      </c>
      <c r="I28" s="511" t="s">
        <v>21</v>
      </c>
      <c r="J28" s="512">
        <f>VLOOKUP(I28,Lists!$A$35:$B$40,2,FALSE)</f>
        <v>0</v>
      </c>
      <c r="K28" s="513">
        <f t="shared" si="4"/>
        <v>0</v>
      </c>
      <c r="L28" s="648" t="str">
        <f t="shared" si="5"/>
        <v>n/a</v>
      </c>
      <c r="M28" s="646">
        <f>IF($B28=Lists!$A$14,Lists!$E$35)+IF($B28=Lists!$A$15,Lists!$E$40)+IF($B28=Lists!$A$16,Lists!$E$40)</f>
        <v>0</v>
      </c>
      <c r="N28" s="513">
        <f t="shared" si="6"/>
        <v>0</v>
      </c>
      <c r="O28" s="511" t="s">
        <v>21</v>
      </c>
      <c r="P28" s="752" t="str">
        <f t="shared" si="3"/>
        <v>n/a</v>
      </c>
    </row>
    <row r="29" spans="1:16" ht="67.5" customHeight="1" x14ac:dyDescent="0.25">
      <c r="A29" s="626" t="s">
        <v>1276</v>
      </c>
      <c r="B29" s="630" t="s">
        <v>30</v>
      </c>
      <c r="C29" s="637" t="s">
        <v>451</v>
      </c>
      <c r="D29" s="776"/>
      <c r="E29" s="777" t="s">
        <v>29</v>
      </c>
      <c r="F29" s="511" t="s">
        <v>21</v>
      </c>
      <c r="G29" s="557">
        <f>VLOOKUP(F29,Lists!$A$45:$B$50,2,FALSE)</f>
        <v>1.0000000000000001E-5</v>
      </c>
      <c r="H29" s="511" t="s">
        <v>21</v>
      </c>
      <c r="I29" s="511" t="s">
        <v>21</v>
      </c>
      <c r="J29" s="512">
        <f>VLOOKUP(I29,Lists!$A$35:$B$40,2,FALSE)</f>
        <v>0</v>
      </c>
      <c r="K29" s="513">
        <f t="shared" si="4"/>
        <v>0</v>
      </c>
      <c r="L29" s="648" t="str">
        <f t="shared" si="5"/>
        <v>n/a</v>
      </c>
      <c r="M29" s="646">
        <f>IF($B29=Lists!$A$14,Lists!$E$35)+IF($B29=Lists!$A$15,Lists!$E$40)+IF($B29=Lists!$A$16,Lists!$E$40)</f>
        <v>0</v>
      </c>
      <c r="N29" s="513">
        <f t="shared" si="6"/>
        <v>0</v>
      </c>
      <c r="O29" s="511" t="s">
        <v>21</v>
      </c>
      <c r="P29" s="752" t="str">
        <f t="shared" si="3"/>
        <v>n/a</v>
      </c>
    </row>
    <row r="30" spans="1:16" ht="27.75" customHeight="1" x14ac:dyDescent="0.25">
      <c r="A30" s="626" t="s">
        <v>1277</v>
      </c>
      <c r="B30" s="630" t="s">
        <v>30</v>
      </c>
      <c r="C30" s="637" t="s">
        <v>237</v>
      </c>
      <c r="D30" s="776"/>
      <c r="E30" s="777" t="s">
        <v>29</v>
      </c>
      <c r="F30" s="511" t="s">
        <v>21</v>
      </c>
      <c r="G30" s="557">
        <f>VLOOKUP(F30,Lists!$A$45:$B$50,2,FALSE)</f>
        <v>1.0000000000000001E-5</v>
      </c>
      <c r="H30" s="511" t="s">
        <v>21</v>
      </c>
      <c r="I30" s="511" t="s">
        <v>21</v>
      </c>
      <c r="J30" s="512">
        <f>VLOOKUP(I30,Lists!$A$35:$B$40,2,FALSE)</f>
        <v>0</v>
      </c>
      <c r="K30" s="513">
        <f t="shared" si="4"/>
        <v>0</v>
      </c>
      <c r="L30" s="648" t="str">
        <f t="shared" si="5"/>
        <v>n/a</v>
      </c>
      <c r="M30" s="646">
        <f>IF($B30=Lists!$A$14,Lists!$E$35)+IF($B30=Lists!$A$15,Lists!$E$40)+IF($B30=Lists!$A$16,Lists!$E$40)</f>
        <v>0</v>
      </c>
      <c r="N30" s="513">
        <f t="shared" si="6"/>
        <v>0</v>
      </c>
      <c r="O30" s="511" t="s">
        <v>21</v>
      </c>
      <c r="P30" s="752" t="str">
        <f t="shared" si="3"/>
        <v>n/a</v>
      </c>
    </row>
    <row r="31" spans="1:16" s="116" customFormat="1" ht="14.25" customHeight="1" x14ac:dyDescent="0.25">
      <c r="A31" s="627" t="s">
        <v>404</v>
      </c>
      <c r="B31" s="647"/>
      <c r="C31" s="629" t="s">
        <v>238</v>
      </c>
      <c r="D31" s="780"/>
      <c r="E31" s="781"/>
      <c r="F31" s="522" t="s">
        <v>21</v>
      </c>
      <c r="G31" s="557">
        <f>VLOOKUP(F31,Lists!$A$45:$B$50,2,FALSE)</f>
        <v>1.0000000000000001E-5</v>
      </c>
      <c r="H31" s="522" t="s">
        <v>21</v>
      </c>
      <c r="I31" s="523" t="s">
        <v>21</v>
      </c>
      <c r="J31" s="512">
        <f>VLOOKUP(I31,Lists!$A$35:$B$40,2,FALSE)</f>
        <v>0</v>
      </c>
      <c r="K31" s="513">
        <f t="shared" si="4"/>
        <v>0</v>
      </c>
      <c r="L31" s="523" t="str">
        <f t="shared" si="5"/>
        <v>n/a</v>
      </c>
      <c r="M31" s="514">
        <f>IF(B31=Lists!$A$14,Lists!$E$35)+IF(B31=Lists!$A$15,Lists!$E$40)+IF(B31=Lists!$A$16,Lists!$E$40)</f>
        <v>0</v>
      </c>
      <c r="N31" s="513">
        <f t="shared" si="6"/>
        <v>0</v>
      </c>
      <c r="O31" s="522"/>
      <c r="P31" s="750">
        <f t="shared" si="3"/>
        <v>0</v>
      </c>
    </row>
    <row r="32" spans="1:16" s="63" customFormat="1" ht="72.599999999999994" customHeight="1" x14ac:dyDescent="0.25">
      <c r="A32" s="626" t="s">
        <v>1278</v>
      </c>
      <c r="B32" s="630" t="s">
        <v>30</v>
      </c>
      <c r="C32" s="641" t="s">
        <v>239</v>
      </c>
      <c r="D32" s="776"/>
      <c r="E32" s="777" t="s">
        <v>29</v>
      </c>
      <c r="F32" s="511" t="s">
        <v>21</v>
      </c>
      <c r="G32" s="557">
        <f>VLOOKUP(F32,Lists!$A$45:$B$50,2,FALSE)</f>
        <v>1.0000000000000001E-5</v>
      </c>
      <c r="H32" s="511" t="s">
        <v>21</v>
      </c>
      <c r="I32" s="511" t="s">
        <v>21</v>
      </c>
      <c r="J32" s="512">
        <f>VLOOKUP(I32,Lists!$A$35:$B$40,2,FALSE)</f>
        <v>0</v>
      </c>
      <c r="K32" s="513">
        <f t="shared" si="4"/>
        <v>0</v>
      </c>
      <c r="L32" s="648" t="str">
        <f t="shared" si="5"/>
        <v>n/a</v>
      </c>
      <c r="M32" s="646">
        <f>IF($B32=Lists!$A$14,Lists!$E$35)+IF($B32=Lists!$A$15,Lists!$E$40)+IF($B32=Lists!$A$16,Lists!$E$40)</f>
        <v>0</v>
      </c>
      <c r="N32" s="513">
        <f t="shared" si="6"/>
        <v>0</v>
      </c>
      <c r="O32" s="511" t="s">
        <v>21</v>
      </c>
      <c r="P32" s="752" t="str">
        <f t="shared" si="3"/>
        <v>n/a</v>
      </c>
    </row>
    <row r="33" spans="1:16" s="51" customFormat="1" ht="18" customHeight="1" x14ac:dyDescent="0.25">
      <c r="A33" s="626" t="s">
        <v>1279</v>
      </c>
      <c r="B33" s="630" t="s">
        <v>30</v>
      </c>
      <c r="C33" s="577" t="s">
        <v>313</v>
      </c>
      <c r="D33" s="776"/>
      <c r="E33" s="777" t="s">
        <v>29</v>
      </c>
      <c r="F33" s="511" t="s">
        <v>21</v>
      </c>
      <c r="G33" s="557">
        <f>VLOOKUP(F33,Lists!$A$45:$B$50,2,FALSE)</f>
        <v>1.0000000000000001E-5</v>
      </c>
      <c r="H33" s="511" t="s">
        <v>21</v>
      </c>
      <c r="I33" s="511" t="s">
        <v>21</v>
      </c>
      <c r="J33" s="512">
        <f>VLOOKUP(I33,Lists!$A$35:$B$40,2,FALSE)</f>
        <v>0</v>
      </c>
      <c r="K33" s="513">
        <f t="shared" si="4"/>
        <v>0</v>
      </c>
      <c r="L33" s="648" t="str">
        <f t="shared" si="5"/>
        <v>n/a</v>
      </c>
      <c r="M33" s="646">
        <f>IF($B33=Lists!$A$14,Lists!$E$35)+IF($B33=Lists!$A$15,Lists!$E$40)+IF($B33=Lists!$A$16,Lists!$E$40)</f>
        <v>0</v>
      </c>
      <c r="N33" s="513">
        <f t="shared" si="6"/>
        <v>0</v>
      </c>
      <c r="O33" s="511" t="s">
        <v>21</v>
      </c>
      <c r="P33" s="752" t="str">
        <f t="shared" si="3"/>
        <v>n/a</v>
      </c>
    </row>
    <row r="34" spans="1:16" s="51" customFormat="1" ht="102.6" customHeight="1" x14ac:dyDescent="0.25">
      <c r="A34" s="626" t="s">
        <v>926</v>
      </c>
      <c r="B34" s="630" t="s">
        <v>23</v>
      </c>
      <c r="C34" s="656" t="s">
        <v>1166</v>
      </c>
      <c r="D34" s="776"/>
      <c r="E34" s="782"/>
      <c r="F34" s="574" t="s">
        <v>24</v>
      </c>
      <c r="G34" s="557">
        <f>VLOOKUP(F34,Lists!$A$45:$B$50,2,FALSE)</f>
        <v>10</v>
      </c>
      <c r="H34" s="574" t="s">
        <v>25</v>
      </c>
      <c r="I34" s="710" t="s">
        <v>26</v>
      </c>
      <c r="J34" s="512">
        <f>VLOOKUP(I34,Lists!$A$35:$B$40,2,FALSE)</f>
        <v>6</v>
      </c>
      <c r="K34" s="513">
        <f t="shared" si="4"/>
        <v>60</v>
      </c>
      <c r="L34" s="649">
        <f>IF(ISERROR(K34/N34),"n/a",K34/N34)</f>
        <v>1</v>
      </c>
      <c r="M34" s="646">
        <f>IF($B34=Lists!$A$14,Lists!$E$35)+IF($B34=Lists!$A$15,Lists!$E$40)+IF($B34=Lists!$A$16,Lists!$E$40)</f>
        <v>6</v>
      </c>
      <c r="N34" s="513">
        <f t="shared" si="6"/>
        <v>60</v>
      </c>
      <c r="O34" s="526">
        <f>N34/$N$2</f>
        <v>8.771929824561403E-2</v>
      </c>
      <c r="P34" s="751">
        <f t="shared" si="3"/>
        <v>5.263157894736842E-3</v>
      </c>
    </row>
    <row r="35" spans="1:16" s="63" customFormat="1" ht="30" customHeight="1" x14ac:dyDescent="0.25">
      <c r="A35" s="626" t="s">
        <v>1280</v>
      </c>
      <c r="B35" s="630" t="s">
        <v>30</v>
      </c>
      <c r="C35" s="657" t="s">
        <v>240</v>
      </c>
      <c r="D35" s="776"/>
      <c r="E35" s="777" t="s">
        <v>29</v>
      </c>
      <c r="F35" s="511" t="s">
        <v>21</v>
      </c>
      <c r="G35" s="557">
        <f>VLOOKUP(F35,Lists!$A$45:$B$50,2,FALSE)</f>
        <v>1.0000000000000001E-5</v>
      </c>
      <c r="H35" s="511" t="s">
        <v>21</v>
      </c>
      <c r="I35" s="511" t="s">
        <v>21</v>
      </c>
      <c r="J35" s="512">
        <f>VLOOKUP(I35,Lists!$A$35:$B$40,2,FALSE)</f>
        <v>0</v>
      </c>
      <c r="K35" s="513">
        <f t="shared" si="4"/>
        <v>0</v>
      </c>
      <c r="L35" s="648" t="str">
        <f t="shared" si="5"/>
        <v>n/a</v>
      </c>
      <c r="M35" s="646">
        <f>IF($B35=Lists!$A$14,Lists!$E$35)+IF($B35=Lists!$A$15,Lists!$E$40)+IF($B35=Lists!$A$16,Lists!$E$40)</f>
        <v>0</v>
      </c>
      <c r="N35" s="513">
        <f t="shared" si="6"/>
        <v>0</v>
      </c>
      <c r="O35" s="511" t="s">
        <v>21</v>
      </c>
      <c r="P35" s="752" t="str">
        <f t="shared" si="3"/>
        <v>n/a</v>
      </c>
    </row>
    <row r="36" spans="1:16" s="51" customFormat="1" ht="119.4" customHeight="1" x14ac:dyDescent="0.25">
      <c r="A36" s="626" t="s">
        <v>927</v>
      </c>
      <c r="B36" s="630" t="s">
        <v>30</v>
      </c>
      <c r="C36" s="658" t="s">
        <v>1167</v>
      </c>
      <c r="D36" s="776"/>
      <c r="E36" s="777" t="s">
        <v>29</v>
      </c>
      <c r="F36" s="511" t="s">
        <v>21</v>
      </c>
      <c r="G36" s="557">
        <f>VLOOKUP(F36,Lists!$A$45:$B$50,2,FALSE)</f>
        <v>1.0000000000000001E-5</v>
      </c>
      <c r="H36" s="511" t="s">
        <v>21</v>
      </c>
      <c r="I36" s="511" t="s">
        <v>21</v>
      </c>
      <c r="J36" s="512">
        <f>VLOOKUP(I36,Lists!$A$35:$B$40,2,FALSE)</f>
        <v>0</v>
      </c>
      <c r="K36" s="513">
        <f t="shared" si="4"/>
        <v>0</v>
      </c>
      <c r="L36" s="648" t="str">
        <f t="shared" si="5"/>
        <v>n/a</v>
      </c>
      <c r="M36" s="646">
        <f>IF($B36=Lists!$A$14,Lists!$E$35)+IF($B36=Lists!$A$15,Lists!$E$40)+IF($B36=Lists!$A$16,Lists!$E$40)</f>
        <v>0</v>
      </c>
      <c r="N36" s="513">
        <f t="shared" si="6"/>
        <v>0</v>
      </c>
      <c r="O36" s="511" t="s">
        <v>21</v>
      </c>
      <c r="P36" s="752" t="str">
        <f t="shared" si="3"/>
        <v>n/a</v>
      </c>
    </row>
    <row r="37" spans="1:16" ht="41.25" customHeight="1" x14ac:dyDescent="0.25">
      <c r="A37" s="626" t="s">
        <v>928</v>
      </c>
      <c r="B37" s="634" t="s">
        <v>32</v>
      </c>
      <c r="C37" s="634" t="s">
        <v>241</v>
      </c>
      <c r="D37" s="777" t="s">
        <v>29</v>
      </c>
      <c r="E37" s="779"/>
      <c r="F37" s="561" t="s">
        <v>36</v>
      </c>
      <c r="G37" s="561">
        <f>VLOOKUP(F37,Lists!$A$45:$B$50,2,FALSE)</f>
        <v>8</v>
      </c>
      <c r="H37" s="561" t="s">
        <v>59</v>
      </c>
      <c r="I37" s="708" t="s">
        <v>26</v>
      </c>
      <c r="J37" s="512">
        <f>VLOOKUP(I37,Lists!$A$35:$B$40,2,FALSE)</f>
        <v>6</v>
      </c>
      <c r="K37" s="513">
        <f t="shared" si="4"/>
        <v>48</v>
      </c>
      <c r="L37" s="655">
        <f t="shared" si="5"/>
        <v>1</v>
      </c>
      <c r="M37" s="646">
        <f>IF($B37=Lists!$A$14,Lists!$E$35)+IF($B37=Lists!$A$15,Lists!$E$40)+IF($B37=Lists!$A$16,Lists!$E$40)</f>
        <v>6</v>
      </c>
      <c r="N37" s="513">
        <f t="shared" si="6"/>
        <v>48</v>
      </c>
      <c r="O37" s="515">
        <f>N37/$N$2</f>
        <v>7.0175438596491224E-2</v>
      </c>
      <c r="P37" s="749">
        <f t="shared" si="3"/>
        <v>4.2105263157894736E-3</v>
      </c>
    </row>
    <row r="38" spans="1:16" ht="93.75" customHeight="1" x14ac:dyDescent="0.25">
      <c r="A38" s="626" t="s">
        <v>1281</v>
      </c>
      <c r="B38" s="641" t="s">
        <v>30</v>
      </c>
      <c r="C38" s="641" t="s">
        <v>452</v>
      </c>
      <c r="D38" s="777"/>
      <c r="E38" s="777" t="s">
        <v>29</v>
      </c>
      <c r="F38" s="511" t="s">
        <v>21</v>
      </c>
      <c r="G38" s="557">
        <f>VLOOKUP(F38,Lists!$A$45:$B$50,2,FALSE)</f>
        <v>1.0000000000000001E-5</v>
      </c>
      <c r="H38" s="511" t="s">
        <v>21</v>
      </c>
      <c r="I38" s="511" t="s">
        <v>21</v>
      </c>
      <c r="J38" s="512">
        <f>VLOOKUP(I38,Lists!$A$35:$B$40,2,FALSE)</f>
        <v>0</v>
      </c>
      <c r="K38" s="513">
        <f t="shared" si="4"/>
        <v>0</v>
      </c>
      <c r="L38" s="648" t="str">
        <f t="shared" si="5"/>
        <v>n/a</v>
      </c>
      <c r="M38" s="646">
        <f>IF($B38=Lists!$A$14,Lists!$E$35)+IF($B38=Lists!$A$15,Lists!$E$40)+IF($B38=Lists!$A$16,Lists!$E$40)</f>
        <v>0</v>
      </c>
      <c r="N38" s="513">
        <f t="shared" si="6"/>
        <v>0</v>
      </c>
      <c r="O38" s="511" t="s">
        <v>21</v>
      </c>
      <c r="P38" s="752" t="str">
        <f t="shared" si="3"/>
        <v>n/a</v>
      </c>
    </row>
    <row r="39" spans="1:16" s="116" customFormat="1" ht="13.5" customHeight="1" x14ac:dyDescent="0.25">
      <c r="A39" s="629" t="s">
        <v>405</v>
      </c>
      <c r="B39" s="647"/>
      <c r="C39" s="629" t="s">
        <v>242</v>
      </c>
      <c r="D39" s="780"/>
      <c r="E39" s="781"/>
      <c r="F39" s="522" t="s">
        <v>21</v>
      </c>
      <c r="G39" s="557">
        <f>VLOOKUP(F39,Lists!$A$45:$B$50,2,FALSE)</f>
        <v>1.0000000000000001E-5</v>
      </c>
      <c r="H39" s="522" t="s">
        <v>21</v>
      </c>
      <c r="I39" s="523" t="s">
        <v>21</v>
      </c>
      <c r="J39" s="512">
        <f>VLOOKUP(I39,Lists!$A$35:$B$40,2,FALSE)</f>
        <v>0</v>
      </c>
      <c r="K39" s="513">
        <f t="shared" si="4"/>
        <v>0</v>
      </c>
      <c r="L39" s="523" t="str">
        <f t="shared" si="5"/>
        <v>n/a</v>
      </c>
      <c r="M39" s="514">
        <f>IF(B39=Lists!$A$14,Lists!$E$35)+IF(B39=Lists!$A$15,Lists!$E$40)+IF(B39=Lists!$A$16,Lists!$E$40)</f>
        <v>0</v>
      </c>
      <c r="N39" s="513">
        <f t="shared" si="6"/>
        <v>0</v>
      </c>
      <c r="O39" s="522"/>
      <c r="P39" s="750">
        <f t="shared" si="3"/>
        <v>0</v>
      </c>
    </row>
    <row r="40" spans="1:16" ht="56.25" customHeight="1" x14ac:dyDescent="0.25">
      <c r="A40" s="626" t="s">
        <v>1282</v>
      </c>
      <c r="B40" s="630" t="s">
        <v>30</v>
      </c>
      <c r="C40" s="659" t="s">
        <v>243</v>
      </c>
      <c r="D40" s="776"/>
      <c r="E40" s="777" t="s">
        <v>29</v>
      </c>
      <c r="F40" s="511" t="s">
        <v>21</v>
      </c>
      <c r="G40" s="557">
        <f>VLOOKUP(F40,Lists!$A$45:$B$50,2,FALSE)</f>
        <v>1.0000000000000001E-5</v>
      </c>
      <c r="H40" s="511" t="s">
        <v>21</v>
      </c>
      <c r="I40" s="511" t="s">
        <v>21</v>
      </c>
      <c r="J40" s="512">
        <f>VLOOKUP(I40,Lists!$A$35:$B$40,2,FALSE)</f>
        <v>0</v>
      </c>
      <c r="K40" s="513">
        <f t="shared" ref="K40:K64" si="7">J40*G40</f>
        <v>0</v>
      </c>
      <c r="L40" s="648" t="str">
        <f t="shared" si="5"/>
        <v>n/a</v>
      </c>
      <c r="M40" s="646">
        <f>IF($B40=Lists!$A$14,Lists!$E$35)+IF($B40=Lists!$A$15,Lists!$E$40)+IF($B40=Lists!$A$16,Lists!$E$40)</f>
        <v>0</v>
      </c>
      <c r="N40" s="513">
        <f t="shared" ref="N40:N64" si="8">G40*M40</f>
        <v>0</v>
      </c>
      <c r="O40" s="511" t="s">
        <v>21</v>
      </c>
      <c r="P40" s="752" t="str">
        <f t="shared" si="3"/>
        <v>n/a</v>
      </c>
    </row>
    <row r="41" spans="1:16" ht="111.6" customHeight="1" x14ac:dyDescent="0.25">
      <c r="A41" s="626" t="s">
        <v>929</v>
      </c>
      <c r="B41" s="630" t="s">
        <v>30</v>
      </c>
      <c r="C41" s="638" t="s">
        <v>453</v>
      </c>
      <c r="D41" s="776"/>
      <c r="E41" s="777" t="s">
        <v>29</v>
      </c>
      <c r="F41" s="511" t="s">
        <v>21</v>
      </c>
      <c r="G41" s="557">
        <f>VLOOKUP(F41,Lists!$A$45:$B$50,2,FALSE)</f>
        <v>1.0000000000000001E-5</v>
      </c>
      <c r="H41" s="511" t="s">
        <v>21</v>
      </c>
      <c r="I41" s="511" t="s">
        <v>21</v>
      </c>
      <c r="J41" s="512">
        <f>VLOOKUP(I41,Lists!$A$35:$B$40,2,FALSE)</f>
        <v>0</v>
      </c>
      <c r="K41" s="513">
        <f t="shared" si="7"/>
        <v>0</v>
      </c>
      <c r="L41" s="648" t="str">
        <f t="shared" si="5"/>
        <v>n/a</v>
      </c>
      <c r="M41" s="646">
        <f>IF($B41=Lists!$A$14,Lists!$E$35)+IF($B41=Lists!$A$15,Lists!$E$40)+IF($B41=Lists!$A$16,Lists!$E$40)</f>
        <v>0</v>
      </c>
      <c r="N41" s="513">
        <f t="shared" si="8"/>
        <v>0</v>
      </c>
      <c r="O41" s="511" t="s">
        <v>21</v>
      </c>
      <c r="P41" s="752" t="str">
        <f t="shared" si="3"/>
        <v>n/a</v>
      </c>
    </row>
    <row r="42" spans="1:16" ht="57" customHeight="1" x14ac:dyDescent="0.25">
      <c r="A42" s="626" t="s">
        <v>930</v>
      </c>
      <c r="B42" s="634" t="s">
        <v>32</v>
      </c>
      <c r="C42" s="634" t="s">
        <v>244</v>
      </c>
      <c r="D42" s="777" t="s">
        <v>29</v>
      </c>
      <c r="E42" s="779"/>
      <c r="F42" s="561" t="s">
        <v>36</v>
      </c>
      <c r="G42" s="561">
        <f>VLOOKUP(F42,Lists!$A$45:$B$50,2,FALSE)</f>
        <v>8</v>
      </c>
      <c r="H42" s="561" t="s">
        <v>83</v>
      </c>
      <c r="I42" s="708" t="s">
        <v>26</v>
      </c>
      <c r="J42" s="512">
        <f>VLOOKUP(I42,Lists!$A$35:$B$40,2,FALSE)</f>
        <v>6</v>
      </c>
      <c r="K42" s="513">
        <f t="shared" si="7"/>
        <v>48</v>
      </c>
      <c r="L42" s="655">
        <f t="shared" si="5"/>
        <v>1</v>
      </c>
      <c r="M42" s="646">
        <f>IF($B42=Lists!$A$14,Lists!$E$35)+IF($B42=Lists!$A$15,Lists!$E$40)+IF($B42=Lists!$A$16,Lists!$E$40)</f>
        <v>6</v>
      </c>
      <c r="N42" s="513">
        <f t="shared" si="8"/>
        <v>48</v>
      </c>
      <c r="O42" s="515">
        <f>N42/$N$2</f>
        <v>7.0175438596491224E-2</v>
      </c>
      <c r="P42" s="749">
        <f t="shared" si="3"/>
        <v>4.2105263157894736E-3</v>
      </c>
    </row>
    <row r="43" spans="1:16" s="116" customFormat="1" ht="15" customHeight="1" x14ac:dyDescent="0.25">
      <c r="A43" s="627" t="s">
        <v>818</v>
      </c>
      <c r="B43" s="647"/>
      <c r="C43" s="629" t="s">
        <v>245</v>
      </c>
      <c r="D43" s="780"/>
      <c r="E43" s="781"/>
      <c r="F43" s="522" t="s">
        <v>21</v>
      </c>
      <c r="G43" s="557">
        <f>VLOOKUP(F43,Lists!$A$45:$B$50,2,FALSE)</f>
        <v>1.0000000000000001E-5</v>
      </c>
      <c r="H43" s="522" t="s">
        <v>21</v>
      </c>
      <c r="I43" s="523" t="s">
        <v>21</v>
      </c>
      <c r="J43" s="512">
        <f>VLOOKUP(I43,Lists!$A$35:$B$40,2,FALSE)</f>
        <v>0</v>
      </c>
      <c r="K43" s="513">
        <f t="shared" si="7"/>
        <v>0</v>
      </c>
      <c r="L43" s="523" t="str">
        <f t="shared" si="5"/>
        <v>n/a</v>
      </c>
      <c r="M43" s="514">
        <f>IF(B43=Lists!$A$14,Lists!$E$35)+IF(B43=Lists!$A$15,Lists!$E$40)+IF(B43=Lists!$A$16,Lists!$E$40)</f>
        <v>0</v>
      </c>
      <c r="N43" s="513">
        <f t="shared" si="8"/>
        <v>0</v>
      </c>
      <c r="O43" s="522"/>
      <c r="P43" s="750">
        <f t="shared" si="3"/>
        <v>0</v>
      </c>
    </row>
    <row r="44" spans="1:16" s="51" customFormat="1" ht="81" customHeight="1" x14ac:dyDescent="0.25">
      <c r="A44" s="660" t="s">
        <v>1283</v>
      </c>
      <c r="B44" s="630" t="s">
        <v>30</v>
      </c>
      <c r="C44" s="661" t="s">
        <v>314</v>
      </c>
      <c r="D44" s="776"/>
      <c r="E44" s="777" t="s">
        <v>29</v>
      </c>
      <c r="F44" s="511" t="s">
        <v>21</v>
      </c>
      <c r="G44" s="557">
        <f>VLOOKUP(F44,Lists!$A$45:$B$50,2,FALSE)</f>
        <v>1.0000000000000001E-5</v>
      </c>
      <c r="H44" s="511" t="s">
        <v>21</v>
      </c>
      <c r="I44" s="511" t="s">
        <v>21</v>
      </c>
      <c r="J44" s="512">
        <f>VLOOKUP(I44,Lists!$A$35:$B$40,2,FALSE)</f>
        <v>0</v>
      </c>
      <c r="K44" s="513">
        <f t="shared" si="7"/>
        <v>0</v>
      </c>
      <c r="L44" s="648" t="str">
        <f t="shared" si="5"/>
        <v>n/a</v>
      </c>
      <c r="M44" s="646">
        <f>IF($B44=Lists!$A$14,Lists!$E$35)+IF($B44=Lists!$A$15,Lists!$E$40)+IF($B44=Lists!$A$16,Lists!$E$40)</f>
        <v>0</v>
      </c>
      <c r="N44" s="513">
        <f t="shared" si="8"/>
        <v>0</v>
      </c>
      <c r="O44" s="511" t="s">
        <v>21</v>
      </c>
      <c r="P44" s="752" t="str">
        <f t="shared" si="3"/>
        <v>n/a</v>
      </c>
    </row>
    <row r="45" spans="1:16" s="51" customFormat="1" ht="57" customHeight="1" x14ac:dyDescent="0.25">
      <c r="A45" s="660" t="s">
        <v>931</v>
      </c>
      <c r="B45" s="630" t="s">
        <v>30</v>
      </c>
      <c r="C45" s="656" t="s">
        <v>246</v>
      </c>
      <c r="D45" s="776"/>
      <c r="E45" s="777" t="s">
        <v>29</v>
      </c>
      <c r="F45" s="511" t="s">
        <v>21</v>
      </c>
      <c r="G45" s="557">
        <f>VLOOKUP(F45,Lists!$A$45:$B$50,2,FALSE)</f>
        <v>1.0000000000000001E-5</v>
      </c>
      <c r="H45" s="511" t="s">
        <v>21</v>
      </c>
      <c r="I45" s="511" t="s">
        <v>21</v>
      </c>
      <c r="J45" s="512">
        <f>VLOOKUP(I45,Lists!$A$35:$B$40,2,FALSE)</f>
        <v>0</v>
      </c>
      <c r="K45" s="513">
        <f t="shared" si="7"/>
        <v>0</v>
      </c>
      <c r="L45" s="648" t="str">
        <f t="shared" si="5"/>
        <v>n/a</v>
      </c>
      <c r="M45" s="646">
        <f>IF($B45=Lists!$A$14,Lists!$E$35)+IF($B45=Lists!$A$15,Lists!$E$40)+IF($B45=Lists!$A$16,Lists!$E$40)</f>
        <v>0</v>
      </c>
      <c r="N45" s="513">
        <f t="shared" si="8"/>
        <v>0</v>
      </c>
      <c r="O45" s="511" t="s">
        <v>21</v>
      </c>
      <c r="P45" s="752" t="str">
        <f t="shared" si="3"/>
        <v>n/a</v>
      </c>
    </row>
    <row r="46" spans="1:16" ht="46.2" customHeight="1" x14ac:dyDescent="0.25">
      <c r="A46" s="660" t="s">
        <v>932</v>
      </c>
      <c r="B46" s="634" t="s">
        <v>32</v>
      </c>
      <c r="C46" s="634" t="s">
        <v>247</v>
      </c>
      <c r="D46" s="777" t="s">
        <v>29</v>
      </c>
      <c r="E46" s="779"/>
      <c r="F46" s="561" t="s">
        <v>36</v>
      </c>
      <c r="G46" s="517">
        <f>VLOOKUP(F46,Lists!$A$45:$B$50,2,FALSE)</f>
        <v>8</v>
      </c>
      <c r="H46" s="561" t="s">
        <v>39</v>
      </c>
      <c r="I46" s="708" t="s">
        <v>26</v>
      </c>
      <c r="J46" s="512">
        <f>VLOOKUP(I46,Lists!$A$35:$B$40,2,FALSE)</f>
        <v>6</v>
      </c>
      <c r="K46" s="513">
        <f t="shared" si="7"/>
        <v>48</v>
      </c>
      <c r="L46" s="655">
        <f t="shared" si="5"/>
        <v>1</v>
      </c>
      <c r="M46" s="646">
        <f>IF($B46=Lists!$A$14,Lists!$E$35)+IF($B46=Lists!$A$15,Lists!$E$40)+IF($B46=Lists!$A$16,Lists!$E$40)</f>
        <v>6</v>
      </c>
      <c r="N46" s="513">
        <f t="shared" si="8"/>
        <v>48</v>
      </c>
      <c r="O46" s="515">
        <f>N46/$N$2</f>
        <v>7.0175438596491224E-2</v>
      </c>
      <c r="P46" s="749">
        <f t="shared" si="3"/>
        <v>4.2105263157894736E-3</v>
      </c>
    </row>
    <row r="47" spans="1:16" s="116" customFormat="1" ht="15" customHeight="1" x14ac:dyDescent="0.25">
      <c r="A47" s="627" t="s">
        <v>819</v>
      </c>
      <c r="B47" s="647"/>
      <c r="C47" s="629" t="s">
        <v>248</v>
      </c>
      <c r="D47" s="780"/>
      <c r="E47" s="781"/>
      <c r="F47" s="522" t="s">
        <v>21</v>
      </c>
      <c r="G47" s="557">
        <f>VLOOKUP(F47,Lists!$A$45:$B$50,2,FALSE)</f>
        <v>1.0000000000000001E-5</v>
      </c>
      <c r="H47" s="522" t="s">
        <v>21</v>
      </c>
      <c r="I47" s="523" t="s">
        <v>21</v>
      </c>
      <c r="J47" s="512">
        <f>VLOOKUP(I47,Lists!$A$35:$B$40,2,FALSE)</f>
        <v>0</v>
      </c>
      <c r="K47" s="513">
        <f t="shared" si="7"/>
        <v>0</v>
      </c>
      <c r="L47" s="523" t="str">
        <f t="shared" si="5"/>
        <v>n/a</v>
      </c>
      <c r="M47" s="514">
        <f>IF(B47=Lists!$A$14,Lists!$E$35)+IF(B47=Lists!$A$15,Lists!$E$40)+IF(B47=Lists!$A$16,Lists!$E$40)</f>
        <v>0</v>
      </c>
      <c r="N47" s="513">
        <f t="shared" si="8"/>
        <v>0</v>
      </c>
      <c r="O47" s="522"/>
      <c r="P47" s="750">
        <f t="shared" si="3"/>
        <v>0</v>
      </c>
    </row>
    <row r="48" spans="1:16" s="116" customFormat="1" ht="62.4" customHeight="1" x14ac:dyDescent="0.25">
      <c r="A48" s="662" t="s">
        <v>1284</v>
      </c>
      <c r="B48" s="630" t="s">
        <v>30</v>
      </c>
      <c r="C48" s="630" t="s">
        <v>454</v>
      </c>
      <c r="D48" s="776"/>
      <c r="E48" s="777" t="s">
        <v>29</v>
      </c>
      <c r="F48" s="511" t="s">
        <v>21</v>
      </c>
      <c r="G48" s="557">
        <f>VLOOKUP(F48,Lists!$A$45:$B$50,2,FALSE)</f>
        <v>1.0000000000000001E-5</v>
      </c>
      <c r="H48" s="511" t="s">
        <v>21</v>
      </c>
      <c r="I48" s="511" t="s">
        <v>21</v>
      </c>
      <c r="J48" s="512">
        <f>VLOOKUP(I48,Lists!$A$35:$B$40,2,FALSE)</f>
        <v>0</v>
      </c>
      <c r="K48" s="513">
        <f t="shared" si="7"/>
        <v>0</v>
      </c>
      <c r="L48" s="648" t="str">
        <f t="shared" si="5"/>
        <v>n/a</v>
      </c>
      <c r="M48" s="646">
        <f>IF($B48=Lists!$A$14,Lists!$E$35)+IF($B48=Lists!$A$15,Lists!$E$40)+IF($B48=Lists!$A$16,Lists!$E$40)</f>
        <v>0</v>
      </c>
      <c r="N48" s="513">
        <f t="shared" si="8"/>
        <v>0</v>
      </c>
      <c r="O48" s="511" t="s">
        <v>21</v>
      </c>
      <c r="P48" s="752" t="str">
        <f t="shared" si="3"/>
        <v>n/a</v>
      </c>
    </row>
    <row r="49" spans="1:16" ht="112.2" customHeight="1" x14ac:dyDescent="0.25">
      <c r="A49" s="662" t="s">
        <v>1285</v>
      </c>
      <c r="B49" s="630" t="s">
        <v>30</v>
      </c>
      <c r="C49" s="656" t="s">
        <v>249</v>
      </c>
      <c r="D49" s="776"/>
      <c r="E49" s="777" t="s">
        <v>29</v>
      </c>
      <c r="F49" s="511" t="s">
        <v>21</v>
      </c>
      <c r="G49" s="557">
        <f>VLOOKUP(F49,Lists!$A$45:$B$50,2,FALSE)</f>
        <v>1.0000000000000001E-5</v>
      </c>
      <c r="H49" s="511" t="s">
        <v>21</v>
      </c>
      <c r="I49" s="511" t="s">
        <v>21</v>
      </c>
      <c r="J49" s="512">
        <f>VLOOKUP(I49,Lists!$A$35:$B$40,2,FALSE)</f>
        <v>0</v>
      </c>
      <c r="K49" s="513">
        <f t="shared" si="7"/>
        <v>0</v>
      </c>
      <c r="L49" s="648" t="str">
        <f t="shared" si="5"/>
        <v>n/a</v>
      </c>
      <c r="M49" s="646">
        <f>IF($B49=Lists!$A$14,Lists!$E$35)+IF($B49=Lists!$A$15,Lists!$E$40)+IF($B49=Lists!$A$16,Lists!$E$40)</f>
        <v>0</v>
      </c>
      <c r="N49" s="513">
        <f t="shared" si="8"/>
        <v>0</v>
      </c>
      <c r="O49" s="511" t="s">
        <v>21</v>
      </c>
      <c r="P49" s="752" t="str">
        <f t="shared" si="3"/>
        <v>n/a</v>
      </c>
    </row>
    <row r="50" spans="1:16" s="116" customFormat="1" ht="16.5" customHeight="1" x14ac:dyDescent="0.25">
      <c r="A50" s="627" t="s">
        <v>820</v>
      </c>
      <c r="B50" s="647"/>
      <c r="C50" s="629" t="s">
        <v>250</v>
      </c>
      <c r="D50" s="780"/>
      <c r="E50" s="781"/>
      <c r="F50" s="522" t="s">
        <v>21</v>
      </c>
      <c r="G50" s="557">
        <f>VLOOKUP(F50,Lists!$A$45:$B$50,2,FALSE)</f>
        <v>1.0000000000000001E-5</v>
      </c>
      <c r="H50" s="522" t="s">
        <v>21</v>
      </c>
      <c r="I50" s="523" t="s">
        <v>21</v>
      </c>
      <c r="J50" s="512">
        <f>VLOOKUP(I50,Lists!$A$35:$B$40,2,FALSE)</f>
        <v>0</v>
      </c>
      <c r="K50" s="513">
        <f t="shared" si="7"/>
        <v>0</v>
      </c>
      <c r="L50" s="523" t="str">
        <f t="shared" si="5"/>
        <v>n/a</v>
      </c>
      <c r="M50" s="514">
        <f>IF(B50=Lists!$A$14,Lists!$E$35)+IF(B50=Lists!$A$15,Lists!$E$40)+IF(B50=Lists!$A$16,Lists!$E$40)</f>
        <v>0</v>
      </c>
      <c r="N50" s="513">
        <f t="shared" si="8"/>
        <v>0</v>
      </c>
      <c r="O50" s="522"/>
      <c r="P50" s="750">
        <f t="shared" si="3"/>
        <v>0</v>
      </c>
    </row>
    <row r="51" spans="1:16" ht="126.6" customHeight="1" x14ac:dyDescent="0.25">
      <c r="A51" s="626" t="s">
        <v>1286</v>
      </c>
      <c r="B51" s="630" t="s">
        <v>30</v>
      </c>
      <c r="C51" s="663" t="s">
        <v>251</v>
      </c>
      <c r="D51" s="776"/>
      <c r="E51" s="777" t="s">
        <v>29</v>
      </c>
      <c r="F51" s="511" t="s">
        <v>21</v>
      </c>
      <c r="G51" s="557">
        <f>VLOOKUP(F51,Lists!$A$45:$B$50,2,FALSE)</f>
        <v>1.0000000000000001E-5</v>
      </c>
      <c r="H51" s="511" t="s">
        <v>21</v>
      </c>
      <c r="I51" s="511" t="s">
        <v>21</v>
      </c>
      <c r="J51" s="512">
        <f>VLOOKUP(I51,Lists!$A$35:$B$40,2,FALSE)</f>
        <v>0</v>
      </c>
      <c r="K51" s="513">
        <f t="shared" si="7"/>
        <v>0</v>
      </c>
      <c r="L51" s="648" t="str">
        <f t="shared" si="5"/>
        <v>n/a</v>
      </c>
      <c r="M51" s="646">
        <f>IF($B51=Lists!$A$14,Lists!$E$35)+IF($B51=Lists!$A$15,Lists!$E$40)+IF($B51=Lists!$A$16,Lists!$E$40)</f>
        <v>0</v>
      </c>
      <c r="N51" s="513">
        <f t="shared" si="8"/>
        <v>0</v>
      </c>
      <c r="O51" s="511" t="s">
        <v>21</v>
      </c>
      <c r="P51" s="752" t="str">
        <f t="shared" si="3"/>
        <v>n/a</v>
      </c>
    </row>
    <row r="52" spans="1:16" ht="183" customHeight="1" x14ac:dyDescent="0.25">
      <c r="A52" s="626" t="s">
        <v>933</v>
      </c>
      <c r="B52" s="630" t="s">
        <v>30</v>
      </c>
      <c r="C52" s="630" t="s">
        <v>1444</v>
      </c>
      <c r="D52" s="776"/>
      <c r="E52" s="777" t="s">
        <v>29</v>
      </c>
      <c r="F52" s="511" t="s">
        <v>21</v>
      </c>
      <c r="G52" s="557">
        <f>VLOOKUP(F52,Lists!$A$45:$B$50,2,FALSE)</f>
        <v>1.0000000000000001E-5</v>
      </c>
      <c r="H52" s="511" t="s">
        <v>21</v>
      </c>
      <c r="I52" s="511" t="s">
        <v>21</v>
      </c>
      <c r="J52" s="512">
        <f>VLOOKUP(I52,Lists!$A$35:$B$40,2,FALSE)</f>
        <v>0</v>
      </c>
      <c r="K52" s="513">
        <f t="shared" si="7"/>
        <v>0</v>
      </c>
      <c r="L52" s="648" t="str">
        <f t="shared" si="5"/>
        <v>n/a</v>
      </c>
      <c r="M52" s="646">
        <f>IF($B52=Lists!$A$14,Lists!$E$35)+IF($B52=Lists!$A$15,Lists!$E$40)+IF($B52=Lists!$A$16,Lists!$E$40)</f>
        <v>0</v>
      </c>
      <c r="N52" s="513">
        <f t="shared" si="8"/>
        <v>0</v>
      </c>
      <c r="O52" s="511" t="s">
        <v>21</v>
      </c>
      <c r="P52" s="752" t="str">
        <f t="shared" si="3"/>
        <v>n/a</v>
      </c>
    </row>
    <row r="53" spans="1:16" ht="29.25" customHeight="1" x14ac:dyDescent="0.25">
      <c r="A53" s="626" t="s">
        <v>934</v>
      </c>
      <c r="B53" s="634" t="s">
        <v>32</v>
      </c>
      <c r="C53" s="634" t="s">
        <v>252</v>
      </c>
      <c r="D53" s="777" t="s">
        <v>29</v>
      </c>
      <c r="E53" s="779"/>
      <c r="F53" s="561" t="s">
        <v>33</v>
      </c>
      <c r="G53" s="517">
        <f>VLOOKUP(F53,Lists!$A$45:$B$50,2,FALSE)</f>
        <v>5</v>
      </c>
      <c r="H53" s="561" t="s">
        <v>83</v>
      </c>
      <c r="I53" s="708" t="s">
        <v>26</v>
      </c>
      <c r="J53" s="512">
        <f>VLOOKUP(I53,Lists!$A$35:$B$40,2,FALSE)</f>
        <v>6</v>
      </c>
      <c r="K53" s="513">
        <f t="shared" si="7"/>
        <v>30</v>
      </c>
      <c r="L53" s="655">
        <f t="shared" si="5"/>
        <v>1</v>
      </c>
      <c r="M53" s="646">
        <f>IF($B53=Lists!$A$14,Lists!$E$35)+IF($B53=Lists!$A$15,Lists!$E$40)+IF($B53=Lists!$A$16,Lists!$E$40)</f>
        <v>6</v>
      </c>
      <c r="N53" s="513">
        <f t="shared" si="8"/>
        <v>30</v>
      </c>
      <c r="O53" s="515">
        <f>N53/$N$2</f>
        <v>4.3859649122807015E-2</v>
      </c>
      <c r="P53" s="749">
        <f t="shared" si="3"/>
        <v>2.631578947368421E-3</v>
      </c>
    </row>
    <row r="54" spans="1:16" ht="41.25" customHeight="1" x14ac:dyDescent="0.25">
      <c r="A54" s="626" t="s">
        <v>935</v>
      </c>
      <c r="B54" s="630" t="s">
        <v>30</v>
      </c>
      <c r="C54" s="630" t="s">
        <v>455</v>
      </c>
      <c r="D54" s="776"/>
      <c r="E54" s="777" t="s">
        <v>29</v>
      </c>
      <c r="F54" s="511" t="s">
        <v>21</v>
      </c>
      <c r="G54" s="557">
        <f>VLOOKUP(F54,Lists!$A$45:$B$50,2,FALSE)</f>
        <v>1.0000000000000001E-5</v>
      </c>
      <c r="H54" s="511" t="s">
        <v>21</v>
      </c>
      <c r="I54" s="511" t="s">
        <v>21</v>
      </c>
      <c r="J54" s="512">
        <f>VLOOKUP(I54,Lists!$A$35:$B$40,2,FALSE)</f>
        <v>0</v>
      </c>
      <c r="K54" s="513">
        <f t="shared" si="7"/>
        <v>0</v>
      </c>
      <c r="L54" s="648" t="str">
        <f t="shared" si="5"/>
        <v>n/a</v>
      </c>
      <c r="M54" s="646">
        <f>IF($B54=Lists!$A$14,Lists!$E$35)+IF($B54=Lists!$A$15,Lists!$E$40)+IF($B54=Lists!$A$16,Lists!$E$40)</f>
        <v>0</v>
      </c>
      <c r="N54" s="513">
        <f t="shared" si="8"/>
        <v>0</v>
      </c>
      <c r="O54" s="511" t="s">
        <v>21</v>
      </c>
      <c r="P54" s="752" t="str">
        <f t="shared" si="3"/>
        <v>n/a</v>
      </c>
    </row>
    <row r="55" spans="1:16" ht="69" customHeight="1" x14ac:dyDescent="0.25">
      <c r="A55" s="626" t="s">
        <v>936</v>
      </c>
      <c r="B55" s="634" t="s">
        <v>32</v>
      </c>
      <c r="C55" s="634" t="s">
        <v>456</v>
      </c>
      <c r="D55" s="777" t="s">
        <v>29</v>
      </c>
      <c r="E55" s="779"/>
      <c r="F55" s="561" t="s">
        <v>33</v>
      </c>
      <c r="G55" s="517">
        <f>VLOOKUP(F55,Lists!$A$45:$B$50,2,FALSE)</f>
        <v>5</v>
      </c>
      <c r="H55" s="561" t="s">
        <v>83</v>
      </c>
      <c r="I55" s="708" t="s">
        <v>26</v>
      </c>
      <c r="J55" s="512">
        <f>VLOOKUP(I55,Lists!$A$35:$B$40,2,FALSE)</f>
        <v>6</v>
      </c>
      <c r="K55" s="513">
        <f t="shared" si="7"/>
        <v>30</v>
      </c>
      <c r="L55" s="655">
        <f t="shared" si="5"/>
        <v>1</v>
      </c>
      <c r="M55" s="646">
        <f>IF($B55=Lists!$A$14,Lists!$E$35)+IF($B55=Lists!$A$15,Lists!$E$40)+IF($B55=Lists!$A$16,Lists!$E$40)</f>
        <v>6</v>
      </c>
      <c r="N55" s="513">
        <f t="shared" si="8"/>
        <v>30</v>
      </c>
      <c r="O55" s="515">
        <f>N55/$N$2</f>
        <v>4.3859649122807015E-2</v>
      </c>
      <c r="P55" s="749">
        <f t="shared" si="3"/>
        <v>2.631578947368421E-3</v>
      </c>
    </row>
    <row r="56" spans="1:16" s="116" customFormat="1" ht="26.4" x14ac:dyDescent="0.25">
      <c r="A56" s="627" t="s">
        <v>821</v>
      </c>
      <c r="B56" s="647"/>
      <c r="C56" s="629" t="s">
        <v>218</v>
      </c>
      <c r="D56" s="780"/>
      <c r="E56" s="781"/>
      <c r="F56" s="522" t="s">
        <v>21</v>
      </c>
      <c r="G56" s="557">
        <f>VLOOKUP(F56,Lists!$A$45:$B$50,2,FALSE)</f>
        <v>1.0000000000000001E-5</v>
      </c>
      <c r="H56" s="522" t="s">
        <v>21</v>
      </c>
      <c r="I56" s="523" t="s">
        <v>21</v>
      </c>
      <c r="J56" s="512">
        <f>VLOOKUP(I56,Lists!$A$35:$B$40,2,FALSE)</f>
        <v>0</v>
      </c>
      <c r="K56" s="513">
        <f t="shared" si="7"/>
        <v>0</v>
      </c>
      <c r="L56" s="523" t="str">
        <f t="shared" si="5"/>
        <v>n/a</v>
      </c>
      <c r="M56" s="514">
        <f>IF(B56=Lists!$A$14,Lists!$E$35)+IF(B56=Lists!$A$15,Lists!$E$40)+IF(B56=Lists!$A$16,Lists!$E$40)</f>
        <v>0</v>
      </c>
      <c r="N56" s="513">
        <f t="shared" si="8"/>
        <v>0</v>
      </c>
      <c r="O56" s="522"/>
      <c r="P56" s="750">
        <f t="shared" si="3"/>
        <v>0</v>
      </c>
    </row>
    <row r="57" spans="1:16" ht="29.25" customHeight="1" x14ac:dyDescent="0.25">
      <c r="A57" s="626" t="s">
        <v>937</v>
      </c>
      <c r="B57" s="630" t="s">
        <v>30</v>
      </c>
      <c r="C57" s="630" t="s">
        <v>253</v>
      </c>
      <c r="D57" s="776"/>
      <c r="E57" s="777" t="s">
        <v>29</v>
      </c>
      <c r="F57" s="511" t="s">
        <v>21</v>
      </c>
      <c r="G57" s="557">
        <f>VLOOKUP(F57,Lists!$A$45:$B$50,2,FALSE)</f>
        <v>1.0000000000000001E-5</v>
      </c>
      <c r="H57" s="511" t="s">
        <v>21</v>
      </c>
      <c r="I57" s="511" t="s">
        <v>21</v>
      </c>
      <c r="J57" s="512">
        <f>VLOOKUP(I57,Lists!$A$35:$B$40,2,FALSE)</f>
        <v>0</v>
      </c>
      <c r="K57" s="513">
        <f t="shared" si="7"/>
        <v>0</v>
      </c>
      <c r="L57" s="648" t="str">
        <f t="shared" si="5"/>
        <v>n/a</v>
      </c>
      <c r="M57" s="646">
        <f>IF($B57=Lists!$A$14,Lists!$E$35)+IF($B57=Lists!$A$15,Lists!$E$40)+IF($B57=Lists!$A$16,Lists!$E$40)</f>
        <v>0</v>
      </c>
      <c r="N57" s="513">
        <f t="shared" si="8"/>
        <v>0</v>
      </c>
      <c r="O57" s="511" t="s">
        <v>21</v>
      </c>
      <c r="P57" s="752" t="str">
        <f t="shared" si="3"/>
        <v>n/a</v>
      </c>
    </row>
    <row r="58" spans="1:16" ht="36.75" customHeight="1" x14ac:dyDescent="0.25">
      <c r="A58" s="626" t="s">
        <v>938</v>
      </c>
      <c r="B58" s="634" t="s">
        <v>32</v>
      </c>
      <c r="C58" s="634" t="s">
        <v>254</v>
      </c>
      <c r="D58" s="777" t="s">
        <v>29</v>
      </c>
      <c r="E58" s="779"/>
      <c r="F58" s="561" t="s">
        <v>36</v>
      </c>
      <c r="G58" s="517">
        <f>VLOOKUP(F58,Lists!$A$45:$B$50,2,FALSE)</f>
        <v>8</v>
      </c>
      <c r="H58" s="561" t="s">
        <v>83</v>
      </c>
      <c r="I58" s="708" t="s">
        <v>26</v>
      </c>
      <c r="J58" s="512">
        <f>VLOOKUP(I58,Lists!$A$35:$B$40,2,FALSE)</f>
        <v>6</v>
      </c>
      <c r="K58" s="513">
        <f t="shared" si="7"/>
        <v>48</v>
      </c>
      <c r="L58" s="655">
        <f t="shared" si="5"/>
        <v>1</v>
      </c>
      <c r="M58" s="646">
        <f>IF($B58=Lists!$A$14,Lists!$E$35)+IF($B58=Lists!$A$15,Lists!$E$40)+IF($B58=Lists!$A$16,Lists!$E$40)</f>
        <v>6</v>
      </c>
      <c r="N58" s="513">
        <f t="shared" si="8"/>
        <v>48</v>
      </c>
      <c r="O58" s="515">
        <f>N58/$N$2</f>
        <v>7.0175438596491224E-2</v>
      </c>
      <c r="P58" s="749">
        <f t="shared" si="3"/>
        <v>4.2105263157894736E-3</v>
      </c>
    </row>
    <row r="59" spans="1:16" ht="54" customHeight="1" x14ac:dyDescent="0.25">
      <c r="A59" s="626" t="s">
        <v>939</v>
      </c>
      <c r="B59" s="630" t="s">
        <v>30</v>
      </c>
      <c r="C59" s="630" t="s">
        <v>255</v>
      </c>
      <c r="D59" s="776"/>
      <c r="E59" s="777" t="s">
        <v>29</v>
      </c>
      <c r="F59" s="511" t="s">
        <v>21</v>
      </c>
      <c r="G59" s="557">
        <f>VLOOKUP(F59,Lists!$A$45:$B$50,2,FALSE)</f>
        <v>1.0000000000000001E-5</v>
      </c>
      <c r="H59" s="511" t="s">
        <v>21</v>
      </c>
      <c r="I59" s="511" t="s">
        <v>21</v>
      </c>
      <c r="J59" s="512">
        <f>VLOOKUP(I59,Lists!$A$35:$B$40,2,FALSE)</f>
        <v>0</v>
      </c>
      <c r="K59" s="513">
        <f t="shared" si="7"/>
        <v>0</v>
      </c>
      <c r="L59" s="655" t="str">
        <f t="shared" si="5"/>
        <v>n/a</v>
      </c>
      <c r="M59" s="646">
        <f>IF($B59=Lists!$A$14,Lists!$E$35)+IF($B59=Lists!$A$15,Lists!$E$40)+IF($B59=Lists!$A$16,Lists!$E$40)</f>
        <v>0</v>
      </c>
      <c r="N59" s="513">
        <f t="shared" si="8"/>
        <v>0</v>
      </c>
      <c r="O59" s="511" t="s">
        <v>21</v>
      </c>
      <c r="P59" s="752" t="str">
        <f t="shared" si="3"/>
        <v>n/a</v>
      </c>
    </row>
    <row r="60" spans="1:16" ht="38.25" customHeight="1" x14ac:dyDescent="0.25">
      <c r="A60" s="626" t="s">
        <v>940</v>
      </c>
      <c r="B60" s="634" t="s">
        <v>32</v>
      </c>
      <c r="C60" s="634" t="s">
        <v>256</v>
      </c>
      <c r="D60" s="777" t="s">
        <v>29</v>
      </c>
      <c r="E60" s="779"/>
      <c r="F60" s="561" t="s">
        <v>36</v>
      </c>
      <c r="G60" s="517">
        <f>VLOOKUP(F60,Lists!$A$45:$B$50,2,FALSE)</f>
        <v>8</v>
      </c>
      <c r="H60" s="561" t="s">
        <v>83</v>
      </c>
      <c r="I60" s="708" t="s">
        <v>26</v>
      </c>
      <c r="J60" s="512">
        <f>VLOOKUP(I60,Lists!$A$35:$B$40,2,FALSE)</f>
        <v>6</v>
      </c>
      <c r="K60" s="513">
        <f t="shared" si="7"/>
        <v>48</v>
      </c>
      <c r="L60" s="655">
        <f t="shared" si="5"/>
        <v>1</v>
      </c>
      <c r="M60" s="646">
        <f>IF($B60=Lists!$A$14,Lists!$E$35)+IF($B60=Lists!$A$15,Lists!$E$40)+IF($B60=Lists!$A$16,Lists!$E$40)</f>
        <v>6</v>
      </c>
      <c r="N60" s="513">
        <f t="shared" si="8"/>
        <v>48</v>
      </c>
      <c r="O60" s="515">
        <f>N60/$N$2</f>
        <v>7.0175438596491224E-2</v>
      </c>
      <c r="P60" s="749">
        <f t="shared" si="3"/>
        <v>4.2105263157894736E-3</v>
      </c>
    </row>
    <row r="61" spans="1:16" ht="55.5" customHeight="1" x14ac:dyDescent="0.25">
      <c r="A61" s="626" t="s">
        <v>941</v>
      </c>
      <c r="B61" s="630" t="s">
        <v>30</v>
      </c>
      <c r="C61" s="630" t="s">
        <v>457</v>
      </c>
      <c r="D61" s="776"/>
      <c r="E61" s="777" t="s">
        <v>29</v>
      </c>
      <c r="F61" s="511" t="s">
        <v>21</v>
      </c>
      <c r="G61" s="557">
        <f>VLOOKUP(F61,Lists!$A$45:$B$50,2,FALSE)</f>
        <v>1.0000000000000001E-5</v>
      </c>
      <c r="H61" s="511" t="s">
        <v>21</v>
      </c>
      <c r="I61" s="511" t="s">
        <v>21</v>
      </c>
      <c r="J61" s="512">
        <f>VLOOKUP(I61,Lists!$A$35:$B$40,2,FALSE)</f>
        <v>0</v>
      </c>
      <c r="K61" s="513">
        <f t="shared" si="7"/>
        <v>0</v>
      </c>
      <c r="L61" s="648" t="str">
        <f t="shared" si="5"/>
        <v>n/a</v>
      </c>
      <c r="M61" s="646">
        <f>IF($B61=Lists!$A$14,Lists!$E$35)+IF($B61=Lists!$A$15,Lists!$E$40)+IF($B61=Lists!$A$16,Lists!$E$40)</f>
        <v>0</v>
      </c>
      <c r="N61" s="513">
        <f t="shared" si="8"/>
        <v>0</v>
      </c>
      <c r="O61" s="511" t="s">
        <v>21</v>
      </c>
      <c r="P61" s="752" t="str">
        <f t="shared" si="3"/>
        <v>n/a</v>
      </c>
    </row>
    <row r="62" spans="1:16" ht="40.5" customHeight="1" x14ac:dyDescent="0.25">
      <c r="A62" s="626" t="s">
        <v>942</v>
      </c>
      <c r="B62" s="634" t="s">
        <v>32</v>
      </c>
      <c r="C62" s="634" t="s">
        <v>256</v>
      </c>
      <c r="D62" s="777" t="s">
        <v>29</v>
      </c>
      <c r="E62" s="779"/>
      <c r="F62" s="561" t="s">
        <v>36</v>
      </c>
      <c r="G62" s="517">
        <f>VLOOKUP(F62,Lists!$A$45:$B$50,2,FALSE)</f>
        <v>8</v>
      </c>
      <c r="H62" s="561" t="s">
        <v>83</v>
      </c>
      <c r="I62" s="708" t="s">
        <v>26</v>
      </c>
      <c r="J62" s="512">
        <f>VLOOKUP(I62,Lists!$A$35:$B$40,2,FALSE)</f>
        <v>6</v>
      </c>
      <c r="K62" s="513">
        <f t="shared" si="7"/>
        <v>48</v>
      </c>
      <c r="L62" s="655">
        <f t="shared" si="5"/>
        <v>1</v>
      </c>
      <c r="M62" s="646">
        <f>IF($B62=Lists!$A$14,Lists!$E$35)+IF($B62=Lists!$A$15,Lists!$E$40)+IF($B62=Lists!$A$16,Lists!$E$40)</f>
        <v>6</v>
      </c>
      <c r="N62" s="513">
        <f t="shared" si="8"/>
        <v>48</v>
      </c>
      <c r="O62" s="515">
        <f>N62/$N$2</f>
        <v>7.0175438596491224E-2</v>
      </c>
      <c r="P62" s="749">
        <f t="shared" si="3"/>
        <v>4.2105263157894736E-3</v>
      </c>
    </row>
    <row r="63" spans="1:16" ht="57.75" customHeight="1" x14ac:dyDescent="0.25">
      <c r="A63" s="626" t="s">
        <v>943</v>
      </c>
      <c r="B63" s="630" t="s">
        <v>30</v>
      </c>
      <c r="C63" s="630" t="s">
        <v>1445</v>
      </c>
      <c r="D63" s="776"/>
      <c r="E63" s="777" t="s">
        <v>29</v>
      </c>
      <c r="F63" s="511" t="s">
        <v>21</v>
      </c>
      <c r="G63" s="557">
        <f>VLOOKUP(F63,Lists!$A$45:$B$50,2,FALSE)</f>
        <v>1.0000000000000001E-5</v>
      </c>
      <c r="H63" s="511" t="s">
        <v>21</v>
      </c>
      <c r="I63" s="511" t="s">
        <v>21</v>
      </c>
      <c r="J63" s="512">
        <f>VLOOKUP(I63,Lists!$A$35:$B$40,2,FALSE)</f>
        <v>0</v>
      </c>
      <c r="K63" s="513">
        <f t="shared" si="7"/>
        <v>0</v>
      </c>
      <c r="L63" s="648" t="str">
        <f t="shared" si="5"/>
        <v>n/a</v>
      </c>
      <c r="M63" s="646">
        <f>IF($B63=Lists!$A$14,Lists!$E$35)+IF($B63=Lists!$A$15,Lists!$E$40)+IF($B63=Lists!$A$16,Lists!$E$40)</f>
        <v>0</v>
      </c>
      <c r="N63" s="513">
        <f t="shared" si="8"/>
        <v>0</v>
      </c>
      <c r="O63" s="511" t="s">
        <v>21</v>
      </c>
      <c r="P63" s="752" t="str">
        <f t="shared" si="3"/>
        <v>n/a</v>
      </c>
    </row>
    <row r="64" spans="1:16" ht="27.75" customHeight="1" x14ac:dyDescent="0.25">
      <c r="A64" s="626" t="s">
        <v>944</v>
      </c>
      <c r="B64" s="634" t="s">
        <v>32</v>
      </c>
      <c r="C64" s="634" t="s">
        <v>257</v>
      </c>
      <c r="D64" s="777" t="s">
        <v>29</v>
      </c>
      <c r="E64" s="779"/>
      <c r="F64" s="561" t="s">
        <v>36</v>
      </c>
      <c r="G64" s="517">
        <f>VLOOKUP(F64,Lists!$A$45:$B$50,2,FALSE)</f>
        <v>8</v>
      </c>
      <c r="H64" s="561" t="s">
        <v>39</v>
      </c>
      <c r="I64" s="708" t="s">
        <v>26</v>
      </c>
      <c r="J64" s="512">
        <f>VLOOKUP(I64,Lists!$A$35:$B$40,2,FALSE)</f>
        <v>6</v>
      </c>
      <c r="K64" s="513">
        <f t="shared" si="7"/>
        <v>48</v>
      </c>
      <c r="L64" s="655">
        <f t="shared" si="5"/>
        <v>1</v>
      </c>
      <c r="M64" s="646">
        <f>IF($B64=Lists!$A$14,Lists!$E$35)+IF($B64=Lists!$A$15,Lists!$E$40)+IF($B64=Lists!$A$16,Lists!$E$40)</f>
        <v>6</v>
      </c>
      <c r="N64" s="513">
        <f t="shared" si="8"/>
        <v>48</v>
      </c>
      <c r="O64" s="515">
        <f>N64/$N$2</f>
        <v>7.0175438596491224E-2</v>
      </c>
      <c r="P64" s="749">
        <f t="shared" si="3"/>
        <v>4.2105263157894736E-3</v>
      </c>
    </row>
    <row r="66" spans="1:16" x14ac:dyDescent="0.25">
      <c r="C66" s="140"/>
    </row>
    <row r="67" spans="1:16" x14ac:dyDescent="0.25">
      <c r="A67" s="126"/>
      <c r="B67" s="53"/>
      <c r="C67" s="140"/>
      <c r="E67" s="53"/>
      <c r="F67" s="53"/>
      <c r="G67" s="53"/>
      <c r="H67" s="3"/>
      <c r="I67" s="53"/>
      <c r="J67" s="53"/>
      <c r="K67" s="53"/>
      <c r="L67" s="53"/>
      <c r="M67" s="53"/>
      <c r="N67" s="53"/>
      <c r="O67" s="53"/>
      <c r="P67" s="727"/>
    </row>
    <row r="68" spans="1:16" x14ac:dyDescent="0.25">
      <c r="A68" s="126"/>
      <c r="B68" s="53"/>
      <c r="C68" s="140"/>
      <c r="E68" s="53"/>
      <c r="F68" s="53"/>
      <c r="G68" s="53"/>
      <c r="H68" s="3"/>
      <c r="I68" s="53"/>
      <c r="J68" s="53"/>
      <c r="K68" s="53"/>
      <c r="L68" s="53"/>
      <c r="M68" s="53"/>
      <c r="N68" s="53"/>
      <c r="O68" s="53"/>
      <c r="P68" s="727"/>
    </row>
    <row r="69" spans="1:16" x14ac:dyDescent="0.25">
      <c r="A69" s="126"/>
      <c r="B69" s="53"/>
      <c r="C69" s="140"/>
      <c r="E69" s="53"/>
      <c r="F69" s="53"/>
      <c r="G69" s="53"/>
      <c r="H69" s="3"/>
      <c r="I69" s="53"/>
      <c r="J69" s="53"/>
      <c r="K69" s="53"/>
      <c r="L69" s="53"/>
      <c r="M69" s="53"/>
      <c r="N69" s="53"/>
      <c r="O69" s="53"/>
      <c r="P69" s="727"/>
    </row>
    <row r="70" spans="1:16" x14ac:dyDescent="0.25">
      <c r="A70" s="126"/>
      <c r="B70" s="53"/>
      <c r="C70" s="140"/>
      <c r="E70" s="53"/>
      <c r="F70" s="53"/>
      <c r="G70" s="53"/>
      <c r="H70" s="3"/>
      <c r="I70" s="53"/>
      <c r="J70" s="53"/>
      <c r="K70" s="53"/>
      <c r="L70" s="53"/>
      <c r="M70" s="53"/>
      <c r="N70" s="53"/>
      <c r="O70" s="53"/>
      <c r="P70" s="727"/>
    </row>
    <row r="71" spans="1:16" x14ac:dyDescent="0.25">
      <c r="A71" s="126"/>
      <c r="B71" s="53"/>
      <c r="C71" s="140"/>
      <c r="E71" s="53"/>
      <c r="F71" s="53"/>
      <c r="G71" s="53"/>
      <c r="H71" s="3"/>
      <c r="I71" s="53"/>
      <c r="J71" s="53"/>
      <c r="K71" s="53"/>
      <c r="L71" s="53"/>
      <c r="M71" s="53"/>
      <c r="N71" s="53"/>
      <c r="O71" s="53"/>
      <c r="P71" s="727"/>
    </row>
    <row r="72" spans="1:16" x14ac:dyDescent="0.25">
      <c r="A72" s="126"/>
      <c r="B72" s="53"/>
      <c r="C72" s="140"/>
      <c r="E72" s="53"/>
      <c r="F72" s="53"/>
      <c r="G72" s="53"/>
      <c r="H72" s="3"/>
      <c r="I72" s="53"/>
      <c r="J72" s="53"/>
      <c r="K72" s="53"/>
      <c r="L72" s="53"/>
      <c r="M72" s="53"/>
      <c r="N72" s="53"/>
      <c r="O72" s="53"/>
      <c r="P72" s="727"/>
    </row>
    <row r="73" spans="1:16" x14ac:dyDescent="0.25">
      <c r="A73" s="126"/>
      <c r="B73" s="53"/>
      <c r="C73" s="140"/>
      <c r="E73" s="53"/>
      <c r="F73" s="53"/>
      <c r="G73" s="53"/>
      <c r="H73" s="3"/>
      <c r="I73" s="53"/>
      <c r="J73" s="53"/>
      <c r="K73" s="53"/>
      <c r="L73" s="53"/>
      <c r="M73" s="53"/>
      <c r="N73" s="53"/>
      <c r="O73" s="53"/>
      <c r="P73" s="727"/>
    </row>
    <row r="74" spans="1:16" x14ac:dyDescent="0.25">
      <c r="A74" s="126"/>
      <c r="B74" s="53"/>
      <c r="C74" s="140"/>
      <c r="E74" s="53"/>
      <c r="F74" s="53"/>
      <c r="G74" s="53"/>
      <c r="H74" s="3"/>
      <c r="I74" s="53"/>
      <c r="J74" s="53"/>
      <c r="K74" s="53"/>
      <c r="L74" s="53"/>
      <c r="M74" s="53"/>
      <c r="N74" s="53"/>
      <c r="O74" s="53"/>
      <c r="P74" s="727"/>
    </row>
    <row r="75" spans="1:16" x14ac:dyDescent="0.25">
      <c r="A75" s="126"/>
      <c r="B75" s="53"/>
      <c r="C75" s="140"/>
      <c r="E75" s="53"/>
      <c r="F75" s="53"/>
      <c r="G75" s="53"/>
      <c r="H75" s="3"/>
      <c r="I75" s="53"/>
      <c r="J75" s="53"/>
      <c r="K75" s="53"/>
      <c r="L75" s="53"/>
      <c r="M75" s="53"/>
      <c r="N75" s="53"/>
      <c r="O75" s="53"/>
      <c r="P75" s="727"/>
    </row>
    <row r="76" spans="1:16" x14ac:dyDescent="0.25">
      <c r="A76" s="126"/>
      <c r="B76" s="53"/>
      <c r="C76" s="140"/>
      <c r="E76" s="53"/>
      <c r="F76" s="53"/>
      <c r="G76" s="53"/>
      <c r="H76" s="3"/>
      <c r="I76" s="53"/>
      <c r="J76" s="53"/>
      <c r="K76" s="53"/>
      <c r="L76" s="53"/>
      <c r="M76" s="53"/>
      <c r="N76" s="53"/>
      <c r="O76" s="53"/>
      <c r="P76" s="727"/>
    </row>
    <row r="77" spans="1:16" x14ac:dyDescent="0.25">
      <c r="A77" s="126"/>
      <c r="B77" s="53"/>
      <c r="C77" s="140"/>
      <c r="E77" s="53"/>
      <c r="F77" s="53"/>
      <c r="G77" s="53"/>
      <c r="H77" s="3"/>
      <c r="I77" s="53"/>
      <c r="J77" s="53"/>
      <c r="K77" s="53"/>
      <c r="L77" s="53"/>
      <c r="M77" s="53"/>
      <c r="N77" s="53"/>
      <c r="O77" s="53"/>
      <c r="P77" s="727"/>
    </row>
    <row r="78" spans="1:16" x14ac:dyDescent="0.25">
      <c r="A78" s="126"/>
      <c r="B78" s="53"/>
      <c r="C78" s="140"/>
      <c r="E78" s="53"/>
      <c r="F78" s="53"/>
      <c r="G78" s="53"/>
      <c r="H78" s="3"/>
      <c r="I78" s="53"/>
      <c r="J78" s="53"/>
      <c r="K78" s="53"/>
      <c r="L78" s="53"/>
      <c r="M78" s="53"/>
      <c r="N78" s="53"/>
      <c r="O78" s="53"/>
      <c r="P78" s="727"/>
    </row>
    <row r="79" spans="1:16" x14ac:dyDescent="0.25">
      <c r="A79" s="126"/>
      <c r="B79" s="53"/>
      <c r="C79" s="140"/>
      <c r="E79" s="53"/>
      <c r="F79" s="53"/>
      <c r="G79" s="53"/>
      <c r="H79" s="3"/>
      <c r="I79" s="53"/>
      <c r="J79" s="53"/>
      <c r="K79" s="53"/>
      <c r="L79" s="53"/>
      <c r="M79" s="53"/>
      <c r="N79" s="53"/>
      <c r="O79" s="53"/>
      <c r="P79" s="727"/>
    </row>
    <row r="80" spans="1:16" x14ac:dyDescent="0.25">
      <c r="A80" s="126"/>
      <c r="B80" s="53"/>
      <c r="C80" s="140"/>
      <c r="E80" s="53"/>
      <c r="F80" s="53"/>
      <c r="G80" s="53"/>
      <c r="H80" s="3"/>
      <c r="I80" s="53"/>
      <c r="J80" s="53"/>
      <c r="K80" s="53"/>
      <c r="L80" s="53"/>
      <c r="M80" s="53"/>
      <c r="N80" s="53"/>
      <c r="O80" s="53"/>
      <c r="P80" s="727"/>
    </row>
    <row r="81" spans="1:16" x14ac:dyDescent="0.25">
      <c r="A81" s="126"/>
      <c r="B81" s="53"/>
      <c r="C81" s="140"/>
      <c r="E81" s="53"/>
      <c r="F81" s="53"/>
      <c r="G81" s="53"/>
      <c r="H81" s="3"/>
      <c r="I81" s="53"/>
      <c r="J81" s="53"/>
      <c r="K81" s="53"/>
      <c r="L81" s="53"/>
      <c r="M81" s="53"/>
      <c r="N81" s="53"/>
      <c r="O81" s="53"/>
      <c r="P81" s="727"/>
    </row>
    <row r="82" spans="1:16" x14ac:dyDescent="0.25">
      <c r="A82" s="126"/>
      <c r="B82" s="53"/>
      <c r="C82" s="140"/>
      <c r="E82" s="53"/>
      <c r="F82" s="53"/>
      <c r="G82" s="53"/>
      <c r="H82" s="3"/>
      <c r="I82" s="53"/>
      <c r="J82" s="53"/>
      <c r="K82" s="53"/>
      <c r="L82" s="53"/>
      <c r="M82" s="53"/>
      <c r="N82" s="53"/>
      <c r="O82" s="53"/>
      <c r="P82" s="727"/>
    </row>
    <row r="83" spans="1:16" x14ac:dyDescent="0.25">
      <c r="A83" s="126"/>
      <c r="B83" s="53"/>
      <c r="C83" s="140"/>
      <c r="E83" s="53"/>
      <c r="F83" s="53"/>
      <c r="G83" s="53"/>
      <c r="H83" s="3"/>
      <c r="I83" s="53"/>
      <c r="J83" s="53"/>
      <c r="K83" s="53"/>
      <c r="L83" s="53"/>
      <c r="M83" s="53"/>
      <c r="N83" s="53"/>
      <c r="O83" s="53"/>
      <c r="P83" s="727"/>
    </row>
    <row r="84" spans="1:16" x14ac:dyDescent="0.25">
      <c r="A84" s="126"/>
      <c r="B84" s="53"/>
      <c r="C84" s="140"/>
      <c r="E84" s="53"/>
      <c r="F84" s="53"/>
      <c r="G84" s="53"/>
      <c r="H84" s="3"/>
      <c r="I84" s="53"/>
      <c r="J84" s="53"/>
      <c r="K84" s="53"/>
      <c r="L84" s="53"/>
      <c r="M84" s="53"/>
      <c r="N84" s="53"/>
      <c r="O84" s="53"/>
      <c r="P84" s="727"/>
    </row>
    <row r="85" spans="1:16" x14ac:dyDescent="0.25">
      <c r="A85" s="126"/>
      <c r="B85" s="53"/>
      <c r="C85" s="140"/>
      <c r="E85" s="53"/>
      <c r="F85" s="53"/>
      <c r="G85" s="53"/>
      <c r="H85" s="3"/>
      <c r="I85" s="53"/>
      <c r="J85" s="53"/>
      <c r="K85" s="53"/>
      <c r="L85" s="53"/>
      <c r="M85" s="53"/>
      <c r="N85" s="53"/>
      <c r="O85" s="53"/>
      <c r="P85" s="727"/>
    </row>
    <row r="86" spans="1:16" x14ac:dyDescent="0.25">
      <c r="A86" s="126"/>
      <c r="B86" s="53"/>
      <c r="C86" s="140"/>
      <c r="E86" s="53"/>
      <c r="F86" s="53"/>
      <c r="G86" s="53"/>
      <c r="H86" s="3"/>
      <c r="I86" s="53"/>
      <c r="J86" s="53"/>
      <c r="K86" s="53"/>
      <c r="L86" s="53"/>
      <c r="M86" s="53"/>
      <c r="N86" s="53"/>
      <c r="O86" s="53"/>
      <c r="P86" s="727"/>
    </row>
    <row r="87" spans="1:16" x14ac:dyDescent="0.25">
      <c r="A87" s="126"/>
      <c r="B87" s="53"/>
      <c r="C87" s="140"/>
      <c r="E87" s="53"/>
      <c r="F87" s="53"/>
      <c r="G87" s="53"/>
      <c r="H87" s="3"/>
      <c r="I87" s="53"/>
      <c r="J87" s="53"/>
      <c r="K87" s="53"/>
      <c r="L87" s="53"/>
      <c r="M87" s="53"/>
      <c r="N87" s="53"/>
      <c r="O87" s="53"/>
      <c r="P87" s="727"/>
    </row>
    <row r="88" spans="1:16" x14ac:dyDescent="0.25">
      <c r="A88" s="126"/>
      <c r="B88" s="53"/>
      <c r="C88" s="140"/>
      <c r="E88" s="53"/>
      <c r="F88" s="53"/>
      <c r="G88" s="53"/>
      <c r="H88" s="3"/>
      <c r="I88" s="53"/>
      <c r="J88" s="53"/>
      <c r="K88" s="53"/>
      <c r="L88" s="53"/>
      <c r="M88" s="53"/>
      <c r="N88" s="53"/>
      <c r="O88" s="53"/>
      <c r="P88" s="727"/>
    </row>
    <row r="89" spans="1:16" x14ac:dyDescent="0.25">
      <c r="A89" s="126"/>
      <c r="B89" s="53"/>
      <c r="C89" s="140"/>
      <c r="E89" s="53"/>
      <c r="F89" s="53"/>
      <c r="G89" s="53"/>
      <c r="H89" s="3"/>
      <c r="I89" s="53"/>
      <c r="J89" s="53"/>
      <c r="K89" s="53"/>
      <c r="L89" s="53"/>
      <c r="M89" s="53"/>
      <c r="N89" s="53"/>
      <c r="O89" s="53"/>
      <c r="P89" s="727"/>
    </row>
    <row r="90" spans="1:16" x14ac:dyDescent="0.25">
      <c r="A90" s="126"/>
      <c r="B90" s="53"/>
      <c r="C90" s="140"/>
      <c r="E90" s="53"/>
      <c r="F90" s="53"/>
      <c r="G90" s="53"/>
      <c r="H90" s="3"/>
      <c r="I90" s="53"/>
      <c r="J90" s="53"/>
      <c r="K90" s="53"/>
      <c r="L90" s="53"/>
      <c r="M90" s="53"/>
      <c r="N90" s="53"/>
      <c r="O90" s="53"/>
      <c r="P90" s="727"/>
    </row>
    <row r="91" spans="1:16" x14ac:dyDescent="0.25">
      <c r="A91" s="126"/>
      <c r="B91" s="53"/>
      <c r="C91" s="140"/>
      <c r="E91" s="53"/>
      <c r="F91" s="53"/>
      <c r="G91" s="53"/>
      <c r="H91" s="3"/>
      <c r="I91" s="53"/>
      <c r="J91" s="53"/>
      <c r="K91" s="53"/>
      <c r="L91" s="53"/>
      <c r="M91" s="53"/>
      <c r="N91" s="53"/>
      <c r="O91" s="53"/>
      <c r="P91" s="727"/>
    </row>
    <row r="92" spans="1:16" x14ac:dyDescent="0.25">
      <c r="A92" s="126"/>
      <c r="B92" s="53"/>
      <c r="C92" s="140"/>
      <c r="E92" s="53"/>
      <c r="F92" s="53"/>
      <c r="G92" s="53"/>
      <c r="H92" s="3"/>
      <c r="I92" s="53"/>
      <c r="J92" s="53"/>
      <c r="K92" s="53"/>
      <c r="L92" s="53"/>
      <c r="M92" s="53"/>
      <c r="N92" s="53"/>
      <c r="O92" s="53"/>
      <c r="P92" s="727"/>
    </row>
    <row r="93" spans="1:16" x14ac:dyDescent="0.25">
      <c r="A93" s="126"/>
      <c r="B93" s="53"/>
      <c r="C93" s="140"/>
      <c r="E93" s="53"/>
      <c r="F93" s="53"/>
      <c r="G93" s="53"/>
      <c r="H93" s="3"/>
      <c r="I93" s="53"/>
      <c r="J93" s="53"/>
      <c r="K93" s="53"/>
      <c r="L93" s="53"/>
      <c r="M93" s="53"/>
      <c r="N93" s="53"/>
      <c r="O93" s="53"/>
      <c r="P93" s="727"/>
    </row>
    <row r="94" spans="1:16" x14ac:dyDescent="0.25">
      <c r="A94" s="126"/>
      <c r="B94" s="53"/>
      <c r="C94" s="140"/>
      <c r="E94" s="53"/>
      <c r="F94" s="53"/>
      <c r="G94" s="53"/>
      <c r="H94" s="3"/>
      <c r="I94" s="53"/>
      <c r="J94" s="53"/>
      <c r="K94" s="53"/>
      <c r="L94" s="53"/>
      <c r="M94" s="53"/>
      <c r="N94" s="53"/>
      <c r="O94" s="53"/>
      <c r="P94" s="727"/>
    </row>
    <row r="95" spans="1:16" x14ac:dyDescent="0.25">
      <c r="A95" s="126"/>
      <c r="B95" s="53"/>
      <c r="C95" s="140"/>
      <c r="E95" s="53"/>
      <c r="F95" s="53"/>
      <c r="G95" s="53"/>
      <c r="H95" s="3"/>
      <c r="I95" s="53"/>
      <c r="J95" s="53"/>
      <c r="K95" s="53"/>
      <c r="L95" s="53"/>
      <c r="M95" s="53"/>
      <c r="N95" s="53"/>
      <c r="O95" s="53"/>
      <c r="P95" s="727"/>
    </row>
    <row r="96" spans="1:16" x14ac:dyDescent="0.25">
      <c r="A96" s="126"/>
      <c r="B96" s="53"/>
      <c r="C96" s="140"/>
      <c r="E96" s="53"/>
      <c r="F96" s="53"/>
      <c r="G96" s="53"/>
      <c r="H96" s="3"/>
      <c r="I96" s="53"/>
      <c r="J96" s="53"/>
      <c r="K96" s="53"/>
      <c r="L96" s="53"/>
      <c r="M96" s="53"/>
      <c r="N96" s="53"/>
      <c r="O96" s="53"/>
      <c r="P96" s="727"/>
    </row>
    <row r="97" spans="1:16" x14ac:dyDescent="0.25">
      <c r="A97" s="126"/>
      <c r="B97" s="53"/>
      <c r="C97" s="140"/>
      <c r="E97" s="53"/>
      <c r="F97" s="53"/>
      <c r="G97" s="53"/>
      <c r="H97" s="3"/>
      <c r="I97" s="53"/>
      <c r="J97" s="53"/>
      <c r="K97" s="53"/>
      <c r="L97" s="53"/>
      <c r="M97" s="53"/>
      <c r="N97" s="53"/>
      <c r="O97" s="53"/>
      <c r="P97" s="727"/>
    </row>
    <row r="98" spans="1:16" x14ac:dyDescent="0.25">
      <c r="A98" s="126"/>
      <c r="B98" s="53"/>
      <c r="C98" s="140"/>
      <c r="E98" s="53"/>
      <c r="F98" s="53"/>
      <c r="G98" s="53"/>
      <c r="H98" s="3"/>
      <c r="I98" s="53"/>
      <c r="J98" s="53"/>
      <c r="K98" s="53"/>
      <c r="L98" s="53"/>
      <c r="M98" s="53"/>
      <c r="N98" s="53"/>
      <c r="O98" s="53"/>
      <c r="P98" s="727"/>
    </row>
    <row r="99" spans="1:16" x14ac:dyDescent="0.25">
      <c r="A99" s="126"/>
      <c r="B99" s="53"/>
      <c r="C99" s="140"/>
      <c r="E99" s="53"/>
      <c r="F99" s="53"/>
      <c r="G99" s="53"/>
      <c r="H99" s="3"/>
      <c r="I99" s="53"/>
      <c r="J99" s="53"/>
      <c r="K99" s="53"/>
      <c r="L99" s="53"/>
      <c r="M99" s="53"/>
      <c r="N99" s="53"/>
      <c r="O99" s="53"/>
      <c r="P99" s="727"/>
    </row>
    <row r="100" spans="1:16" x14ac:dyDescent="0.25">
      <c r="A100" s="126"/>
      <c r="B100" s="53"/>
      <c r="C100" s="140"/>
      <c r="E100" s="53"/>
      <c r="F100" s="53"/>
      <c r="G100" s="53"/>
      <c r="H100" s="3"/>
      <c r="I100" s="53"/>
      <c r="J100" s="53"/>
      <c r="K100" s="53"/>
      <c r="L100" s="53"/>
      <c r="M100" s="53"/>
      <c r="N100" s="53"/>
      <c r="O100" s="53"/>
      <c r="P100" s="727"/>
    </row>
    <row r="101" spans="1:16" x14ac:dyDescent="0.25">
      <c r="A101" s="126"/>
      <c r="B101" s="53"/>
      <c r="C101" s="140"/>
      <c r="E101" s="53"/>
      <c r="F101" s="53"/>
      <c r="G101" s="53"/>
      <c r="H101" s="3"/>
      <c r="I101" s="53"/>
      <c r="J101" s="53"/>
      <c r="K101" s="53"/>
      <c r="L101" s="53"/>
      <c r="M101" s="53"/>
      <c r="N101" s="53"/>
      <c r="O101" s="53"/>
      <c r="P101" s="727"/>
    </row>
    <row r="102" spans="1:16" x14ac:dyDescent="0.25">
      <c r="A102" s="126"/>
      <c r="B102" s="53"/>
      <c r="C102" s="140"/>
      <c r="E102" s="53"/>
      <c r="F102" s="53"/>
      <c r="G102" s="53"/>
      <c r="H102" s="3"/>
      <c r="I102" s="53"/>
      <c r="J102" s="53"/>
      <c r="K102" s="53"/>
      <c r="L102" s="53"/>
      <c r="M102" s="53"/>
      <c r="N102" s="53"/>
      <c r="O102" s="53"/>
      <c r="P102" s="727"/>
    </row>
    <row r="103" spans="1:16" x14ac:dyDescent="0.25">
      <c r="A103" s="126"/>
      <c r="B103" s="53"/>
      <c r="C103" s="140"/>
      <c r="E103" s="53"/>
      <c r="F103" s="53"/>
      <c r="G103" s="53"/>
      <c r="H103" s="3"/>
      <c r="I103" s="53"/>
      <c r="J103" s="53"/>
      <c r="K103" s="53"/>
      <c r="L103" s="53"/>
      <c r="M103" s="53"/>
      <c r="N103" s="53"/>
      <c r="O103" s="53"/>
      <c r="P103" s="727"/>
    </row>
    <row r="104" spans="1:16" x14ac:dyDescent="0.25">
      <c r="A104" s="126"/>
      <c r="B104" s="53"/>
      <c r="C104" s="140"/>
      <c r="E104" s="53"/>
      <c r="F104" s="53"/>
      <c r="G104" s="53"/>
      <c r="H104" s="3"/>
      <c r="I104" s="53"/>
      <c r="J104" s="53"/>
      <c r="K104" s="53"/>
      <c r="L104" s="53"/>
      <c r="M104" s="53"/>
      <c r="N104" s="53"/>
      <c r="O104" s="53"/>
      <c r="P104" s="727"/>
    </row>
    <row r="105" spans="1:16" x14ac:dyDescent="0.25">
      <c r="A105" s="126"/>
      <c r="B105" s="53"/>
      <c r="C105" s="140"/>
      <c r="E105" s="53"/>
      <c r="F105" s="53"/>
      <c r="G105" s="53"/>
      <c r="H105" s="3"/>
      <c r="I105" s="53"/>
      <c r="J105" s="53"/>
      <c r="K105" s="53"/>
      <c r="L105" s="53"/>
      <c r="M105" s="53"/>
      <c r="N105" s="53"/>
      <c r="O105" s="53"/>
      <c r="P105" s="727"/>
    </row>
    <row r="106" spans="1:16" x14ac:dyDescent="0.25">
      <c r="A106" s="126"/>
      <c r="B106" s="53"/>
      <c r="C106" s="140"/>
      <c r="E106" s="53"/>
      <c r="F106" s="53"/>
      <c r="G106" s="53"/>
      <c r="H106" s="3"/>
      <c r="I106" s="53"/>
      <c r="J106" s="53"/>
      <c r="K106" s="53"/>
      <c r="L106" s="53"/>
      <c r="M106" s="53"/>
      <c r="N106" s="53"/>
      <c r="O106" s="53"/>
      <c r="P106" s="727"/>
    </row>
    <row r="107" spans="1:16" x14ac:dyDescent="0.25">
      <c r="A107" s="126"/>
      <c r="B107" s="53"/>
      <c r="C107" s="140"/>
      <c r="E107" s="53"/>
      <c r="F107" s="53"/>
      <c r="G107" s="53"/>
      <c r="H107" s="3"/>
      <c r="I107" s="53"/>
      <c r="J107" s="53"/>
      <c r="K107" s="53"/>
      <c r="L107" s="53"/>
      <c r="M107" s="53"/>
      <c r="N107" s="53"/>
      <c r="O107" s="53"/>
      <c r="P107" s="727"/>
    </row>
    <row r="108" spans="1:16" x14ac:dyDescent="0.25">
      <c r="A108" s="126"/>
      <c r="B108" s="53"/>
      <c r="C108" s="140"/>
      <c r="E108" s="53"/>
      <c r="F108" s="53"/>
      <c r="G108" s="53"/>
      <c r="H108" s="3"/>
      <c r="I108" s="53"/>
      <c r="J108" s="53"/>
      <c r="K108" s="53"/>
      <c r="L108" s="53"/>
      <c r="M108" s="53"/>
      <c r="N108" s="53"/>
      <c r="O108" s="53"/>
      <c r="P108" s="727"/>
    </row>
    <row r="109" spans="1:16" x14ac:dyDescent="0.25">
      <c r="A109" s="126"/>
      <c r="B109" s="53"/>
      <c r="C109" s="140"/>
      <c r="E109" s="53"/>
      <c r="F109" s="53"/>
      <c r="G109" s="53"/>
      <c r="H109" s="3"/>
      <c r="I109" s="53"/>
      <c r="J109" s="53"/>
      <c r="K109" s="53"/>
      <c r="L109" s="53"/>
      <c r="M109" s="53"/>
      <c r="N109" s="53"/>
      <c r="O109" s="53"/>
      <c r="P109" s="727"/>
    </row>
    <row r="110" spans="1:16" x14ac:dyDescent="0.25">
      <c r="A110" s="126"/>
      <c r="B110" s="53"/>
      <c r="C110" s="140"/>
      <c r="E110" s="53"/>
      <c r="F110" s="53"/>
      <c r="G110" s="53"/>
      <c r="H110" s="3"/>
      <c r="I110" s="53"/>
      <c r="J110" s="53"/>
      <c r="K110" s="53"/>
      <c r="L110" s="53"/>
      <c r="M110" s="53"/>
      <c r="N110" s="53"/>
      <c r="O110" s="53"/>
      <c r="P110" s="727"/>
    </row>
    <row r="111" spans="1:16" x14ac:dyDescent="0.25">
      <c r="A111" s="126"/>
      <c r="B111" s="53"/>
      <c r="C111" s="140"/>
      <c r="E111" s="53"/>
      <c r="F111" s="53"/>
      <c r="G111" s="53"/>
      <c r="H111" s="3"/>
      <c r="I111" s="53"/>
      <c r="J111" s="53"/>
      <c r="K111" s="53"/>
      <c r="L111" s="53"/>
      <c r="M111" s="53"/>
      <c r="N111" s="53"/>
      <c r="O111" s="53"/>
      <c r="P111" s="727"/>
    </row>
    <row r="112" spans="1:16" x14ac:dyDescent="0.25">
      <c r="A112" s="126"/>
      <c r="B112" s="53"/>
      <c r="C112" s="140"/>
      <c r="E112" s="53"/>
      <c r="F112" s="53"/>
      <c r="G112" s="53"/>
      <c r="H112" s="3"/>
      <c r="I112" s="53"/>
      <c r="J112" s="53"/>
      <c r="K112" s="53"/>
      <c r="L112" s="53"/>
      <c r="M112" s="53"/>
      <c r="N112" s="53"/>
      <c r="O112" s="53"/>
      <c r="P112" s="727"/>
    </row>
    <row r="113" spans="1:16" x14ac:dyDescent="0.25">
      <c r="A113" s="126"/>
      <c r="B113" s="53"/>
      <c r="C113" s="140"/>
      <c r="E113" s="53"/>
      <c r="F113" s="53"/>
      <c r="G113" s="53"/>
      <c r="H113" s="3"/>
      <c r="I113" s="53"/>
      <c r="J113" s="53"/>
      <c r="K113" s="53"/>
      <c r="L113" s="53"/>
      <c r="M113" s="53"/>
      <c r="N113" s="53"/>
      <c r="O113" s="53"/>
      <c r="P113" s="727"/>
    </row>
    <row r="114" spans="1:16" x14ac:dyDescent="0.25">
      <c r="A114" s="126"/>
      <c r="B114" s="53"/>
      <c r="C114" s="140"/>
      <c r="E114" s="53"/>
      <c r="F114" s="53"/>
      <c r="G114" s="53"/>
      <c r="H114" s="3"/>
      <c r="I114" s="53"/>
      <c r="J114" s="53"/>
      <c r="K114" s="53"/>
      <c r="L114" s="53"/>
      <c r="M114" s="53"/>
      <c r="N114" s="53"/>
      <c r="O114" s="53"/>
      <c r="P114" s="727"/>
    </row>
    <row r="115" spans="1:16" x14ac:dyDescent="0.25">
      <c r="A115" s="126"/>
      <c r="B115" s="53"/>
      <c r="C115" s="140"/>
      <c r="E115" s="53"/>
      <c r="F115" s="53"/>
      <c r="G115" s="53"/>
      <c r="H115" s="3"/>
      <c r="I115" s="53"/>
      <c r="J115" s="53"/>
      <c r="K115" s="53"/>
      <c r="L115" s="53"/>
      <c r="M115" s="53"/>
      <c r="N115" s="53"/>
      <c r="O115" s="53"/>
      <c r="P115" s="727"/>
    </row>
    <row r="116" spans="1:16" x14ac:dyDescent="0.25">
      <c r="A116" s="126"/>
      <c r="B116" s="53"/>
      <c r="C116" s="140"/>
      <c r="E116" s="53"/>
      <c r="F116" s="53"/>
      <c r="G116" s="53"/>
      <c r="H116" s="3"/>
      <c r="I116" s="53"/>
      <c r="J116" s="53"/>
      <c r="K116" s="53"/>
      <c r="L116" s="53"/>
      <c r="M116" s="53"/>
      <c r="N116" s="53"/>
      <c r="O116" s="53"/>
      <c r="P116" s="727"/>
    </row>
    <row r="117" spans="1:16" x14ac:dyDescent="0.25">
      <c r="A117" s="126"/>
      <c r="B117" s="53"/>
      <c r="C117" s="140"/>
      <c r="E117" s="53"/>
      <c r="F117" s="53"/>
      <c r="G117" s="53"/>
      <c r="H117" s="3"/>
      <c r="I117" s="53"/>
      <c r="J117" s="53"/>
      <c r="K117" s="53"/>
      <c r="L117" s="53"/>
      <c r="M117" s="53"/>
      <c r="N117" s="53"/>
      <c r="O117" s="53"/>
      <c r="P117" s="727"/>
    </row>
    <row r="118" spans="1:16" x14ac:dyDescent="0.25">
      <c r="A118" s="126"/>
      <c r="B118" s="53"/>
      <c r="C118" s="140"/>
      <c r="E118" s="53"/>
      <c r="F118" s="53"/>
      <c r="G118" s="53"/>
      <c r="H118" s="3"/>
      <c r="I118" s="53"/>
      <c r="J118" s="53"/>
      <c r="K118" s="53"/>
      <c r="L118" s="53"/>
      <c r="M118" s="53"/>
      <c r="N118" s="53"/>
      <c r="O118" s="53"/>
      <c r="P118" s="727"/>
    </row>
    <row r="119" spans="1:16" x14ac:dyDescent="0.25">
      <c r="A119" s="126"/>
      <c r="B119" s="53"/>
      <c r="C119" s="140"/>
      <c r="E119" s="53"/>
      <c r="F119" s="53"/>
      <c r="G119" s="53"/>
      <c r="H119" s="3"/>
      <c r="I119" s="53"/>
      <c r="J119" s="53"/>
      <c r="K119" s="53"/>
      <c r="L119" s="53"/>
      <c r="M119" s="53"/>
      <c r="N119" s="53"/>
      <c r="O119" s="53"/>
      <c r="P119" s="727"/>
    </row>
    <row r="120" spans="1:16" x14ac:dyDescent="0.25">
      <c r="A120" s="126"/>
      <c r="B120" s="53"/>
      <c r="C120" s="140"/>
      <c r="E120" s="53"/>
      <c r="F120" s="53"/>
      <c r="G120" s="53"/>
      <c r="H120" s="3"/>
      <c r="I120" s="53"/>
      <c r="J120" s="53"/>
      <c r="K120" s="53"/>
      <c r="L120" s="53"/>
      <c r="M120" s="53"/>
      <c r="N120" s="53"/>
      <c r="O120" s="53"/>
      <c r="P120" s="727"/>
    </row>
    <row r="121" spans="1:16" x14ac:dyDescent="0.25">
      <c r="A121" s="126"/>
      <c r="B121" s="53"/>
      <c r="C121" s="140"/>
      <c r="E121" s="53"/>
      <c r="F121" s="53"/>
      <c r="G121" s="53"/>
      <c r="H121" s="3"/>
      <c r="I121" s="53"/>
      <c r="J121" s="53"/>
      <c r="K121" s="53"/>
      <c r="L121" s="53"/>
      <c r="M121" s="53"/>
      <c r="N121" s="53"/>
      <c r="O121" s="53"/>
      <c r="P121" s="727"/>
    </row>
    <row r="122" spans="1:16" x14ac:dyDescent="0.25">
      <c r="A122" s="126"/>
      <c r="B122" s="53"/>
      <c r="C122" s="140"/>
      <c r="E122" s="53"/>
      <c r="F122" s="53"/>
      <c r="G122" s="53"/>
      <c r="H122" s="3"/>
      <c r="I122" s="53"/>
      <c r="J122" s="53"/>
      <c r="K122" s="53"/>
      <c r="L122" s="53"/>
      <c r="M122" s="53"/>
      <c r="N122" s="53"/>
      <c r="O122" s="53"/>
      <c r="P122" s="727"/>
    </row>
    <row r="123" spans="1:16" x14ac:dyDescent="0.25">
      <c r="A123" s="126"/>
      <c r="B123" s="53"/>
      <c r="C123" s="140"/>
      <c r="E123" s="53"/>
      <c r="F123" s="53"/>
      <c r="G123" s="53"/>
      <c r="H123" s="3"/>
      <c r="I123" s="53"/>
      <c r="J123" s="53"/>
      <c r="K123" s="53"/>
      <c r="L123" s="53"/>
      <c r="M123" s="53"/>
      <c r="N123" s="53"/>
      <c r="O123" s="53"/>
      <c r="P123" s="727"/>
    </row>
    <row r="124" spans="1:16" x14ac:dyDescent="0.25">
      <c r="A124" s="126"/>
      <c r="B124" s="53"/>
      <c r="C124" s="140"/>
      <c r="E124" s="53"/>
      <c r="F124" s="53"/>
      <c r="G124" s="53"/>
      <c r="H124" s="3"/>
      <c r="I124" s="53"/>
      <c r="J124" s="53"/>
      <c r="K124" s="53"/>
      <c r="L124" s="53"/>
      <c r="M124" s="53"/>
      <c r="N124" s="53"/>
      <c r="O124" s="53"/>
      <c r="P124" s="727"/>
    </row>
    <row r="125" spans="1:16" x14ac:dyDescent="0.25">
      <c r="A125" s="126"/>
      <c r="B125" s="53"/>
      <c r="C125" s="140"/>
      <c r="E125" s="53"/>
      <c r="F125" s="53"/>
      <c r="G125" s="53"/>
      <c r="H125" s="3"/>
      <c r="I125" s="53"/>
      <c r="J125" s="53"/>
      <c r="K125" s="53"/>
      <c r="L125" s="53"/>
      <c r="M125" s="53"/>
      <c r="N125" s="53"/>
      <c r="O125" s="53"/>
      <c r="P125" s="727"/>
    </row>
    <row r="126" spans="1:16" x14ac:dyDescent="0.25">
      <c r="A126" s="126"/>
      <c r="B126" s="53"/>
      <c r="C126" s="140"/>
      <c r="E126" s="53"/>
      <c r="F126" s="53"/>
      <c r="G126" s="53"/>
      <c r="H126" s="3"/>
      <c r="I126" s="53"/>
      <c r="J126" s="53"/>
      <c r="K126" s="53"/>
      <c r="L126" s="53"/>
      <c r="M126" s="53"/>
      <c r="N126" s="53"/>
      <c r="O126" s="53"/>
      <c r="P126" s="727"/>
    </row>
    <row r="127" spans="1:16" x14ac:dyDescent="0.25">
      <c r="A127" s="126"/>
      <c r="B127" s="53"/>
      <c r="C127" s="140"/>
      <c r="E127" s="53"/>
      <c r="F127" s="53"/>
      <c r="G127" s="53"/>
      <c r="H127" s="3"/>
      <c r="I127" s="53"/>
      <c r="J127" s="53"/>
      <c r="K127" s="53"/>
      <c r="L127" s="53"/>
      <c r="M127" s="53"/>
      <c r="N127" s="53"/>
      <c r="O127" s="53"/>
      <c r="P127" s="727"/>
    </row>
    <row r="128" spans="1:16" x14ac:dyDescent="0.25">
      <c r="A128" s="126"/>
      <c r="B128" s="53"/>
      <c r="C128" s="140"/>
      <c r="E128" s="53"/>
      <c r="F128" s="53"/>
      <c r="G128" s="53"/>
      <c r="H128" s="3"/>
      <c r="I128" s="53"/>
      <c r="J128" s="53"/>
      <c r="K128" s="53"/>
      <c r="L128" s="53"/>
      <c r="M128" s="53"/>
      <c r="N128" s="53"/>
      <c r="O128" s="53"/>
      <c r="P128" s="727"/>
    </row>
    <row r="129" spans="1:16" x14ac:dyDescent="0.25">
      <c r="A129" s="126"/>
      <c r="B129" s="53"/>
      <c r="C129" s="140"/>
      <c r="E129" s="53"/>
      <c r="F129" s="53"/>
      <c r="G129" s="53"/>
      <c r="H129" s="3"/>
      <c r="I129" s="53"/>
      <c r="J129" s="53"/>
      <c r="K129" s="53"/>
      <c r="L129" s="53"/>
      <c r="M129" s="53"/>
      <c r="N129" s="53"/>
      <c r="O129" s="53"/>
      <c r="P129" s="727"/>
    </row>
    <row r="130" spans="1:16" x14ac:dyDescent="0.25">
      <c r="A130" s="126"/>
      <c r="B130" s="53"/>
      <c r="C130" s="140"/>
      <c r="E130" s="53"/>
      <c r="F130" s="53"/>
      <c r="G130" s="53"/>
      <c r="H130" s="3"/>
      <c r="I130" s="53"/>
      <c r="J130" s="53"/>
      <c r="K130" s="53"/>
      <c r="L130" s="53"/>
      <c r="M130" s="53"/>
      <c r="N130" s="53"/>
      <c r="O130" s="53"/>
      <c r="P130" s="727"/>
    </row>
    <row r="131" spans="1:16" x14ac:dyDescent="0.25">
      <c r="A131" s="126"/>
      <c r="B131" s="53"/>
      <c r="C131" s="140"/>
      <c r="E131" s="53"/>
      <c r="F131" s="53"/>
      <c r="G131" s="53"/>
      <c r="H131" s="3"/>
      <c r="I131" s="53"/>
      <c r="J131" s="53"/>
      <c r="K131" s="53"/>
      <c r="L131" s="53"/>
      <c r="M131" s="53"/>
      <c r="N131" s="53"/>
      <c r="O131" s="53"/>
      <c r="P131" s="727"/>
    </row>
    <row r="132" spans="1:16" x14ac:dyDescent="0.25">
      <c r="A132" s="126"/>
      <c r="B132" s="53"/>
      <c r="C132" s="140"/>
      <c r="E132" s="53"/>
      <c r="F132" s="53"/>
      <c r="G132" s="53"/>
      <c r="H132" s="3"/>
      <c r="I132" s="53"/>
      <c r="J132" s="53"/>
      <c r="K132" s="53"/>
      <c r="L132" s="53"/>
      <c r="M132" s="53"/>
      <c r="N132" s="53"/>
      <c r="O132" s="53"/>
      <c r="P132" s="727"/>
    </row>
    <row r="133" spans="1:16" x14ac:dyDescent="0.25">
      <c r="A133" s="126"/>
      <c r="B133" s="53"/>
      <c r="C133" s="140"/>
      <c r="E133" s="53"/>
      <c r="F133" s="53"/>
      <c r="G133" s="53"/>
      <c r="H133" s="3"/>
      <c r="I133" s="53"/>
      <c r="J133" s="53"/>
      <c r="K133" s="53"/>
      <c r="L133" s="53"/>
      <c r="M133" s="53"/>
      <c r="N133" s="53"/>
      <c r="O133" s="53"/>
      <c r="P133" s="727"/>
    </row>
    <row r="134" spans="1:16" x14ac:dyDescent="0.25">
      <c r="A134" s="126"/>
      <c r="B134" s="53"/>
      <c r="C134" s="140"/>
      <c r="E134" s="53"/>
      <c r="F134" s="53"/>
      <c r="G134" s="53"/>
      <c r="H134" s="3"/>
      <c r="I134" s="53"/>
      <c r="J134" s="53"/>
      <c r="K134" s="53"/>
      <c r="L134" s="53"/>
      <c r="M134" s="53"/>
      <c r="N134" s="53"/>
      <c r="O134" s="53"/>
      <c r="P134" s="727"/>
    </row>
    <row r="135" spans="1:16" x14ac:dyDescent="0.25">
      <c r="A135" s="126"/>
      <c r="B135" s="53"/>
      <c r="C135" s="140"/>
      <c r="E135" s="53"/>
      <c r="F135" s="53"/>
      <c r="G135" s="53"/>
      <c r="H135" s="3"/>
      <c r="I135" s="53"/>
      <c r="J135" s="53"/>
      <c r="K135" s="53"/>
      <c r="L135" s="53"/>
      <c r="M135" s="53"/>
      <c r="N135" s="53"/>
      <c r="O135" s="53"/>
      <c r="P135" s="727"/>
    </row>
    <row r="136" spans="1:16" x14ac:dyDescent="0.25">
      <c r="A136" s="126"/>
      <c r="B136" s="53"/>
      <c r="C136" s="140"/>
      <c r="E136" s="53"/>
      <c r="F136" s="53"/>
      <c r="G136" s="53"/>
      <c r="H136" s="3"/>
      <c r="I136" s="53"/>
      <c r="J136" s="53"/>
      <c r="K136" s="53"/>
      <c r="L136" s="53"/>
      <c r="M136" s="53"/>
      <c r="N136" s="53"/>
      <c r="O136" s="53"/>
      <c r="P136" s="727"/>
    </row>
    <row r="137" spans="1:16" x14ac:dyDescent="0.25">
      <c r="A137" s="126"/>
      <c r="B137" s="53"/>
      <c r="C137" s="140"/>
      <c r="E137" s="53"/>
      <c r="F137" s="53"/>
      <c r="G137" s="53"/>
      <c r="H137" s="3"/>
      <c r="I137" s="53"/>
      <c r="J137" s="53"/>
      <c r="K137" s="53"/>
      <c r="L137" s="53"/>
      <c r="M137" s="53"/>
      <c r="N137" s="53"/>
      <c r="O137" s="53"/>
      <c r="P137" s="727"/>
    </row>
    <row r="138" spans="1:16" x14ac:dyDescent="0.25">
      <c r="A138" s="126"/>
      <c r="B138" s="53"/>
      <c r="C138" s="140"/>
      <c r="E138" s="53"/>
      <c r="F138" s="53"/>
      <c r="G138" s="53"/>
      <c r="H138" s="3"/>
      <c r="I138" s="53"/>
      <c r="J138" s="53"/>
      <c r="K138" s="53"/>
      <c r="L138" s="53"/>
      <c r="M138" s="53"/>
      <c r="N138" s="53"/>
      <c r="O138" s="53"/>
      <c r="P138" s="727"/>
    </row>
    <row r="139" spans="1:16" x14ac:dyDescent="0.25">
      <c r="A139" s="126"/>
      <c r="B139" s="53"/>
      <c r="C139" s="140"/>
      <c r="E139" s="53"/>
      <c r="F139" s="53"/>
      <c r="G139" s="53"/>
      <c r="H139" s="3"/>
      <c r="I139" s="53"/>
      <c r="J139" s="53"/>
      <c r="K139" s="53"/>
      <c r="L139" s="53"/>
      <c r="M139" s="53"/>
      <c r="N139" s="53"/>
      <c r="O139" s="53"/>
      <c r="P139" s="727"/>
    </row>
    <row r="140" spans="1:16" x14ac:dyDescent="0.25">
      <c r="A140" s="126"/>
      <c r="B140" s="53"/>
      <c r="C140" s="140"/>
      <c r="E140" s="53"/>
      <c r="F140" s="53"/>
      <c r="G140" s="53"/>
      <c r="H140" s="3"/>
      <c r="I140" s="53"/>
      <c r="J140" s="53"/>
      <c r="K140" s="53"/>
      <c r="L140" s="53"/>
      <c r="M140" s="53"/>
      <c r="N140" s="53"/>
      <c r="O140" s="53"/>
      <c r="P140" s="727"/>
    </row>
    <row r="141" spans="1:16" x14ac:dyDescent="0.25">
      <c r="A141" s="126"/>
      <c r="B141" s="53"/>
      <c r="C141" s="140"/>
      <c r="E141" s="53"/>
      <c r="F141" s="53"/>
      <c r="G141" s="53"/>
      <c r="H141" s="3"/>
      <c r="I141" s="53"/>
      <c r="J141" s="53"/>
      <c r="K141" s="53"/>
      <c r="L141" s="53"/>
      <c r="M141" s="53"/>
      <c r="N141" s="53"/>
      <c r="O141" s="53"/>
      <c r="P141" s="727"/>
    </row>
    <row r="142" spans="1:16" x14ac:dyDescent="0.25">
      <c r="A142" s="126"/>
      <c r="B142" s="53"/>
      <c r="C142" s="140"/>
      <c r="E142" s="53"/>
      <c r="F142" s="53"/>
      <c r="G142" s="53"/>
      <c r="H142" s="3"/>
      <c r="I142" s="53"/>
      <c r="J142" s="53"/>
      <c r="K142" s="53"/>
      <c r="L142" s="53"/>
      <c r="M142" s="53"/>
      <c r="N142" s="53"/>
      <c r="O142" s="53"/>
      <c r="P142" s="727"/>
    </row>
    <row r="143" spans="1:16" x14ac:dyDescent="0.25">
      <c r="A143" s="126"/>
      <c r="B143" s="53"/>
      <c r="C143" s="140"/>
      <c r="E143" s="53"/>
      <c r="F143" s="53"/>
      <c r="G143" s="53"/>
      <c r="H143" s="3"/>
      <c r="I143" s="53"/>
      <c r="J143" s="53"/>
      <c r="K143" s="53"/>
      <c r="L143" s="53"/>
      <c r="M143" s="53"/>
      <c r="N143" s="53"/>
      <c r="O143" s="53"/>
      <c r="P143" s="727"/>
    </row>
    <row r="144" spans="1:16" x14ac:dyDescent="0.25">
      <c r="A144" s="126"/>
      <c r="B144" s="53"/>
      <c r="C144" s="140"/>
      <c r="E144" s="53"/>
      <c r="F144" s="53"/>
      <c r="G144" s="53"/>
      <c r="H144" s="3"/>
      <c r="I144" s="53"/>
      <c r="J144" s="53"/>
      <c r="K144" s="53"/>
      <c r="L144" s="53"/>
      <c r="M144" s="53"/>
      <c r="N144" s="53"/>
      <c r="O144" s="53"/>
      <c r="P144" s="727"/>
    </row>
    <row r="145" spans="1:16" x14ac:dyDescent="0.25">
      <c r="A145" s="126"/>
      <c r="B145" s="53"/>
      <c r="C145" s="140"/>
      <c r="E145" s="53"/>
      <c r="F145" s="53"/>
      <c r="G145" s="53"/>
      <c r="H145" s="3"/>
      <c r="I145" s="53"/>
      <c r="J145" s="53"/>
      <c r="K145" s="53"/>
      <c r="L145" s="53"/>
      <c r="M145" s="53"/>
      <c r="N145" s="53"/>
      <c r="O145" s="53"/>
      <c r="P145" s="727"/>
    </row>
    <row r="146" spans="1:16" x14ac:dyDescent="0.25">
      <c r="A146" s="126"/>
      <c r="B146" s="53"/>
      <c r="C146" s="140"/>
      <c r="E146" s="53"/>
      <c r="F146" s="53"/>
      <c r="G146" s="53"/>
      <c r="H146" s="3"/>
      <c r="I146" s="53"/>
      <c r="J146" s="53"/>
      <c r="K146" s="53"/>
      <c r="L146" s="53"/>
      <c r="M146" s="53"/>
      <c r="N146" s="53"/>
      <c r="O146" s="53"/>
      <c r="P146" s="727"/>
    </row>
    <row r="147" spans="1:16" x14ac:dyDescent="0.25">
      <c r="A147" s="126"/>
      <c r="B147" s="53"/>
      <c r="C147" s="140"/>
      <c r="E147" s="53"/>
      <c r="F147" s="53"/>
      <c r="G147" s="53"/>
      <c r="H147" s="3"/>
      <c r="I147" s="53"/>
      <c r="J147" s="53"/>
      <c r="K147" s="53"/>
      <c r="L147" s="53"/>
      <c r="M147" s="53"/>
      <c r="N147" s="53"/>
      <c r="O147" s="53"/>
      <c r="P147" s="727"/>
    </row>
    <row r="148" spans="1:16" x14ac:dyDescent="0.25">
      <c r="A148" s="126"/>
      <c r="B148" s="53"/>
      <c r="C148" s="140"/>
      <c r="E148" s="53"/>
      <c r="F148" s="53"/>
      <c r="G148" s="53"/>
      <c r="H148" s="3"/>
      <c r="I148" s="53"/>
      <c r="J148" s="53"/>
      <c r="K148" s="53"/>
      <c r="L148" s="53"/>
      <c r="M148" s="53"/>
      <c r="N148" s="53"/>
      <c r="O148" s="53"/>
      <c r="P148" s="727"/>
    </row>
    <row r="149" spans="1:16" x14ac:dyDescent="0.25">
      <c r="A149" s="126"/>
      <c r="B149" s="53"/>
      <c r="C149" s="140"/>
      <c r="E149" s="53"/>
      <c r="F149" s="53"/>
      <c r="G149" s="53"/>
      <c r="H149" s="3"/>
      <c r="I149" s="53"/>
      <c r="J149" s="53"/>
      <c r="K149" s="53"/>
      <c r="L149" s="53"/>
      <c r="M149" s="53"/>
      <c r="N149" s="53"/>
      <c r="O149" s="53"/>
      <c r="P149" s="727"/>
    </row>
    <row r="150" spans="1:16" x14ac:dyDescent="0.25">
      <c r="A150" s="126"/>
      <c r="B150" s="53"/>
      <c r="C150" s="140"/>
      <c r="E150" s="53"/>
      <c r="F150" s="53"/>
      <c r="G150" s="53"/>
      <c r="H150" s="3"/>
      <c r="I150" s="53"/>
      <c r="J150" s="53"/>
      <c r="K150" s="53"/>
      <c r="L150" s="53"/>
      <c r="M150" s="53"/>
      <c r="N150" s="53"/>
      <c r="O150" s="53"/>
      <c r="P150" s="727"/>
    </row>
    <row r="151" spans="1:16" x14ac:dyDescent="0.25">
      <c r="A151" s="126"/>
      <c r="B151" s="53"/>
      <c r="C151" s="140"/>
      <c r="E151" s="53"/>
      <c r="F151" s="53"/>
      <c r="G151" s="53"/>
      <c r="H151" s="3"/>
      <c r="I151" s="53"/>
      <c r="J151" s="53"/>
      <c r="K151" s="53"/>
      <c r="L151" s="53"/>
      <c r="M151" s="53"/>
      <c r="N151" s="53"/>
      <c r="O151" s="53"/>
      <c r="P151" s="727"/>
    </row>
    <row r="152" spans="1:16" x14ac:dyDescent="0.25">
      <c r="A152" s="126"/>
      <c r="B152" s="53"/>
      <c r="C152" s="140"/>
      <c r="E152" s="53"/>
      <c r="F152" s="53"/>
      <c r="G152" s="53"/>
      <c r="H152" s="3"/>
      <c r="I152" s="53"/>
      <c r="J152" s="53"/>
      <c r="K152" s="53"/>
      <c r="L152" s="53"/>
      <c r="M152" s="53"/>
      <c r="N152" s="53"/>
      <c r="O152" s="53"/>
      <c r="P152" s="727"/>
    </row>
    <row r="153" spans="1:16" x14ac:dyDescent="0.25">
      <c r="A153" s="126"/>
      <c r="B153" s="53"/>
      <c r="C153" s="140"/>
      <c r="E153" s="53"/>
      <c r="F153" s="53"/>
      <c r="G153" s="53"/>
      <c r="H153" s="3"/>
      <c r="I153" s="53"/>
      <c r="J153" s="53"/>
      <c r="K153" s="53"/>
      <c r="L153" s="53"/>
      <c r="M153" s="53"/>
      <c r="N153" s="53"/>
      <c r="O153" s="53"/>
      <c r="P153" s="727"/>
    </row>
    <row r="154" spans="1:16" x14ac:dyDescent="0.25">
      <c r="A154" s="126"/>
      <c r="B154" s="53"/>
      <c r="C154" s="140"/>
      <c r="E154" s="53"/>
      <c r="F154" s="53"/>
      <c r="G154" s="53"/>
      <c r="H154" s="3"/>
      <c r="I154" s="53"/>
      <c r="J154" s="53"/>
      <c r="K154" s="53"/>
      <c r="L154" s="53"/>
      <c r="M154" s="53"/>
      <c r="N154" s="53"/>
      <c r="O154" s="53"/>
      <c r="P154" s="727"/>
    </row>
    <row r="155" spans="1:16" x14ac:dyDescent="0.25">
      <c r="A155" s="126"/>
      <c r="B155" s="53"/>
      <c r="C155" s="140"/>
      <c r="E155" s="53"/>
      <c r="F155" s="53"/>
      <c r="G155" s="53"/>
      <c r="H155" s="3"/>
      <c r="I155" s="53"/>
      <c r="J155" s="53"/>
      <c r="K155" s="53"/>
      <c r="L155" s="53"/>
      <c r="M155" s="53"/>
      <c r="N155" s="53"/>
      <c r="O155" s="53"/>
      <c r="P155" s="727"/>
    </row>
    <row r="156" spans="1:16" x14ac:dyDescent="0.25">
      <c r="A156" s="126"/>
      <c r="B156" s="53"/>
      <c r="C156" s="140"/>
      <c r="E156" s="53"/>
      <c r="F156" s="53"/>
      <c r="G156" s="53"/>
      <c r="H156" s="3"/>
      <c r="I156" s="53"/>
      <c r="J156" s="53"/>
      <c r="K156" s="53"/>
      <c r="L156" s="53"/>
      <c r="M156" s="53"/>
      <c r="N156" s="53"/>
      <c r="O156" s="53"/>
      <c r="P156" s="727"/>
    </row>
    <row r="157" spans="1:16" x14ac:dyDescent="0.25">
      <c r="A157" s="126"/>
      <c r="B157" s="53"/>
      <c r="C157" s="140"/>
      <c r="E157" s="53"/>
      <c r="F157" s="53"/>
      <c r="G157" s="53"/>
      <c r="H157" s="3"/>
      <c r="I157" s="53"/>
      <c r="J157" s="53"/>
      <c r="K157" s="53"/>
      <c r="L157" s="53"/>
      <c r="M157" s="53"/>
      <c r="N157" s="53"/>
      <c r="O157" s="53"/>
      <c r="P157" s="727"/>
    </row>
    <row r="158" spans="1:16" x14ac:dyDescent="0.25">
      <c r="A158" s="126"/>
      <c r="B158" s="53"/>
      <c r="C158" s="140"/>
      <c r="E158" s="53"/>
      <c r="F158" s="53"/>
      <c r="G158" s="53"/>
      <c r="H158" s="3"/>
      <c r="I158" s="53"/>
      <c r="J158" s="53"/>
      <c r="K158" s="53"/>
      <c r="L158" s="53"/>
      <c r="M158" s="53"/>
      <c r="N158" s="53"/>
      <c r="O158" s="53"/>
      <c r="P158" s="727"/>
    </row>
    <row r="159" spans="1:16" x14ac:dyDescent="0.25">
      <c r="A159" s="126"/>
      <c r="B159" s="53"/>
      <c r="C159" s="140"/>
      <c r="E159" s="53"/>
      <c r="F159" s="53"/>
      <c r="G159" s="53"/>
      <c r="H159" s="3"/>
      <c r="I159" s="53"/>
      <c r="J159" s="53"/>
      <c r="K159" s="53"/>
      <c r="L159" s="53"/>
      <c r="M159" s="53"/>
      <c r="N159" s="53"/>
      <c r="O159" s="53"/>
      <c r="P159" s="727"/>
    </row>
    <row r="160" spans="1:16" x14ac:dyDescent="0.25">
      <c r="A160" s="126"/>
      <c r="B160" s="53"/>
      <c r="C160" s="140"/>
      <c r="E160" s="53"/>
      <c r="F160" s="53"/>
      <c r="G160" s="53"/>
      <c r="H160" s="3"/>
      <c r="I160" s="53"/>
      <c r="J160" s="53"/>
      <c r="K160" s="53"/>
      <c r="L160" s="53"/>
      <c r="M160" s="53"/>
      <c r="N160" s="53"/>
      <c r="O160" s="53"/>
      <c r="P160" s="727"/>
    </row>
    <row r="161" spans="1:16" x14ac:dyDescent="0.25">
      <c r="A161" s="126"/>
      <c r="B161" s="53"/>
      <c r="C161" s="140"/>
      <c r="E161" s="53"/>
      <c r="F161" s="53"/>
      <c r="G161" s="53"/>
      <c r="H161" s="3"/>
      <c r="I161" s="53"/>
      <c r="J161" s="53"/>
      <c r="K161" s="53"/>
      <c r="L161" s="53"/>
      <c r="M161" s="53"/>
      <c r="N161" s="53"/>
      <c r="O161" s="53"/>
      <c r="P161" s="727"/>
    </row>
    <row r="162" spans="1:16" x14ac:dyDescent="0.25">
      <c r="A162" s="126"/>
      <c r="B162" s="53"/>
      <c r="C162" s="140"/>
      <c r="E162" s="53"/>
      <c r="F162" s="53"/>
      <c r="G162" s="53"/>
      <c r="H162" s="3"/>
      <c r="I162" s="53"/>
      <c r="J162" s="53"/>
      <c r="K162" s="53"/>
      <c r="L162" s="53"/>
      <c r="M162" s="53"/>
      <c r="N162" s="53"/>
      <c r="O162" s="53"/>
      <c r="P162" s="727"/>
    </row>
    <row r="163" spans="1:16" x14ac:dyDescent="0.25">
      <c r="A163" s="126"/>
      <c r="B163" s="53"/>
      <c r="C163" s="140"/>
      <c r="E163" s="53"/>
      <c r="F163" s="53"/>
      <c r="G163" s="53"/>
      <c r="H163" s="3"/>
      <c r="I163" s="53"/>
      <c r="J163" s="53"/>
      <c r="K163" s="53"/>
      <c r="L163" s="53"/>
      <c r="M163" s="53"/>
      <c r="N163" s="53"/>
      <c r="O163" s="53"/>
      <c r="P163" s="727"/>
    </row>
    <row r="164" spans="1:16" x14ac:dyDescent="0.25">
      <c r="A164" s="126"/>
      <c r="B164" s="53"/>
      <c r="C164" s="140"/>
      <c r="E164" s="53"/>
      <c r="F164" s="53"/>
      <c r="G164" s="53"/>
      <c r="H164" s="3"/>
      <c r="I164" s="53"/>
      <c r="J164" s="53"/>
      <c r="K164" s="53"/>
      <c r="L164" s="53"/>
      <c r="M164" s="53"/>
      <c r="N164" s="53"/>
      <c r="O164" s="53"/>
      <c r="P164" s="727"/>
    </row>
    <row r="165" spans="1:16" x14ac:dyDescent="0.25">
      <c r="A165" s="126"/>
      <c r="B165" s="53"/>
      <c r="C165" s="140"/>
      <c r="E165" s="53"/>
      <c r="F165" s="53"/>
      <c r="G165" s="53"/>
      <c r="H165" s="3"/>
      <c r="I165" s="53"/>
      <c r="J165" s="53"/>
      <c r="K165" s="53"/>
      <c r="L165" s="53"/>
      <c r="M165" s="53"/>
      <c r="N165" s="53"/>
      <c r="O165" s="53"/>
      <c r="P165" s="727"/>
    </row>
    <row r="166" spans="1:16" x14ac:dyDescent="0.25">
      <c r="A166" s="126"/>
      <c r="B166" s="53"/>
      <c r="C166" s="140"/>
      <c r="E166" s="53"/>
      <c r="F166" s="53"/>
      <c r="G166" s="53"/>
      <c r="H166" s="3"/>
      <c r="I166" s="53"/>
      <c r="J166" s="53"/>
      <c r="K166" s="53"/>
      <c r="L166" s="53"/>
      <c r="M166" s="53"/>
      <c r="N166" s="53"/>
      <c r="O166" s="53"/>
      <c r="P166" s="727"/>
    </row>
    <row r="167" spans="1:16" x14ac:dyDescent="0.25">
      <c r="A167" s="126"/>
      <c r="B167" s="53"/>
      <c r="C167" s="140"/>
      <c r="E167" s="53"/>
      <c r="F167" s="53"/>
      <c r="G167" s="53"/>
      <c r="H167" s="3"/>
      <c r="I167" s="53"/>
      <c r="J167" s="53"/>
      <c r="K167" s="53"/>
      <c r="L167" s="53"/>
      <c r="M167" s="53"/>
      <c r="N167" s="53"/>
      <c r="O167" s="53"/>
      <c r="P167" s="727"/>
    </row>
    <row r="168" spans="1:16" x14ac:dyDescent="0.25">
      <c r="A168" s="126"/>
      <c r="B168" s="53"/>
      <c r="C168" s="140"/>
      <c r="E168" s="53"/>
      <c r="F168" s="53"/>
      <c r="G168" s="53"/>
      <c r="H168" s="3"/>
      <c r="I168" s="53"/>
      <c r="J168" s="53"/>
      <c r="K168" s="53"/>
      <c r="L168" s="53"/>
      <c r="M168" s="53"/>
      <c r="N168" s="53"/>
      <c r="O168" s="53"/>
      <c r="P168" s="727"/>
    </row>
    <row r="169" spans="1:16" x14ac:dyDescent="0.25">
      <c r="A169" s="126"/>
      <c r="B169" s="53"/>
      <c r="C169" s="140"/>
      <c r="E169" s="53"/>
      <c r="F169" s="53"/>
      <c r="G169" s="53"/>
      <c r="H169" s="3"/>
      <c r="I169" s="53"/>
      <c r="J169" s="53"/>
      <c r="K169" s="53"/>
      <c r="L169" s="53"/>
      <c r="M169" s="53"/>
      <c r="N169" s="53"/>
      <c r="O169" s="53"/>
      <c r="P169" s="727"/>
    </row>
    <row r="170" spans="1:16" x14ac:dyDescent="0.25">
      <c r="A170" s="126"/>
      <c r="B170" s="53"/>
      <c r="C170" s="140"/>
      <c r="E170" s="53"/>
      <c r="F170" s="53"/>
      <c r="G170" s="53"/>
      <c r="H170" s="3"/>
      <c r="I170" s="53"/>
      <c r="J170" s="53"/>
      <c r="K170" s="53"/>
      <c r="L170" s="53"/>
      <c r="M170" s="53"/>
      <c r="N170" s="53"/>
      <c r="O170" s="53"/>
      <c r="P170" s="727"/>
    </row>
    <row r="171" spans="1:16" x14ac:dyDescent="0.25">
      <c r="A171" s="126"/>
      <c r="B171" s="53"/>
      <c r="C171" s="140"/>
      <c r="E171" s="53"/>
      <c r="F171" s="53"/>
      <c r="G171" s="53"/>
      <c r="H171" s="3"/>
      <c r="I171" s="53"/>
      <c r="J171" s="53"/>
      <c r="K171" s="53"/>
      <c r="L171" s="53"/>
      <c r="M171" s="53"/>
      <c r="N171" s="53"/>
      <c r="O171" s="53"/>
      <c r="P171" s="727"/>
    </row>
    <row r="172" spans="1:16" x14ac:dyDescent="0.25">
      <c r="A172" s="126"/>
      <c r="B172" s="53"/>
      <c r="C172" s="140"/>
      <c r="E172" s="53"/>
      <c r="F172" s="53"/>
      <c r="G172" s="53"/>
      <c r="H172" s="3"/>
      <c r="I172" s="53"/>
      <c r="J172" s="53"/>
      <c r="K172" s="53"/>
      <c r="L172" s="53"/>
      <c r="M172" s="53"/>
      <c r="N172" s="53"/>
      <c r="O172" s="53"/>
      <c r="P172" s="727"/>
    </row>
    <row r="173" spans="1:16" x14ac:dyDescent="0.25">
      <c r="A173" s="126"/>
      <c r="B173" s="53"/>
      <c r="C173" s="140"/>
      <c r="E173" s="53"/>
      <c r="F173" s="53"/>
      <c r="G173" s="53"/>
      <c r="H173" s="3"/>
      <c r="I173" s="53"/>
      <c r="J173" s="53"/>
      <c r="K173" s="53"/>
      <c r="L173" s="53"/>
      <c r="M173" s="53"/>
      <c r="N173" s="53"/>
      <c r="O173" s="53"/>
      <c r="P173" s="727"/>
    </row>
    <row r="174" spans="1:16" x14ac:dyDescent="0.25">
      <c r="A174" s="126"/>
      <c r="B174" s="53"/>
      <c r="C174" s="140"/>
      <c r="E174" s="53"/>
      <c r="F174" s="53"/>
      <c r="G174" s="53"/>
      <c r="H174" s="3"/>
      <c r="I174" s="53"/>
      <c r="J174" s="53"/>
      <c r="K174" s="53"/>
      <c r="L174" s="53"/>
      <c r="M174" s="53"/>
      <c r="N174" s="53"/>
      <c r="O174" s="53"/>
      <c r="P174" s="727"/>
    </row>
    <row r="175" spans="1:16" x14ac:dyDescent="0.25">
      <c r="A175" s="126"/>
      <c r="B175" s="53"/>
      <c r="C175" s="140"/>
      <c r="E175" s="53"/>
      <c r="F175" s="53"/>
      <c r="G175" s="53"/>
      <c r="H175" s="3"/>
      <c r="I175" s="53"/>
      <c r="J175" s="53"/>
      <c r="K175" s="53"/>
      <c r="L175" s="53"/>
      <c r="M175" s="53"/>
      <c r="N175" s="53"/>
      <c r="O175" s="53"/>
      <c r="P175" s="727"/>
    </row>
    <row r="176" spans="1:16" x14ac:dyDescent="0.25">
      <c r="A176" s="126"/>
      <c r="B176" s="53"/>
      <c r="C176" s="140"/>
      <c r="E176" s="53"/>
      <c r="F176" s="53"/>
      <c r="G176" s="53"/>
      <c r="H176" s="3"/>
      <c r="I176" s="53"/>
      <c r="J176" s="53"/>
      <c r="K176" s="53"/>
      <c r="L176" s="53"/>
      <c r="M176" s="53"/>
      <c r="N176" s="53"/>
      <c r="O176" s="53"/>
      <c r="P176" s="727"/>
    </row>
    <row r="177" spans="1:16" x14ac:dyDescent="0.25">
      <c r="A177" s="126"/>
      <c r="B177" s="53"/>
      <c r="C177" s="140"/>
      <c r="E177" s="53"/>
      <c r="F177" s="53"/>
      <c r="G177" s="53"/>
      <c r="H177" s="3"/>
      <c r="I177" s="53"/>
      <c r="J177" s="53"/>
      <c r="K177" s="53"/>
      <c r="L177" s="53"/>
      <c r="M177" s="53"/>
      <c r="N177" s="53"/>
      <c r="O177" s="53"/>
      <c r="P177" s="727"/>
    </row>
    <row r="178" spans="1:16" x14ac:dyDescent="0.25">
      <c r="A178" s="126"/>
      <c r="B178" s="53"/>
      <c r="C178" s="140"/>
      <c r="E178" s="53"/>
      <c r="F178" s="53"/>
      <c r="G178" s="53"/>
      <c r="H178" s="3"/>
      <c r="I178" s="53"/>
      <c r="J178" s="53"/>
      <c r="K178" s="53"/>
      <c r="L178" s="53"/>
      <c r="M178" s="53"/>
      <c r="N178" s="53"/>
      <c r="O178" s="53"/>
      <c r="P178" s="727"/>
    </row>
    <row r="179" spans="1:16" x14ac:dyDescent="0.25">
      <c r="A179" s="126"/>
      <c r="B179" s="53"/>
      <c r="C179" s="140"/>
      <c r="E179" s="53"/>
      <c r="F179" s="53"/>
      <c r="G179" s="53"/>
      <c r="H179" s="3"/>
      <c r="I179" s="53"/>
      <c r="J179" s="53"/>
      <c r="K179" s="53"/>
      <c r="L179" s="53"/>
      <c r="M179" s="53"/>
      <c r="N179" s="53"/>
      <c r="O179" s="53"/>
      <c r="P179" s="727"/>
    </row>
    <row r="180" spans="1:16" x14ac:dyDescent="0.25">
      <c r="A180" s="126"/>
      <c r="B180" s="53"/>
      <c r="C180" s="140"/>
      <c r="E180" s="53"/>
      <c r="F180" s="53"/>
      <c r="G180" s="53"/>
      <c r="H180" s="3"/>
      <c r="I180" s="53"/>
      <c r="J180" s="53"/>
      <c r="K180" s="53"/>
      <c r="L180" s="53"/>
      <c r="M180" s="53"/>
      <c r="N180" s="53"/>
      <c r="O180" s="53"/>
      <c r="P180" s="727"/>
    </row>
    <row r="181" spans="1:16" x14ac:dyDescent="0.25">
      <c r="A181" s="126"/>
      <c r="B181" s="53"/>
      <c r="C181" s="140"/>
      <c r="E181" s="53"/>
      <c r="F181" s="53"/>
      <c r="G181" s="53"/>
      <c r="H181" s="3"/>
      <c r="I181" s="53"/>
      <c r="J181" s="53"/>
      <c r="K181" s="53"/>
      <c r="L181" s="53"/>
      <c r="M181" s="53"/>
      <c r="N181" s="53"/>
      <c r="O181" s="53"/>
      <c r="P181" s="727"/>
    </row>
    <row r="182" spans="1:16" x14ac:dyDescent="0.25">
      <c r="A182" s="126"/>
      <c r="B182" s="53"/>
      <c r="C182" s="140"/>
      <c r="E182" s="53"/>
      <c r="F182" s="53"/>
      <c r="G182" s="53"/>
      <c r="H182" s="3"/>
      <c r="I182" s="53"/>
      <c r="J182" s="53"/>
      <c r="K182" s="53"/>
      <c r="L182" s="53"/>
      <c r="M182" s="53"/>
      <c r="N182" s="53"/>
      <c r="O182" s="53"/>
      <c r="P182" s="727"/>
    </row>
    <row r="183" spans="1:16" x14ac:dyDescent="0.25">
      <c r="A183" s="126"/>
      <c r="B183" s="53"/>
      <c r="C183" s="140"/>
      <c r="E183" s="53"/>
      <c r="F183" s="53"/>
      <c r="G183" s="53"/>
      <c r="H183" s="3"/>
      <c r="I183" s="53"/>
      <c r="J183" s="53"/>
      <c r="K183" s="53"/>
      <c r="L183" s="53"/>
      <c r="M183" s="53"/>
      <c r="N183" s="53"/>
      <c r="O183" s="53"/>
      <c r="P183" s="727"/>
    </row>
    <row r="184" spans="1:16" x14ac:dyDescent="0.25">
      <c r="A184" s="126"/>
      <c r="B184" s="53"/>
      <c r="C184" s="140"/>
      <c r="E184" s="53"/>
      <c r="F184" s="53"/>
      <c r="G184" s="53"/>
      <c r="H184" s="3"/>
      <c r="I184" s="53"/>
      <c r="J184" s="53"/>
      <c r="K184" s="53"/>
      <c r="L184" s="53"/>
      <c r="M184" s="53"/>
      <c r="N184" s="53"/>
      <c r="O184" s="53"/>
      <c r="P184" s="727"/>
    </row>
    <row r="185" spans="1:16" x14ac:dyDescent="0.25">
      <c r="A185" s="126"/>
      <c r="B185" s="53"/>
      <c r="C185" s="140"/>
      <c r="E185" s="53"/>
      <c r="F185" s="53"/>
      <c r="G185" s="53"/>
      <c r="H185" s="3"/>
      <c r="I185" s="53"/>
      <c r="J185" s="53"/>
      <c r="K185" s="53"/>
      <c r="L185" s="53"/>
      <c r="M185" s="53"/>
      <c r="N185" s="53"/>
      <c r="O185" s="53"/>
      <c r="P185" s="727"/>
    </row>
    <row r="186" spans="1:16" x14ac:dyDescent="0.25">
      <c r="A186" s="126"/>
      <c r="B186" s="53"/>
      <c r="C186" s="140"/>
      <c r="E186" s="53"/>
      <c r="F186" s="53"/>
      <c r="G186" s="53"/>
      <c r="H186" s="3"/>
      <c r="I186" s="53"/>
      <c r="J186" s="53"/>
      <c r="K186" s="53"/>
      <c r="L186" s="53"/>
      <c r="M186" s="53"/>
      <c r="N186" s="53"/>
      <c r="O186" s="53"/>
      <c r="P186" s="727"/>
    </row>
    <row r="187" spans="1:16" x14ac:dyDescent="0.25">
      <c r="A187" s="126"/>
      <c r="B187" s="53"/>
      <c r="C187" s="140"/>
      <c r="E187" s="53"/>
      <c r="F187" s="53"/>
      <c r="G187" s="53"/>
      <c r="H187" s="3"/>
      <c r="I187" s="53"/>
      <c r="J187" s="53"/>
      <c r="K187" s="53"/>
      <c r="L187" s="53"/>
      <c r="M187" s="53"/>
      <c r="N187" s="53"/>
      <c r="O187" s="53"/>
      <c r="P187" s="727"/>
    </row>
    <row r="188" spans="1:16" x14ac:dyDescent="0.25">
      <c r="A188" s="126"/>
      <c r="B188" s="53"/>
      <c r="C188" s="140"/>
      <c r="E188" s="53"/>
      <c r="F188" s="53"/>
      <c r="G188" s="53"/>
      <c r="H188" s="3"/>
      <c r="I188" s="53"/>
      <c r="J188" s="53"/>
      <c r="K188" s="53"/>
      <c r="L188" s="53"/>
      <c r="M188" s="53"/>
      <c r="N188" s="53"/>
      <c r="O188" s="53"/>
      <c r="P188" s="727"/>
    </row>
    <row r="189" spans="1:16" x14ac:dyDescent="0.25">
      <c r="A189" s="126"/>
      <c r="B189" s="53"/>
      <c r="C189" s="140"/>
      <c r="E189" s="53"/>
      <c r="F189" s="53"/>
      <c r="G189" s="53"/>
      <c r="H189" s="3"/>
      <c r="I189" s="53"/>
      <c r="J189" s="53"/>
      <c r="K189" s="53"/>
      <c r="L189" s="53"/>
      <c r="M189" s="53"/>
      <c r="N189" s="53"/>
      <c r="O189" s="53"/>
      <c r="P189" s="727"/>
    </row>
    <row r="190" spans="1:16" x14ac:dyDescent="0.25">
      <c r="A190" s="126"/>
      <c r="B190" s="53"/>
      <c r="C190" s="140"/>
      <c r="E190" s="53"/>
      <c r="F190" s="53"/>
      <c r="G190" s="53"/>
      <c r="H190" s="3"/>
      <c r="I190" s="53"/>
      <c r="J190" s="53"/>
      <c r="K190" s="53"/>
      <c r="L190" s="53"/>
      <c r="M190" s="53"/>
      <c r="N190" s="53"/>
      <c r="O190" s="53"/>
      <c r="P190" s="727"/>
    </row>
    <row r="191" spans="1:16" x14ac:dyDescent="0.25">
      <c r="A191" s="126"/>
      <c r="B191" s="53"/>
      <c r="C191" s="140"/>
      <c r="E191" s="53"/>
      <c r="F191" s="53"/>
      <c r="G191" s="53"/>
      <c r="H191" s="3"/>
      <c r="I191" s="53"/>
      <c r="J191" s="53"/>
      <c r="K191" s="53"/>
      <c r="L191" s="53"/>
      <c r="M191" s="53"/>
      <c r="N191" s="53"/>
      <c r="O191" s="53"/>
      <c r="P191" s="727"/>
    </row>
    <row r="192" spans="1:16" x14ac:dyDescent="0.25">
      <c r="A192" s="126"/>
      <c r="B192" s="53"/>
      <c r="C192" s="140"/>
      <c r="E192" s="53"/>
      <c r="F192" s="53"/>
      <c r="G192" s="53"/>
      <c r="H192" s="3"/>
      <c r="I192" s="53"/>
      <c r="J192" s="53"/>
      <c r="K192" s="53"/>
      <c r="L192" s="53"/>
      <c r="M192" s="53"/>
      <c r="N192" s="53"/>
      <c r="O192" s="53"/>
      <c r="P192" s="727"/>
    </row>
    <row r="193" spans="1:16" x14ac:dyDescent="0.25">
      <c r="A193" s="126"/>
      <c r="B193" s="53"/>
      <c r="C193" s="140"/>
      <c r="E193" s="53"/>
      <c r="F193" s="53"/>
      <c r="G193" s="53"/>
      <c r="H193" s="3"/>
      <c r="I193" s="53"/>
      <c r="J193" s="53"/>
      <c r="K193" s="53"/>
      <c r="L193" s="53"/>
      <c r="M193" s="53"/>
      <c r="N193" s="53"/>
      <c r="O193" s="53"/>
      <c r="P193" s="727"/>
    </row>
    <row r="194" spans="1:16" x14ac:dyDescent="0.25">
      <c r="A194" s="126"/>
      <c r="B194" s="53"/>
      <c r="C194" s="140"/>
      <c r="E194" s="53"/>
      <c r="F194" s="53"/>
      <c r="G194" s="53"/>
      <c r="H194" s="3"/>
      <c r="I194" s="53"/>
      <c r="J194" s="53"/>
      <c r="K194" s="53"/>
      <c r="L194" s="53"/>
      <c r="M194" s="53"/>
      <c r="N194" s="53"/>
      <c r="O194" s="53"/>
      <c r="P194" s="727"/>
    </row>
    <row r="195" spans="1:16" x14ac:dyDescent="0.25">
      <c r="A195" s="126"/>
      <c r="B195" s="53"/>
      <c r="C195" s="140"/>
      <c r="E195" s="53"/>
      <c r="F195" s="53"/>
      <c r="G195" s="53"/>
      <c r="H195" s="3"/>
      <c r="I195" s="53"/>
      <c r="J195" s="53"/>
      <c r="K195" s="53"/>
      <c r="L195" s="53"/>
      <c r="M195" s="53"/>
      <c r="N195" s="53"/>
      <c r="O195" s="53"/>
      <c r="P195" s="727"/>
    </row>
    <row r="196" spans="1:16" x14ac:dyDescent="0.25">
      <c r="A196" s="126"/>
      <c r="B196" s="53"/>
      <c r="C196" s="140"/>
      <c r="E196" s="53"/>
      <c r="F196" s="53"/>
      <c r="G196" s="53"/>
      <c r="H196" s="3"/>
      <c r="I196" s="53"/>
      <c r="J196" s="53"/>
      <c r="K196" s="53"/>
      <c r="L196" s="53"/>
      <c r="M196" s="53"/>
      <c r="N196" s="53"/>
      <c r="O196" s="53"/>
      <c r="P196" s="727"/>
    </row>
    <row r="197" spans="1:16" x14ac:dyDescent="0.25">
      <c r="A197" s="126"/>
      <c r="B197" s="53"/>
      <c r="C197" s="140"/>
      <c r="E197" s="53"/>
      <c r="F197" s="53"/>
      <c r="G197" s="53"/>
      <c r="H197" s="3"/>
      <c r="I197" s="53"/>
      <c r="J197" s="53"/>
      <c r="K197" s="53"/>
      <c r="L197" s="53"/>
      <c r="M197" s="53"/>
      <c r="N197" s="53"/>
      <c r="O197" s="53"/>
      <c r="P197" s="727"/>
    </row>
    <row r="198" spans="1:16" x14ac:dyDescent="0.25">
      <c r="A198" s="126"/>
      <c r="B198" s="53"/>
      <c r="C198" s="140"/>
      <c r="E198" s="53"/>
      <c r="F198" s="53"/>
      <c r="G198" s="53"/>
      <c r="H198" s="3"/>
      <c r="I198" s="53"/>
      <c r="J198" s="53"/>
      <c r="K198" s="53"/>
      <c r="L198" s="53"/>
      <c r="M198" s="53"/>
      <c r="N198" s="53"/>
      <c r="O198" s="53"/>
      <c r="P198" s="727"/>
    </row>
    <row r="199" spans="1:16" x14ac:dyDescent="0.25">
      <c r="A199" s="126"/>
      <c r="B199" s="53"/>
      <c r="C199" s="140"/>
      <c r="E199" s="53"/>
      <c r="F199" s="53"/>
      <c r="G199" s="53"/>
      <c r="H199" s="3"/>
      <c r="I199" s="53"/>
      <c r="J199" s="53"/>
      <c r="K199" s="53"/>
      <c r="L199" s="53"/>
      <c r="M199" s="53"/>
      <c r="N199" s="53"/>
      <c r="O199" s="53"/>
      <c r="P199" s="727"/>
    </row>
    <row r="200" spans="1:16" x14ac:dyDescent="0.25">
      <c r="A200" s="126"/>
      <c r="B200" s="53"/>
      <c r="C200" s="140"/>
      <c r="E200" s="53"/>
      <c r="F200" s="53"/>
      <c r="G200" s="53"/>
      <c r="H200" s="3"/>
      <c r="I200" s="53"/>
      <c r="J200" s="53"/>
      <c r="K200" s="53"/>
      <c r="L200" s="53"/>
      <c r="M200" s="53"/>
      <c r="N200" s="53"/>
      <c r="O200" s="53"/>
      <c r="P200" s="727"/>
    </row>
    <row r="201" spans="1:16" x14ac:dyDescent="0.25">
      <c r="A201" s="126"/>
      <c r="B201" s="53"/>
      <c r="C201" s="140"/>
      <c r="E201" s="53"/>
      <c r="F201" s="53"/>
      <c r="G201" s="53"/>
      <c r="H201" s="3"/>
      <c r="I201" s="53"/>
      <c r="J201" s="53"/>
      <c r="K201" s="53"/>
      <c r="L201" s="53"/>
      <c r="M201" s="53"/>
      <c r="N201" s="53"/>
      <c r="O201" s="53"/>
      <c r="P201" s="727"/>
    </row>
    <row r="202" spans="1:16" x14ac:dyDescent="0.25">
      <c r="A202" s="126"/>
      <c r="B202" s="53"/>
      <c r="C202" s="140"/>
      <c r="E202" s="53"/>
      <c r="F202" s="53"/>
      <c r="G202" s="53"/>
      <c r="H202" s="3"/>
      <c r="I202" s="53"/>
      <c r="J202" s="53"/>
      <c r="K202" s="53"/>
      <c r="L202" s="53"/>
      <c r="M202" s="53"/>
      <c r="N202" s="53"/>
      <c r="O202" s="53"/>
      <c r="P202" s="727"/>
    </row>
    <row r="203" spans="1:16" x14ac:dyDescent="0.25">
      <c r="A203" s="126"/>
      <c r="B203" s="53"/>
      <c r="C203" s="140"/>
      <c r="E203" s="53"/>
      <c r="F203" s="53"/>
      <c r="G203" s="53"/>
      <c r="H203" s="3"/>
      <c r="I203" s="53"/>
      <c r="J203" s="53"/>
      <c r="K203" s="53"/>
      <c r="L203" s="53"/>
      <c r="M203" s="53"/>
      <c r="N203" s="53"/>
      <c r="O203" s="53"/>
      <c r="P203" s="727"/>
    </row>
    <row r="204" spans="1:16" x14ac:dyDescent="0.25">
      <c r="A204" s="126"/>
      <c r="B204" s="53"/>
      <c r="C204" s="140"/>
      <c r="E204" s="53"/>
      <c r="F204" s="53"/>
      <c r="G204" s="53"/>
      <c r="H204" s="3"/>
      <c r="I204" s="53"/>
      <c r="J204" s="53"/>
      <c r="K204" s="53"/>
      <c r="L204" s="53"/>
      <c r="M204" s="53"/>
      <c r="N204" s="53"/>
      <c r="O204" s="53"/>
      <c r="P204" s="727"/>
    </row>
    <row r="205" spans="1:16" x14ac:dyDescent="0.25">
      <c r="A205" s="126"/>
      <c r="B205" s="53"/>
      <c r="C205" s="140"/>
      <c r="E205" s="53"/>
      <c r="F205" s="53"/>
      <c r="G205" s="53"/>
      <c r="H205" s="3"/>
      <c r="I205" s="53"/>
      <c r="J205" s="53"/>
      <c r="K205" s="53"/>
      <c r="L205" s="53"/>
      <c r="M205" s="53"/>
      <c r="N205" s="53"/>
      <c r="O205" s="53"/>
      <c r="P205" s="727"/>
    </row>
    <row r="206" spans="1:16" x14ac:dyDescent="0.25">
      <c r="A206" s="126"/>
      <c r="B206" s="53"/>
      <c r="C206" s="140"/>
      <c r="E206" s="53"/>
      <c r="F206" s="53"/>
      <c r="G206" s="53"/>
      <c r="H206" s="3"/>
      <c r="I206" s="53"/>
      <c r="J206" s="53"/>
      <c r="K206" s="53"/>
      <c r="L206" s="53"/>
      <c r="M206" s="53"/>
      <c r="N206" s="53"/>
      <c r="O206" s="53"/>
      <c r="P206" s="727"/>
    </row>
    <row r="207" spans="1:16" x14ac:dyDescent="0.25">
      <c r="A207" s="126"/>
      <c r="B207" s="53"/>
      <c r="C207" s="140"/>
      <c r="E207" s="53"/>
      <c r="F207" s="53"/>
      <c r="G207" s="53"/>
      <c r="H207" s="3"/>
      <c r="I207" s="53"/>
      <c r="J207" s="53"/>
      <c r="K207" s="53"/>
      <c r="L207" s="53"/>
      <c r="M207" s="53"/>
      <c r="N207" s="53"/>
      <c r="O207" s="53"/>
      <c r="P207" s="727"/>
    </row>
    <row r="208" spans="1:16" x14ac:dyDescent="0.25">
      <c r="A208" s="126"/>
      <c r="B208" s="53"/>
      <c r="C208" s="140"/>
      <c r="E208" s="53"/>
      <c r="F208" s="53"/>
      <c r="G208" s="53"/>
      <c r="H208" s="3"/>
      <c r="I208" s="53"/>
      <c r="J208" s="53"/>
      <c r="K208" s="53"/>
      <c r="L208" s="53"/>
      <c r="M208" s="53"/>
      <c r="N208" s="53"/>
      <c r="O208" s="53"/>
      <c r="P208" s="727"/>
    </row>
    <row r="209" spans="1:16" x14ac:dyDescent="0.25">
      <c r="A209" s="126"/>
      <c r="B209" s="53"/>
      <c r="C209" s="140"/>
      <c r="E209" s="53"/>
      <c r="F209" s="53"/>
      <c r="G209" s="53"/>
      <c r="H209" s="3"/>
      <c r="I209" s="53"/>
      <c r="J209" s="53"/>
      <c r="K209" s="53"/>
      <c r="L209" s="53"/>
      <c r="M209" s="53"/>
      <c r="N209" s="53"/>
      <c r="O209" s="53"/>
      <c r="P209" s="727"/>
    </row>
    <row r="210" spans="1:16" x14ac:dyDescent="0.25">
      <c r="A210" s="126"/>
      <c r="B210" s="53"/>
      <c r="C210" s="140"/>
      <c r="E210" s="53"/>
      <c r="F210" s="53"/>
      <c r="G210" s="53"/>
      <c r="H210" s="3"/>
      <c r="I210" s="53"/>
      <c r="J210" s="53"/>
      <c r="K210" s="53"/>
      <c r="L210" s="53"/>
      <c r="M210" s="53"/>
      <c r="N210" s="53"/>
      <c r="O210" s="53"/>
      <c r="P210" s="727"/>
    </row>
    <row r="211" spans="1:16" x14ac:dyDescent="0.25">
      <c r="A211" s="126"/>
      <c r="B211" s="53"/>
      <c r="C211" s="140"/>
      <c r="E211" s="53"/>
      <c r="F211" s="53"/>
      <c r="G211" s="53"/>
      <c r="H211" s="3"/>
      <c r="I211" s="53"/>
      <c r="J211" s="53"/>
      <c r="K211" s="53"/>
      <c r="L211" s="53"/>
      <c r="M211" s="53"/>
      <c r="N211" s="53"/>
      <c r="O211" s="53"/>
      <c r="P211" s="727"/>
    </row>
    <row r="212" spans="1:16" x14ac:dyDescent="0.25">
      <c r="A212" s="126"/>
      <c r="B212" s="53"/>
      <c r="C212" s="140"/>
      <c r="E212" s="53"/>
      <c r="F212" s="53"/>
      <c r="G212" s="53"/>
      <c r="H212" s="3"/>
      <c r="I212" s="53"/>
      <c r="J212" s="53"/>
      <c r="K212" s="53"/>
      <c r="L212" s="53"/>
      <c r="M212" s="53"/>
      <c r="N212" s="53"/>
      <c r="O212" s="53"/>
      <c r="P212" s="727"/>
    </row>
    <row r="213" spans="1:16" x14ac:dyDescent="0.25">
      <c r="A213" s="126"/>
      <c r="B213" s="53"/>
      <c r="C213" s="140"/>
      <c r="E213" s="53"/>
      <c r="F213" s="53"/>
      <c r="G213" s="53"/>
      <c r="H213" s="3"/>
      <c r="I213" s="53"/>
      <c r="J213" s="53"/>
      <c r="K213" s="53"/>
      <c r="L213" s="53"/>
      <c r="M213" s="53"/>
      <c r="N213" s="53"/>
      <c r="O213" s="53"/>
      <c r="P213" s="727"/>
    </row>
    <row r="214" spans="1:16" x14ac:dyDescent="0.25">
      <c r="A214" s="126"/>
      <c r="B214" s="53"/>
      <c r="C214" s="140"/>
      <c r="E214" s="53"/>
      <c r="F214" s="53"/>
      <c r="G214" s="53"/>
      <c r="H214" s="3"/>
      <c r="I214" s="53"/>
      <c r="J214" s="53"/>
      <c r="K214" s="53"/>
      <c r="L214" s="53"/>
      <c r="M214" s="53"/>
      <c r="N214" s="53"/>
      <c r="O214" s="53"/>
      <c r="P214" s="727"/>
    </row>
    <row r="215" spans="1:16" x14ac:dyDescent="0.25">
      <c r="A215" s="126"/>
      <c r="B215" s="53"/>
      <c r="C215" s="140"/>
      <c r="E215" s="53"/>
      <c r="F215" s="53"/>
      <c r="G215" s="53"/>
      <c r="H215" s="3"/>
      <c r="I215" s="53"/>
      <c r="J215" s="53"/>
      <c r="K215" s="53"/>
      <c r="L215" s="53"/>
      <c r="M215" s="53"/>
      <c r="N215" s="53"/>
      <c r="O215" s="53"/>
      <c r="P215" s="727"/>
    </row>
    <row r="216" spans="1:16" x14ac:dyDescent="0.25">
      <c r="A216" s="126"/>
      <c r="B216" s="53"/>
      <c r="C216" s="140"/>
      <c r="E216" s="53"/>
      <c r="F216" s="53"/>
      <c r="G216" s="53"/>
      <c r="H216" s="3"/>
      <c r="I216" s="53"/>
      <c r="J216" s="53"/>
      <c r="K216" s="53"/>
      <c r="L216" s="53"/>
      <c r="M216" s="53"/>
      <c r="N216" s="53"/>
      <c r="O216" s="53"/>
      <c r="P216" s="727"/>
    </row>
    <row r="217" spans="1:16" x14ac:dyDescent="0.25">
      <c r="A217" s="126"/>
      <c r="B217" s="53"/>
      <c r="C217" s="140"/>
      <c r="E217" s="53"/>
      <c r="F217" s="53"/>
      <c r="G217" s="53"/>
      <c r="H217" s="3"/>
      <c r="I217" s="53"/>
      <c r="J217" s="53"/>
      <c r="K217" s="53"/>
      <c r="L217" s="53"/>
      <c r="M217" s="53"/>
      <c r="N217" s="53"/>
      <c r="O217" s="53"/>
      <c r="P217" s="727"/>
    </row>
    <row r="218" spans="1:16" x14ac:dyDescent="0.25">
      <c r="A218" s="126"/>
      <c r="B218" s="53"/>
      <c r="C218" s="140"/>
      <c r="E218" s="53"/>
      <c r="F218" s="53"/>
      <c r="G218" s="53"/>
      <c r="H218" s="3"/>
      <c r="I218" s="53"/>
      <c r="J218" s="53"/>
      <c r="K218" s="53"/>
      <c r="L218" s="53"/>
      <c r="M218" s="53"/>
      <c r="N218" s="53"/>
      <c r="O218" s="53"/>
      <c r="P218" s="727"/>
    </row>
    <row r="219" spans="1:16" x14ac:dyDescent="0.25">
      <c r="A219" s="126"/>
      <c r="B219" s="53"/>
      <c r="C219" s="140"/>
      <c r="E219" s="53"/>
      <c r="F219" s="53"/>
      <c r="G219" s="53"/>
      <c r="H219" s="3"/>
      <c r="I219" s="53"/>
      <c r="J219" s="53"/>
      <c r="K219" s="53"/>
      <c r="L219" s="53"/>
      <c r="M219" s="53"/>
      <c r="N219" s="53"/>
      <c r="O219" s="53"/>
      <c r="P219" s="727"/>
    </row>
    <row r="220" spans="1:16" x14ac:dyDescent="0.25">
      <c r="A220" s="126"/>
      <c r="B220" s="53"/>
      <c r="C220" s="140"/>
      <c r="E220" s="53"/>
      <c r="F220" s="53"/>
      <c r="G220" s="53"/>
      <c r="H220" s="3"/>
      <c r="I220" s="53"/>
      <c r="J220" s="53"/>
      <c r="K220" s="53"/>
      <c r="L220" s="53"/>
      <c r="M220" s="53"/>
      <c r="N220" s="53"/>
      <c r="O220" s="53"/>
      <c r="P220" s="727"/>
    </row>
    <row r="221" spans="1:16" x14ac:dyDescent="0.25">
      <c r="A221" s="126"/>
      <c r="B221" s="53"/>
      <c r="C221" s="140"/>
      <c r="E221" s="53"/>
      <c r="F221" s="53"/>
      <c r="G221" s="53"/>
      <c r="H221" s="3"/>
      <c r="I221" s="53"/>
      <c r="J221" s="53"/>
      <c r="K221" s="53"/>
      <c r="L221" s="53"/>
      <c r="M221" s="53"/>
      <c r="N221" s="53"/>
      <c r="O221" s="53"/>
      <c r="P221" s="727"/>
    </row>
    <row r="222" spans="1:16" x14ac:dyDescent="0.25">
      <c r="A222" s="126"/>
      <c r="B222" s="53"/>
      <c r="C222" s="140"/>
      <c r="E222" s="53"/>
      <c r="F222" s="53"/>
      <c r="G222" s="53"/>
      <c r="H222" s="3"/>
      <c r="I222" s="53"/>
      <c r="J222" s="53"/>
      <c r="K222" s="53"/>
      <c r="L222" s="53"/>
      <c r="M222" s="53"/>
      <c r="N222" s="53"/>
      <c r="O222" s="53"/>
      <c r="P222" s="727"/>
    </row>
    <row r="223" spans="1:16" x14ac:dyDescent="0.25">
      <c r="A223" s="126"/>
      <c r="B223" s="53"/>
      <c r="C223" s="140"/>
      <c r="E223" s="53"/>
      <c r="F223" s="53"/>
      <c r="G223" s="53"/>
      <c r="H223" s="3"/>
      <c r="I223" s="53"/>
      <c r="J223" s="53"/>
      <c r="K223" s="53"/>
      <c r="L223" s="53"/>
      <c r="M223" s="53"/>
      <c r="N223" s="53"/>
      <c r="O223" s="53"/>
      <c r="P223" s="727"/>
    </row>
    <row r="224" spans="1:16" x14ac:dyDescent="0.25">
      <c r="A224" s="126"/>
      <c r="B224" s="53"/>
      <c r="C224" s="140"/>
      <c r="E224" s="53"/>
      <c r="F224" s="53"/>
      <c r="G224" s="53"/>
      <c r="H224" s="3"/>
      <c r="I224" s="53"/>
      <c r="J224" s="53"/>
      <c r="K224" s="53"/>
      <c r="L224" s="53"/>
      <c r="M224" s="53"/>
      <c r="N224" s="53"/>
      <c r="O224" s="53"/>
      <c r="P224" s="727"/>
    </row>
    <row r="225" spans="1:16" x14ac:dyDescent="0.25">
      <c r="A225" s="126"/>
      <c r="B225" s="53"/>
      <c r="C225" s="140"/>
      <c r="E225" s="53"/>
      <c r="F225" s="53"/>
      <c r="G225" s="53"/>
      <c r="H225" s="3"/>
      <c r="I225" s="53"/>
      <c r="J225" s="53"/>
      <c r="K225" s="53"/>
      <c r="L225" s="53"/>
      <c r="M225" s="53"/>
      <c r="N225" s="53"/>
      <c r="O225" s="53"/>
      <c r="P225" s="727"/>
    </row>
    <row r="226" spans="1:16" x14ac:dyDescent="0.25">
      <c r="A226" s="126"/>
      <c r="B226" s="53"/>
      <c r="C226" s="140"/>
      <c r="E226" s="53"/>
      <c r="F226" s="53"/>
      <c r="G226" s="53"/>
      <c r="H226" s="3"/>
      <c r="I226" s="53"/>
      <c r="J226" s="53"/>
      <c r="K226" s="53"/>
      <c r="L226" s="53"/>
      <c r="M226" s="53"/>
      <c r="N226" s="53"/>
      <c r="O226" s="53"/>
      <c r="P226" s="727"/>
    </row>
    <row r="227" spans="1:16" x14ac:dyDescent="0.25">
      <c r="A227" s="126"/>
      <c r="B227" s="53"/>
      <c r="C227" s="140"/>
      <c r="E227" s="53"/>
      <c r="F227" s="53"/>
      <c r="G227" s="53"/>
      <c r="H227" s="3"/>
      <c r="I227" s="53"/>
      <c r="J227" s="53"/>
      <c r="K227" s="53"/>
      <c r="L227" s="53"/>
      <c r="M227" s="53"/>
      <c r="N227" s="53"/>
      <c r="O227" s="53"/>
      <c r="P227" s="727"/>
    </row>
    <row r="228" spans="1:16" x14ac:dyDescent="0.25">
      <c r="A228" s="126"/>
      <c r="B228" s="53"/>
      <c r="C228" s="140"/>
      <c r="E228" s="53"/>
      <c r="F228" s="53"/>
      <c r="G228" s="53"/>
      <c r="H228" s="3"/>
      <c r="I228" s="53"/>
      <c r="J228" s="53"/>
      <c r="K228" s="53"/>
      <c r="L228" s="53"/>
      <c r="M228" s="53"/>
      <c r="N228" s="53"/>
      <c r="O228" s="53"/>
      <c r="P228" s="727"/>
    </row>
    <row r="229" spans="1:16" x14ac:dyDescent="0.25">
      <c r="A229" s="126"/>
      <c r="B229" s="53"/>
      <c r="C229" s="140"/>
      <c r="E229" s="53"/>
      <c r="F229" s="53"/>
      <c r="G229" s="53"/>
      <c r="H229" s="3"/>
      <c r="I229" s="53"/>
      <c r="J229" s="53"/>
      <c r="K229" s="53"/>
      <c r="L229" s="53"/>
      <c r="M229" s="53"/>
      <c r="N229" s="53"/>
      <c r="O229" s="53"/>
      <c r="P229" s="727"/>
    </row>
    <row r="230" spans="1:16" x14ac:dyDescent="0.25">
      <c r="A230" s="126"/>
      <c r="B230" s="53"/>
      <c r="C230" s="140"/>
      <c r="E230" s="53"/>
      <c r="F230" s="53"/>
      <c r="G230" s="53"/>
      <c r="H230" s="3"/>
      <c r="I230" s="53"/>
      <c r="J230" s="53"/>
      <c r="K230" s="53"/>
      <c r="L230" s="53"/>
      <c r="M230" s="53"/>
      <c r="N230" s="53"/>
      <c r="O230" s="53"/>
      <c r="P230" s="727"/>
    </row>
    <row r="231" spans="1:16" x14ac:dyDescent="0.25">
      <c r="A231" s="126"/>
      <c r="B231" s="53"/>
      <c r="C231" s="140"/>
      <c r="E231" s="53"/>
      <c r="F231" s="53"/>
      <c r="G231" s="53"/>
      <c r="H231" s="3"/>
      <c r="I231" s="53"/>
      <c r="J231" s="53"/>
      <c r="K231" s="53"/>
      <c r="L231" s="53"/>
      <c r="M231" s="53"/>
      <c r="N231" s="53"/>
      <c r="O231" s="53"/>
      <c r="P231" s="727"/>
    </row>
    <row r="232" spans="1:16" x14ac:dyDescent="0.25">
      <c r="A232" s="126"/>
      <c r="B232" s="53"/>
      <c r="C232" s="140"/>
      <c r="E232" s="53"/>
      <c r="F232" s="53"/>
      <c r="G232" s="53"/>
      <c r="H232" s="3"/>
      <c r="I232" s="53"/>
      <c r="J232" s="53"/>
      <c r="K232" s="53"/>
      <c r="L232" s="53"/>
      <c r="M232" s="53"/>
      <c r="N232" s="53"/>
      <c r="O232" s="53"/>
      <c r="P232" s="727"/>
    </row>
    <row r="233" spans="1:16" x14ac:dyDescent="0.25">
      <c r="A233" s="126"/>
      <c r="B233" s="53"/>
      <c r="C233" s="140"/>
      <c r="E233" s="53"/>
      <c r="F233" s="53"/>
      <c r="G233" s="53"/>
      <c r="H233" s="3"/>
      <c r="I233" s="53"/>
      <c r="J233" s="53"/>
      <c r="K233" s="53"/>
      <c r="L233" s="53"/>
      <c r="M233" s="53"/>
      <c r="N233" s="53"/>
      <c r="O233" s="53"/>
      <c r="P233" s="727"/>
    </row>
    <row r="234" spans="1:16" x14ac:dyDescent="0.25">
      <c r="A234" s="126"/>
      <c r="B234" s="53"/>
      <c r="C234" s="140"/>
      <c r="E234" s="53"/>
      <c r="F234" s="53"/>
      <c r="G234" s="53"/>
      <c r="H234" s="3"/>
      <c r="I234" s="53"/>
      <c r="J234" s="53"/>
      <c r="K234" s="53"/>
      <c r="L234" s="53"/>
      <c r="M234" s="53"/>
      <c r="N234" s="53"/>
      <c r="O234" s="53"/>
      <c r="P234" s="727"/>
    </row>
    <row r="235" spans="1:16" x14ac:dyDescent="0.25">
      <c r="A235" s="126"/>
      <c r="B235" s="53"/>
      <c r="C235" s="140"/>
      <c r="E235" s="53"/>
      <c r="F235" s="53"/>
      <c r="G235" s="53"/>
      <c r="H235" s="3"/>
      <c r="I235" s="53"/>
      <c r="J235" s="53"/>
      <c r="K235" s="53"/>
      <c r="L235" s="53"/>
      <c r="M235" s="53"/>
      <c r="N235" s="53"/>
      <c r="O235" s="53"/>
      <c r="P235" s="727"/>
    </row>
    <row r="236" spans="1:16" x14ac:dyDescent="0.25">
      <c r="A236" s="126"/>
      <c r="B236" s="53"/>
      <c r="C236" s="140"/>
      <c r="E236" s="53"/>
      <c r="F236" s="53"/>
      <c r="G236" s="53"/>
      <c r="H236" s="3"/>
      <c r="I236" s="53"/>
      <c r="J236" s="53"/>
      <c r="K236" s="53"/>
      <c r="L236" s="53"/>
      <c r="M236" s="53"/>
      <c r="N236" s="53"/>
      <c r="O236" s="53"/>
      <c r="P236" s="727"/>
    </row>
    <row r="237" spans="1:16" x14ac:dyDescent="0.25">
      <c r="A237" s="126"/>
      <c r="B237" s="53"/>
      <c r="C237" s="140"/>
      <c r="E237" s="53"/>
      <c r="F237" s="53"/>
      <c r="G237" s="53"/>
      <c r="H237" s="3"/>
      <c r="I237" s="53"/>
      <c r="J237" s="53"/>
      <c r="K237" s="53"/>
      <c r="L237" s="53"/>
      <c r="M237" s="53"/>
      <c r="N237" s="53"/>
      <c r="O237" s="53"/>
      <c r="P237" s="727"/>
    </row>
    <row r="238" spans="1:16" x14ac:dyDescent="0.25">
      <c r="A238" s="126"/>
      <c r="B238" s="53"/>
      <c r="C238" s="140"/>
      <c r="E238" s="53"/>
      <c r="F238" s="53"/>
      <c r="G238" s="53"/>
      <c r="H238" s="3"/>
      <c r="I238" s="53"/>
      <c r="J238" s="53"/>
      <c r="K238" s="53"/>
      <c r="L238" s="53"/>
      <c r="M238" s="53"/>
      <c r="N238" s="53"/>
      <c r="O238" s="53"/>
      <c r="P238" s="727"/>
    </row>
    <row r="239" spans="1:16" x14ac:dyDescent="0.25">
      <c r="A239" s="126"/>
      <c r="B239" s="53"/>
      <c r="C239" s="140"/>
      <c r="E239" s="53"/>
      <c r="F239" s="53"/>
      <c r="G239" s="53"/>
      <c r="H239" s="3"/>
      <c r="I239" s="53"/>
      <c r="J239" s="53"/>
      <c r="K239" s="53"/>
      <c r="L239" s="53"/>
      <c r="M239" s="53"/>
      <c r="N239" s="53"/>
      <c r="O239" s="53"/>
      <c r="P239" s="727"/>
    </row>
    <row r="240" spans="1:16" x14ac:dyDescent="0.25">
      <c r="A240" s="126"/>
      <c r="B240" s="53"/>
      <c r="C240" s="140"/>
      <c r="E240" s="53"/>
      <c r="F240" s="53"/>
      <c r="G240" s="53"/>
      <c r="H240" s="3"/>
      <c r="I240" s="53"/>
      <c r="J240" s="53"/>
      <c r="K240" s="53"/>
      <c r="L240" s="53"/>
      <c r="M240" s="53"/>
      <c r="N240" s="53"/>
      <c r="O240" s="53"/>
      <c r="P240" s="727"/>
    </row>
    <row r="241" spans="1:16" x14ac:dyDescent="0.25">
      <c r="A241" s="126"/>
      <c r="B241" s="53"/>
      <c r="C241" s="140"/>
      <c r="E241" s="53"/>
      <c r="F241" s="53"/>
      <c r="G241" s="53"/>
      <c r="H241" s="3"/>
      <c r="I241" s="53"/>
      <c r="J241" s="53"/>
      <c r="K241" s="53"/>
      <c r="L241" s="53"/>
      <c r="M241" s="53"/>
      <c r="N241" s="53"/>
      <c r="O241" s="53"/>
      <c r="P241" s="727"/>
    </row>
    <row r="242" spans="1:16" x14ac:dyDescent="0.25">
      <c r="A242" s="126"/>
      <c r="B242" s="53"/>
      <c r="C242" s="140"/>
      <c r="E242" s="53"/>
      <c r="F242" s="53"/>
      <c r="G242" s="53"/>
      <c r="H242" s="3"/>
      <c r="I242" s="53"/>
      <c r="J242" s="53"/>
      <c r="K242" s="53"/>
      <c r="L242" s="53"/>
      <c r="M242" s="53"/>
      <c r="N242" s="53"/>
      <c r="O242" s="53"/>
      <c r="P242" s="727"/>
    </row>
    <row r="243" spans="1:16" x14ac:dyDescent="0.25">
      <c r="A243" s="126"/>
      <c r="B243" s="53"/>
      <c r="C243" s="140"/>
      <c r="E243" s="53"/>
      <c r="F243" s="53"/>
      <c r="G243" s="53"/>
      <c r="H243" s="3"/>
      <c r="I243" s="53"/>
      <c r="J243" s="53"/>
      <c r="K243" s="53"/>
      <c r="L243" s="53"/>
      <c r="M243" s="53"/>
      <c r="N243" s="53"/>
      <c r="O243" s="53"/>
      <c r="P243" s="727"/>
    </row>
    <row r="244" spans="1:16" x14ac:dyDescent="0.25">
      <c r="A244" s="126"/>
      <c r="B244" s="53"/>
      <c r="C244" s="140"/>
      <c r="E244" s="53"/>
      <c r="F244" s="53"/>
      <c r="G244" s="53"/>
      <c r="H244" s="3"/>
      <c r="I244" s="53"/>
      <c r="J244" s="53"/>
      <c r="K244" s="53"/>
      <c r="L244" s="53"/>
      <c r="M244" s="53"/>
      <c r="N244" s="53"/>
      <c r="O244" s="53"/>
      <c r="P244" s="727"/>
    </row>
    <row r="245" spans="1:16" x14ac:dyDescent="0.25">
      <c r="A245" s="126"/>
      <c r="B245" s="53"/>
      <c r="C245" s="140"/>
      <c r="E245" s="53"/>
      <c r="F245" s="53"/>
      <c r="G245" s="53"/>
      <c r="H245" s="3"/>
      <c r="I245" s="53"/>
      <c r="J245" s="53"/>
      <c r="K245" s="53"/>
      <c r="L245" s="53"/>
      <c r="M245" s="53"/>
      <c r="N245" s="53"/>
      <c r="O245" s="53"/>
      <c r="P245" s="727"/>
    </row>
    <row r="246" spans="1:16" x14ac:dyDescent="0.25">
      <c r="A246" s="126"/>
      <c r="B246" s="53"/>
      <c r="C246" s="140"/>
      <c r="E246" s="53"/>
      <c r="F246" s="53"/>
      <c r="G246" s="53"/>
      <c r="H246" s="3"/>
      <c r="I246" s="53"/>
      <c r="J246" s="53"/>
      <c r="K246" s="53"/>
      <c r="L246" s="53"/>
      <c r="M246" s="53"/>
      <c r="N246" s="53"/>
      <c r="O246" s="53"/>
      <c r="P246" s="727"/>
    </row>
    <row r="247" spans="1:16" x14ac:dyDescent="0.25">
      <c r="A247" s="126"/>
      <c r="B247" s="53"/>
      <c r="C247" s="140"/>
      <c r="E247" s="53"/>
      <c r="F247" s="53"/>
      <c r="G247" s="53"/>
      <c r="H247" s="3"/>
      <c r="I247" s="53"/>
      <c r="J247" s="53"/>
      <c r="K247" s="53"/>
      <c r="L247" s="53"/>
      <c r="M247" s="53"/>
      <c r="N247" s="53"/>
      <c r="O247" s="53"/>
      <c r="P247" s="727"/>
    </row>
    <row r="248" spans="1:16" x14ac:dyDescent="0.25">
      <c r="A248" s="126"/>
      <c r="B248" s="53"/>
      <c r="C248" s="140"/>
      <c r="E248" s="53"/>
      <c r="F248" s="53"/>
      <c r="G248" s="53"/>
      <c r="H248" s="3"/>
      <c r="I248" s="53"/>
      <c r="J248" s="53"/>
      <c r="K248" s="53"/>
      <c r="L248" s="53"/>
      <c r="M248" s="53"/>
      <c r="N248" s="53"/>
      <c r="O248" s="53"/>
      <c r="P248" s="727"/>
    </row>
    <row r="249" spans="1:16" x14ac:dyDescent="0.25">
      <c r="A249" s="126"/>
      <c r="B249" s="53"/>
      <c r="C249" s="140"/>
      <c r="E249" s="53"/>
      <c r="F249" s="53"/>
      <c r="G249" s="53"/>
      <c r="H249" s="3"/>
      <c r="I249" s="53"/>
      <c r="J249" s="53"/>
      <c r="K249" s="53"/>
      <c r="L249" s="53"/>
      <c r="M249" s="53"/>
      <c r="N249" s="53"/>
      <c r="O249" s="53"/>
      <c r="P249" s="727"/>
    </row>
    <row r="250" spans="1:16" x14ac:dyDescent="0.25">
      <c r="A250" s="126"/>
      <c r="B250" s="53"/>
      <c r="C250" s="140"/>
      <c r="E250" s="53"/>
      <c r="F250" s="53"/>
      <c r="G250" s="53"/>
      <c r="H250" s="3"/>
      <c r="I250" s="53"/>
      <c r="J250" s="53"/>
      <c r="K250" s="53"/>
      <c r="L250" s="53"/>
      <c r="M250" s="53"/>
      <c r="N250" s="53"/>
      <c r="O250" s="53"/>
      <c r="P250" s="727"/>
    </row>
    <row r="251" spans="1:16" x14ac:dyDescent="0.25">
      <c r="A251" s="126"/>
      <c r="B251" s="53"/>
      <c r="C251" s="140"/>
      <c r="E251" s="53"/>
      <c r="F251" s="53"/>
      <c r="G251" s="53"/>
      <c r="H251" s="3"/>
      <c r="I251" s="53"/>
      <c r="J251" s="53"/>
      <c r="K251" s="53"/>
      <c r="L251" s="53"/>
      <c r="M251" s="53"/>
      <c r="N251" s="53"/>
      <c r="O251" s="53"/>
      <c r="P251" s="727"/>
    </row>
    <row r="252" spans="1:16" x14ac:dyDescent="0.25">
      <c r="A252" s="126"/>
      <c r="B252" s="53"/>
      <c r="C252" s="140"/>
      <c r="E252" s="53"/>
      <c r="F252" s="53"/>
      <c r="G252" s="53"/>
      <c r="H252" s="3"/>
      <c r="I252" s="53"/>
      <c r="J252" s="53"/>
      <c r="K252" s="53"/>
      <c r="L252" s="53"/>
      <c r="M252" s="53"/>
      <c r="N252" s="53"/>
      <c r="O252" s="53"/>
      <c r="P252" s="727"/>
    </row>
    <row r="253" spans="1:16" x14ac:dyDescent="0.25">
      <c r="A253" s="126"/>
      <c r="B253" s="53"/>
      <c r="C253" s="140"/>
      <c r="E253" s="53"/>
      <c r="F253" s="53"/>
      <c r="G253" s="53"/>
      <c r="H253" s="3"/>
      <c r="I253" s="53"/>
      <c r="J253" s="53"/>
      <c r="K253" s="53"/>
      <c r="L253" s="53"/>
      <c r="M253" s="53"/>
      <c r="N253" s="53"/>
      <c r="O253" s="53"/>
      <c r="P253" s="727"/>
    </row>
    <row r="254" spans="1:16" x14ac:dyDescent="0.25">
      <c r="A254" s="126"/>
      <c r="B254" s="53"/>
      <c r="C254" s="140"/>
      <c r="E254" s="53"/>
      <c r="F254" s="53"/>
      <c r="G254" s="53"/>
      <c r="H254" s="3"/>
      <c r="I254" s="53"/>
      <c r="J254" s="53"/>
      <c r="K254" s="53"/>
      <c r="L254" s="53"/>
      <c r="M254" s="53"/>
      <c r="N254" s="53"/>
      <c r="O254" s="53"/>
      <c r="P254" s="727"/>
    </row>
    <row r="255" spans="1:16" x14ac:dyDescent="0.25">
      <c r="A255" s="126"/>
      <c r="B255" s="53"/>
      <c r="C255" s="140"/>
      <c r="E255" s="53"/>
      <c r="F255" s="53"/>
      <c r="G255" s="53"/>
      <c r="H255" s="3"/>
      <c r="I255" s="53"/>
      <c r="J255" s="53"/>
      <c r="K255" s="53"/>
      <c r="L255" s="53"/>
      <c r="M255" s="53"/>
      <c r="N255" s="53"/>
      <c r="O255" s="53"/>
      <c r="P255" s="727"/>
    </row>
    <row r="256" spans="1:16" x14ac:dyDescent="0.25">
      <c r="A256" s="126"/>
      <c r="B256" s="53"/>
      <c r="C256" s="140"/>
      <c r="E256" s="53"/>
      <c r="F256" s="53"/>
      <c r="G256" s="53"/>
      <c r="H256" s="3"/>
      <c r="I256" s="53"/>
      <c r="J256" s="53"/>
      <c r="K256" s="53"/>
      <c r="L256" s="53"/>
      <c r="M256" s="53"/>
      <c r="N256" s="53"/>
      <c r="O256" s="53"/>
      <c r="P256" s="727"/>
    </row>
    <row r="257" spans="1:16" x14ac:dyDescent="0.25">
      <c r="A257" s="126"/>
      <c r="B257" s="53"/>
      <c r="C257" s="140"/>
      <c r="E257" s="53"/>
      <c r="F257" s="53"/>
      <c r="G257" s="53"/>
      <c r="H257" s="3"/>
      <c r="I257" s="53"/>
      <c r="J257" s="53"/>
      <c r="K257" s="53"/>
      <c r="L257" s="53"/>
      <c r="M257" s="53"/>
      <c r="N257" s="53"/>
      <c r="O257" s="53"/>
      <c r="P257" s="727"/>
    </row>
    <row r="258" spans="1:16" x14ac:dyDescent="0.25">
      <c r="A258" s="126"/>
      <c r="B258" s="53"/>
      <c r="C258" s="140"/>
      <c r="E258" s="53"/>
      <c r="F258" s="53"/>
      <c r="G258" s="53"/>
      <c r="H258" s="3"/>
      <c r="I258" s="53"/>
      <c r="J258" s="53"/>
      <c r="K258" s="53"/>
      <c r="L258" s="53"/>
      <c r="M258" s="53"/>
      <c r="N258" s="53"/>
      <c r="O258" s="53"/>
      <c r="P258" s="727"/>
    </row>
    <row r="259" spans="1:16" x14ac:dyDescent="0.25">
      <c r="A259" s="126"/>
      <c r="B259" s="53"/>
      <c r="C259" s="140"/>
      <c r="E259" s="53"/>
      <c r="F259" s="53"/>
      <c r="G259" s="53"/>
      <c r="H259" s="3"/>
      <c r="I259" s="53"/>
      <c r="J259" s="53"/>
      <c r="K259" s="53"/>
      <c r="L259" s="53"/>
      <c r="M259" s="53"/>
      <c r="N259" s="53"/>
      <c r="O259" s="53"/>
      <c r="P259" s="727"/>
    </row>
    <row r="260" spans="1:16" x14ac:dyDescent="0.25">
      <c r="A260" s="126"/>
      <c r="B260" s="53"/>
      <c r="C260" s="140"/>
      <c r="E260" s="53"/>
      <c r="F260" s="53"/>
      <c r="G260" s="53"/>
      <c r="H260" s="3"/>
      <c r="I260" s="53"/>
      <c r="J260" s="53"/>
      <c r="K260" s="53"/>
      <c r="L260" s="53"/>
      <c r="M260" s="53"/>
      <c r="N260" s="53"/>
      <c r="O260" s="53"/>
      <c r="P260" s="727"/>
    </row>
    <row r="261" spans="1:16" x14ac:dyDescent="0.25">
      <c r="A261" s="126"/>
      <c r="B261" s="53"/>
      <c r="C261" s="140"/>
      <c r="E261" s="53"/>
      <c r="F261" s="53"/>
      <c r="G261" s="53"/>
      <c r="H261" s="3"/>
      <c r="I261" s="53"/>
      <c r="J261" s="53"/>
      <c r="K261" s="53"/>
      <c r="L261" s="53"/>
      <c r="M261" s="53"/>
      <c r="N261" s="53"/>
      <c r="O261" s="53"/>
      <c r="P261" s="727"/>
    </row>
    <row r="262" spans="1:16" x14ac:dyDescent="0.25">
      <c r="A262" s="126"/>
      <c r="B262" s="53"/>
      <c r="C262" s="140"/>
      <c r="E262" s="53"/>
      <c r="F262" s="53"/>
      <c r="G262" s="53"/>
      <c r="H262" s="3"/>
      <c r="I262" s="53"/>
      <c r="J262" s="53"/>
      <c r="K262" s="53"/>
      <c r="L262" s="53"/>
      <c r="M262" s="53"/>
      <c r="N262" s="53"/>
      <c r="O262" s="53"/>
      <c r="P262" s="727"/>
    </row>
    <row r="263" spans="1:16" x14ac:dyDescent="0.25">
      <c r="A263" s="126"/>
      <c r="B263" s="53"/>
      <c r="C263" s="140"/>
      <c r="E263" s="53"/>
      <c r="F263" s="53"/>
      <c r="G263" s="53"/>
      <c r="H263" s="3"/>
      <c r="I263" s="53"/>
      <c r="J263" s="53"/>
      <c r="K263" s="53"/>
      <c r="L263" s="53"/>
      <c r="M263" s="53"/>
      <c r="N263" s="53"/>
      <c r="O263" s="53"/>
      <c r="P263" s="727"/>
    </row>
    <row r="264" spans="1:16" x14ac:dyDescent="0.25">
      <c r="A264" s="126"/>
      <c r="B264" s="53"/>
      <c r="C264" s="140"/>
      <c r="E264" s="53"/>
      <c r="F264" s="53"/>
      <c r="G264" s="53"/>
      <c r="H264" s="3"/>
      <c r="I264" s="53"/>
      <c r="J264" s="53"/>
      <c r="K264" s="53"/>
      <c r="L264" s="53"/>
      <c r="M264" s="53"/>
      <c r="N264" s="53"/>
      <c r="O264" s="53"/>
      <c r="P264" s="727"/>
    </row>
    <row r="265" spans="1:16" x14ac:dyDescent="0.25">
      <c r="A265" s="126"/>
      <c r="B265" s="53"/>
      <c r="C265" s="140"/>
      <c r="E265" s="53"/>
      <c r="F265" s="53"/>
      <c r="G265" s="53"/>
      <c r="H265" s="3"/>
      <c r="I265" s="53"/>
      <c r="J265" s="53"/>
      <c r="K265" s="53"/>
      <c r="L265" s="53"/>
      <c r="M265" s="53"/>
      <c r="N265" s="53"/>
      <c r="O265" s="53"/>
      <c r="P265" s="727"/>
    </row>
    <row r="266" spans="1:16" x14ac:dyDescent="0.25">
      <c r="A266" s="126"/>
      <c r="B266" s="53"/>
      <c r="C266" s="140"/>
      <c r="E266" s="53"/>
      <c r="F266" s="53"/>
      <c r="G266" s="53"/>
      <c r="H266" s="3"/>
      <c r="I266" s="53"/>
      <c r="J266" s="53"/>
      <c r="K266" s="53"/>
      <c r="L266" s="53"/>
      <c r="M266" s="53"/>
      <c r="N266" s="53"/>
      <c r="O266" s="53"/>
      <c r="P266" s="727"/>
    </row>
    <row r="267" spans="1:16" x14ac:dyDescent="0.25">
      <c r="A267" s="126"/>
      <c r="B267" s="53"/>
      <c r="C267" s="140"/>
      <c r="E267" s="53"/>
      <c r="F267" s="53"/>
      <c r="G267" s="53"/>
      <c r="H267" s="3"/>
      <c r="I267" s="53"/>
      <c r="J267" s="53"/>
      <c r="K267" s="53"/>
      <c r="L267" s="53"/>
      <c r="M267" s="53"/>
      <c r="N267" s="53"/>
      <c r="O267" s="53"/>
      <c r="P267" s="727"/>
    </row>
    <row r="268" spans="1:16" x14ac:dyDescent="0.25">
      <c r="A268" s="126"/>
      <c r="B268" s="53"/>
      <c r="C268" s="140"/>
      <c r="E268" s="53"/>
      <c r="F268" s="53"/>
      <c r="G268" s="53"/>
      <c r="H268" s="3"/>
      <c r="I268" s="53"/>
      <c r="J268" s="53"/>
      <c r="K268" s="53"/>
      <c r="L268" s="53"/>
      <c r="M268" s="53"/>
      <c r="N268" s="53"/>
      <c r="O268" s="53"/>
      <c r="P268" s="727"/>
    </row>
    <row r="269" spans="1:16" x14ac:dyDescent="0.25">
      <c r="A269" s="126"/>
      <c r="B269" s="53"/>
      <c r="C269" s="140"/>
      <c r="E269" s="53"/>
      <c r="F269" s="53"/>
      <c r="G269" s="53"/>
      <c r="H269" s="3"/>
      <c r="I269" s="53"/>
      <c r="J269" s="53"/>
      <c r="K269" s="53"/>
      <c r="L269" s="53"/>
      <c r="M269" s="53"/>
      <c r="N269" s="53"/>
      <c r="O269" s="53"/>
      <c r="P269" s="727"/>
    </row>
    <row r="270" spans="1:16" x14ac:dyDescent="0.25">
      <c r="A270" s="126"/>
      <c r="B270" s="53"/>
      <c r="C270" s="140"/>
      <c r="E270" s="53"/>
      <c r="F270" s="53"/>
      <c r="G270" s="53"/>
      <c r="H270" s="3"/>
      <c r="I270" s="53"/>
      <c r="J270" s="53"/>
      <c r="K270" s="53"/>
      <c r="L270" s="53"/>
      <c r="M270" s="53"/>
      <c r="N270" s="53"/>
      <c r="O270" s="53"/>
      <c r="P270" s="727"/>
    </row>
    <row r="271" spans="1:16" x14ac:dyDescent="0.25">
      <c r="A271" s="126"/>
      <c r="B271" s="53"/>
      <c r="C271" s="140"/>
      <c r="E271" s="53"/>
      <c r="F271" s="53"/>
      <c r="G271" s="53"/>
      <c r="H271" s="3"/>
      <c r="I271" s="53"/>
      <c r="J271" s="53"/>
      <c r="K271" s="53"/>
      <c r="L271" s="53"/>
      <c r="M271" s="53"/>
      <c r="N271" s="53"/>
      <c r="O271" s="53"/>
      <c r="P271" s="727"/>
    </row>
    <row r="272" spans="1:16" x14ac:dyDescent="0.25">
      <c r="A272" s="126"/>
      <c r="B272" s="53"/>
      <c r="C272" s="140"/>
      <c r="E272" s="53"/>
      <c r="F272" s="53"/>
      <c r="G272" s="53"/>
      <c r="H272" s="3"/>
      <c r="I272" s="53"/>
      <c r="J272" s="53"/>
      <c r="K272" s="53"/>
      <c r="L272" s="53"/>
      <c r="M272" s="53"/>
      <c r="N272" s="53"/>
      <c r="O272" s="53"/>
      <c r="P272" s="727"/>
    </row>
    <row r="273" spans="1:16" x14ac:dyDescent="0.25">
      <c r="A273" s="126"/>
      <c r="B273" s="53"/>
      <c r="C273" s="140"/>
      <c r="E273" s="53"/>
      <c r="F273" s="53"/>
      <c r="G273" s="53"/>
      <c r="H273" s="3"/>
      <c r="I273" s="53"/>
      <c r="J273" s="53"/>
      <c r="K273" s="53"/>
      <c r="L273" s="53"/>
      <c r="M273" s="53"/>
      <c r="N273" s="53"/>
      <c r="O273" s="53"/>
      <c r="P273" s="727"/>
    </row>
    <row r="274" spans="1:16" x14ac:dyDescent="0.25">
      <c r="A274" s="126"/>
      <c r="B274" s="53"/>
      <c r="C274" s="140"/>
      <c r="E274" s="53"/>
      <c r="F274" s="53"/>
      <c r="G274" s="53"/>
      <c r="H274" s="3"/>
      <c r="I274" s="53"/>
      <c r="J274" s="53"/>
      <c r="K274" s="53"/>
      <c r="L274" s="53"/>
      <c r="M274" s="53"/>
      <c r="N274" s="53"/>
      <c r="O274" s="53"/>
      <c r="P274" s="727"/>
    </row>
    <row r="275" spans="1:16" x14ac:dyDescent="0.25">
      <c r="A275" s="126"/>
      <c r="B275" s="53"/>
      <c r="C275" s="140"/>
      <c r="E275" s="53"/>
      <c r="F275" s="53"/>
      <c r="G275" s="53"/>
      <c r="H275" s="3"/>
      <c r="I275" s="53"/>
      <c r="J275" s="53"/>
      <c r="K275" s="53"/>
      <c r="L275" s="53"/>
      <c r="M275" s="53"/>
      <c r="N275" s="53"/>
      <c r="O275" s="53"/>
      <c r="P275" s="727"/>
    </row>
    <row r="276" spans="1:16" x14ac:dyDescent="0.25">
      <c r="A276" s="126"/>
      <c r="B276" s="53"/>
      <c r="C276" s="140"/>
      <c r="E276" s="53"/>
      <c r="F276" s="53"/>
      <c r="G276" s="53"/>
      <c r="H276" s="3"/>
      <c r="I276" s="53"/>
      <c r="J276" s="53"/>
      <c r="K276" s="53"/>
      <c r="L276" s="53"/>
      <c r="M276" s="53"/>
      <c r="N276" s="53"/>
      <c r="O276" s="53"/>
      <c r="P276" s="727"/>
    </row>
    <row r="277" spans="1:16" x14ac:dyDescent="0.25">
      <c r="A277" s="126"/>
      <c r="B277" s="53"/>
      <c r="C277" s="140"/>
      <c r="E277" s="53"/>
      <c r="F277" s="53"/>
      <c r="G277" s="53"/>
      <c r="H277" s="3"/>
      <c r="I277" s="53"/>
      <c r="J277" s="53"/>
      <c r="K277" s="53"/>
      <c r="L277" s="53"/>
      <c r="M277" s="53"/>
      <c r="N277" s="53"/>
      <c r="O277" s="53"/>
      <c r="P277" s="727"/>
    </row>
    <row r="278" spans="1:16" x14ac:dyDescent="0.25">
      <c r="A278" s="126"/>
      <c r="B278" s="53"/>
      <c r="C278" s="140"/>
      <c r="E278" s="53"/>
      <c r="F278" s="53"/>
      <c r="G278" s="53"/>
      <c r="H278" s="3"/>
      <c r="I278" s="53"/>
      <c r="J278" s="53"/>
      <c r="K278" s="53"/>
      <c r="L278" s="53"/>
      <c r="M278" s="53"/>
      <c r="N278" s="53"/>
      <c r="O278" s="53"/>
      <c r="P278" s="727"/>
    </row>
    <row r="279" spans="1:16" x14ac:dyDescent="0.25">
      <c r="A279" s="126"/>
      <c r="B279" s="53"/>
      <c r="C279" s="140"/>
      <c r="E279" s="53"/>
      <c r="F279" s="53"/>
      <c r="G279" s="53"/>
      <c r="H279" s="3"/>
      <c r="I279" s="53"/>
      <c r="J279" s="53"/>
      <c r="K279" s="53"/>
      <c r="L279" s="53"/>
      <c r="M279" s="53"/>
      <c r="N279" s="53"/>
      <c r="O279" s="53"/>
      <c r="P279" s="727"/>
    </row>
    <row r="280" spans="1:16" x14ac:dyDescent="0.25">
      <c r="A280" s="126"/>
      <c r="B280" s="53"/>
      <c r="C280" s="140"/>
      <c r="E280" s="53"/>
      <c r="F280" s="53"/>
      <c r="G280" s="53"/>
      <c r="H280" s="3"/>
      <c r="I280" s="53"/>
      <c r="J280" s="53"/>
      <c r="K280" s="53"/>
      <c r="L280" s="53"/>
      <c r="M280" s="53"/>
      <c r="N280" s="53"/>
      <c r="O280" s="53"/>
      <c r="P280" s="727"/>
    </row>
    <row r="281" spans="1:16" x14ac:dyDescent="0.25">
      <c r="A281" s="126"/>
      <c r="B281" s="53"/>
      <c r="C281" s="140"/>
      <c r="E281" s="53"/>
      <c r="F281" s="53"/>
      <c r="G281" s="53"/>
      <c r="H281" s="3"/>
      <c r="I281" s="53"/>
      <c r="J281" s="53"/>
      <c r="K281" s="53"/>
      <c r="L281" s="53"/>
      <c r="M281" s="53"/>
      <c r="N281" s="53"/>
      <c r="O281" s="53"/>
      <c r="P281" s="727"/>
    </row>
    <row r="282" spans="1:16" x14ac:dyDescent="0.25">
      <c r="A282" s="126"/>
      <c r="B282" s="53"/>
      <c r="C282" s="140"/>
      <c r="E282" s="53"/>
      <c r="F282" s="53"/>
      <c r="G282" s="53"/>
      <c r="H282" s="3"/>
      <c r="I282" s="53"/>
      <c r="J282" s="53"/>
      <c r="K282" s="53"/>
      <c r="L282" s="53"/>
      <c r="M282" s="53"/>
      <c r="N282" s="53"/>
      <c r="O282" s="53"/>
      <c r="P282" s="727"/>
    </row>
    <row r="283" spans="1:16" x14ac:dyDescent="0.25">
      <c r="A283" s="126"/>
      <c r="B283" s="53"/>
      <c r="C283" s="140"/>
      <c r="E283" s="53"/>
      <c r="F283" s="53"/>
      <c r="G283" s="53"/>
      <c r="H283" s="3"/>
      <c r="I283" s="53"/>
      <c r="J283" s="53"/>
      <c r="K283" s="53"/>
      <c r="L283" s="53"/>
      <c r="M283" s="53"/>
      <c r="N283" s="53"/>
      <c r="O283" s="53"/>
      <c r="P283" s="727"/>
    </row>
    <row r="284" spans="1:16" x14ac:dyDescent="0.25">
      <c r="A284" s="126"/>
      <c r="B284" s="53"/>
      <c r="C284" s="140"/>
      <c r="E284" s="53"/>
      <c r="F284" s="53"/>
      <c r="G284" s="53"/>
      <c r="H284" s="3"/>
      <c r="I284" s="53"/>
      <c r="J284" s="53"/>
      <c r="K284" s="53"/>
      <c r="L284" s="53"/>
      <c r="M284" s="53"/>
      <c r="N284" s="53"/>
      <c r="O284" s="53"/>
      <c r="P284" s="727"/>
    </row>
    <row r="285" spans="1:16" x14ac:dyDescent="0.25">
      <c r="A285" s="126"/>
      <c r="B285" s="53"/>
      <c r="C285" s="140"/>
      <c r="E285" s="53"/>
      <c r="F285" s="53"/>
      <c r="G285" s="53"/>
      <c r="H285" s="3"/>
      <c r="I285" s="53"/>
      <c r="J285" s="53"/>
      <c r="K285" s="53"/>
      <c r="L285" s="53"/>
      <c r="M285" s="53"/>
      <c r="N285" s="53"/>
      <c r="O285" s="53"/>
      <c r="P285" s="727"/>
    </row>
    <row r="286" spans="1:16" x14ac:dyDescent="0.25">
      <c r="A286" s="126"/>
      <c r="B286" s="53"/>
      <c r="C286" s="140"/>
      <c r="E286" s="53"/>
      <c r="F286" s="53"/>
      <c r="G286" s="53"/>
      <c r="H286" s="3"/>
      <c r="I286" s="53"/>
      <c r="J286" s="53"/>
      <c r="K286" s="53"/>
      <c r="L286" s="53"/>
      <c r="M286" s="53"/>
      <c r="N286" s="53"/>
      <c r="O286" s="53"/>
      <c r="P286" s="727"/>
    </row>
    <row r="287" spans="1:16" x14ac:dyDescent="0.25">
      <c r="A287" s="126"/>
      <c r="B287" s="53"/>
      <c r="C287" s="140"/>
      <c r="E287" s="53"/>
      <c r="F287" s="53"/>
      <c r="G287" s="53"/>
      <c r="H287" s="3"/>
      <c r="I287" s="53"/>
      <c r="J287" s="53"/>
      <c r="K287" s="53"/>
      <c r="L287" s="53"/>
      <c r="M287" s="53"/>
      <c r="N287" s="53"/>
      <c r="O287" s="53"/>
      <c r="P287" s="727"/>
    </row>
    <row r="288" spans="1:16" x14ac:dyDescent="0.25">
      <c r="A288" s="126"/>
      <c r="B288" s="53"/>
      <c r="C288" s="140"/>
      <c r="E288" s="53"/>
      <c r="F288" s="53"/>
      <c r="G288" s="53"/>
      <c r="H288" s="3"/>
      <c r="I288" s="53"/>
      <c r="J288" s="53"/>
      <c r="K288" s="53"/>
      <c r="L288" s="53"/>
      <c r="M288" s="53"/>
      <c r="N288" s="53"/>
      <c r="O288" s="53"/>
      <c r="P288" s="727"/>
    </row>
    <row r="289" spans="1:16" x14ac:dyDescent="0.25">
      <c r="A289" s="126"/>
      <c r="B289" s="53"/>
      <c r="C289" s="140"/>
      <c r="E289" s="53"/>
      <c r="F289" s="53"/>
      <c r="G289" s="53"/>
      <c r="H289" s="3"/>
      <c r="I289" s="53"/>
      <c r="J289" s="53"/>
      <c r="K289" s="53"/>
      <c r="L289" s="53"/>
      <c r="M289" s="53"/>
      <c r="N289" s="53"/>
      <c r="O289" s="53"/>
      <c r="P289" s="727"/>
    </row>
    <row r="290" spans="1:16" x14ac:dyDescent="0.25">
      <c r="A290" s="126"/>
      <c r="B290" s="53"/>
      <c r="C290" s="140"/>
      <c r="E290" s="53"/>
      <c r="F290" s="53"/>
      <c r="G290" s="53"/>
      <c r="H290" s="3"/>
      <c r="I290" s="53"/>
      <c r="J290" s="53"/>
      <c r="K290" s="53"/>
      <c r="L290" s="53"/>
      <c r="M290" s="53"/>
      <c r="N290" s="53"/>
      <c r="O290" s="53"/>
      <c r="P290" s="727"/>
    </row>
    <row r="291" spans="1:16" x14ac:dyDescent="0.25">
      <c r="A291" s="126"/>
      <c r="B291" s="53"/>
      <c r="C291" s="140"/>
      <c r="E291" s="53"/>
      <c r="F291" s="53"/>
      <c r="G291" s="53"/>
      <c r="H291" s="3"/>
      <c r="I291" s="53"/>
      <c r="J291" s="53"/>
      <c r="K291" s="53"/>
      <c r="L291" s="53"/>
      <c r="M291" s="53"/>
      <c r="N291" s="53"/>
      <c r="O291" s="53"/>
      <c r="P291" s="727"/>
    </row>
    <row r="292" spans="1:16" x14ac:dyDescent="0.25">
      <c r="A292" s="126"/>
      <c r="B292" s="53"/>
      <c r="C292" s="140"/>
      <c r="E292" s="53"/>
      <c r="F292" s="53"/>
      <c r="G292" s="53"/>
      <c r="H292" s="3"/>
      <c r="I292" s="53"/>
      <c r="J292" s="53"/>
      <c r="K292" s="53"/>
      <c r="L292" s="53"/>
      <c r="M292" s="53"/>
      <c r="N292" s="53"/>
      <c r="O292" s="53"/>
      <c r="P292" s="727"/>
    </row>
    <row r="293" spans="1:16" x14ac:dyDescent="0.25">
      <c r="A293" s="126"/>
      <c r="B293" s="53"/>
      <c r="C293" s="140"/>
      <c r="E293" s="53"/>
      <c r="F293" s="53"/>
      <c r="G293" s="53"/>
      <c r="H293" s="3"/>
      <c r="I293" s="53"/>
      <c r="J293" s="53"/>
      <c r="K293" s="53"/>
      <c r="L293" s="53"/>
      <c r="M293" s="53"/>
      <c r="N293" s="53"/>
      <c r="O293" s="53"/>
      <c r="P293" s="727"/>
    </row>
    <row r="294" spans="1:16" x14ac:dyDescent="0.25">
      <c r="A294" s="126"/>
      <c r="B294" s="53"/>
      <c r="C294" s="140"/>
      <c r="E294" s="53"/>
      <c r="F294" s="53"/>
      <c r="G294" s="53"/>
      <c r="H294" s="3"/>
      <c r="I294" s="53"/>
      <c r="J294" s="53"/>
      <c r="K294" s="53"/>
      <c r="L294" s="53"/>
      <c r="M294" s="53"/>
      <c r="N294" s="53"/>
      <c r="O294" s="53"/>
      <c r="P294" s="727"/>
    </row>
    <row r="295" spans="1:16" x14ac:dyDescent="0.25">
      <c r="A295" s="126"/>
      <c r="B295" s="53"/>
      <c r="C295" s="140"/>
      <c r="E295" s="53"/>
      <c r="F295" s="53"/>
      <c r="G295" s="53"/>
      <c r="H295" s="3"/>
      <c r="I295" s="53"/>
      <c r="J295" s="53"/>
      <c r="K295" s="53"/>
      <c r="L295" s="53"/>
      <c r="M295" s="53"/>
      <c r="N295" s="53"/>
      <c r="O295" s="53"/>
      <c r="P295" s="727"/>
    </row>
    <row r="296" spans="1:16" x14ac:dyDescent="0.25">
      <c r="A296" s="126"/>
      <c r="B296" s="53"/>
      <c r="C296" s="140"/>
      <c r="E296" s="53"/>
      <c r="F296" s="53"/>
      <c r="G296" s="53"/>
      <c r="H296" s="3"/>
      <c r="I296" s="53"/>
      <c r="J296" s="53"/>
      <c r="K296" s="53"/>
      <c r="L296" s="53"/>
      <c r="M296" s="53"/>
      <c r="N296" s="53"/>
      <c r="O296" s="53"/>
      <c r="P296" s="727"/>
    </row>
    <row r="297" spans="1:16" x14ac:dyDescent="0.25">
      <c r="A297" s="126"/>
      <c r="B297" s="53"/>
      <c r="C297" s="140"/>
      <c r="E297" s="53"/>
      <c r="F297" s="53"/>
      <c r="G297" s="53"/>
      <c r="H297" s="3"/>
      <c r="I297" s="53"/>
      <c r="J297" s="53"/>
      <c r="K297" s="53"/>
      <c r="L297" s="53"/>
      <c r="M297" s="53"/>
      <c r="N297" s="53"/>
      <c r="O297" s="53"/>
      <c r="P297" s="727"/>
    </row>
    <row r="298" spans="1:16" x14ac:dyDescent="0.25">
      <c r="A298" s="126"/>
      <c r="B298" s="53"/>
      <c r="C298" s="140"/>
      <c r="E298" s="53"/>
      <c r="F298" s="53"/>
      <c r="G298" s="53"/>
      <c r="H298" s="3"/>
      <c r="I298" s="53"/>
      <c r="J298" s="53"/>
      <c r="K298" s="53"/>
      <c r="L298" s="53"/>
      <c r="M298" s="53"/>
      <c r="N298" s="53"/>
      <c r="O298" s="53"/>
      <c r="P298" s="727"/>
    </row>
    <row r="299" spans="1:16" x14ac:dyDescent="0.25">
      <c r="A299" s="126"/>
      <c r="B299" s="53"/>
      <c r="C299" s="140"/>
      <c r="E299" s="53"/>
      <c r="F299" s="53"/>
      <c r="G299" s="53"/>
      <c r="H299" s="3"/>
      <c r="I299" s="53"/>
      <c r="J299" s="53"/>
      <c r="K299" s="53"/>
      <c r="L299" s="53"/>
      <c r="M299" s="53"/>
      <c r="N299" s="53"/>
      <c r="O299" s="53"/>
      <c r="P299" s="727"/>
    </row>
    <row r="300" spans="1:16" x14ac:dyDescent="0.25">
      <c r="A300" s="126"/>
      <c r="B300" s="53"/>
      <c r="C300" s="140"/>
      <c r="E300" s="53"/>
      <c r="F300" s="53"/>
      <c r="G300" s="53"/>
      <c r="H300" s="3"/>
      <c r="I300" s="53"/>
      <c r="J300" s="53"/>
      <c r="K300" s="53"/>
      <c r="L300" s="53"/>
      <c r="M300" s="53"/>
      <c r="N300" s="53"/>
      <c r="O300" s="53"/>
      <c r="P300" s="727"/>
    </row>
    <row r="301" spans="1:16" x14ac:dyDescent="0.25">
      <c r="A301" s="126"/>
      <c r="B301" s="53"/>
      <c r="C301" s="140"/>
      <c r="E301" s="53"/>
      <c r="F301" s="53"/>
      <c r="G301" s="53"/>
      <c r="H301" s="3"/>
      <c r="I301" s="53"/>
      <c r="J301" s="53"/>
      <c r="K301" s="53"/>
      <c r="L301" s="53"/>
      <c r="M301" s="53"/>
      <c r="N301" s="53"/>
      <c r="O301" s="53"/>
      <c r="P301" s="727"/>
    </row>
    <row r="302" spans="1:16" x14ac:dyDescent="0.25">
      <c r="A302" s="126"/>
      <c r="B302" s="53"/>
      <c r="C302" s="140"/>
      <c r="E302" s="53"/>
      <c r="F302" s="53"/>
      <c r="G302" s="53"/>
      <c r="H302" s="3"/>
      <c r="I302" s="53"/>
      <c r="J302" s="53"/>
      <c r="K302" s="53"/>
      <c r="L302" s="53"/>
      <c r="M302" s="53"/>
      <c r="N302" s="53"/>
      <c r="O302" s="53"/>
      <c r="P302" s="727"/>
    </row>
    <row r="303" spans="1:16" x14ac:dyDescent="0.25">
      <c r="A303" s="126"/>
      <c r="B303" s="53"/>
      <c r="C303" s="140"/>
      <c r="E303" s="53"/>
      <c r="F303" s="53"/>
      <c r="G303" s="53"/>
      <c r="H303" s="3"/>
      <c r="I303" s="53"/>
      <c r="J303" s="53"/>
      <c r="K303" s="53"/>
      <c r="L303" s="53"/>
      <c r="M303" s="53"/>
      <c r="N303" s="53"/>
      <c r="O303" s="53"/>
      <c r="P303" s="727"/>
    </row>
    <row r="304" spans="1:16" x14ac:dyDescent="0.25">
      <c r="A304" s="126"/>
      <c r="B304" s="53"/>
      <c r="C304" s="140"/>
      <c r="E304" s="53"/>
      <c r="F304" s="53"/>
      <c r="G304" s="53"/>
      <c r="H304" s="3"/>
      <c r="I304" s="53"/>
      <c r="J304" s="53"/>
      <c r="K304" s="53"/>
      <c r="L304" s="53"/>
      <c r="M304" s="53"/>
      <c r="N304" s="53"/>
      <c r="O304" s="53"/>
      <c r="P304" s="727"/>
    </row>
    <row r="305" spans="1:16" x14ac:dyDescent="0.25">
      <c r="A305" s="126"/>
      <c r="B305" s="53"/>
      <c r="C305" s="140"/>
      <c r="E305" s="53"/>
      <c r="F305" s="53"/>
      <c r="G305" s="53"/>
      <c r="H305" s="3"/>
      <c r="I305" s="53"/>
      <c r="J305" s="53"/>
      <c r="K305" s="53"/>
      <c r="L305" s="53"/>
      <c r="M305" s="53"/>
      <c r="N305" s="53"/>
      <c r="O305" s="53"/>
      <c r="P305" s="727"/>
    </row>
    <row r="306" spans="1:16" x14ac:dyDescent="0.25">
      <c r="A306" s="126"/>
      <c r="B306" s="53"/>
      <c r="C306" s="140"/>
      <c r="E306" s="53"/>
      <c r="F306" s="53"/>
      <c r="G306" s="53"/>
      <c r="H306" s="3"/>
      <c r="I306" s="53"/>
      <c r="J306" s="53"/>
      <c r="K306" s="53"/>
      <c r="L306" s="53"/>
      <c r="M306" s="53"/>
      <c r="N306" s="53"/>
      <c r="O306" s="53"/>
      <c r="P306" s="727"/>
    </row>
    <row r="307" spans="1:16" x14ac:dyDescent="0.25">
      <c r="A307" s="126"/>
      <c r="B307" s="53"/>
      <c r="C307" s="140"/>
      <c r="E307" s="53"/>
      <c r="F307" s="53"/>
      <c r="G307" s="53"/>
      <c r="H307" s="3"/>
      <c r="I307" s="53"/>
      <c r="J307" s="53"/>
      <c r="K307" s="53"/>
      <c r="L307" s="53"/>
      <c r="M307" s="53"/>
      <c r="N307" s="53"/>
      <c r="O307" s="53"/>
      <c r="P307" s="727"/>
    </row>
    <row r="308" spans="1:16" x14ac:dyDescent="0.25">
      <c r="A308" s="126"/>
      <c r="B308" s="53"/>
      <c r="C308" s="140"/>
      <c r="E308" s="53"/>
      <c r="F308" s="53"/>
      <c r="G308" s="53"/>
      <c r="H308" s="3"/>
      <c r="I308" s="53"/>
      <c r="J308" s="53"/>
      <c r="K308" s="53"/>
      <c r="L308" s="53"/>
      <c r="M308" s="53"/>
      <c r="N308" s="53"/>
      <c r="O308" s="53"/>
      <c r="P308" s="727"/>
    </row>
    <row r="309" spans="1:16" x14ac:dyDescent="0.25">
      <c r="A309" s="126"/>
      <c r="B309" s="53"/>
      <c r="C309" s="140"/>
      <c r="E309" s="53"/>
      <c r="F309" s="53"/>
      <c r="G309" s="53"/>
      <c r="H309" s="3"/>
      <c r="I309" s="53"/>
      <c r="J309" s="53"/>
      <c r="K309" s="53"/>
      <c r="L309" s="53"/>
      <c r="M309" s="53"/>
      <c r="N309" s="53"/>
      <c r="O309" s="53"/>
      <c r="P309" s="727"/>
    </row>
    <row r="310" spans="1:16" x14ac:dyDescent="0.25">
      <c r="A310" s="126"/>
      <c r="B310" s="53"/>
      <c r="C310" s="140"/>
      <c r="E310" s="53"/>
      <c r="F310" s="53"/>
      <c r="G310" s="53"/>
      <c r="H310" s="3"/>
      <c r="I310" s="53"/>
      <c r="J310" s="53"/>
      <c r="K310" s="53"/>
      <c r="L310" s="53"/>
      <c r="M310" s="53"/>
      <c r="N310" s="53"/>
      <c r="O310" s="53"/>
      <c r="P310" s="727"/>
    </row>
    <row r="311" spans="1:16" x14ac:dyDescent="0.25">
      <c r="A311" s="126"/>
      <c r="B311" s="53"/>
      <c r="C311" s="140"/>
      <c r="E311" s="53"/>
      <c r="F311" s="53"/>
      <c r="G311" s="53"/>
      <c r="H311" s="3"/>
      <c r="I311" s="53"/>
      <c r="J311" s="53"/>
      <c r="K311" s="53"/>
      <c r="L311" s="53"/>
      <c r="M311" s="53"/>
      <c r="N311" s="53"/>
      <c r="O311" s="53"/>
      <c r="P311" s="727"/>
    </row>
    <row r="312" spans="1:16" x14ac:dyDescent="0.25">
      <c r="A312" s="126"/>
      <c r="B312" s="53"/>
      <c r="C312" s="140"/>
      <c r="E312" s="53"/>
      <c r="F312" s="53"/>
      <c r="G312" s="53"/>
      <c r="H312" s="3"/>
      <c r="I312" s="53"/>
      <c r="J312" s="53"/>
      <c r="K312" s="53"/>
      <c r="L312" s="53"/>
      <c r="M312" s="53"/>
      <c r="N312" s="53"/>
      <c r="O312" s="53"/>
      <c r="P312" s="727"/>
    </row>
    <row r="313" spans="1:16" x14ac:dyDescent="0.25">
      <c r="A313" s="126"/>
      <c r="B313" s="53"/>
      <c r="C313" s="140"/>
      <c r="E313" s="53"/>
      <c r="F313" s="53"/>
      <c r="G313" s="53"/>
      <c r="H313" s="3"/>
      <c r="I313" s="53"/>
      <c r="J313" s="53"/>
      <c r="K313" s="53"/>
      <c r="L313" s="53"/>
      <c r="M313" s="53"/>
      <c r="N313" s="53"/>
      <c r="O313" s="53"/>
      <c r="P313" s="727"/>
    </row>
    <row r="314" spans="1:16" x14ac:dyDescent="0.25">
      <c r="A314" s="126"/>
      <c r="B314" s="53"/>
      <c r="C314" s="140"/>
      <c r="E314" s="53"/>
      <c r="F314" s="53"/>
      <c r="G314" s="53"/>
      <c r="H314" s="3"/>
      <c r="I314" s="53"/>
      <c r="J314" s="53"/>
      <c r="K314" s="53"/>
      <c r="L314" s="53"/>
      <c r="M314" s="53"/>
      <c r="N314" s="53"/>
      <c r="O314" s="53"/>
      <c r="P314" s="727"/>
    </row>
    <row r="315" spans="1:16" x14ac:dyDescent="0.25">
      <c r="A315" s="126"/>
      <c r="B315" s="53"/>
      <c r="C315" s="140"/>
      <c r="E315" s="53"/>
      <c r="F315" s="53"/>
      <c r="G315" s="53"/>
      <c r="H315" s="3"/>
      <c r="I315" s="53"/>
      <c r="J315" s="53"/>
      <c r="K315" s="53"/>
      <c r="L315" s="53"/>
      <c r="M315" s="53"/>
      <c r="N315" s="53"/>
      <c r="O315" s="53"/>
      <c r="P315" s="727"/>
    </row>
    <row r="316" spans="1:16" x14ac:dyDescent="0.25">
      <c r="A316" s="126"/>
      <c r="B316" s="53"/>
      <c r="C316" s="140"/>
      <c r="E316" s="53"/>
      <c r="F316" s="53"/>
      <c r="G316" s="53"/>
      <c r="H316" s="3"/>
      <c r="I316" s="53"/>
      <c r="J316" s="53"/>
      <c r="K316" s="53"/>
      <c r="L316" s="53"/>
      <c r="M316" s="53"/>
      <c r="N316" s="53"/>
      <c r="O316" s="53"/>
      <c r="P316" s="727"/>
    </row>
    <row r="317" spans="1:16" x14ac:dyDescent="0.25">
      <c r="A317" s="126"/>
      <c r="B317" s="53"/>
      <c r="C317" s="140"/>
      <c r="E317" s="53"/>
      <c r="F317" s="53"/>
      <c r="G317" s="53"/>
      <c r="H317" s="3"/>
      <c r="I317" s="53"/>
      <c r="J317" s="53"/>
      <c r="K317" s="53"/>
      <c r="L317" s="53"/>
      <c r="M317" s="53"/>
      <c r="N317" s="53"/>
      <c r="O317" s="53"/>
      <c r="P317" s="727"/>
    </row>
    <row r="318" spans="1:16" x14ac:dyDescent="0.25">
      <c r="A318" s="126"/>
      <c r="B318" s="53"/>
      <c r="C318" s="140"/>
      <c r="E318" s="53"/>
      <c r="F318" s="53"/>
      <c r="G318" s="53"/>
      <c r="H318" s="3"/>
      <c r="I318" s="53"/>
      <c r="J318" s="53"/>
      <c r="K318" s="53"/>
      <c r="L318" s="53"/>
      <c r="M318" s="53"/>
      <c r="N318" s="53"/>
      <c r="O318" s="53"/>
      <c r="P318" s="727"/>
    </row>
    <row r="319" spans="1:16" x14ac:dyDescent="0.25">
      <c r="A319" s="126"/>
      <c r="B319" s="53"/>
      <c r="C319" s="140"/>
      <c r="E319" s="53"/>
      <c r="F319" s="53"/>
      <c r="G319" s="53"/>
      <c r="H319" s="3"/>
      <c r="I319" s="53"/>
      <c r="J319" s="53"/>
      <c r="K319" s="53"/>
      <c r="L319" s="53"/>
      <c r="M319" s="53"/>
      <c r="N319" s="53"/>
      <c r="O319" s="53"/>
      <c r="P319" s="727"/>
    </row>
    <row r="320" spans="1:16" x14ac:dyDescent="0.25">
      <c r="A320" s="126"/>
      <c r="B320" s="53"/>
      <c r="C320" s="140"/>
      <c r="E320" s="53"/>
      <c r="F320" s="53"/>
      <c r="G320" s="53"/>
      <c r="H320" s="3"/>
      <c r="I320" s="53"/>
      <c r="J320" s="53"/>
      <c r="K320" s="53"/>
      <c r="L320" s="53"/>
      <c r="M320" s="53"/>
      <c r="N320" s="53"/>
      <c r="O320" s="53"/>
      <c r="P320" s="727"/>
    </row>
    <row r="321" spans="1:16" x14ac:dyDescent="0.25">
      <c r="A321" s="126"/>
      <c r="B321" s="53"/>
      <c r="C321" s="140"/>
      <c r="E321" s="53"/>
      <c r="F321" s="53"/>
      <c r="G321" s="53"/>
      <c r="H321" s="3"/>
      <c r="I321" s="53"/>
      <c r="J321" s="53"/>
      <c r="K321" s="53"/>
      <c r="L321" s="53"/>
      <c r="M321" s="53"/>
      <c r="N321" s="53"/>
      <c r="O321" s="53"/>
      <c r="P321" s="727"/>
    </row>
    <row r="322" spans="1:16" x14ac:dyDescent="0.25">
      <c r="A322" s="126"/>
      <c r="B322" s="53"/>
      <c r="C322" s="140"/>
      <c r="E322" s="53"/>
      <c r="F322" s="53"/>
      <c r="G322" s="53"/>
      <c r="H322" s="3"/>
      <c r="I322" s="53"/>
      <c r="J322" s="53"/>
      <c r="K322" s="53"/>
      <c r="L322" s="53"/>
      <c r="M322" s="53"/>
      <c r="N322" s="53"/>
      <c r="O322" s="53"/>
      <c r="P322" s="727"/>
    </row>
    <row r="323" spans="1:16" x14ac:dyDescent="0.25">
      <c r="A323" s="126"/>
      <c r="B323" s="53"/>
      <c r="C323" s="140"/>
      <c r="E323" s="53"/>
      <c r="F323" s="53"/>
      <c r="G323" s="53"/>
      <c r="H323" s="3"/>
      <c r="I323" s="53"/>
      <c r="J323" s="53"/>
      <c r="K323" s="53"/>
      <c r="L323" s="53"/>
      <c r="M323" s="53"/>
      <c r="N323" s="53"/>
      <c r="O323" s="53"/>
      <c r="P323" s="727"/>
    </row>
    <row r="324" spans="1:16" x14ac:dyDescent="0.25">
      <c r="A324" s="126"/>
      <c r="B324" s="53"/>
      <c r="C324" s="140"/>
      <c r="E324" s="53"/>
      <c r="F324" s="53"/>
      <c r="G324" s="53"/>
      <c r="H324" s="3"/>
      <c r="I324" s="53"/>
      <c r="J324" s="53"/>
      <c r="K324" s="53"/>
      <c r="L324" s="53"/>
      <c r="M324" s="53"/>
      <c r="N324" s="53"/>
      <c r="O324" s="53"/>
      <c r="P324" s="727"/>
    </row>
    <row r="325" spans="1:16" x14ac:dyDescent="0.25">
      <c r="A325" s="126"/>
      <c r="B325" s="53"/>
      <c r="C325" s="140"/>
      <c r="E325" s="53"/>
      <c r="F325" s="53"/>
      <c r="G325" s="53"/>
      <c r="H325" s="3"/>
      <c r="I325" s="53"/>
      <c r="J325" s="53"/>
      <c r="K325" s="53"/>
      <c r="L325" s="53"/>
      <c r="M325" s="53"/>
      <c r="N325" s="53"/>
      <c r="O325" s="53"/>
      <c r="P325" s="727"/>
    </row>
    <row r="326" spans="1:16" x14ac:dyDescent="0.25">
      <c r="A326" s="126"/>
      <c r="B326" s="53"/>
      <c r="C326" s="140"/>
      <c r="E326" s="53"/>
      <c r="F326" s="53"/>
      <c r="G326" s="53"/>
      <c r="H326" s="3"/>
      <c r="I326" s="53"/>
      <c r="J326" s="53"/>
      <c r="K326" s="53"/>
      <c r="L326" s="53"/>
      <c r="M326" s="53"/>
      <c r="N326" s="53"/>
      <c r="O326" s="53"/>
      <c r="P326" s="727"/>
    </row>
    <row r="327" spans="1:16" x14ac:dyDescent="0.25">
      <c r="A327" s="126"/>
      <c r="B327" s="53"/>
      <c r="C327" s="140"/>
      <c r="E327" s="53"/>
      <c r="F327" s="53"/>
      <c r="G327" s="53"/>
      <c r="H327" s="3"/>
      <c r="I327" s="53"/>
      <c r="J327" s="53"/>
      <c r="K327" s="53"/>
      <c r="L327" s="53"/>
      <c r="M327" s="53"/>
      <c r="N327" s="53"/>
      <c r="O327" s="53"/>
      <c r="P327" s="727"/>
    </row>
    <row r="328" spans="1:16" x14ac:dyDescent="0.25">
      <c r="A328" s="126"/>
      <c r="B328" s="53"/>
      <c r="C328" s="140"/>
      <c r="E328" s="53"/>
      <c r="F328" s="53"/>
      <c r="G328" s="53"/>
      <c r="H328" s="3"/>
      <c r="I328" s="53"/>
      <c r="J328" s="53"/>
      <c r="K328" s="53"/>
      <c r="L328" s="53"/>
      <c r="M328" s="53"/>
      <c r="N328" s="53"/>
      <c r="O328" s="53"/>
      <c r="P328" s="727"/>
    </row>
    <row r="329" spans="1:16" x14ac:dyDescent="0.25">
      <c r="A329" s="126"/>
      <c r="B329" s="53"/>
      <c r="C329" s="140"/>
      <c r="E329" s="53"/>
      <c r="F329" s="53"/>
      <c r="G329" s="53"/>
      <c r="H329" s="3"/>
      <c r="I329" s="53"/>
      <c r="J329" s="53"/>
      <c r="K329" s="53"/>
      <c r="L329" s="53"/>
      <c r="M329" s="53"/>
      <c r="N329" s="53"/>
      <c r="O329" s="53"/>
      <c r="P329" s="727"/>
    </row>
    <row r="330" spans="1:16" x14ac:dyDescent="0.25">
      <c r="A330" s="126"/>
      <c r="B330" s="53"/>
      <c r="C330" s="140"/>
      <c r="E330" s="53"/>
      <c r="F330" s="53"/>
      <c r="G330" s="53"/>
      <c r="H330" s="3"/>
      <c r="I330" s="53"/>
      <c r="J330" s="53"/>
      <c r="K330" s="53"/>
      <c r="L330" s="53"/>
      <c r="M330" s="53"/>
      <c r="N330" s="53"/>
      <c r="O330" s="53"/>
      <c r="P330" s="727"/>
    </row>
    <row r="331" spans="1:16" x14ac:dyDescent="0.25">
      <c r="A331" s="126"/>
      <c r="B331" s="53"/>
      <c r="C331" s="140"/>
      <c r="E331" s="53"/>
      <c r="F331" s="53"/>
      <c r="G331" s="53"/>
      <c r="H331" s="3"/>
      <c r="I331" s="53"/>
      <c r="J331" s="53"/>
      <c r="K331" s="53"/>
      <c r="L331" s="53"/>
      <c r="M331" s="53"/>
      <c r="N331" s="53"/>
      <c r="O331" s="53"/>
      <c r="P331" s="727"/>
    </row>
    <row r="332" spans="1:16" x14ac:dyDescent="0.25">
      <c r="A332" s="126"/>
      <c r="B332" s="53"/>
      <c r="C332" s="140"/>
      <c r="E332" s="53"/>
      <c r="F332" s="53"/>
      <c r="G332" s="53"/>
      <c r="H332" s="3"/>
      <c r="I332" s="53"/>
      <c r="J332" s="53"/>
      <c r="K332" s="53"/>
      <c r="L332" s="53"/>
      <c r="M332" s="53"/>
      <c r="N332" s="53"/>
      <c r="O332" s="53"/>
      <c r="P332" s="727"/>
    </row>
    <row r="333" spans="1:16" x14ac:dyDescent="0.25">
      <c r="A333" s="126"/>
      <c r="B333" s="53"/>
      <c r="C333" s="140"/>
      <c r="E333" s="53"/>
      <c r="F333" s="53"/>
      <c r="G333" s="53"/>
      <c r="H333" s="3"/>
      <c r="I333" s="53"/>
      <c r="J333" s="53"/>
      <c r="K333" s="53"/>
      <c r="L333" s="53"/>
      <c r="M333" s="53"/>
      <c r="N333" s="53"/>
      <c r="O333" s="53"/>
      <c r="P333" s="727"/>
    </row>
    <row r="334" spans="1:16" x14ac:dyDescent="0.25">
      <c r="A334" s="126"/>
      <c r="B334" s="53"/>
      <c r="C334" s="140"/>
      <c r="E334" s="53"/>
      <c r="F334" s="53"/>
      <c r="G334" s="53"/>
      <c r="H334" s="3"/>
      <c r="I334" s="53"/>
      <c r="J334" s="53"/>
      <c r="K334" s="53"/>
      <c r="L334" s="53"/>
      <c r="M334" s="53"/>
      <c r="N334" s="53"/>
      <c r="O334" s="53"/>
      <c r="P334" s="727"/>
    </row>
    <row r="335" spans="1:16" x14ac:dyDescent="0.25">
      <c r="A335" s="126"/>
      <c r="B335" s="53"/>
      <c r="C335" s="140"/>
      <c r="E335" s="53"/>
      <c r="F335" s="53"/>
      <c r="G335" s="53"/>
      <c r="H335" s="3"/>
      <c r="I335" s="53"/>
      <c r="J335" s="53"/>
      <c r="K335" s="53"/>
      <c r="L335" s="53"/>
      <c r="M335" s="53"/>
      <c r="N335" s="53"/>
      <c r="O335" s="53"/>
      <c r="P335" s="727"/>
    </row>
    <row r="336" spans="1:16" x14ac:dyDescent="0.25">
      <c r="A336" s="126"/>
      <c r="B336" s="53"/>
      <c r="C336" s="140"/>
      <c r="E336" s="53"/>
      <c r="F336" s="53"/>
      <c r="G336" s="53"/>
      <c r="H336" s="3"/>
      <c r="I336" s="53"/>
      <c r="J336" s="53"/>
      <c r="K336" s="53"/>
      <c r="L336" s="53"/>
      <c r="M336" s="53"/>
      <c r="N336" s="53"/>
      <c r="O336" s="53"/>
      <c r="P336" s="727"/>
    </row>
    <row r="337" spans="1:16" x14ac:dyDescent="0.25">
      <c r="A337" s="126"/>
      <c r="B337" s="53"/>
      <c r="C337" s="140"/>
      <c r="E337" s="53"/>
      <c r="F337" s="53"/>
      <c r="G337" s="53"/>
      <c r="H337" s="3"/>
      <c r="I337" s="53"/>
      <c r="J337" s="53"/>
      <c r="K337" s="53"/>
      <c r="L337" s="53"/>
      <c r="M337" s="53"/>
      <c r="N337" s="53"/>
      <c r="O337" s="53"/>
      <c r="P337" s="727"/>
    </row>
    <row r="338" spans="1:16" x14ac:dyDescent="0.25">
      <c r="A338" s="126"/>
      <c r="B338" s="53"/>
      <c r="C338" s="140"/>
      <c r="E338" s="53"/>
      <c r="F338" s="53"/>
      <c r="G338" s="53"/>
      <c r="H338" s="3"/>
      <c r="I338" s="53"/>
      <c r="J338" s="53"/>
      <c r="K338" s="53"/>
      <c r="L338" s="53"/>
      <c r="M338" s="53"/>
      <c r="N338" s="53"/>
      <c r="O338" s="53"/>
      <c r="P338" s="727"/>
    </row>
    <row r="339" spans="1:16" x14ac:dyDescent="0.25">
      <c r="A339" s="126"/>
      <c r="B339" s="53"/>
      <c r="C339" s="140"/>
      <c r="E339" s="53"/>
      <c r="F339" s="53"/>
      <c r="G339" s="53"/>
      <c r="H339" s="3"/>
      <c r="I339" s="53"/>
      <c r="J339" s="53"/>
      <c r="K339" s="53"/>
      <c r="L339" s="53"/>
      <c r="M339" s="53"/>
      <c r="N339" s="53"/>
      <c r="O339" s="53"/>
      <c r="P339" s="727"/>
    </row>
    <row r="340" spans="1:16" x14ac:dyDescent="0.25">
      <c r="A340" s="126"/>
      <c r="B340" s="53"/>
      <c r="C340" s="140"/>
      <c r="E340" s="53"/>
      <c r="F340" s="53"/>
      <c r="G340" s="53"/>
      <c r="H340" s="3"/>
      <c r="I340" s="53"/>
      <c r="J340" s="53"/>
      <c r="K340" s="53"/>
      <c r="L340" s="53"/>
      <c r="M340" s="53"/>
      <c r="N340" s="53"/>
      <c r="O340" s="53"/>
      <c r="P340" s="727"/>
    </row>
    <row r="341" spans="1:16" x14ac:dyDescent="0.25">
      <c r="A341" s="126"/>
      <c r="B341" s="53"/>
      <c r="C341" s="140"/>
      <c r="E341" s="53"/>
      <c r="F341" s="53"/>
      <c r="G341" s="53"/>
      <c r="H341" s="3"/>
      <c r="I341" s="53"/>
      <c r="J341" s="53"/>
      <c r="K341" s="53"/>
      <c r="L341" s="53"/>
      <c r="M341" s="53"/>
      <c r="N341" s="53"/>
      <c r="O341" s="53"/>
      <c r="P341" s="727"/>
    </row>
    <row r="342" spans="1:16" x14ac:dyDescent="0.25">
      <c r="A342" s="126"/>
      <c r="B342" s="53"/>
      <c r="C342" s="140"/>
      <c r="E342" s="53"/>
      <c r="F342" s="53"/>
      <c r="G342" s="53"/>
      <c r="H342" s="3"/>
      <c r="I342" s="53"/>
      <c r="J342" s="53"/>
      <c r="K342" s="53"/>
      <c r="L342" s="53"/>
      <c r="M342" s="53"/>
      <c r="N342" s="53"/>
      <c r="O342" s="53"/>
      <c r="P342" s="727"/>
    </row>
    <row r="343" spans="1:16" x14ac:dyDescent="0.25">
      <c r="A343" s="126"/>
      <c r="B343" s="53"/>
      <c r="C343" s="140"/>
      <c r="E343" s="53"/>
      <c r="F343" s="53"/>
      <c r="G343" s="53"/>
      <c r="H343" s="3"/>
      <c r="I343" s="53"/>
      <c r="J343" s="53"/>
      <c r="K343" s="53"/>
      <c r="L343" s="53"/>
      <c r="M343" s="53"/>
      <c r="N343" s="53"/>
      <c r="O343" s="53"/>
      <c r="P343" s="727"/>
    </row>
    <row r="344" spans="1:16" x14ac:dyDescent="0.25">
      <c r="A344" s="126"/>
      <c r="B344" s="53"/>
      <c r="C344" s="140"/>
      <c r="E344" s="53"/>
      <c r="F344" s="53"/>
      <c r="G344" s="53"/>
      <c r="H344" s="3"/>
      <c r="I344" s="53"/>
      <c r="J344" s="53"/>
      <c r="K344" s="53"/>
      <c r="L344" s="53"/>
      <c r="M344" s="53"/>
      <c r="N344" s="53"/>
      <c r="O344" s="53"/>
      <c r="P344" s="727"/>
    </row>
    <row r="345" spans="1:16" x14ac:dyDescent="0.25">
      <c r="A345" s="126"/>
      <c r="B345" s="53"/>
      <c r="C345" s="140"/>
      <c r="E345" s="53"/>
      <c r="F345" s="53"/>
      <c r="G345" s="53"/>
      <c r="H345" s="3"/>
      <c r="I345" s="53"/>
      <c r="J345" s="53"/>
      <c r="K345" s="53"/>
      <c r="L345" s="53"/>
      <c r="M345" s="53"/>
      <c r="N345" s="53"/>
      <c r="O345" s="53"/>
      <c r="P345" s="727"/>
    </row>
    <row r="346" spans="1:16" x14ac:dyDescent="0.25">
      <c r="A346" s="126"/>
      <c r="B346" s="53"/>
      <c r="C346" s="140"/>
      <c r="E346" s="53"/>
      <c r="F346" s="53"/>
      <c r="G346" s="53"/>
      <c r="H346" s="3"/>
      <c r="I346" s="53"/>
      <c r="J346" s="53"/>
      <c r="K346" s="53"/>
      <c r="L346" s="53"/>
      <c r="M346" s="53"/>
      <c r="N346" s="53"/>
      <c r="O346" s="53"/>
      <c r="P346" s="727"/>
    </row>
    <row r="347" spans="1:16" x14ac:dyDescent="0.25">
      <c r="A347" s="126"/>
      <c r="B347" s="53"/>
      <c r="C347" s="140"/>
      <c r="E347" s="53"/>
      <c r="F347" s="53"/>
      <c r="G347" s="53"/>
      <c r="H347" s="3"/>
      <c r="I347" s="53"/>
      <c r="J347" s="53"/>
      <c r="K347" s="53"/>
      <c r="L347" s="53"/>
      <c r="M347" s="53"/>
      <c r="N347" s="53"/>
      <c r="O347" s="53"/>
      <c r="P347" s="727"/>
    </row>
    <row r="348" spans="1:16" x14ac:dyDescent="0.25">
      <c r="A348" s="126"/>
      <c r="B348" s="53"/>
      <c r="C348" s="140"/>
      <c r="E348" s="53"/>
      <c r="F348" s="53"/>
      <c r="G348" s="53"/>
      <c r="H348" s="3"/>
      <c r="I348" s="53"/>
      <c r="J348" s="53"/>
      <c r="K348" s="53"/>
      <c r="L348" s="53"/>
      <c r="M348" s="53"/>
      <c r="N348" s="53"/>
      <c r="O348" s="53"/>
      <c r="P348" s="727"/>
    </row>
    <row r="349" spans="1:16" x14ac:dyDescent="0.25">
      <c r="A349" s="126"/>
      <c r="B349" s="53"/>
      <c r="C349" s="140"/>
      <c r="E349" s="53"/>
      <c r="F349" s="53"/>
      <c r="G349" s="53"/>
      <c r="H349" s="3"/>
      <c r="I349" s="53"/>
      <c r="J349" s="53"/>
      <c r="K349" s="53"/>
      <c r="L349" s="53"/>
      <c r="M349" s="53"/>
      <c r="N349" s="53"/>
      <c r="O349" s="53"/>
      <c r="P349" s="727"/>
    </row>
    <row r="350" spans="1:16" x14ac:dyDescent="0.25">
      <c r="A350" s="126"/>
      <c r="B350" s="53"/>
      <c r="C350" s="140"/>
      <c r="E350" s="53"/>
      <c r="F350" s="53"/>
      <c r="G350" s="53"/>
      <c r="H350" s="3"/>
      <c r="I350" s="53"/>
      <c r="J350" s="53"/>
      <c r="K350" s="53"/>
      <c r="L350" s="53"/>
      <c r="M350" s="53"/>
      <c r="N350" s="53"/>
      <c r="O350" s="53"/>
      <c r="P350" s="727"/>
    </row>
    <row r="351" spans="1:16" x14ac:dyDescent="0.25">
      <c r="A351" s="126"/>
      <c r="B351" s="53"/>
      <c r="C351" s="140"/>
      <c r="E351" s="53"/>
      <c r="F351" s="53"/>
      <c r="G351" s="53"/>
      <c r="H351" s="3"/>
      <c r="I351" s="53"/>
      <c r="J351" s="53"/>
      <c r="K351" s="53"/>
      <c r="L351" s="53"/>
      <c r="M351" s="53"/>
      <c r="N351" s="53"/>
      <c r="O351" s="53"/>
      <c r="P351" s="727"/>
    </row>
    <row r="352" spans="1:16" x14ac:dyDescent="0.25">
      <c r="A352" s="126"/>
      <c r="B352" s="53"/>
      <c r="C352" s="140"/>
      <c r="E352" s="53"/>
      <c r="F352" s="53"/>
      <c r="G352" s="53"/>
      <c r="H352" s="3"/>
      <c r="I352" s="53"/>
      <c r="J352" s="53"/>
      <c r="K352" s="53"/>
      <c r="L352" s="53"/>
      <c r="M352" s="53"/>
      <c r="N352" s="53"/>
      <c r="O352" s="53"/>
      <c r="P352" s="727"/>
    </row>
    <row r="353" spans="1:16" x14ac:dyDescent="0.25">
      <c r="A353" s="126"/>
      <c r="B353" s="53"/>
      <c r="C353" s="140"/>
      <c r="E353" s="53"/>
      <c r="F353" s="53"/>
      <c r="G353" s="53"/>
      <c r="H353" s="3"/>
      <c r="I353" s="53"/>
      <c r="J353" s="53"/>
      <c r="K353" s="53"/>
      <c r="L353" s="53"/>
      <c r="M353" s="53"/>
      <c r="N353" s="53"/>
      <c r="O353" s="53"/>
      <c r="P353" s="727"/>
    </row>
    <row r="354" spans="1:16" x14ac:dyDescent="0.25">
      <c r="A354" s="126"/>
      <c r="B354" s="53"/>
      <c r="C354" s="140"/>
      <c r="E354" s="53"/>
      <c r="F354" s="53"/>
      <c r="G354" s="53"/>
      <c r="H354" s="3"/>
      <c r="I354" s="53"/>
      <c r="J354" s="53"/>
      <c r="K354" s="53"/>
      <c r="L354" s="53"/>
      <c r="M354" s="53"/>
      <c r="N354" s="53"/>
      <c r="O354" s="53"/>
      <c r="P354" s="727"/>
    </row>
    <row r="355" spans="1:16" x14ac:dyDescent="0.25">
      <c r="A355" s="126"/>
      <c r="B355" s="53"/>
      <c r="C355" s="140"/>
      <c r="E355" s="53"/>
      <c r="F355" s="53"/>
      <c r="G355" s="53"/>
      <c r="H355" s="3"/>
      <c r="I355" s="53"/>
      <c r="J355" s="53"/>
      <c r="K355" s="53"/>
      <c r="L355" s="53"/>
      <c r="M355" s="53"/>
      <c r="N355" s="53"/>
      <c r="O355" s="53"/>
      <c r="P355" s="727"/>
    </row>
    <row r="356" spans="1:16" x14ac:dyDescent="0.25">
      <c r="A356" s="126"/>
      <c r="B356" s="53"/>
      <c r="C356" s="140"/>
      <c r="E356" s="53"/>
      <c r="F356" s="53"/>
      <c r="G356" s="53"/>
      <c r="H356" s="3"/>
      <c r="I356" s="53"/>
      <c r="J356" s="53"/>
      <c r="K356" s="53"/>
      <c r="L356" s="53"/>
      <c r="M356" s="53"/>
      <c r="N356" s="53"/>
      <c r="O356" s="53"/>
      <c r="P356" s="727"/>
    </row>
    <row r="357" spans="1:16" x14ac:dyDescent="0.25">
      <c r="A357" s="126"/>
      <c r="B357" s="53"/>
      <c r="C357" s="140"/>
      <c r="E357" s="53"/>
      <c r="F357" s="53"/>
      <c r="G357" s="53"/>
      <c r="H357" s="3"/>
      <c r="I357" s="53"/>
      <c r="J357" s="53"/>
      <c r="K357" s="53"/>
      <c r="L357" s="53"/>
      <c r="M357" s="53"/>
      <c r="N357" s="53"/>
      <c r="O357" s="53"/>
      <c r="P357" s="727"/>
    </row>
    <row r="358" spans="1:16" x14ac:dyDescent="0.25">
      <c r="A358" s="126"/>
      <c r="B358" s="53"/>
      <c r="C358" s="140"/>
      <c r="E358" s="53"/>
      <c r="F358" s="53"/>
      <c r="G358" s="53"/>
      <c r="H358" s="3"/>
      <c r="I358" s="53"/>
      <c r="J358" s="53"/>
      <c r="K358" s="53"/>
      <c r="L358" s="53"/>
      <c r="M358" s="53"/>
      <c r="N358" s="53"/>
      <c r="O358" s="53"/>
      <c r="P358" s="727"/>
    </row>
    <row r="359" spans="1:16" x14ac:dyDescent="0.25">
      <c r="A359" s="126"/>
      <c r="B359" s="53"/>
      <c r="C359" s="140"/>
      <c r="E359" s="53"/>
      <c r="F359" s="53"/>
      <c r="G359" s="53"/>
      <c r="H359" s="3"/>
      <c r="I359" s="53"/>
      <c r="J359" s="53"/>
      <c r="K359" s="53"/>
      <c r="L359" s="53"/>
      <c r="M359" s="53"/>
      <c r="N359" s="53"/>
      <c r="O359" s="53"/>
      <c r="P359" s="727"/>
    </row>
    <row r="360" spans="1:16" x14ac:dyDescent="0.25">
      <c r="A360" s="126"/>
      <c r="B360" s="53"/>
      <c r="C360" s="140"/>
      <c r="E360" s="53"/>
      <c r="F360" s="53"/>
      <c r="G360" s="53"/>
      <c r="H360" s="3"/>
      <c r="I360" s="53"/>
      <c r="J360" s="53"/>
      <c r="K360" s="53"/>
      <c r="L360" s="53"/>
      <c r="M360" s="53"/>
      <c r="N360" s="53"/>
      <c r="O360" s="53"/>
      <c r="P360" s="727"/>
    </row>
    <row r="361" spans="1:16" x14ac:dyDescent="0.25">
      <c r="A361" s="126"/>
      <c r="B361" s="53"/>
      <c r="C361" s="140"/>
      <c r="E361" s="53"/>
      <c r="F361" s="53"/>
      <c r="G361" s="53"/>
      <c r="H361" s="3"/>
      <c r="I361" s="53"/>
      <c r="J361" s="53"/>
      <c r="K361" s="53"/>
      <c r="L361" s="53"/>
      <c r="M361" s="53"/>
      <c r="N361" s="53"/>
      <c r="O361" s="53"/>
      <c r="P361" s="727"/>
    </row>
    <row r="362" spans="1:16" x14ac:dyDescent="0.25">
      <c r="A362" s="126"/>
      <c r="B362" s="53"/>
      <c r="C362" s="140"/>
      <c r="E362" s="53"/>
      <c r="F362" s="53"/>
      <c r="G362" s="53"/>
      <c r="H362" s="3"/>
      <c r="I362" s="53"/>
      <c r="J362" s="53"/>
      <c r="K362" s="53"/>
      <c r="L362" s="53"/>
      <c r="M362" s="53"/>
      <c r="N362" s="53"/>
      <c r="O362" s="53"/>
      <c r="P362" s="727"/>
    </row>
    <row r="363" spans="1:16" x14ac:dyDescent="0.25">
      <c r="A363" s="126"/>
      <c r="B363" s="53"/>
      <c r="C363" s="140"/>
      <c r="E363" s="53"/>
      <c r="F363" s="53"/>
      <c r="G363" s="53"/>
      <c r="H363" s="3"/>
      <c r="I363" s="53"/>
      <c r="J363" s="53"/>
      <c r="K363" s="53"/>
      <c r="L363" s="53"/>
      <c r="M363" s="53"/>
      <c r="N363" s="53"/>
      <c r="O363" s="53"/>
      <c r="P363" s="727"/>
    </row>
    <row r="364" spans="1:16" x14ac:dyDescent="0.25">
      <c r="A364" s="126"/>
      <c r="B364" s="53"/>
      <c r="C364" s="140"/>
      <c r="E364" s="53"/>
      <c r="F364" s="53"/>
      <c r="G364" s="53"/>
      <c r="H364" s="3"/>
      <c r="I364" s="53"/>
      <c r="J364" s="53"/>
      <c r="K364" s="53"/>
      <c r="L364" s="53"/>
      <c r="M364" s="53"/>
      <c r="N364" s="53"/>
      <c r="O364" s="53"/>
      <c r="P364" s="727"/>
    </row>
    <row r="365" spans="1:16" x14ac:dyDescent="0.25">
      <c r="A365" s="126"/>
      <c r="B365" s="53"/>
      <c r="C365" s="140"/>
      <c r="E365" s="53"/>
      <c r="F365" s="53"/>
      <c r="G365" s="53"/>
      <c r="H365" s="3"/>
      <c r="I365" s="53"/>
      <c r="J365" s="53"/>
      <c r="K365" s="53"/>
      <c r="L365" s="53"/>
      <c r="M365" s="53"/>
      <c r="N365" s="53"/>
      <c r="O365" s="53"/>
      <c r="P365" s="727"/>
    </row>
    <row r="366" spans="1:16" x14ac:dyDescent="0.25">
      <c r="A366" s="126"/>
      <c r="B366" s="53"/>
      <c r="C366" s="140"/>
      <c r="E366" s="53"/>
      <c r="F366" s="53"/>
      <c r="G366" s="53"/>
      <c r="H366" s="3"/>
      <c r="I366" s="53"/>
      <c r="J366" s="53"/>
      <c r="K366" s="53"/>
      <c r="L366" s="53"/>
      <c r="M366" s="53"/>
      <c r="N366" s="53"/>
      <c r="O366" s="53"/>
      <c r="P366" s="727"/>
    </row>
    <row r="367" spans="1:16" x14ac:dyDescent="0.25">
      <c r="A367" s="126"/>
      <c r="B367" s="53"/>
      <c r="C367" s="140"/>
      <c r="E367" s="53"/>
      <c r="F367" s="53"/>
      <c r="G367" s="53"/>
      <c r="H367" s="3"/>
      <c r="I367" s="53"/>
      <c r="J367" s="53"/>
      <c r="K367" s="53"/>
      <c r="L367" s="53"/>
      <c r="M367" s="53"/>
      <c r="N367" s="53"/>
      <c r="O367" s="53"/>
      <c r="P367" s="727"/>
    </row>
    <row r="368" spans="1:16" x14ac:dyDescent="0.25">
      <c r="A368" s="126"/>
      <c r="B368" s="53"/>
      <c r="C368" s="140"/>
      <c r="E368" s="53"/>
      <c r="F368" s="53"/>
      <c r="G368" s="53"/>
      <c r="H368" s="3"/>
      <c r="I368" s="53"/>
      <c r="J368" s="53"/>
      <c r="K368" s="53"/>
      <c r="L368" s="53"/>
      <c r="M368" s="53"/>
      <c r="N368" s="53"/>
      <c r="O368" s="53"/>
      <c r="P368" s="727"/>
    </row>
    <row r="369" spans="1:16" x14ac:dyDescent="0.25">
      <c r="A369" s="126"/>
      <c r="B369" s="53"/>
      <c r="C369" s="140"/>
      <c r="E369" s="53"/>
      <c r="F369" s="53"/>
      <c r="G369" s="53"/>
      <c r="H369" s="3"/>
      <c r="I369" s="53"/>
      <c r="J369" s="53"/>
      <c r="K369" s="53"/>
      <c r="L369" s="53"/>
      <c r="M369" s="53"/>
      <c r="N369" s="53"/>
      <c r="O369" s="53"/>
      <c r="P369" s="727"/>
    </row>
    <row r="370" spans="1:16" x14ac:dyDescent="0.25">
      <c r="A370" s="126"/>
      <c r="B370" s="53"/>
      <c r="C370" s="140"/>
      <c r="E370" s="53"/>
      <c r="F370" s="53"/>
      <c r="G370" s="53"/>
      <c r="H370" s="3"/>
      <c r="I370" s="53"/>
      <c r="J370" s="53"/>
      <c r="K370" s="53"/>
      <c r="L370" s="53"/>
      <c r="M370" s="53"/>
      <c r="N370" s="53"/>
      <c r="O370" s="53"/>
      <c r="P370" s="727"/>
    </row>
    <row r="371" spans="1:16" x14ac:dyDescent="0.25">
      <c r="A371" s="126"/>
      <c r="B371" s="53"/>
      <c r="C371" s="140"/>
      <c r="E371" s="53"/>
      <c r="F371" s="53"/>
      <c r="G371" s="53"/>
      <c r="H371" s="3"/>
      <c r="I371" s="53"/>
      <c r="J371" s="53"/>
      <c r="K371" s="53"/>
      <c r="L371" s="53"/>
      <c r="M371" s="53"/>
      <c r="N371" s="53"/>
      <c r="O371" s="53"/>
      <c r="P371" s="727"/>
    </row>
    <row r="372" spans="1:16" x14ac:dyDescent="0.25">
      <c r="A372" s="126"/>
      <c r="B372" s="53"/>
      <c r="C372" s="140"/>
      <c r="E372" s="53"/>
      <c r="F372" s="53"/>
      <c r="G372" s="53"/>
      <c r="H372" s="3"/>
      <c r="I372" s="53"/>
      <c r="J372" s="53"/>
      <c r="K372" s="53"/>
      <c r="L372" s="53"/>
      <c r="M372" s="53"/>
      <c r="N372" s="53"/>
      <c r="O372" s="53"/>
      <c r="P372" s="727"/>
    </row>
    <row r="373" spans="1:16" x14ac:dyDescent="0.25">
      <c r="A373" s="126"/>
      <c r="B373" s="53"/>
      <c r="C373" s="140"/>
      <c r="E373" s="53"/>
      <c r="F373" s="53"/>
      <c r="G373" s="53"/>
      <c r="H373" s="3"/>
      <c r="I373" s="53"/>
      <c r="J373" s="53"/>
      <c r="K373" s="53"/>
      <c r="L373" s="53"/>
      <c r="M373" s="53"/>
      <c r="N373" s="53"/>
      <c r="O373" s="53"/>
      <c r="P373" s="727"/>
    </row>
    <row r="374" spans="1:16" x14ac:dyDescent="0.25">
      <c r="A374" s="126"/>
      <c r="B374" s="53"/>
      <c r="C374" s="140"/>
      <c r="E374" s="53"/>
      <c r="F374" s="53"/>
      <c r="G374" s="53"/>
      <c r="H374" s="3"/>
      <c r="I374" s="53"/>
      <c r="J374" s="53"/>
      <c r="K374" s="53"/>
      <c r="L374" s="53"/>
      <c r="M374" s="53"/>
      <c r="N374" s="53"/>
      <c r="O374" s="53"/>
      <c r="P374" s="727"/>
    </row>
    <row r="375" spans="1:16" x14ac:dyDescent="0.25">
      <c r="A375" s="126"/>
      <c r="B375" s="53"/>
      <c r="C375" s="140"/>
      <c r="E375" s="53"/>
      <c r="F375" s="53"/>
      <c r="G375" s="53"/>
      <c r="H375" s="3"/>
      <c r="I375" s="53"/>
      <c r="J375" s="53"/>
      <c r="K375" s="53"/>
      <c r="L375" s="53"/>
      <c r="M375" s="53"/>
      <c r="N375" s="53"/>
      <c r="O375" s="53"/>
      <c r="P375" s="727"/>
    </row>
    <row r="376" spans="1:16" x14ac:dyDescent="0.25">
      <c r="A376" s="126"/>
      <c r="B376" s="53"/>
      <c r="C376" s="140"/>
      <c r="E376" s="53"/>
      <c r="F376" s="53"/>
      <c r="G376" s="53"/>
      <c r="H376" s="3"/>
      <c r="I376" s="53"/>
      <c r="J376" s="53"/>
      <c r="K376" s="53"/>
      <c r="L376" s="53"/>
      <c r="M376" s="53"/>
      <c r="N376" s="53"/>
      <c r="O376" s="53"/>
      <c r="P376" s="727"/>
    </row>
    <row r="377" spans="1:16" x14ac:dyDescent="0.25">
      <c r="A377" s="126"/>
      <c r="B377" s="53"/>
      <c r="C377" s="140"/>
      <c r="E377" s="53"/>
      <c r="F377" s="53"/>
      <c r="G377" s="53"/>
      <c r="H377" s="3"/>
      <c r="I377" s="53"/>
      <c r="J377" s="53"/>
      <c r="K377" s="53"/>
      <c r="L377" s="53"/>
      <c r="M377" s="53"/>
      <c r="N377" s="53"/>
      <c r="O377" s="53"/>
      <c r="P377" s="727"/>
    </row>
    <row r="378" spans="1:16" x14ac:dyDescent="0.25">
      <c r="A378" s="126"/>
      <c r="B378" s="53"/>
      <c r="C378" s="140"/>
      <c r="E378" s="53"/>
      <c r="F378" s="53"/>
      <c r="G378" s="53"/>
      <c r="H378" s="3"/>
      <c r="I378" s="53"/>
      <c r="J378" s="53"/>
      <c r="K378" s="53"/>
      <c r="L378" s="53"/>
      <c r="M378" s="53"/>
      <c r="N378" s="53"/>
      <c r="O378" s="53"/>
      <c r="P378" s="727"/>
    </row>
    <row r="379" spans="1:16" x14ac:dyDescent="0.25">
      <c r="A379" s="126"/>
      <c r="B379" s="53"/>
      <c r="C379" s="140"/>
      <c r="E379" s="53"/>
      <c r="F379" s="53"/>
      <c r="G379" s="53"/>
      <c r="H379" s="3"/>
      <c r="I379" s="53"/>
      <c r="J379" s="53"/>
      <c r="K379" s="53"/>
      <c r="L379" s="53"/>
      <c r="M379" s="53"/>
      <c r="N379" s="53"/>
      <c r="O379" s="53"/>
      <c r="P379" s="727"/>
    </row>
    <row r="380" spans="1:16" x14ac:dyDescent="0.25">
      <c r="A380" s="126"/>
      <c r="B380" s="53"/>
      <c r="C380" s="140"/>
      <c r="E380" s="53"/>
      <c r="F380" s="53"/>
      <c r="G380" s="53"/>
      <c r="H380" s="3"/>
      <c r="I380" s="53"/>
      <c r="J380" s="53"/>
      <c r="K380" s="53"/>
      <c r="L380" s="53"/>
      <c r="M380" s="53"/>
      <c r="N380" s="53"/>
      <c r="O380" s="53"/>
      <c r="P380" s="727"/>
    </row>
    <row r="381" spans="1:16" x14ac:dyDescent="0.25">
      <c r="A381" s="126"/>
      <c r="B381" s="53"/>
      <c r="C381" s="140"/>
      <c r="E381" s="53"/>
      <c r="F381" s="53"/>
      <c r="G381" s="53"/>
      <c r="H381" s="3"/>
      <c r="I381" s="53"/>
      <c r="J381" s="53"/>
      <c r="K381" s="53"/>
      <c r="L381" s="53"/>
      <c r="M381" s="53"/>
      <c r="N381" s="53"/>
      <c r="O381" s="53"/>
      <c r="P381" s="727"/>
    </row>
    <row r="382" spans="1:16" x14ac:dyDescent="0.25">
      <c r="A382" s="126"/>
      <c r="B382" s="53"/>
      <c r="C382" s="140"/>
      <c r="E382" s="53"/>
      <c r="F382" s="53"/>
      <c r="G382" s="53"/>
      <c r="H382" s="3"/>
      <c r="I382" s="53"/>
      <c r="J382" s="53"/>
      <c r="K382" s="53"/>
      <c r="L382" s="53"/>
      <c r="M382" s="53"/>
      <c r="N382" s="53"/>
      <c r="O382" s="53"/>
      <c r="P382" s="727"/>
    </row>
    <row r="383" spans="1:16" x14ac:dyDescent="0.25">
      <c r="A383" s="126"/>
      <c r="B383" s="53"/>
      <c r="C383" s="140"/>
      <c r="E383" s="53"/>
      <c r="F383" s="53"/>
      <c r="G383" s="53"/>
      <c r="H383" s="3"/>
      <c r="I383" s="53"/>
      <c r="J383" s="53"/>
      <c r="K383" s="53"/>
      <c r="L383" s="53"/>
      <c r="M383" s="53"/>
      <c r="N383" s="53"/>
      <c r="O383" s="53"/>
      <c r="P383" s="727"/>
    </row>
    <row r="384" spans="1:16" x14ac:dyDescent="0.25">
      <c r="A384" s="126"/>
      <c r="B384" s="53"/>
      <c r="C384" s="140"/>
      <c r="E384" s="53"/>
      <c r="F384" s="53"/>
      <c r="G384" s="53"/>
      <c r="H384" s="3"/>
      <c r="I384" s="53"/>
      <c r="J384" s="53"/>
      <c r="K384" s="53"/>
      <c r="L384" s="53"/>
      <c r="M384" s="53"/>
      <c r="N384" s="53"/>
      <c r="O384" s="53"/>
      <c r="P384" s="727"/>
    </row>
    <row r="385" spans="1:16" x14ac:dyDescent="0.25">
      <c r="A385" s="126"/>
      <c r="B385" s="53"/>
      <c r="C385" s="140"/>
      <c r="E385" s="53"/>
      <c r="F385" s="53"/>
      <c r="G385" s="53"/>
      <c r="H385" s="3"/>
      <c r="I385" s="53"/>
      <c r="J385" s="53"/>
      <c r="K385" s="53"/>
      <c r="L385" s="53"/>
      <c r="M385" s="53"/>
      <c r="N385" s="53"/>
      <c r="O385" s="53"/>
      <c r="P385" s="727"/>
    </row>
    <row r="386" spans="1:16" x14ac:dyDescent="0.25">
      <c r="A386" s="126"/>
      <c r="B386" s="53"/>
      <c r="C386" s="140"/>
      <c r="E386" s="53"/>
      <c r="F386" s="53"/>
      <c r="G386" s="53"/>
      <c r="H386" s="3"/>
      <c r="I386" s="53"/>
      <c r="J386" s="53"/>
      <c r="K386" s="53"/>
      <c r="L386" s="53"/>
      <c r="M386" s="53"/>
      <c r="N386" s="53"/>
      <c r="O386" s="53"/>
      <c r="P386" s="727"/>
    </row>
    <row r="387" spans="1:16" x14ac:dyDescent="0.25">
      <c r="A387" s="126"/>
      <c r="B387" s="53"/>
      <c r="C387" s="140"/>
      <c r="E387" s="53"/>
      <c r="F387" s="53"/>
      <c r="G387" s="53"/>
      <c r="H387" s="3"/>
      <c r="I387" s="53"/>
      <c r="J387" s="53"/>
      <c r="K387" s="53"/>
      <c r="L387" s="53"/>
      <c r="M387" s="53"/>
      <c r="N387" s="53"/>
      <c r="O387" s="53"/>
      <c r="P387" s="727"/>
    </row>
    <row r="388" spans="1:16" x14ac:dyDescent="0.25">
      <c r="A388" s="126"/>
      <c r="B388" s="53"/>
      <c r="C388" s="140"/>
      <c r="E388" s="53"/>
      <c r="F388" s="53"/>
      <c r="G388" s="53"/>
      <c r="H388" s="3"/>
      <c r="I388" s="53"/>
      <c r="J388" s="53"/>
      <c r="K388" s="53"/>
      <c r="L388" s="53"/>
      <c r="M388" s="53"/>
      <c r="N388" s="53"/>
      <c r="O388" s="53"/>
      <c r="P388" s="727"/>
    </row>
    <row r="389" spans="1:16" x14ac:dyDescent="0.25">
      <c r="A389" s="126"/>
      <c r="B389" s="53"/>
      <c r="C389" s="140"/>
      <c r="E389" s="53"/>
      <c r="F389" s="53"/>
      <c r="G389" s="53"/>
      <c r="H389" s="3"/>
      <c r="I389" s="53"/>
      <c r="J389" s="53"/>
      <c r="K389" s="53"/>
      <c r="L389" s="53"/>
      <c r="M389" s="53"/>
      <c r="N389" s="53"/>
      <c r="O389" s="53"/>
      <c r="P389" s="727"/>
    </row>
    <row r="390" spans="1:16" x14ac:dyDescent="0.25">
      <c r="A390" s="126"/>
      <c r="B390" s="53"/>
      <c r="C390" s="140"/>
      <c r="E390" s="53"/>
      <c r="F390" s="53"/>
      <c r="G390" s="53"/>
      <c r="H390" s="3"/>
      <c r="I390" s="53"/>
      <c r="J390" s="53"/>
      <c r="K390" s="53"/>
      <c r="L390" s="53"/>
      <c r="M390" s="53"/>
      <c r="N390" s="53"/>
      <c r="O390" s="53"/>
      <c r="P390" s="727"/>
    </row>
    <row r="391" spans="1:16" x14ac:dyDescent="0.25">
      <c r="A391" s="126"/>
      <c r="B391" s="53"/>
      <c r="C391" s="140"/>
      <c r="E391" s="53"/>
      <c r="F391" s="53"/>
      <c r="G391" s="53"/>
      <c r="H391" s="3"/>
      <c r="I391" s="53"/>
      <c r="J391" s="53"/>
      <c r="K391" s="53"/>
      <c r="L391" s="53"/>
      <c r="M391" s="53"/>
      <c r="N391" s="53"/>
      <c r="O391" s="53"/>
      <c r="P391" s="727"/>
    </row>
    <row r="392" spans="1:16" x14ac:dyDescent="0.25">
      <c r="A392" s="126"/>
      <c r="B392" s="53"/>
      <c r="C392" s="140"/>
      <c r="E392" s="53"/>
      <c r="F392" s="53"/>
      <c r="G392" s="53"/>
      <c r="H392" s="3"/>
      <c r="I392" s="53"/>
      <c r="J392" s="53"/>
      <c r="K392" s="53"/>
      <c r="L392" s="53"/>
      <c r="M392" s="53"/>
      <c r="N392" s="53"/>
      <c r="O392" s="53"/>
      <c r="P392" s="727"/>
    </row>
    <row r="393" spans="1:16" x14ac:dyDescent="0.25">
      <c r="A393" s="126"/>
      <c r="B393" s="53"/>
      <c r="C393" s="140"/>
      <c r="E393" s="53"/>
      <c r="F393" s="53"/>
      <c r="G393" s="53"/>
      <c r="H393" s="3"/>
      <c r="I393" s="53"/>
      <c r="J393" s="53"/>
      <c r="K393" s="53"/>
      <c r="L393" s="53"/>
      <c r="M393" s="53"/>
      <c r="N393" s="53"/>
      <c r="O393" s="53"/>
      <c r="P393" s="727"/>
    </row>
    <row r="394" spans="1:16" x14ac:dyDescent="0.25">
      <c r="A394" s="126"/>
      <c r="B394" s="53"/>
      <c r="C394" s="140"/>
      <c r="E394" s="53"/>
      <c r="F394" s="53"/>
      <c r="G394" s="53"/>
      <c r="H394" s="3"/>
      <c r="I394" s="53"/>
      <c r="J394" s="53"/>
      <c r="K394" s="53"/>
      <c r="L394" s="53"/>
      <c r="M394" s="53"/>
      <c r="N394" s="53"/>
      <c r="O394" s="53"/>
      <c r="P394" s="727"/>
    </row>
    <row r="395" spans="1:16" x14ac:dyDescent="0.25">
      <c r="A395" s="126"/>
      <c r="B395" s="53"/>
      <c r="C395" s="140"/>
      <c r="E395" s="53"/>
      <c r="F395" s="53"/>
      <c r="G395" s="53"/>
      <c r="H395" s="3"/>
      <c r="I395" s="53"/>
      <c r="J395" s="53"/>
      <c r="K395" s="53"/>
      <c r="L395" s="53"/>
      <c r="M395" s="53"/>
      <c r="N395" s="53"/>
      <c r="O395" s="53"/>
      <c r="P395" s="727"/>
    </row>
    <row r="396" spans="1:16" x14ac:dyDescent="0.25">
      <c r="A396" s="126"/>
      <c r="B396" s="53"/>
      <c r="C396" s="140"/>
      <c r="E396" s="53"/>
      <c r="F396" s="53"/>
      <c r="G396" s="53"/>
      <c r="H396" s="3"/>
      <c r="I396" s="53"/>
      <c r="J396" s="53"/>
      <c r="K396" s="53"/>
      <c r="L396" s="53"/>
      <c r="M396" s="53"/>
      <c r="N396" s="53"/>
      <c r="O396" s="53"/>
      <c r="P396" s="727"/>
    </row>
    <row r="397" spans="1:16" x14ac:dyDescent="0.25">
      <c r="A397" s="126"/>
      <c r="B397" s="53"/>
      <c r="C397" s="140"/>
      <c r="E397" s="53"/>
      <c r="F397" s="53"/>
      <c r="G397" s="53"/>
      <c r="H397" s="3"/>
      <c r="I397" s="53"/>
      <c r="J397" s="53"/>
      <c r="K397" s="53"/>
      <c r="L397" s="53"/>
      <c r="M397" s="53"/>
      <c r="N397" s="53"/>
      <c r="O397" s="53"/>
      <c r="P397" s="727"/>
    </row>
    <row r="398" spans="1:16" x14ac:dyDescent="0.25">
      <c r="A398" s="126"/>
      <c r="B398" s="53"/>
      <c r="C398" s="140"/>
      <c r="E398" s="53"/>
      <c r="F398" s="53"/>
      <c r="G398" s="53"/>
      <c r="H398" s="3"/>
      <c r="I398" s="53"/>
      <c r="J398" s="53"/>
      <c r="K398" s="53"/>
      <c r="L398" s="53"/>
      <c r="M398" s="53"/>
      <c r="N398" s="53"/>
      <c r="O398" s="53"/>
      <c r="P398" s="727"/>
    </row>
    <row r="399" spans="1:16" x14ac:dyDescent="0.25">
      <c r="A399" s="126"/>
      <c r="B399" s="53"/>
      <c r="C399" s="140"/>
      <c r="E399" s="53"/>
      <c r="F399" s="53"/>
      <c r="G399" s="53"/>
      <c r="H399" s="3"/>
      <c r="I399" s="53"/>
      <c r="J399" s="53"/>
      <c r="K399" s="53"/>
      <c r="L399" s="53"/>
      <c r="M399" s="53"/>
      <c r="N399" s="53"/>
      <c r="O399" s="53"/>
      <c r="P399" s="727"/>
    </row>
    <row r="400" spans="1:16" x14ac:dyDescent="0.25">
      <c r="A400" s="126"/>
      <c r="B400" s="53"/>
      <c r="C400" s="140"/>
      <c r="E400" s="53"/>
      <c r="F400" s="53"/>
      <c r="G400" s="53"/>
      <c r="H400" s="3"/>
      <c r="I400" s="53"/>
      <c r="J400" s="53"/>
      <c r="K400" s="53"/>
      <c r="L400" s="53"/>
      <c r="M400" s="53"/>
      <c r="N400" s="53"/>
      <c r="O400" s="53"/>
      <c r="P400" s="727"/>
    </row>
    <row r="401" spans="1:16" x14ac:dyDescent="0.25">
      <c r="A401" s="126"/>
      <c r="B401" s="53"/>
      <c r="C401" s="140"/>
      <c r="E401" s="53"/>
      <c r="F401" s="53"/>
      <c r="G401" s="53"/>
      <c r="H401" s="3"/>
      <c r="I401" s="53"/>
      <c r="J401" s="53"/>
      <c r="K401" s="53"/>
      <c r="L401" s="53"/>
      <c r="M401" s="53"/>
      <c r="N401" s="53"/>
      <c r="O401" s="53"/>
      <c r="P401" s="727"/>
    </row>
    <row r="402" spans="1:16" x14ac:dyDescent="0.25">
      <c r="A402" s="126"/>
      <c r="B402" s="53"/>
      <c r="C402" s="140"/>
      <c r="E402" s="53"/>
      <c r="F402" s="53"/>
      <c r="G402" s="53"/>
      <c r="H402" s="3"/>
      <c r="I402" s="53"/>
      <c r="J402" s="53"/>
      <c r="K402" s="53"/>
      <c r="L402" s="53"/>
      <c r="M402" s="53"/>
      <c r="N402" s="53"/>
      <c r="O402" s="53"/>
      <c r="P402" s="727"/>
    </row>
    <row r="403" spans="1:16" x14ac:dyDescent="0.25">
      <c r="A403" s="126"/>
      <c r="B403" s="53"/>
      <c r="C403" s="140"/>
      <c r="E403" s="53"/>
      <c r="F403" s="53"/>
      <c r="G403" s="53"/>
      <c r="H403" s="3"/>
      <c r="I403" s="53"/>
      <c r="J403" s="53"/>
      <c r="K403" s="53"/>
      <c r="L403" s="53"/>
      <c r="M403" s="53"/>
      <c r="N403" s="53"/>
      <c r="O403" s="53"/>
      <c r="P403" s="727"/>
    </row>
    <row r="404" spans="1:16" x14ac:dyDescent="0.25">
      <c r="A404" s="126"/>
      <c r="B404" s="53"/>
      <c r="C404" s="140"/>
      <c r="E404" s="53"/>
      <c r="F404" s="53"/>
      <c r="G404" s="53"/>
      <c r="H404" s="3"/>
      <c r="I404" s="53"/>
      <c r="J404" s="53"/>
      <c r="K404" s="53"/>
      <c r="L404" s="53"/>
      <c r="M404" s="53"/>
      <c r="N404" s="53"/>
      <c r="O404" s="53"/>
      <c r="P404" s="727"/>
    </row>
    <row r="405" spans="1:16" x14ac:dyDescent="0.25">
      <c r="A405" s="126"/>
      <c r="B405" s="53"/>
      <c r="C405" s="140"/>
      <c r="E405" s="53"/>
      <c r="F405" s="53"/>
      <c r="G405" s="53"/>
      <c r="H405" s="3"/>
      <c r="I405" s="53"/>
      <c r="J405" s="53"/>
      <c r="K405" s="53"/>
      <c r="L405" s="53"/>
      <c r="M405" s="53"/>
      <c r="N405" s="53"/>
      <c r="O405" s="53"/>
      <c r="P405" s="727"/>
    </row>
    <row r="406" spans="1:16" x14ac:dyDescent="0.25">
      <c r="A406" s="126"/>
      <c r="B406" s="53"/>
      <c r="C406" s="140"/>
      <c r="E406" s="53"/>
      <c r="F406" s="53"/>
      <c r="G406" s="53"/>
      <c r="H406" s="3"/>
      <c r="I406" s="53"/>
      <c r="J406" s="53"/>
      <c r="K406" s="53"/>
      <c r="L406" s="53"/>
      <c r="M406" s="53"/>
      <c r="N406" s="53"/>
      <c r="O406" s="53"/>
      <c r="P406" s="727"/>
    </row>
    <row r="407" spans="1:16" x14ac:dyDescent="0.25">
      <c r="A407" s="126"/>
      <c r="B407" s="53"/>
      <c r="C407" s="140"/>
      <c r="E407" s="53"/>
      <c r="F407" s="53"/>
      <c r="G407" s="53"/>
      <c r="H407" s="3"/>
      <c r="I407" s="53"/>
      <c r="J407" s="53"/>
      <c r="K407" s="53"/>
      <c r="L407" s="53"/>
      <c r="M407" s="53"/>
      <c r="N407" s="53"/>
      <c r="O407" s="53"/>
      <c r="P407" s="727"/>
    </row>
    <row r="408" spans="1:16" x14ac:dyDescent="0.25">
      <c r="A408" s="126"/>
      <c r="B408" s="53"/>
      <c r="C408" s="140"/>
      <c r="E408" s="53"/>
      <c r="F408" s="53"/>
      <c r="G408" s="53"/>
      <c r="H408" s="3"/>
      <c r="I408" s="53"/>
      <c r="J408" s="53"/>
      <c r="K408" s="53"/>
      <c r="L408" s="53"/>
      <c r="M408" s="53"/>
      <c r="N408" s="53"/>
      <c r="O408" s="53"/>
      <c r="P408" s="727"/>
    </row>
    <row r="409" spans="1:16" x14ac:dyDescent="0.25">
      <c r="A409" s="126"/>
      <c r="B409" s="53"/>
      <c r="C409" s="140"/>
      <c r="E409" s="53"/>
      <c r="F409" s="53"/>
      <c r="G409" s="53"/>
      <c r="H409" s="3"/>
      <c r="I409" s="53"/>
      <c r="J409" s="53"/>
      <c r="K409" s="53"/>
      <c r="L409" s="53"/>
      <c r="M409" s="53"/>
      <c r="N409" s="53"/>
      <c r="O409" s="53"/>
      <c r="P409" s="727"/>
    </row>
    <row r="410" spans="1:16" x14ac:dyDescent="0.25">
      <c r="A410" s="126"/>
      <c r="B410" s="53"/>
      <c r="C410" s="140"/>
      <c r="E410" s="53"/>
      <c r="F410" s="53"/>
      <c r="G410" s="53"/>
      <c r="H410" s="3"/>
      <c r="I410" s="53"/>
      <c r="J410" s="53"/>
      <c r="K410" s="53"/>
      <c r="L410" s="53"/>
      <c r="M410" s="53"/>
      <c r="N410" s="53"/>
      <c r="O410" s="53"/>
      <c r="P410" s="727"/>
    </row>
    <row r="411" spans="1:16" x14ac:dyDescent="0.25">
      <c r="A411" s="126"/>
      <c r="B411" s="53"/>
      <c r="C411" s="140"/>
      <c r="E411" s="53"/>
      <c r="F411" s="53"/>
      <c r="G411" s="53"/>
      <c r="H411" s="3"/>
      <c r="I411" s="53"/>
      <c r="J411" s="53"/>
      <c r="K411" s="53"/>
      <c r="L411" s="53"/>
      <c r="M411" s="53"/>
      <c r="N411" s="53"/>
      <c r="O411" s="53"/>
      <c r="P411" s="727"/>
    </row>
    <row r="412" spans="1:16" x14ac:dyDescent="0.25">
      <c r="A412" s="126"/>
      <c r="B412" s="53"/>
      <c r="C412" s="140"/>
      <c r="E412" s="53"/>
      <c r="F412" s="53"/>
      <c r="G412" s="53"/>
      <c r="H412" s="3"/>
      <c r="I412" s="53"/>
      <c r="J412" s="53"/>
      <c r="K412" s="53"/>
      <c r="L412" s="53"/>
      <c r="M412" s="53"/>
      <c r="N412" s="53"/>
      <c r="O412" s="53"/>
      <c r="P412" s="727"/>
    </row>
    <row r="413" spans="1:16" x14ac:dyDescent="0.25">
      <c r="A413" s="126"/>
      <c r="B413" s="53"/>
      <c r="C413" s="140"/>
      <c r="E413" s="53"/>
      <c r="F413" s="53"/>
      <c r="G413" s="53"/>
      <c r="H413" s="3"/>
      <c r="I413" s="53"/>
      <c r="J413" s="53"/>
      <c r="K413" s="53"/>
      <c r="L413" s="53"/>
      <c r="M413" s="53"/>
      <c r="N413" s="53"/>
      <c r="O413" s="53"/>
      <c r="P413" s="727"/>
    </row>
    <row r="414" spans="1:16" x14ac:dyDescent="0.25">
      <c r="A414" s="126"/>
      <c r="B414" s="53"/>
      <c r="C414" s="140"/>
      <c r="E414" s="53"/>
      <c r="F414" s="53"/>
      <c r="G414" s="53"/>
      <c r="H414" s="3"/>
      <c r="I414" s="53"/>
      <c r="J414" s="53"/>
      <c r="K414" s="53"/>
      <c r="L414" s="53"/>
      <c r="M414" s="53"/>
      <c r="N414" s="53"/>
      <c r="O414" s="53"/>
      <c r="P414" s="727"/>
    </row>
    <row r="415" spans="1:16" x14ac:dyDescent="0.25">
      <c r="A415" s="126"/>
      <c r="B415" s="53"/>
      <c r="C415" s="140"/>
      <c r="E415" s="53"/>
      <c r="F415" s="53"/>
      <c r="G415" s="53"/>
      <c r="H415" s="3"/>
      <c r="I415" s="53"/>
      <c r="J415" s="53"/>
      <c r="K415" s="53"/>
      <c r="L415" s="53"/>
      <c r="M415" s="53"/>
      <c r="N415" s="53"/>
      <c r="O415" s="53"/>
      <c r="P415" s="727"/>
    </row>
    <row r="416" spans="1:16" x14ac:dyDescent="0.25">
      <c r="A416" s="126"/>
      <c r="B416" s="53"/>
      <c r="C416" s="140"/>
      <c r="E416" s="53"/>
      <c r="F416" s="53"/>
      <c r="G416" s="53"/>
      <c r="H416" s="3"/>
      <c r="I416" s="53"/>
      <c r="J416" s="53"/>
      <c r="K416" s="53"/>
      <c r="L416" s="53"/>
      <c r="M416" s="53"/>
      <c r="N416" s="53"/>
      <c r="O416" s="53"/>
      <c r="P416" s="727"/>
    </row>
    <row r="417" spans="1:16" x14ac:dyDescent="0.25">
      <c r="A417" s="126"/>
      <c r="B417" s="53"/>
      <c r="C417" s="140"/>
      <c r="E417" s="53"/>
      <c r="F417" s="53"/>
      <c r="G417" s="53"/>
      <c r="H417" s="3"/>
      <c r="I417" s="53"/>
      <c r="J417" s="53"/>
      <c r="K417" s="53"/>
      <c r="L417" s="53"/>
      <c r="M417" s="53"/>
      <c r="N417" s="53"/>
      <c r="O417" s="53"/>
      <c r="P417" s="727"/>
    </row>
    <row r="418" spans="1:16" x14ac:dyDescent="0.25">
      <c r="A418" s="126"/>
      <c r="B418" s="53"/>
      <c r="C418" s="140"/>
      <c r="E418" s="53"/>
      <c r="F418" s="53"/>
      <c r="G418" s="53"/>
      <c r="H418" s="3"/>
      <c r="I418" s="53"/>
      <c r="J418" s="53"/>
      <c r="K418" s="53"/>
      <c r="L418" s="53"/>
      <c r="M418" s="53"/>
      <c r="N418" s="53"/>
      <c r="O418" s="53"/>
      <c r="P418" s="727"/>
    </row>
    <row r="419" spans="1:16" x14ac:dyDescent="0.25">
      <c r="A419" s="126"/>
      <c r="B419" s="53"/>
      <c r="C419" s="140"/>
      <c r="E419" s="53"/>
      <c r="F419" s="53"/>
      <c r="G419" s="53"/>
      <c r="H419" s="3"/>
      <c r="I419" s="53"/>
      <c r="J419" s="53"/>
      <c r="K419" s="53"/>
      <c r="L419" s="53"/>
      <c r="M419" s="53"/>
      <c r="N419" s="53"/>
      <c r="O419" s="53"/>
      <c r="P419" s="727"/>
    </row>
    <row r="420" spans="1:16" x14ac:dyDescent="0.25">
      <c r="A420" s="126"/>
      <c r="B420" s="53"/>
      <c r="C420" s="140"/>
      <c r="E420" s="53"/>
      <c r="F420" s="53"/>
      <c r="G420" s="53"/>
      <c r="H420" s="3"/>
      <c r="I420" s="53"/>
      <c r="J420" s="53"/>
      <c r="K420" s="53"/>
      <c r="L420" s="53"/>
      <c r="M420" s="53"/>
      <c r="N420" s="53"/>
      <c r="O420" s="53"/>
      <c r="P420" s="727"/>
    </row>
    <row r="421" spans="1:16" x14ac:dyDescent="0.25">
      <c r="A421" s="126"/>
      <c r="B421" s="53"/>
      <c r="C421" s="140"/>
      <c r="E421" s="53"/>
      <c r="F421" s="53"/>
      <c r="G421" s="53"/>
      <c r="H421" s="3"/>
      <c r="I421" s="53"/>
      <c r="J421" s="53"/>
      <c r="K421" s="53"/>
      <c r="L421" s="53"/>
      <c r="M421" s="53"/>
      <c r="N421" s="53"/>
      <c r="O421" s="53"/>
      <c r="P421" s="727"/>
    </row>
    <row r="422" spans="1:16" x14ac:dyDescent="0.25">
      <c r="A422" s="126"/>
      <c r="B422" s="53"/>
      <c r="C422" s="140"/>
      <c r="E422" s="53"/>
      <c r="F422" s="53"/>
      <c r="G422" s="53"/>
      <c r="H422" s="3"/>
      <c r="I422" s="53"/>
      <c r="J422" s="53"/>
      <c r="K422" s="53"/>
      <c r="L422" s="53"/>
      <c r="M422" s="53"/>
      <c r="N422" s="53"/>
      <c r="O422" s="53"/>
      <c r="P422" s="727"/>
    </row>
    <row r="423" spans="1:16" x14ac:dyDescent="0.25">
      <c r="A423" s="126"/>
      <c r="B423" s="53"/>
      <c r="C423" s="140"/>
      <c r="E423" s="53"/>
      <c r="F423" s="53"/>
      <c r="G423" s="53"/>
      <c r="H423" s="3"/>
      <c r="I423" s="53"/>
      <c r="J423" s="53"/>
      <c r="K423" s="53"/>
      <c r="L423" s="53"/>
      <c r="M423" s="53"/>
      <c r="N423" s="53"/>
      <c r="O423" s="53"/>
      <c r="P423" s="727"/>
    </row>
    <row r="424" spans="1:16" x14ac:dyDescent="0.25">
      <c r="A424" s="126"/>
      <c r="B424" s="53"/>
      <c r="C424" s="140"/>
      <c r="E424" s="53"/>
      <c r="F424" s="53"/>
      <c r="G424" s="53"/>
      <c r="H424" s="3"/>
      <c r="I424" s="53"/>
      <c r="J424" s="53"/>
      <c r="K424" s="53"/>
      <c r="L424" s="53"/>
      <c r="M424" s="53"/>
      <c r="N424" s="53"/>
      <c r="O424" s="53"/>
      <c r="P424" s="727"/>
    </row>
    <row r="425" spans="1:16" x14ac:dyDescent="0.25">
      <c r="A425" s="126"/>
      <c r="B425" s="53"/>
      <c r="C425" s="140"/>
      <c r="E425" s="53"/>
      <c r="F425" s="53"/>
      <c r="G425" s="53"/>
      <c r="H425" s="3"/>
      <c r="I425" s="53"/>
      <c r="J425" s="53"/>
      <c r="K425" s="53"/>
      <c r="L425" s="53"/>
      <c r="M425" s="53"/>
      <c r="N425" s="53"/>
      <c r="O425" s="53"/>
      <c r="P425" s="727"/>
    </row>
    <row r="426" spans="1:16" x14ac:dyDescent="0.25">
      <c r="A426" s="126"/>
      <c r="B426" s="53"/>
      <c r="C426" s="140"/>
      <c r="E426" s="53"/>
      <c r="F426" s="53"/>
      <c r="G426" s="53"/>
      <c r="H426" s="3"/>
      <c r="I426" s="53"/>
      <c r="J426" s="53"/>
      <c r="K426" s="53"/>
      <c r="L426" s="53"/>
      <c r="M426" s="53"/>
      <c r="N426" s="53"/>
      <c r="O426" s="53"/>
      <c r="P426" s="727"/>
    </row>
    <row r="427" spans="1:16" x14ac:dyDescent="0.25">
      <c r="A427" s="126"/>
      <c r="B427" s="53"/>
      <c r="C427" s="140"/>
      <c r="E427" s="53"/>
      <c r="F427" s="53"/>
      <c r="G427" s="53"/>
      <c r="H427" s="3"/>
      <c r="I427" s="53"/>
      <c r="J427" s="53"/>
      <c r="K427" s="53"/>
      <c r="L427" s="53"/>
      <c r="M427" s="53"/>
      <c r="N427" s="53"/>
      <c r="O427" s="53"/>
      <c r="P427" s="727"/>
    </row>
    <row r="428" spans="1:16" x14ac:dyDescent="0.25">
      <c r="A428" s="126"/>
      <c r="B428" s="53"/>
      <c r="C428" s="140"/>
      <c r="E428" s="53"/>
      <c r="F428" s="53"/>
      <c r="G428" s="53"/>
      <c r="H428" s="3"/>
      <c r="I428" s="53"/>
      <c r="J428" s="53"/>
      <c r="K428" s="53"/>
      <c r="L428" s="53"/>
      <c r="M428" s="53"/>
      <c r="N428" s="53"/>
      <c r="O428" s="53"/>
      <c r="P428" s="727"/>
    </row>
    <row r="429" spans="1:16" x14ac:dyDescent="0.25">
      <c r="A429" s="126"/>
      <c r="B429" s="53"/>
      <c r="C429" s="140"/>
      <c r="E429" s="53"/>
      <c r="F429" s="53"/>
      <c r="G429" s="53"/>
      <c r="H429" s="3"/>
      <c r="I429" s="53"/>
      <c r="J429" s="53"/>
      <c r="K429" s="53"/>
      <c r="L429" s="53"/>
      <c r="M429" s="53"/>
      <c r="N429" s="53"/>
      <c r="O429" s="53"/>
      <c r="P429" s="727"/>
    </row>
    <row r="430" spans="1:16" x14ac:dyDescent="0.25">
      <c r="A430" s="126"/>
      <c r="B430" s="53"/>
      <c r="C430" s="140"/>
      <c r="E430" s="53"/>
      <c r="F430" s="53"/>
      <c r="G430" s="53"/>
      <c r="H430" s="3"/>
      <c r="I430" s="53"/>
      <c r="J430" s="53"/>
      <c r="K430" s="53"/>
      <c r="L430" s="53"/>
      <c r="M430" s="53"/>
      <c r="N430" s="53"/>
      <c r="O430" s="53"/>
      <c r="P430" s="727"/>
    </row>
    <row r="431" spans="1:16" x14ac:dyDescent="0.25">
      <c r="A431" s="126"/>
      <c r="B431" s="53"/>
      <c r="C431" s="140"/>
      <c r="E431" s="53"/>
      <c r="F431" s="53"/>
      <c r="G431" s="53"/>
      <c r="H431" s="3"/>
      <c r="I431" s="53"/>
      <c r="J431" s="53"/>
      <c r="K431" s="53"/>
      <c r="L431" s="53"/>
      <c r="M431" s="53"/>
      <c r="N431" s="53"/>
      <c r="O431" s="53"/>
      <c r="P431" s="727"/>
    </row>
    <row r="432" spans="1:16" x14ac:dyDescent="0.25">
      <c r="A432" s="126"/>
      <c r="B432" s="53"/>
      <c r="C432" s="140"/>
      <c r="E432" s="53"/>
      <c r="F432" s="53"/>
      <c r="G432" s="53"/>
      <c r="H432" s="3"/>
      <c r="I432" s="53"/>
      <c r="J432" s="53"/>
      <c r="K432" s="53"/>
      <c r="L432" s="53"/>
      <c r="M432" s="53"/>
      <c r="N432" s="53"/>
      <c r="O432" s="53"/>
      <c r="P432" s="727"/>
    </row>
    <row r="433" spans="1:16" x14ac:dyDescent="0.25">
      <c r="A433" s="126"/>
      <c r="B433" s="53"/>
      <c r="C433" s="140"/>
      <c r="E433" s="53"/>
      <c r="F433" s="53"/>
      <c r="G433" s="53"/>
      <c r="H433" s="3"/>
      <c r="I433" s="53"/>
      <c r="J433" s="53"/>
      <c r="K433" s="53"/>
      <c r="L433" s="53"/>
      <c r="M433" s="53"/>
      <c r="N433" s="53"/>
      <c r="O433" s="53"/>
      <c r="P433" s="727"/>
    </row>
    <row r="434" spans="1:16" x14ac:dyDescent="0.25">
      <c r="A434" s="126"/>
      <c r="B434" s="53"/>
      <c r="C434" s="140"/>
      <c r="E434" s="53"/>
      <c r="F434" s="53"/>
      <c r="G434" s="53"/>
      <c r="H434" s="3"/>
      <c r="I434" s="53"/>
      <c r="J434" s="53"/>
      <c r="K434" s="53"/>
      <c r="L434" s="53"/>
      <c r="M434" s="53"/>
      <c r="N434" s="53"/>
      <c r="O434" s="53"/>
      <c r="P434" s="727"/>
    </row>
    <row r="435" spans="1:16" x14ac:dyDescent="0.25">
      <c r="A435" s="126"/>
      <c r="B435" s="53"/>
      <c r="C435" s="140"/>
      <c r="E435" s="53"/>
      <c r="F435" s="53"/>
      <c r="G435" s="53"/>
      <c r="H435" s="3"/>
      <c r="I435" s="53"/>
      <c r="J435" s="53"/>
      <c r="K435" s="53"/>
      <c r="L435" s="53"/>
      <c r="M435" s="53"/>
      <c r="N435" s="53"/>
      <c r="O435" s="53"/>
      <c r="P435" s="727"/>
    </row>
    <row r="436" spans="1:16" x14ac:dyDescent="0.25">
      <c r="A436" s="126"/>
      <c r="B436" s="53"/>
      <c r="C436" s="140"/>
      <c r="E436" s="53"/>
      <c r="F436" s="53"/>
      <c r="G436" s="53"/>
      <c r="H436" s="3"/>
      <c r="I436" s="53"/>
      <c r="J436" s="53"/>
      <c r="K436" s="53"/>
      <c r="L436" s="53"/>
      <c r="M436" s="53"/>
      <c r="N436" s="53"/>
      <c r="O436" s="53"/>
      <c r="P436" s="727"/>
    </row>
    <row r="437" spans="1:16" x14ac:dyDescent="0.25">
      <c r="A437" s="126"/>
      <c r="B437" s="53"/>
      <c r="C437" s="140"/>
      <c r="E437" s="53"/>
      <c r="F437" s="53"/>
      <c r="G437" s="53"/>
      <c r="H437" s="3"/>
      <c r="I437" s="53"/>
      <c r="J437" s="53"/>
      <c r="K437" s="53"/>
      <c r="L437" s="53"/>
      <c r="M437" s="53"/>
      <c r="N437" s="53"/>
      <c r="O437" s="53"/>
      <c r="P437" s="727"/>
    </row>
    <row r="438" spans="1:16" x14ac:dyDescent="0.25">
      <c r="A438" s="126"/>
      <c r="B438" s="53"/>
      <c r="C438" s="140"/>
      <c r="E438" s="53"/>
      <c r="F438" s="53"/>
      <c r="G438" s="53"/>
      <c r="H438" s="3"/>
      <c r="I438" s="53"/>
      <c r="J438" s="53"/>
      <c r="K438" s="53"/>
      <c r="L438" s="53"/>
      <c r="M438" s="53"/>
      <c r="N438" s="53"/>
      <c r="O438" s="53"/>
      <c r="P438" s="727"/>
    </row>
    <row r="439" spans="1:16" x14ac:dyDescent="0.25">
      <c r="A439" s="126"/>
      <c r="B439" s="53"/>
      <c r="C439" s="140"/>
      <c r="E439" s="53"/>
      <c r="F439" s="53"/>
      <c r="G439" s="53"/>
      <c r="H439" s="3"/>
      <c r="I439" s="53"/>
      <c r="J439" s="53"/>
      <c r="K439" s="53"/>
      <c r="L439" s="53"/>
      <c r="M439" s="53"/>
      <c r="N439" s="53"/>
      <c r="O439" s="53"/>
      <c r="P439" s="727"/>
    </row>
    <row r="440" spans="1:16" x14ac:dyDescent="0.25">
      <c r="A440" s="126"/>
      <c r="B440" s="53"/>
      <c r="C440" s="140"/>
      <c r="E440" s="53"/>
      <c r="F440" s="53"/>
      <c r="G440" s="53"/>
      <c r="H440" s="3"/>
      <c r="I440" s="53"/>
      <c r="J440" s="53"/>
      <c r="K440" s="53"/>
      <c r="L440" s="53"/>
      <c r="M440" s="53"/>
      <c r="N440" s="53"/>
      <c r="O440" s="53"/>
      <c r="P440" s="727"/>
    </row>
    <row r="441" spans="1:16" x14ac:dyDescent="0.25">
      <c r="A441" s="126"/>
      <c r="B441" s="53"/>
      <c r="C441" s="140"/>
      <c r="E441" s="53"/>
      <c r="F441" s="53"/>
      <c r="G441" s="53"/>
      <c r="H441" s="3"/>
      <c r="I441" s="53"/>
      <c r="J441" s="53"/>
      <c r="K441" s="53"/>
      <c r="L441" s="53"/>
      <c r="M441" s="53"/>
      <c r="N441" s="53"/>
      <c r="O441" s="53"/>
      <c r="P441" s="727"/>
    </row>
    <row r="442" spans="1:16" x14ac:dyDescent="0.25">
      <c r="A442" s="126"/>
      <c r="B442" s="53"/>
      <c r="C442" s="140"/>
      <c r="E442" s="53"/>
      <c r="F442" s="53"/>
      <c r="G442" s="53"/>
      <c r="H442" s="3"/>
      <c r="I442" s="53"/>
      <c r="J442" s="53"/>
      <c r="K442" s="53"/>
      <c r="L442" s="53"/>
      <c r="M442" s="53"/>
      <c r="N442" s="53"/>
      <c r="O442" s="53"/>
      <c r="P442" s="727"/>
    </row>
    <row r="443" spans="1:16" x14ac:dyDescent="0.25">
      <c r="A443" s="126"/>
      <c r="B443" s="53"/>
      <c r="C443" s="140"/>
      <c r="E443" s="53"/>
      <c r="F443" s="53"/>
      <c r="G443" s="53"/>
      <c r="H443" s="3"/>
      <c r="I443" s="53"/>
      <c r="J443" s="53"/>
      <c r="K443" s="53"/>
      <c r="L443" s="53"/>
      <c r="M443" s="53"/>
      <c r="N443" s="53"/>
      <c r="O443" s="53"/>
      <c r="P443" s="727"/>
    </row>
    <row r="444" spans="1:16" x14ac:dyDescent="0.25">
      <c r="A444" s="126"/>
      <c r="B444" s="53"/>
      <c r="C444" s="140"/>
      <c r="E444" s="53"/>
      <c r="F444" s="53"/>
      <c r="G444" s="53"/>
      <c r="H444" s="3"/>
      <c r="I444" s="53"/>
      <c r="J444" s="53"/>
      <c r="K444" s="53"/>
      <c r="L444" s="53"/>
      <c r="M444" s="53"/>
      <c r="N444" s="53"/>
      <c r="O444" s="53"/>
      <c r="P444" s="727"/>
    </row>
    <row r="445" spans="1:16" x14ac:dyDescent="0.25">
      <c r="A445" s="126"/>
      <c r="B445" s="53"/>
      <c r="C445" s="140"/>
      <c r="E445" s="53"/>
      <c r="F445" s="53"/>
      <c r="G445" s="53"/>
      <c r="H445" s="3"/>
      <c r="I445" s="53"/>
      <c r="J445" s="53"/>
      <c r="K445" s="53"/>
      <c r="L445" s="53"/>
      <c r="M445" s="53"/>
      <c r="N445" s="53"/>
      <c r="O445" s="53"/>
      <c r="P445" s="727"/>
    </row>
    <row r="446" spans="1:16" x14ac:dyDescent="0.25">
      <c r="A446" s="126"/>
      <c r="B446" s="53"/>
      <c r="C446" s="140"/>
      <c r="E446" s="53"/>
      <c r="F446" s="53"/>
      <c r="G446" s="53"/>
      <c r="H446" s="3"/>
      <c r="I446" s="53"/>
      <c r="J446" s="53"/>
      <c r="K446" s="53"/>
      <c r="L446" s="53"/>
      <c r="M446" s="53"/>
      <c r="N446" s="53"/>
      <c r="O446" s="53"/>
      <c r="P446" s="727"/>
    </row>
    <row r="447" spans="1:16" x14ac:dyDescent="0.25">
      <c r="A447" s="126"/>
      <c r="B447" s="53"/>
      <c r="C447" s="140"/>
      <c r="E447" s="53"/>
      <c r="F447" s="53"/>
      <c r="G447" s="53"/>
      <c r="H447" s="3"/>
      <c r="I447" s="53"/>
      <c r="J447" s="53"/>
      <c r="K447" s="53"/>
      <c r="L447" s="53"/>
      <c r="M447" s="53"/>
      <c r="N447" s="53"/>
      <c r="O447" s="53"/>
      <c r="P447" s="727"/>
    </row>
    <row r="448" spans="1:16" x14ac:dyDescent="0.25">
      <c r="A448" s="126"/>
      <c r="B448" s="53"/>
      <c r="C448" s="140"/>
      <c r="E448" s="53"/>
      <c r="F448" s="53"/>
      <c r="G448" s="53"/>
      <c r="H448" s="3"/>
      <c r="I448" s="53"/>
      <c r="J448" s="53"/>
      <c r="K448" s="53"/>
      <c r="L448" s="53"/>
      <c r="M448" s="53"/>
      <c r="N448" s="53"/>
      <c r="O448" s="53"/>
      <c r="P448" s="727"/>
    </row>
    <row r="449" spans="1:16" x14ac:dyDescent="0.25">
      <c r="A449" s="126"/>
      <c r="B449" s="53"/>
      <c r="C449" s="140"/>
      <c r="E449" s="53"/>
      <c r="F449" s="53"/>
      <c r="G449" s="53"/>
      <c r="H449" s="3"/>
      <c r="I449" s="53"/>
      <c r="J449" s="53"/>
      <c r="K449" s="53"/>
      <c r="L449" s="53"/>
      <c r="M449" s="53"/>
      <c r="N449" s="53"/>
      <c r="O449" s="53"/>
      <c r="P449" s="727"/>
    </row>
    <row r="450" spans="1:16" x14ac:dyDescent="0.25">
      <c r="A450" s="126"/>
      <c r="B450" s="53"/>
      <c r="C450" s="140"/>
      <c r="E450" s="53"/>
      <c r="F450" s="53"/>
      <c r="G450" s="53"/>
      <c r="H450" s="3"/>
      <c r="I450" s="53"/>
      <c r="J450" s="53"/>
      <c r="K450" s="53"/>
      <c r="L450" s="53"/>
      <c r="M450" s="53"/>
      <c r="N450" s="53"/>
      <c r="O450" s="53"/>
      <c r="P450" s="727"/>
    </row>
    <row r="451" spans="1:16" x14ac:dyDescent="0.25">
      <c r="A451" s="126"/>
      <c r="B451" s="53"/>
      <c r="C451" s="140"/>
      <c r="E451" s="53"/>
      <c r="F451" s="53"/>
      <c r="G451" s="53"/>
      <c r="H451" s="3"/>
      <c r="I451" s="53"/>
      <c r="J451" s="53"/>
      <c r="K451" s="53"/>
      <c r="L451" s="53"/>
      <c r="M451" s="53"/>
      <c r="N451" s="53"/>
      <c r="O451" s="53"/>
      <c r="P451" s="727"/>
    </row>
    <row r="452" spans="1:16" x14ac:dyDescent="0.25">
      <c r="A452" s="126"/>
      <c r="B452" s="53"/>
      <c r="C452" s="140"/>
      <c r="E452" s="53"/>
      <c r="F452" s="53"/>
      <c r="G452" s="53"/>
      <c r="H452" s="3"/>
      <c r="I452" s="53"/>
      <c r="J452" s="53"/>
      <c r="K452" s="53"/>
      <c r="L452" s="53"/>
      <c r="M452" s="53"/>
      <c r="N452" s="53"/>
      <c r="O452" s="53"/>
      <c r="P452" s="727"/>
    </row>
    <row r="453" spans="1:16" x14ac:dyDescent="0.25">
      <c r="A453" s="126"/>
      <c r="B453" s="53"/>
      <c r="C453" s="140"/>
      <c r="E453" s="53"/>
      <c r="F453" s="53"/>
      <c r="G453" s="53"/>
      <c r="H453" s="3"/>
      <c r="I453" s="53"/>
      <c r="J453" s="53"/>
      <c r="K453" s="53"/>
      <c r="L453" s="53"/>
      <c r="M453" s="53"/>
      <c r="N453" s="53"/>
      <c r="O453" s="53"/>
      <c r="P453" s="727"/>
    </row>
    <row r="454" spans="1:16" x14ac:dyDescent="0.25">
      <c r="A454" s="126"/>
      <c r="B454" s="53"/>
      <c r="C454" s="140"/>
      <c r="E454" s="53"/>
      <c r="F454" s="53"/>
      <c r="G454" s="53"/>
      <c r="H454" s="3"/>
      <c r="I454" s="53"/>
      <c r="J454" s="53"/>
      <c r="K454" s="53"/>
      <c r="L454" s="53"/>
      <c r="M454" s="53"/>
      <c r="N454" s="53"/>
      <c r="O454" s="53"/>
      <c r="P454" s="727"/>
    </row>
    <row r="455" spans="1:16" x14ac:dyDescent="0.25">
      <c r="A455" s="126"/>
      <c r="B455" s="53"/>
      <c r="C455" s="140"/>
      <c r="E455" s="53"/>
      <c r="F455" s="53"/>
      <c r="G455" s="53"/>
      <c r="H455" s="3"/>
      <c r="I455" s="53"/>
      <c r="J455" s="53"/>
      <c r="K455" s="53"/>
      <c r="L455" s="53"/>
      <c r="M455" s="53"/>
      <c r="N455" s="53"/>
      <c r="O455" s="53"/>
      <c r="P455" s="727"/>
    </row>
    <row r="456" spans="1:16" x14ac:dyDescent="0.25">
      <c r="A456" s="126"/>
      <c r="B456" s="53"/>
      <c r="C456" s="140"/>
      <c r="E456" s="53"/>
      <c r="F456" s="53"/>
      <c r="G456" s="53"/>
      <c r="H456" s="3"/>
      <c r="I456" s="53"/>
      <c r="J456" s="53"/>
      <c r="K456" s="53"/>
      <c r="L456" s="53"/>
      <c r="M456" s="53"/>
      <c r="N456" s="53"/>
      <c r="O456" s="53"/>
      <c r="P456" s="727"/>
    </row>
    <row r="457" spans="1:16" x14ac:dyDescent="0.25">
      <c r="A457" s="126"/>
      <c r="B457" s="53"/>
      <c r="C457" s="140"/>
      <c r="E457" s="53"/>
      <c r="F457" s="53"/>
      <c r="G457" s="53"/>
      <c r="H457" s="3"/>
      <c r="I457" s="53"/>
      <c r="J457" s="53"/>
      <c r="K457" s="53"/>
      <c r="L457" s="53"/>
      <c r="M457" s="53"/>
      <c r="N457" s="53"/>
      <c r="O457" s="53"/>
      <c r="P457" s="727"/>
    </row>
    <row r="458" spans="1:16" x14ac:dyDescent="0.25">
      <c r="A458" s="126"/>
      <c r="B458" s="53"/>
      <c r="C458" s="140"/>
      <c r="E458" s="53"/>
      <c r="F458" s="53"/>
      <c r="G458" s="53"/>
      <c r="H458" s="3"/>
      <c r="I458" s="53"/>
      <c r="J458" s="53"/>
      <c r="K458" s="53"/>
      <c r="L458" s="53"/>
      <c r="M458" s="53"/>
      <c r="N458" s="53"/>
      <c r="O458" s="53"/>
      <c r="P458" s="727"/>
    </row>
    <row r="459" spans="1:16" x14ac:dyDescent="0.25">
      <c r="A459" s="126"/>
      <c r="B459" s="53"/>
      <c r="C459" s="140"/>
      <c r="E459" s="53"/>
      <c r="F459" s="53"/>
      <c r="G459" s="53"/>
      <c r="H459" s="3"/>
      <c r="I459" s="53"/>
      <c r="J459" s="53"/>
      <c r="K459" s="53"/>
      <c r="L459" s="53"/>
      <c r="M459" s="53"/>
      <c r="N459" s="53"/>
      <c r="O459" s="53"/>
      <c r="P459" s="727"/>
    </row>
    <row r="460" spans="1:16" x14ac:dyDescent="0.25">
      <c r="A460" s="126"/>
      <c r="B460" s="53"/>
      <c r="C460" s="140"/>
      <c r="E460" s="53"/>
      <c r="F460" s="53"/>
      <c r="G460" s="53"/>
      <c r="H460" s="3"/>
      <c r="I460" s="53"/>
      <c r="J460" s="53"/>
      <c r="K460" s="53"/>
      <c r="L460" s="53"/>
      <c r="M460" s="53"/>
      <c r="N460" s="53"/>
      <c r="O460" s="53"/>
      <c r="P460" s="727"/>
    </row>
    <row r="461" spans="1:16" x14ac:dyDescent="0.25">
      <c r="A461" s="126"/>
      <c r="B461" s="53"/>
      <c r="C461" s="140"/>
      <c r="E461" s="53"/>
      <c r="F461" s="53"/>
      <c r="G461" s="53"/>
      <c r="H461" s="3"/>
      <c r="I461" s="53"/>
      <c r="J461" s="53"/>
      <c r="K461" s="53"/>
      <c r="L461" s="53"/>
      <c r="M461" s="53"/>
      <c r="N461" s="53"/>
      <c r="O461" s="53"/>
      <c r="P461" s="727"/>
    </row>
    <row r="462" spans="1:16" x14ac:dyDescent="0.25">
      <c r="A462" s="126"/>
      <c r="B462" s="53"/>
      <c r="C462" s="140"/>
      <c r="E462" s="53"/>
      <c r="F462" s="53"/>
      <c r="G462" s="53"/>
      <c r="H462" s="3"/>
      <c r="I462" s="53"/>
      <c r="J462" s="53"/>
      <c r="K462" s="53"/>
      <c r="L462" s="53"/>
      <c r="M462" s="53"/>
      <c r="N462" s="53"/>
      <c r="O462" s="53"/>
      <c r="P462" s="727"/>
    </row>
    <row r="463" spans="1:16" x14ac:dyDescent="0.25">
      <c r="A463" s="126"/>
      <c r="B463" s="53"/>
      <c r="C463" s="140"/>
      <c r="E463" s="53"/>
      <c r="F463" s="53"/>
      <c r="G463" s="53"/>
      <c r="H463" s="3"/>
      <c r="I463" s="53"/>
      <c r="J463" s="53"/>
      <c r="K463" s="53"/>
      <c r="L463" s="53"/>
      <c r="M463" s="53"/>
      <c r="N463" s="53"/>
      <c r="O463" s="53"/>
      <c r="P463" s="727"/>
    </row>
    <row r="464" spans="1:16" x14ac:dyDescent="0.25">
      <c r="A464" s="126"/>
      <c r="B464" s="53"/>
      <c r="C464" s="140"/>
      <c r="E464" s="53"/>
      <c r="F464" s="53"/>
      <c r="G464" s="53"/>
      <c r="H464" s="3"/>
      <c r="I464" s="53"/>
      <c r="J464" s="53"/>
      <c r="K464" s="53"/>
      <c r="L464" s="53"/>
      <c r="M464" s="53"/>
      <c r="N464" s="53"/>
      <c r="O464" s="53"/>
      <c r="P464" s="727"/>
    </row>
    <row r="465" spans="1:16" x14ac:dyDescent="0.25">
      <c r="A465" s="126"/>
      <c r="B465" s="53"/>
      <c r="C465" s="140"/>
      <c r="E465" s="53"/>
      <c r="F465" s="53"/>
      <c r="G465" s="53"/>
      <c r="H465" s="3"/>
      <c r="I465" s="53"/>
      <c r="J465" s="53"/>
      <c r="K465" s="53"/>
      <c r="L465" s="53"/>
      <c r="M465" s="53"/>
      <c r="N465" s="53"/>
      <c r="O465" s="53"/>
      <c r="P465" s="727"/>
    </row>
    <row r="466" spans="1:16" x14ac:dyDescent="0.25">
      <c r="A466" s="126"/>
      <c r="B466" s="53"/>
      <c r="C466" s="140"/>
      <c r="E466" s="53"/>
      <c r="F466" s="53"/>
      <c r="G466" s="53"/>
      <c r="H466" s="3"/>
      <c r="I466" s="53"/>
      <c r="J466" s="53"/>
      <c r="K466" s="53"/>
      <c r="L466" s="53"/>
      <c r="M466" s="53"/>
      <c r="N466" s="53"/>
      <c r="O466" s="53"/>
      <c r="P466" s="727"/>
    </row>
    <row r="467" spans="1:16" x14ac:dyDescent="0.25">
      <c r="A467" s="126"/>
      <c r="B467" s="53"/>
      <c r="C467" s="140"/>
      <c r="E467" s="53"/>
      <c r="F467" s="53"/>
      <c r="G467" s="53"/>
      <c r="H467" s="3"/>
      <c r="I467" s="53"/>
      <c r="J467" s="53"/>
      <c r="K467" s="53"/>
      <c r="L467" s="53"/>
      <c r="M467" s="53"/>
      <c r="N467" s="53"/>
      <c r="O467" s="53"/>
      <c r="P467" s="727"/>
    </row>
    <row r="468" spans="1:16" x14ac:dyDescent="0.25">
      <c r="A468" s="126"/>
      <c r="B468" s="53"/>
      <c r="C468" s="140"/>
      <c r="E468" s="53"/>
      <c r="F468" s="53"/>
      <c r="G468" s="53"/>
      <c r="H468" s="3"/>
      <c r="I468" s="53"/>
      <c r="J468" s="53"/>
      <c r="K468" s="53"/>
      <c r="L468" s="53"/>
      <c r="M468" s="53"/>
      <c r="N468" s="53"/>
      <c r="O468" s="53"/>
      <c r="P468" s="727"/>
    </row>
    <row r="469" spans="1:16" x14ac:dyDescent="0.25">
      <c r="A469" s="126"/>
      <c r="B469" s="53"/>
      <c r="C469" s="140"/>
      <c r="E469" s="53"/>
      <c r="F469" s="53"/>
      <c r="G469" s="53"/>
      <c r="H469" s="3"/>
      <c r="I469" s="53"/>
      <c r="J469" s="53"/>
      <c r="K469" s="53"/>
      <c r="L469" s="53"/>
      <c r="M469" s="53"/>
      <c r="N469" s="53"/>
      <c r="O469" s="53"/>
      <c r="P469" s="727"/>
    </row>
    <row r="470" spans="1:16" x14ac:dyDescent="0.25">
      <c r="A470" s="126"/>
      <c r="B470" s="53"/>
      <c r="C470" s="140"/>
      <c r="E470" s="53"/>
      <c r="F470" s="53"/>
      <c r="G470" s="53"/>
      <c r="H470" s="3"/>
      <c r="I470" s="53"/>
      <c r="J470" s="53"/>
      <c r="K470" s="53"/>
      <c r="L470" s="53"/>
      <c r="M470" s="53"/>
      <c r="N470" s="53"/>
      <c r="O470" s="53"/>
      <c r="P470" s="727"/>
    </row>
    <row r="471" spans="1:16" x14ac:dyDescent="0.25">
      <c r="A471" s="126"/>
      <c r="B471" s="53"/>
      <c r="C471" s="140"/>
      <c r="E471" s="53"/>
      <c r="F471" s="53"/>
      <c r="G471" s="53"/>
      <c r="H471" s="3"/>
      <c r="I471" s="53"/>
      <c r="J471" s="53"/>
      <c r="K471" s="53"/>
      <c r="L471" s="53"/>
      <c r="M471" s="53"/>
      <c r="N471" s="53"/>
      <c r="O471" s="53"/>
      <c r="P471" s="727"/>
    </row>
    <row r="472" spans="1:16" x14ac:dyDescent="0.25">
      <c r="A472" s="126"/>
      <c r="B472" s="53"/>
      <c r="C472" s="140"/>
      <c r="E472" s="53"/>
      <c r="F472" s="53"/>
      <c r="G472" s="53"/>
      <c r="H472" s="3"/>
      <c r="I472" s="53"/>
      <c r="J472" s="53"/>
      <c r="K472" s="53"/>
      <c r="L472" s="53"/>
      <c r="M472" s="53"/>
      <c r="N472" s="53"/>
      <c r="O472" s="53"/>
      <c r="P472" s="727"/>
    </row>
    <row r="473" spans="1:16" x14ac:dyDescent="0.25">
      <c r="A473" s="126"/>
      <c r="B473" s="53"/>
      <c r="C473" s="140"/>
      <c r="E473" s="53"/>
      <c r="F473" s="53"/>
      <c r="G473" s="53"/>
      <c r="H473" s="3"/>
      <c r="I473" s="53"/>
      <c r="J473" s="53"/>
      <c r="K473" s="53"/>
      <c r="L473" s="53"/>
      <c r="M473" s="53"/>
      <c r="N473" s="53"/>
      <c r="O473" s="53"/>
      <c r="P473" s="727"/>
    </row>
    <row r="474" spans="1:16" x14ac:dyDescent="0.25">
      <c r="A474" s="126"/>
      <c r="B474" s="53"/>
      <c r="C474" s="140"/>
      <c r="E474" s="53"/>
      <c r="F474" s="53"/>
      <c r="G474" s="53"/>
      <c r="H474" s="3"/>
      <c r="I474" s="53"/>
      <c r="J474" s="53"/>
      <c r="K474" s="53"/>
      <c r="L474" s="53"/>
      <c r="M474" s="53"/>
      <c r="N474" s="53"/>
      <c r="O474" s="53"/>
      <c r="P474" s="727"/>
    </row>
    <row r="475" spans="1:16" x14ac:dyDescent="0.25">
      <c r="A475" s="126"/>
      <c r="B475" s="53"/>
      <c r="C475" s="140"/>
      <c r="E475" s="53"/>
      <c r="F475" s="53"/>
      <c r="G475" s="53"/>
      <c r="H475" s="3"/>
      <c r="I475" s="53"/>
      <c r="J475" s="53"/>
      <c r="K475" s="53"/>
      <c r="L475" s="53"/>
      <c r="M475" s="53"/>
      <c r="N475" s="53"/>
      <c r="O475" s="53"/>
      <c r="P475" s="727"/>
    </row>
    <row r="476" spans="1:16" x14ac:dyDescent="0.25">
      <c r="A476" s="126"/>
      <c r="B476" s="53"/>
      <c r="C476" s="140"/>
      <c r="E476" s="53"/>
      <c r="F476" s="53"/>
      <c r="G476" s="53"/>
      <c r="H476" s="3"/>
      <c r="I476" s="53"/>
      <c r="J476" s="53"/>
      <c r="K476" s="53"/>
      <c r="L476" s="53"/>
      <c r="M476" s="53"/>
      <c r="N476" s="53"/>
      <c r="O476" s="53"/>
      <c r="P476" s="727"/>
    </row>
    <row r="477" spans="1:16" x14ac:dyDescent="0.25">
      <c r="A477" s="126"/>
      <c r="B477" s="53"/>
      <c r="C477" s="140"/>
      <c r="E477" s="53"/>
      <c r="F477" s="53"/>
      <c r="G477" s="53"/>
      <c r="H477" s="3"/>
      <c r="I477" s="53"/>
      <c r="J477" s="53"/>
      <c r="K477" s="53"/>
      <c r="L477" s="53"/>
      <c r="M477" s="53"/>
      <c r="N477" s="53"/>
      <c r="O477" s="53"/>
      <c r="P477" s="727"/>
    </row>
    <row r="478" spans="1:16" x14ac:dyDescent="0.25">
      <c r="A478" s="126"/>
      <c r="B478" s="53"/>
      <c r="C478" s="140"/>
      <c r="E478" s="53"/>
      <c r="F478" s="53"/>
      <c r="G478" s="53"/>
      <c r="H478" s="3"/>
      <c r="I478" s="53"/>
      <c r="J478" s="53"/>
      <c r="K478" s="53"/>
      <c r="L478" s="53"/>
      <c r="M478" s="53"/>
      <c r="N478" s="53"/>
      <c r="O478" s="53"/>
      <c r="P478" s="727"/>
    </row>
    <row r="479" spans="1:16" x14ac:dyDescent="0.25">
      <c r="A479" s="126"/>
      <c r="B479" s="53"/>
      <c r="C479" s="140"/>
      <c r="E479" s="53"/>
      <c r="F479" s="53"/>
      <c r="G479" s="53"/>
      <c r="H479" s="3"/>
      <c r="I479" s="53"/>
      <c r="J479" s="53"/>
      <c r="K479" s="53"/>
      <c r="L479" s="53"/>
      <c r="M479" s="53"/>
      <c r="N479" s="53"/>
      <c r="O479" s="53"/>
      <c r="P479" s="727"/>
    </row>
    <row r="480" spans="1:16" x14ac:dyDescent="0.25">
      <c r="A480" s="126"/>
      <c r="B480" s="53"/>
      <c r="C480" s="140"/>
      <c r="E480" s="53"/>
      <c r="F480" s="53"/>
      <c r="G480" s="53"/>
      <c r="H480" s="3"/>
      <c r="I480" s="53"/>
      <c r="J480" s="53"/>
      <c r="K480" s="53"/>
      <c r="L480" s="53"/>
      <c r="M480" s="53"/>
      <c r="N480" s="53"/>
      <c r="O480" s="53"/>
      <c r="P480" s="727"/>
    </row>
    <row r="481" spans="1:16" x14ac:dyDescent="0.25">
      <c r="A481" s="126"/>
      <c r="B481" s="53"/>
      <c r="C481" s="140"/>
      <c r="E481" s="53"/>
      <c r="F481" s="53"/>
      <c r="G481" s="53"/>
      <c r="H481" s="3"/>
      <c r="I481" s="53"/>
      <c r="J481" s="53"/>
      <c r="K481" s="53"/>
      <c r="L481" s="53"/>
      <c r="M481" s="53"/>
      <c r="N481" s="53"/>
      <c r="O481" s="53"/>
      <c r="P481" s="727"/>
    </row>
    <row r="482" spans="1:16" x14ac:dyDescent="0.25">
      <c r="A482" s="126"/>
      <c r="B482" s="53"/>
      <c r="C482" s="140"/>
      <c r="E482" s="53"/>
      <c r="F482" s="53"/>
      <c r="G482" s="53"/>
      <c r="H482" s="3"/>
      <c r="I482" s="53"/>
      <c r="J482" s="53"/>
      <c r="K482" s="53"/>
      <c r="L482" s="53"/>
      <c r="M482" s="53"/>
      <c r="N482" s="53"/>
      <c r="O482" s="53"/>
      <c r="P482" s="727"/>
    </row>
    <row r="483" spans="1:16" x14ac:dyDescent="0.25">
      <c r="A483" s="126"/>
      <c r="B483" s="53"/>
      <c r="C483" s="140"/>
      <c r="E483" s="53"/>
      <c r="F483" s="53"/>
      <c r="G483" s="53"/>
      <c r="H483" s="3"/>
      <c r="I483" s="53"/>
      <c r="J483" s="53"/>
      <c r="K483" s="53"/>
      <c r="L483" s="53"/>
      <c r="M483" s="53"/>
      <c r="N483" s="53"/>
      <c r="O483" s="53"/>
      <c r="P483" s="727"/>
    </row>
    <row r="484" spans="1:16" x14ac:dyDescent="0.25">
      <c r="A484" s="126"/>
      <c r="B484" s="53"/>
      <c r="C484" s="140"/>
      <c r="E484" s="53"/>
      <c r="F484" s="53"/>
      <c r="G484" s="53"/>
      <c r="H484" s="3"/>
      <c r="I484" s="53"/>
      <c r="J484" s="53"/>
      <c r="K484" s="53"/>
      <c r="L484" s="53"/>
      <c r="M484" s="53"/>
      <c r="N484" s="53"/>
      <c r="O484" s="53"/>
      <c r="P484" s="727"/>
    </row>
    <row r="485" spans="1:16" x14ac:dyDescent="0.25">
      <c r="A485" s="126"/>
      <c r="B485" s="53"/>
      <c r="C485" s="140"/>
      <c r="E485" s="53"/>
      <c r="F485" s="53"/>
      <c r="G485" s="53"/>
      <c r="H485" s="3"/>
      <c r="I485" s="53"/>
      <c r="J485" s="53"/>
      <c r="K485" s="53"/>
      <c r="L485" s="53"/>
      <c r="M485" s="53"/>
      <c r="N485" s="53"/>
      <c r="O485" s="53"/>
      <c r="P485" s="727"/>
    </row>
    <row r="486" spans="1:16" x14ac:dyDescent="0.25">
      <c r="A486" s="126"/>
      <c r="B486" s="53"/>
      <c r="C486" s="140"/>
      <c r="E486" s="53"/>
      <c r="F486" s="53"/>
      <c r="G486" s="53"/>
      <c r="H486" s="3"/>
      <c r="I486" s="53"/>
      <c r="J486" s="53"/>
      <c r="K486" s="53"/>
      <c r="L486" s="53"/>
      <c r="M486" s="53"/>
      <c r="N486" s="53"/>
      <c r="O486" s="53"/>
      <c r="P486" s="727"/>
    </row>
    <row r="487" spans="1:16" x14ac:dyDescent="0.25">
      <c r="A487" s="126"/>
      <c r="B487" s="53"/>
      <c r="C487" s="140"/>
      <c r="E487" s="53"/>
      <c r="F487" s="53"/>
      <c r="G487" s="53"/>
      <c r="H487" s="3"/>
      <c r="I487" s="53"/>
      <c r="J487" s="53"/>
      <c r="K487" s="53"/>
      <c r="L487" s="53"/>
      <c r="M487" s="53"/>
      <c r="N487" s="53"/>
      <c r="O487" s="53"/>
      <c r="P487" s="727"/>
    </row>
    <row r="488" spans="1:16" x14ac:dyDescent="0.25">
      <c r="A488" s="126"/>
      <c r="B488" s="53"/>
      <c r="C488" s="140"/>
      <c r="E488" s="53"/>
      <c r="F488" s="53"/>
      <c r="G488" s="53"/>
      <c r="H488" s="3"/>
      <c r="I488" s="53"/>
      <c r="J488" s="53"/>
      <c r="K488" s="53"/>
      <c r="L488" s="53"/>
      <c r="M488" s="53"/>
      <c r="N488" s="53"/>
      <c r="O488" s="53"/>
      <c r="P488" s="727"/>
    </row>
    <row r="489" spans="1:16" x14ac:dyDescent="0.25">
      <c r="A489" s="126"/>
      <c r="B489" s="53"/>
      <c r="C489" s="140"/>
      <c r="E489" s="53"/>
      <c r="F489" s="53"/>
      <c r="G489" s="53"/>
      <c r="H489" s="3"/>
      <c r="I489" s="53"/>
      <c r="J489" s="53"/>
      <c r="K489" s="53"/>
      <c r="L489" s="53"/>
      <c r="M489" s="53"/>
      <c r="N489" s="53"/>
      <c r="O489" s="53"/>
      <c r="P489" s="727"/>
    </row>
    <row r="490" spans="1:16" x14ac:dyDescent="0.25">
      <c r="A490" s="126"/>
      <c r="B490" s="53"/>
      <c r="C490" s="140"/>
      <c r="E490" s="53"/>
      <c r="F490" s="53"/>
      <c r="G490" s="53"/>
      <c r="H490" s="3"/>
      <c r="I490" s="53"/>
      <c r="J490" s="53"/>
      <c r="K490" s="53"/>
      <c r="L490" s="53"/>
      <c r="M490" s="53"/>
      <c r="N490" s="53"/>
      <c r="O490" s="53"/>
      <c r="P490" s="727"/>
    </row>
    <row r="491" spans="1:16" x14ac:dyDescent="0.25">
      <c r="A491" s="126"/>
      <c r="B491" s="53"/>
      <c r="C491" s="140"/>
      <c r="E491" s="53"/>
      <c r="F491" s="53"/>
      <c r="G491" s="53"/>
      <c r="H491" s="3"/>
      <c r="I491" s="53"/>
      <c r="J491" s="53"/>
      <c r="K491" s="53"/>
      <c r="L491" s="53"/>
      <c r="M491" s="53"/>
      <c r="N491" s="53"/>
      <c r="O491" s="53"/>
      <c r="P491" s="727"/>
    </row>
    <row r="492" spans="1:16" x14ac:dyDescent="0.25">
      <c r="A492" s="126"/>
      <c r="B492" s="53"/>
      <c r="C492" s="140"/>
      <c r="E492" s="53"/>
      <c r="F492" s="53"/>
      <c r="G492" s="53"/>
      <c r="H492" s="3"/>
      <c r="I492" s="53"/>
      <c r="J492" s="53"/>
      <c r="K492" s="53"/>
      <c r="L492" s="53"/>
      <c r="M492" s="53"/>
      <c r="N492" s="53"/>
      <c r="O492" s="53"/>
      <c r="P492" s="727"/>
    </row>
    <row r="493" spans="1:16" x14ac:dyDescent="0.25">
      <c r="A493" s="126"/>
      <c r="B493" s="53"/>
      <c r="C493" s="140"/>
      <c r="E493" s="53"/>
      <c r="F493" s="53"/>
      <c r="G493" s="53"/>
      <c r="H493" s="3"/>
      <c r="I493" s="53"/>
      <c r="J493" s="53"/>
      <c r="K493" s="53"/>
      <c r="L493" s="53"/>
      <c r="M493" s="53"/>
      <c r="N493" s="53"/>
      <c r="O493" s="53"/>
      <c r="P493" s="727"/>
    </row>
    <row r="494" spans="1:16" x14ac:dyDescent="0.25">
      <c r="A494" s="126"/>
      <c r="B494" s="53"/>
      <c r="C494" s="140"/>
      <c r="E494" s="53"/>
      <c r="F494" s="53"/>
      <c r="G494" s="53"/>
      <c r="H494" s="3"/>
      <c r="I494" s="53"/>
      <c r="J494" s="53"/>
      <c r="K494" s="53"/>
      <c r="L494" s="53"/>
      <c r="M494" s="53"/>
      <c r="N494" s="53"/>
      <c r="O494" s="53"/>
      <c r="P494" s="727"/>
    </row>
    <row r="495" spans="1:16" x14ac:dyDescent="0.25">
      <c r="A495" s="126"/>
      <c r="B495" s="53"/>
      <c r="C495" s="140"/>
      <c r="E495" s="53"/>
      <c r="F495" s="53"/>
      <c r="G495" s="53"/>
      <c r="H495" s="3"/>
      <c r="I495" s="53"/>
      <c r="J495" s="53"/>
      <c r="K495" s="53"/>
      <c r="L495" s="53"/>
      <c r="M495" s="53"/>
      <c r="N495" s="53"/>
      <c r="O495" s="53"/>
      <c r="P495" s="727"/>
    </row>
    <row r="496" spans="1:16" x14ac:dyDescent="0.25">
      <c r="A496" s="126"/>
      <c r="B496" s="53"/>
      <c r="C496" s="140"/>
      <c r="E496" s="53"/>
      <c r="F496" s="53"/>
      <c r="G496" s="53"/>
      <c r="H496" s="3"/>
      <c r="I496" s="53"/>
      <c r="J496" s="53"/>
      <c r="K496" s="53"/>
      <c r="L496" s="53"/>
      <c r="M496" s="53"/>
      <c r="N496" s="53"/>
      <c r="O496" s="53"/>
      <c r="P496" s="727"/>
    </row>
    <row r="497" spans="1:16" x14ac:dyDescent="0.25">
      <c r="A497" s="126"/>
      <c r="B497" s="53"/>
      <c r="C497" s="140"/>
      <c r="E497" s="53"/>
      <c r="F497" s="53"/>
      <c r="G497" s="53"/>
      <c r="H497" s="3"/>
      <c r="I497" s="53"/>
      <c r="J497" s="53"/>
      <c r="K497" s="53"/>
      <c r="L497" s="53"/>
      <c r="M497" s="53"/>
      <c r="N497" s="53"/>
      <c r="O497" s="53"/>
      <c r="P497" s="727"/>
    </row>
    <row r="498" spans="1:16" x14ac:dyDescent="0.25">
      <c r="A498" s="126"/>
      <c r="B498" s="53"/>
      <c r="C498" s="140"/>
      <c r="E498" s="53"/>
      <c r="F498" s="53"/>
      <c r="G498" s="53"/>
      <c r="H498" s="3"/>
      <c r="I498" s="53"/>
      <c r="J498" s="53"/>
      <c r="K498" s="53"/>
      <c r="L498" s="53"/>
      <c r="M498" s="53"/>
      <c r="N498" s="53"/>
      <c r="O498" s="53"/>
      <c r="P498" s="727"/>
    </row>
    <row r="499" spans="1:16" x14ac:dyDescent="0.25">
      <c r="A499" s="126"/>
      <c r="B499" s="53"/>
      <c r="C499" s="140"/>
      <c r="E499" s="53"/>
      <c r="F499" s="53"/>
      <c r="G499" s="53"/>
      <c r="H499" s="3"/>
      <c r="I499" s="53"/>
      <c r="J499" s="53"/>
      <c r="K499" s="53"/>
      <c r="L499" s="53"/>
      <c r="M499" s="53"/>
      <c r="N499" s="53"/>
      <c r="O499" s="53"/>
      <c r="P499" s="727"/>
    </row>
    <row r="500" spans="1:16" x14ac:dyDescent="0.25">
      <c r="A500" s="126"/>
      <c r="B500" s="53"/>
      <c r="C500" s="140"/>
      <c r="E500" s="53"/>
      <c r="F500" s="53"/>
      <c r="G500" s="53"/>
      <c r="H500" s="3"/>
      <c r="I500" s="53"/>
      <c r="J500" s="53"/>
      <c r="K500" s="53"/>
      <c r="L500" s="53"/>
      <c r="M500" s="53"/>
      <c r="N500" s="53"/>
      <c r="O500" s="53"/>
      <c r="P500" s="727"/>
    </row>
    <row r="501" spans="1:16" x14ac:dyDescent="0.25">
      <c r="A501" s="126"/>
      <c r="B501" s="53"/>
      <c r="C501" s="140"/>
      <c r="E501" s="53"/>
      <c r="F501" s="53"/>
      <c r="G501" s="53"/>
      <c r="H501" s="3"/>
      <c r="I501" s="53"/>
      <c r="J501" s="53"/>
      <c r="K501" s="53"/>
      <c r="L501" s="53"/>
      <c r="M501" s="53"/>
      <c r="N501" s="53"/>
      <c r="O501" s="53"/>
      <c r="P501" s="727"/>
    </row>
    <row r="502" spans="1:16" x14ac:dyDescent="0.25">
      <c r="A502" s="126"/>
      <c r="B502" s="53"/>
      <c r="C502" s="140"/>
      <c r="E502" s="53"/>
      <c r="F502" s="53"/>
      <c r="G502" s="53"/>
      <c r="H502" s="3"/>
      <c r="I502" s="53"/>
      <c r="J502" s="53"/>
      <c r="K502" s="53"/>
      <c r="L502" s="53"/>
      <c r="M502" s="53"/>
      <c r="N502" s="53"/>
      <c r="O502" s="53"/>
      <c r="P502" s="727"/>
    </row>
    <row r="503" spans="1:16" x14ac:dyDescent="0.25">
      <c r="A503" s="126"/>
      <c r="B503" s="53"/>
      <c r="C503" s="140"/>
      <c r="E503" s="53"/>
      <c r="F503" s="53"/>
      <c r="G503" s="53"/>
      <c r="H503" s="3"/>
      <c r="I503" s="53"/>
      <c r="J503" s="53"/>
      <c r="K503" s="53"/>
      <c r="L503" s="53"/>
      <c r="M503" s="53"/>
      <c r="N503" s="53"/>
      <c r="O503" s="53"/>
      <c r="P503" s="727"/>
    </row>
    <row r="504" spans="1:16" x14ac:dyDescent="0.25">
      <c r="A504" s="126"/>
      <c r="B504" s="53"/>
      <c r="C504" s="140"/>
      <c r="E504" s="53"/>
      <c r="F504" s="53"/>
      <c r="G504" s="53"/>
      <c r="H504" s="3"/>
      <c r="I504" s="53"/>
      <c r="J504" s="53"/>
      <c r="K504" s="53"/>
      <c r="L504" s="53"/>
      <c r="M504" s="53"/>
      <c r="N504" s="53"/>
      <c r="O504" s="53"/>
      <c r="P504" s="727"/>
    </row>
    <row r="505" spans="1:16" x14ac:dyDescent="0.25">
      <c r="A505" s="126"/>
      <c r="B505" s="53"/>
      <c r="C505" s="140"/>
      <c r="E505" s="53"/>
      <c r="F505" s="53"/>
      <c r="G505" s="53"/>
      <c r="H505" s="3"/>
      <c r="I505" s="53"/>
      <c r="J505" s="53"/>
      <c r="K505" s="53"/>
      <c r="L505" s="53"/>
      <c r="M505" s="53"/>
      <c r="N505" s="53"/>
      <c r="O505" s="53"/>
      <c r="P505" s="727"/>
    </row>
    <row r="506" spans="1:16" x14ac:dyDescent="0.25">
      <c r="A506" s="126"/>
      <c r="B506" s="53"/>
      <c r="C506" s="140"/>
      <c r="E506" s="53"/>
      <c r="F506" s="53"/>
      <c r="G506" s="53"/>
      <c r="H506" s="3"/>
      <c r="I506" s="53"/>
      <c r="J506" s="53"/>
      <c r="K506" s="53"/>
      <c r="L506" s="53"/>
      <c r="M506" s="53"/>
      <c r="N506" s="53"/>
      <c r="O506" s="53"/>
      <c r="P506" s="727"/>
    </row>
    <row r="507" spans="1:16" x14ac:dyDescent="0.25">
      <c r="A507" s="126"/>
      <c r="B507" s="53"/>
      <c r="C507" s="140"/>
      <c r="E507" s="53"/>
      <c r="F507" s="53"/>
      <c r="G507" s="53"/>
      <c r="H507" s="3"/>
      <c r="I507" s="53"/>
      <c r="J507" s="53"/>
      <c r="K507" s="53"/>
      <c r="L507" s="53"/>
      <c r="M507" s="53"/>
      <c r="N507" s="53"/>
      <c r="O507" s="53"/>
      <c r="P507" s="727"/>
    </row>
    <row r="508" spans="1:16" x14ac:dyDescent="0.25">
      <c r="A508" s="126"/>
      <c r="B508" s="53"/>
      <c r="C508" s="140"/>
      <c r="E508" s="53"/>
      <c r="F508" s="53"/>
      <c r="G508" s="53"/>
      <c r="H508" s="3"/>
      <c r="I508" s="53"/>
      <c r="J508" s="53"/>
      <c r="K508" s="53"/>
      <c r="L508" s="53"/>
      <c r="M508" s="53"/>
      <c r="N508" s="53"/>
      <c r="O508" s="53"/>
      <c r="P508" s="727"/>
    </row>
    <row r="509" spans="1:16" x14ac:dyDescent="0.25">
      <c r="A509" s="126"/>
      <c r="B509" s="53"/>
      <c r="C509" s="140"/>
      <c r="E509" s="53"/>
      <c r="F509" s="53"/>
      <c r="G509" s="53"/>
      <c r="H509" s="3"/>
      <c r="I509" s="53"/>
      <c r="J509" s="53"/>
      <c r="K509" s="53"/>
      <c r="L509" s="53"/>
      <c r="M509" s="53"/>
      <c r="N509" s="53"/>
      <c r="O509" s="53"/>
      <c r="P509" s="727"/>
    </row>
    <row r="510" spans="1:16" x14ac:dyDescent="0.25">
      <c r="A510" s="126"/>
      <c r="B510" s="53"/>
      <c r="C510" s="140"/>
      <c r="E510" s="53"/>
      <c r="F510" s="53"/>
      <c r="G510" s="53"/>
      <c r="H510" s="3"/>
      <c r="I510" s="53"/>
      <c r="J510" s="53"/>
      <c r="K510" s="53"/>
      <c r="L510" s="53"/>
      <c r="M510" s="53"/>
      <c r="N510" s="53"/>
      <c r="O510" s="53"/>
      <c r="P510" s="727"/>
    </row>
    <row r="511" spans="1:16" x14ac:dyDescent="0.25">
      <c r="A511" s="126"/>
      <c r="B511" s="53"/>
      <c r="C511" s="140"/>
      <c r="E511" s="53"/>
      <c r="F511" s="53"/>
      <c r="G511" s="53"/>
      <c r="H511" s="3"/>
      <c r="I511" s="53"/>
      <c r="J511" s="53"/>
      <c r="K511" s="53"/>
      <c r="L511" s="53"/>
      <c r="M511" s="53"/>
      <c r="N511" s="53"/>
      <c r="O511" s="53"/>
      <c r="P511" s="727"/>
    </row>
    <row r="512" spans="1:16" x14ac:dyDescent="0.25">
      <c r="A512" s="126"/>
      <c r="B512" s="53"/>
      <c r="C512" s="140"/>
      <c r="E512" s="53"/>
      <c r="F512" s="53"/>
      <c r="G512" s="53"/>
      <c r="H512" s="3"/>
      <c r="I512" s="53"/>
      <c r="J512" s="53"/>
      <c r="K512" s="53"/>
      <c r="L512" s="53"/>
      <c r="M512" s="53"/>
      <c r="N512" s="53"/>
      <c r="O512" s="53"/>
      <c r="P512" s="727"/>
    </row>
    <row r="513" spans="1:16" x14ac:dyDescent="0.25">
      <c r="A513" s="126"/>
      <c r="B513" s="53"/>
      <c r="C513" s="140"/>
      <c r="E513" s="53"/>
      <c r="F513" s="53"/>
      <c r="G513" s="53"/>
      <c r="H513" s="3"/>
      <c r="I513" s="53"/>
      <c r="J513" s="53"/>
      <c r="K513" s="53"/>
      <c r="L513" s="53"/>
      <c r="M513" s="53"/>
      <c r="N513" s="53"/>
      <c r="O513" s="53"/>
      <c r="P513" s="727"/>
    </row>
    <row r="514" spans="1:16" x14ac:dyDescent="0.25">
      <c r="A514" s="126"/>
      <c r="B514" s="53"/>
      <c r="C514" s="140"/>
      <c r="E514" s="53"/>
      <c r="F514" s="53"/>
      <c r="G514" s="53"/>
      <c r="H514" s="3"/>
      <c r="I514" s="53"/>
      <c r="J514" s="53"/>
      <c r="K514" s="53"/>
      <c r="L514" s="53"/>
      <c r="M514" s="53"/>
      <c r="N514" s="53"/>
      <c r="O514" s="53"/>
      <c r="P514" s="727"/>
    </row>
    <row r="515" spans="1:16" x14ac:dyDescent="0.25">
      <c r="A515" s="126"/>
      <c r="B515" s="53"/>
      <c r="C515" s="140"/>
      <c r="E515" s="53"/>
      <c r="F515" s="53"/>
      <c r="G515" s="53"/>
      <c r="H515" s="3"/>
      <c r="I515" s="53"/>
      <c r="J515" s="53"/>
      <c r="K515" s="53"/>
      <c r="L515" s="53"/>
      <c r="M515" s="53"/>
      <c r="N515" s="53"/>
      <c r="O515" s="53"/>
      <c r="P515" s="727"/>
    </row>
    <row r="516" spans="1:16" x14ac:dyDescent="0.25">
      <c r="A516" s="126"/>
      <c r="B516" s="53"/>
      <c r="C516" s="140"/>
      <c r="E516" s="53"/>
      <c r="F516" s="53"/>
      <c r="G516" s="53"/>
      <c r="H516" s="3"/>
      <c r="I516" s="53"/>
      <c r="J516" s="53"/>
      <c r="K516" s="53"/>
      <c r="L516" s="53"/>
      <c r="M516" s="53"/>
      <c r="N516" s="53"/>
      <c r="O516" s="53"/>
      <c r="P516" s="727"/>
    </row>
    <row r="517" spans="1:16" x14ac:dyDescent="0.25">
      <c r="A517" s="126"/>
      <c r="B517" s="53"/>
      <c r="C517" s="140"/>
      <c r="E517" s="53"/>
      <c r="F517" s="53"/>
      <c r="G517" s="53"/>
      <c r="H517" s="3"/>
      <c r="I517" s="53"/>
      <c r="J517" s="53"/>
      <c r="K517" s="53"/>
      <c r="L517" s="53"/>
      <c r="M517" s="53"/>
      <c r="N517" s="53"/>
      <c r="O517" s="53"/>
      <c r="P517" s="727"/>
    </row>
    <row r="518" spans="1:16" x14ac:dyDescent="0.25">
      <c r="A518" s="126"/>
      <c r="B518" s="53"/>
      <c r="C518" s="140"/>
      <c r="E518" s="53"/>
      <c r="F518" s="53"/>
      <c r="G518" s="53"/>
      <c r="H518" s="3"/>
      <c r="I518" s="53"/>
      <c r="J518" s="53"/>
      <c r="K518" s="53"/>
      <c r="L518" s="53"/>
      <c r="M518" s="53"/>
      <c r="N518" s="53"/>
      <c r="O518" s="53"/>
      <c r="P518" s="727"/>
    </row>
    <row r="519" spans="1:16" x14ac:dyDescent="0.25">
      <c r="A519" s="126"/>
      <c r="B519" s="53"/>
      <c r="C519" s="140"/>
      <c r="E519" s="53"/>
      <c r="F519" s="53"/>
      <c r="G519" s="53"/>
      <c r="H519" s="3"/>
      <c r="I519" s="53"/>
      <c r="J519" s="53"/>
      <c r="K519" s="53"/>
      <c r="L519" s="53"/>
      <c r="M519" s="53"/>
      <c r="N519" s="53"/>
      <c r="O519" s="53"/>
      <c r="P519" s="727"/>
    </row>
    <row r="520" spans="1:16" x14ac:dyDescent="0.25">
      <c r="A520" s="126"/>
      <c r="B520" s="53"/>
      <c r="C520" s="140"/>
      <c r="E520" s="53"/>
      <c r="F520" s="53"/>
      <c r="G520" s="53"/>
      <c r="H520" s="3"/>
      <c r="I520" s="53"/>
      <c r="J520" s="53"/>
      <c r="K520" s="53"/>
      <c r="L520" s="53"/>
      <c r="M520" s="53"/>
      <c r="N520" s="53"/>
      <c r="O520" s="53"/>
      <c r="P520" s="727"/>
    </row>
    <row r="521" spans="1:16" x14ac:dyDescent="0.25">
      <c r="A521" s="126"/>
      <c r="B521" s="53"/>
      <c r="C521" s="140"/>
      <c r="E521" s="53"/>
      <c r="F521" s="53"/>
      <c r="G521" s="53"/>
      <c r="H521" s="3"/>
      <c r="I521" s="53"/>
      <c r="J521" s="53"/>
      <c r="K521" s="53"/>
      <c r="L521" s="53"/>
      <c r="M521" s="53"/>
      <c r="N521" s="53"/>
      <c r="O521" s="53"/>
      <c r="P521" s="727"/>
    </row>
    <row r="522" spans="1:16" x14ac:dyDescent="0.25">
      <c r="A522" s="126"/>
      <c r="B522" s="53"/>
      <c r="C522" s="140"/>
      <c r="E522" s="53"/>
      <c r="F522" s="53"/>
      <c r="G522" s="53"/>
      <c r="H522" s="3"/>
      <c r="I522" s="53"/>
      <c r="J522" s="53"/>
      <c r="K522" s="53"/>
      <c r="L522" s="53"/>
      <c r="M522" s="53"/>
      <c r="N522" s="53"/>
      <c r="O522" s="53"/>
      <c r="P522" s="727"/>
    </row>
    <row r="523" spans="1:16" x14ac:dyDescent="0.25">
      <c r="A523" s="126"/>
      <c r="B523" s="53"/>
      <c r="C523" s="140"/>
      <c r="E523" s="53"/>
      <c r="F523" s="53"/>
      <c r="G523" s="53"/>
      <c r="H523" s="3"/>
      <c r="I523" s="53"/>
      <c r="J523" s="53"/>
      <c r="K523" s="53"/>
      <c r="L523" s="53"/>
      <c r="M523" s="53"/>
      <c r="N523" s="53"/>
      <c r="O523" s="53"/>
      <c r="P523" s="727"/>
    </row>
    <row r="524" spans="1:16" x14ac:dyDescent="0.25">
      <c r="A524" s="126"/>
      <c r="B524" s="53"/>
      <c r="C524" s="140"/>
      <c r="E524" s="53"/>
      <c r="F524" s="53"/>
      <c r="G524" s="53"/>
      <c r="H524" s="3"/>
      <c r="I524" s="53"/>
      <c r="J524" s="53"/>
      <c r="K524" s="53"/>
      <c r="L524" s="53"/>
      <c r="M524" s="53"/>
      <c r="N524" s="53"/>
      <c r="O524" s="53"/>
      <c r="P524" s="727"/>
    </row>
    <row r="525" spans="1:16" x14ac:dyDescent="0.25">
      <c r="A525" s="126"/>
      <c r="B525" s="53"/>
      <c r="C525" s="140"/>
      <c r="E525" s="53"/>
      <c r="F525" s="53"/>
      <c r="G525" s="53"/>
      <c r="H525" s="3"/>
      <c r="I525" s="53"/>
      <c r="J525" s="53"/>
      <c r="K525" s="53"/>
      <c r="L525" s="53"/>
      <c r="M525" s="53"/>
      <c r="N525" s="53"/>
      <c r="O525" s="53"/>
      <c r="P525" s="727"/>
    </row>
    <row r="526" spans="1:16" x14ac:dyDescent="0.25">
      <c r="A526" s="126"/>
      <c r="B526" s="53"/>
      <c r="C526" s="140"/>
      <c r="E526" s="53"/>
      <c r="F526" s="53"/>
      <c r="G526" s="53"/>
      <c r="H526" s="3"/>
      <c r="I526" s="53"/>
      <c r="J526" s="53"/>
      <c r="K526" s="53"/>
      <c r="L526" s="53"/>
      <c r="M526" s="53"/>
      <c r="N526" s="53"/>
      <c r="O526" s="53"/>
      <c r="P526" s="727"/>
    </row>
    <row r="527" spans="1:16" x14ac:dyDescent="0.25">
      <c r="A527" s="126"/>
      <c r="B527" s="53"/>
      <c r="C527" s="140"/>
      <c r="E527" s="53"/>
      <c r="F527" s="53"/>
      <c r="G527" s="53"/>
      <c r="H527" s="3"/>
      <c r="I527" s="53"/>
      <c r="J527" s="53"/>
      <c r="K527" s="53"/>
      <c r="L527" s="53"/>
      <c r="M527" s="53"/>
      <c r="N527" s="53"/>
      <c r="O527" s="53"/>
      <c r="P527" s="727"/>
    </row>
    <row r="528" spans="1:16" x14ac:dyDescent="0.25">
      <c r="A528" s="126"/>
      <c r="B528" s="53"/>
      <c r="C528" s="140"/>
      <c r="E528" s="53"/>
      <c r="F528" s="53"/>
      <c r="G528" s="53"/>
      <c r="H528" s="3"/>
      <c r="I528" s="53"/>
      <c r="J528" s="53"/>
      <c r="K528" s="53"/>
      <c r="L528" s="53"/>
      <c r="M528" s="53"/>
      <c r="N528" s="53"/>
      <c r="O528" s="53"/>
      <c r="P528" s="727"/>
    </row>
    <row r="529" spans="1:16" x14ac:dyDescent="0.25">
      <c r="A529" s="126"/>
      <c r="B529" s="53"/>
      <c r="C529" s="140"/>
      <c r="E529" s="53"/>
      <c r="F529" s="53"/>
      <c r="G529" s="53"/>
      <c r="H529" s="3"/>
      <c r="I529" s="53"/>
      <c r="J529" s="53"/>
      <c r="K529" s="53"/>
      <c r="L529" s="53"/>
      <c r="M529" s="53"/>
      <c r="N529" s="53"/>
      <c r="O529" s="53"/>
      <c r="P529" s="727"/>
    </row>
    <row r="530" spans="1:16" x14ac:dyDescent="0.25">
      <c r="A530" s="126"/>
      <c r="B530" s="53"/>
      <c r="C530" s="140"/>
      <c r="E530" s="53"/>
      <c r="F530" s="53"/>
      <c r="G530" s="53"/>
      <c r="H530" s="3"/>
      <c r="I530" s="53"/>
      <c r="J530" s="53"/>
      <c r="K530" s="53"/>
      <c r="L530" s="53"/>
      <c r="M530" s="53"/>
      <c r="N530" s="53"/>
      <c r="O530" s="53"/>
      <c r="P530" s="727"/>
    </row>
    <row r="531" spans="1:16" x14ac:dyDescent="0.25">
      <c r="A531" s="126"/>
      <c r="B531" s="53"/>
      <c r="C531" s="140"/>
      <c r="E531" s="53"/>
      <c r="F531" s="53"/>
      <c r="G531" s="53"/>
      <c r="H531" s="3"/>
      <c r="I531" s="53"/>
      <c r="J531" s="53"/>
      <c r="K531" s="53"/>
      <c r="L531" s="53"/>
      <c r="M531" s="53"/>
      <c r="N531" s="53"/>
      <c r="O531" s="53"/>
      <c r="P531" s="727"/>
    </row>
    <row r="532" spans="1:16" x14ac:dyDescent="0.25">
      <c r="A532" s="126"/>
      <c r="B532" s="53"/>
      <c r="C532" s="140"/>
      <c r="E532" s="53"/>
      <c r="F532" s="53"/>
      <c r="G532" s="53"/>
      <c r="H532" s="3"/>
      <c r="I532" s="53"/>
      <c r="J532" s="53"/>
      <c r="K532" s="53"/>
      <c r="L532" s="53"/>
      <c r="M532" s="53"/>
      <c r="N532" s="53"/>
      <c r="O532" s="53"/>
      <c r="P532" s="727"/>
    </row>
    <row r="533" spans="1:16" x14ac:dyDescent="0.25">
      <c r="A533" s="126"/>
      <c r="B533" s="53"/>
      <c r="C533" s="140"/>
      <c r="E533" s="53"/>
      <c r="F533" s="53"/>
      <c r="G533" s="53"/>
      <c r="H533" s="3"/>
      <c r="I533" s="53"/>
      <c r="J533" s="53"/>
      <c r="K533" s="53"/>
      <c r="L533" s="53"/>
      <c r="M533" s="53"/>
      <c r="N533" s="53"/>
      <c r="O533" s="53"/>
      <c r="P533" s="727"/>
    </row>
    <row r="534" spans="1:16" x14ac:dyDescent="0.25">
      <c r="A534" s="126"/>
      <c r="B534" s="53"/>
      <c r="C534" s="140"/>
      <c r="E534" s="53"/>
      <c r="F534" s="53"/>
      <c r="G534" s="53"/>
      <c r="H534" s="3"/>
      <c r="I534" s="53"/>
      <c r="J534" s="53"/>
      <c r="K534" s="53"/>
      <c r="L534" s="53"/>
      <c r="M534" s="53"/>
      <c r="N534" s="53"/>
      <c r="O534" s="53"/>
      <c r="P534" s="727"/>
    </row>
    <row r="535" spans="1:16" x14ac:dyDescent="0.25">
      <c r="A535" s="126"/>
      <c r="B535" s="53"/>
      <c r="C535" s="140"/>
      <c r="E535" s="53"/>
      <c r="F535" s="53"/>
      <c r="G535" s="53"/>
      <c r="H535" s="3"/>
      <c r="I535" s="53"/>
      <c r="J535" s="53"/>
      <c r="K535" s="53"/>
      <c r="L535" s="53"/>
      <c r="M535" s="53"/>
      <c r="N535" s="53"/>
      <c r="O535" s="53"/>
      <c r="P535" s="727"/>
    </row>
    <row r="536" spans="1:16" x14ac:dyDescent="0.25">
      <c r="A536" s="126"/>
      <c r="B536" s="53"/>
      <c r="C536" s="140"/>
      <c r="E536" s="53"/>
      <c r="F536" s="53"/>
      <c r="G536" s="53"/>
      <c r="H536" s="3"/>
      <c r="I536" s="53"/>
      <c r="J536" s="53"/>
      <c r="K536" s="53"/>
      <c r="L536" s="53"/>
      <c r="M536" s="53"/>
      <c r="N536" s="53"/>
      <c r="O536" s="53"/>
      <c r="P536" s="727"/>
    </row>
    <row r="537" spans="1:16" x14ac:dyDescent="0.25">
      <c r="A537" s="126"/>
      <c r="B537" s="53"/>
      <c r="C537" s="140"/>
      <c r="E537" s="53"/>
      <c r="F537" s="53"/>
      <c r="G537" s="53"/>
      <c r="H537" s="3"/>
      <c r="I537" s="53"/>
      <c r="J537" s="53"/>
      <c r="K537" s="53"/>
      <c r="L537" s="53"/>
      <c r="M537" s="53"/>
      <c r="N537" s="53"/>
      <c r="O537" s="53"/>
      <c r="P537" s="727"/>
    </row>
    <row r="538" spans="1:16" x14ac:dyDescent="0.25">
      <c r="A538" s="126"/>
      <c r="B538" s="53"/>
      <c r="C538" s="140"/>
      <c r="E538" s="53"/>
      <c r="F538" s="53"/>
      <c r="G538" s="53"/>
      <c r="H538" s="3"/>
      <c r="I538" s="53"/>
      <c r="J538" s="53"/>
      <c r="K538" s="53"/>
      <c r="L538" s="53"/>
      <c r="M538" s="53"/>
      <c r="N538" s="53"/>
      <c r="O538" s="53"/>
      <c r="P538" s="727"/>
    </row>
    <row r="539" spans="1:16" x14ac:dyDescent="0.25">
      <c r="A539" s="126"/>
      <c r="B539" s="53"/>
      <c r="C539" s="140"/>
      <c r="E539" s="53"/>
      <c r="F539" s="53"/>
      <c r="G539" s="53"/>
      <c r="H539" s="3"/>
      <c r="I539" s="53"/>
      <c r="J539" s="53"/>
      <c r="K539" s="53"/>
      <c r="L539" s="53"/>
      <c r="M539" s="53"/>
      <c r="N539" s="53"/>
      <c r="O539" s="53"/>
      <c r="P539" s="727"/>
    </row>
    <row r="540" spans="1:16" x14ac:dyDescent="0.25">
      <c r="A540" s="126"/>
      <c r="B540" s="53"/>
      <c r="C540" s="140"/>
      <c r="E540" s="53"/>
      <c r="F540" s="53"/>
      <c r="G540" s="53"/>
      <c r="H540" s="3"/>
      <c r="I540" s="53"/>
      <c r="J540" s="53"/>
      <c r="K540" s="53"/>
      <c r="L540" s="53"/>
      <c r="M540" s="53"/>
      <c r="N540" s="53"/>
      <c r="O540" s="53"/>
      <c r="P540" s="727"/>
    </row>
    <row r="541" spans="1:16" x14ac:dyDescent="0.25">
      <c r="A541" s="126"/>
      <c r="B541" s="53"/>
      <c r="C541" s="140"/>
      <c r="E541" s="53"/>
      <c r="F541" s="53"/>
      <c r="G541" s="53"/>
      <c r="H541" s="3"/>
      <c r="I541" s="53"/>
      <c r="J541" s="53"/>
      <c r="K541" s="53"/>
      <c r="L541" s="53"/>
      <c r="M541" s="53"/>
      <c r="N541" s="53"/>
      <c r="O541" s="53"/>
      <c r="P541" s="727"/>
    </row>
    <row r="542" spans="1:16" x14ac:dyDescent="0.25">
      <c r="A542" s="126"/>
      <c r="B542" s="53"/>
      <c r="C542" s="140"/>
      <c r="E542" s="53"/>
      <c r="F542" s="53"/>
      <c r="G542" s="53"/>
      <c r="H542" s="3"/>
      <c r="I542" s="53"/>
      <c r="J542" s="53"/>
      <c r="K542" s="53"/>
      <c r="L542" s="53"/>
      <c r="M542" s="53"/>
      <c r="N542" s="53"/>
      <c r="O542" s="53"/>
      <c r="P542" s="727"/>
    </row>
    <row r="543" spans="1:16" x14ac:dyDescent="0.25">
      <c r="A543" s="126"/>
      <c r="B543" s="53"/>
      <c r="C543" s="140"/>
      <c r="E543" s="53"/>
      <c r="F543" s="53"/>
      <c r="G543" s="53"/>
      <c r="H543" s="3"/>
      <c r="I543" s="53"/>
      <c r="J543" s="53"/>
      <c r="K543" s="53"/>
      <c r="L543" s="53"/>
      <c r="M543" s="53"/>
      <c r="N543" s="53"/>
      <c r="O543" s="53"/>
      <c r="P543" s="727"/>
    </row>
    <row r="544" spans="1:16" x14ac:dyDescent="0.25">
      <c r="A544" s="126"/>
      <c r="B544" s="53"/>
      <c r="C544" s="140"/>
      <c r="E544" s="53"/>
      <c r="F544" s="53"/>
      <c r="G544" s="53"/>
      <c r="H544" s="3"/>
      <c r="I544" s="53"/>
      <c r="J544" s="53"/>
      <c r="K544" s="53"/>
      <c r="L544" s="53"/>
      <c r="M544" s="53"/>
      <c r="N544" s="53"/>
      <c r="O544" s="53"/>
      <c r="P544" s="727"/>
    </row>
    <row r="545" spans="1:16" x14ac:dyDescent="0.25">
      <c r="A545" s="126"/>
      <c r="B545" s="53"/>
      <c r="C545" s="140"/>
      <c r="E545" s="53"/>
      <c r="F545" s="53"/>
      <c r="G545" s="53"/>
      <c r="H545" s="3"/>
      <c r="I545" s="53"/>
      <c r="J545" s="53"/>
      <c r="K545" s="53"/>
      <c r="L545" s="53"/>
      <c r="M545" s="53"/>
      <c r="N545" s="53"/>
      <c r="O545" s="53"/>
      <c r="P545" s="727"/>
    </row>
    <row r="546" spans="1:16" x14ac:dyDescent="0.25">
      <c r="A546" s="126"/>
      <c r="B546" s="53"/>
      <c r="C546" s="140"/>
      <c r="E546" s="53"/>
      <c r="F546" s="53"/>
      <c r="G546" s="53"/>
      <c r="H546" s="3"/>
      <c r="I546" s="53"/>
      <c r="J546" s="53"/>
      <c r="K546" s="53"/>
      <c r="L546" s="53"/>
      <c r="M546" s="53"/>
      <c r="N546" s="53"/>
      <c r="O546" s="53"/>
      <c r="P546" s="727"/>
    </row>
    <row r="547" spans="1:16" x14ac:dyDescent="0.25">
      <c r="A547" s="126"/>
      <c r="B547" s="53"/>
      <c r="C547" s="140"/>
      <c r="E547" s="53"/>
      <c r="F547" s="53"/>
      <c r="G547" s="53"/>
      <c r="H547" s="3"/>
      <c r="I547" s="53"/>
      <c r="J547" s="53"/>
      <c r="K547" s="53"/>
      <c r="L547" s="53"/>
      <c r="M547" s="53"/>
      <c r="N547" s="53"/>
      <c r="O547" s="53"/>
      <c r="P547" s="727"/>
    </row>
    <row r="548" spans="1:16" x14ac:dyDescent="0.25">
      <c r="A548" s="126"/>
      <c r="B548" s="53"/>
      <c r="C548" s="140"/>
      <c r="E548" s="53"/>
      <c r="F548" s="53"/>
      <c r="G548" s="53"/>
      <c r="H548" s="3"/>
      <c r="I548" s="53"/>
      <c r="J548" s="53"/>
      <c r="K548" s="53"/>
      <c r="L548" s="53"/>
      <c r="M548" s="53"/>
      <c r="N548" s="53"/>
      <c r="O548" s="53"/>
      <c r="P548" s="727"/>
    </row>
    <row r="549" spans="1:16" x14ac:dyDescent="0.25">
      <c r="A549" s="126"/>
      <c r="B549" s="53"/>
      <c r="C549" s="140"/>
      <c r="E549" s="53"/>
      <c r="F549" s="53"/>
      <c r="G549" s="53"/>
      <c r="H549" s="3"/>
      <c r="I549" s="53"/>
      <c r="J549" s="53"/>
      <c r="K549" s="53"/>
      <c r="L549" s="53"/>
      <c r="M549" s="53"/>
      <c r="N549" s="53"/>
      <c r="O549" s="53"/>
      <c r="P549" s="727"/>
    </row>
    <row r="550" spans="1:16" x14ac:dyDescent="0.25">
      <c r="A550" s="126"/>
      <c r="B550" s="53"/>
      <c r="C550" s="140"/>
      <c r="E550" s="53"/>
      <c r="F550" s="53"/>
      <c r="G550" s="53"/>
      <c r="H550" s="3"/>
      <c r="I550" s="53"/>
      <c r="J550" s="53"/>
      <c r="K550" s="53"/>
      <c r="L550" s="53"/>
      <c r="M550" s="53"/>
      <c r="N550" s="53"/>
      <c r="O550" s="53"/>
      <c r="P550" s="727"/>
    </row>
    <row r="551" spans="1:16" x14ac:dyDescent="0.25">
      <c r="A551" s="126"/>
      <c r="B551" s="53"/>
      <c r="C551" s="140"/>
      <c r="E551" s="53"/>
      <c r="F551" s="53"/>
      <c r="G551" s="53"/>
      <c r="H551" s="3"/>
      <c r="I551" s="53"/>
      <c r="J551" s="53"/>
      <c r="K551" s="53"/>
      <c r="L551" s="53"/>
      <c r="M551" s="53"/>
      <c r="N551" s="53"/>
      <c r="O551" s="53"/>
      <c r="P551" s="727"/>
    </row>
    <row r="552" spans="1:16" x14ac:dyDescent="0.25">
      <c r="A552" s="126"/>
      <c r="B552" s="53"/>
      <c r="C552" s="140"/>
      <c r="E552" s="53"/>
      <c r="F552" s="53"/>
      <c r="G552" s="53"/>
      <c r="H552" s="3"/>
      <c r="I552" s="53"/>
      <c r="J552" s="53"/>
      <c r="K552" s="53"/>
      <c r="L552" s="53"/>
      <c r="M552" s="53"/>
      <c r="N552" s="53"/>
      <c r="O552" s="53"/>
      <c r="P552" s="727"/>
    </row>
    <row r="553" spans="1:16" x14ac:dyDescent="0.25">
      <c r="A553" s="126"/>
      <c r="B553" s="53"/>
      <c r="C553" s="140"/>
      <c r="E553" s="53"/>
      <c r="F553" s="53"/>
      <c r="G553" s="53"/>
      <c r="H553" s="3"/>
      <c r="I553" s="53"/>
      <c r="J553" s="53"/>
      <c r="K553" s="53"/>
      <c r="L553" s="53"/>
      <c r="M553" s="53"/>
      <c r="N553" s="53"/>
      <c r="O553" s="53"/>
      <c r="P553" s="727"/>
    </row>
    <row r="554" spans="1:16" x14ac:dyDescent="0.25">
      <c r="A554" s="126"/>
      <c r="B554" s="53"/>
      <c r="C554" s="140"/>
      <c r="E554" s="53"/>
      <c r="F554" s="53"/>
      <c r="G554" s="53"/>
      <c r="H554" s="3"/>
      <c r="I554" s="53"/>
      <c r="J554" s="53"/>
      <c r="K554" s="53"/>
      <c r="L554" s="53"/>
      <c r="M554" s="53"/>
      <c r="N554" s="53"/>
      <c r="O554" s="53"/>
      <c r="P554" s="727"/>
    </row>
    <row r="555" spans="1:16" x14ac:dyDescent="0.25">
      <c r="A555" s="126"/>
      <c r="B555" s="53"/>
      <c r="C555" s="140"/>
      <c r="E555" s="53"/>
      <c r="F555" s="53"/>
      <c r="G555" s="53"/>
      <c r="H555" s="3"/>
      <c r="I555" s="53"/>
      <c r="J555" s="53"/>
      <c r="K555" s="53"/>
      <c r="L555" s="53"/>
      <c r="M555" s="53"/>
      <c r="N555" s="53"/>
      <c r="O555" s="53"/>
      <c r="P555" s="727"/>
    </row>
    <row r="556" spans="1:16" x14ac:dyDescent="0.25">
      <c r="A556" s="126"/>
      <c r="B556" s="53"/>
      <c r="C556" s="140"/>
      <c r="E556" s="53"/>
      <c r="F556" s="53"/>
      <c r="G556" s="53"/>
      <c r="H556" s="3"/>
      <c r="I556" s="53"/>
      <c r="J556" s="53"/>
      <c r="K556" s="53"/>
      <c r="L556" s="53"/>
      <c r="M556" s="53"/>
      <c r="N556" s="53"/>
      <c r="O556" s="53"/>
      <c r="P556" s="727"/>
    </row>
    <row r="557" spans="1:16" x14ac:dyDescent="0.25">
      <c r="A557" s="126"/>
      <c r="B557" s="53"/>
      <c r="C557" s="140"/>
      <c r="E557" s="53"/>
      <c r="F557" s="53"/>
      <c r="G557" s="53"/>
      <c r="H557" s="3"/>
      <c r="I557" s="53"/>
      <c r="J557" s="53"/>
      <c r="K557" s="53"/>
      <c r="L557" s="53"/>
      <c r="M557" s="53"/>
      <c r="N557" s="53"/>
      <c r="O557" s="53"/>
      <c r="P557" s="727"/>
    </row>
    <row r="558" spans="1:16" x14ac:dyDescent="0.25">
      <c r="A558" s="126"/>
      <c r="B558" s="53"/>
      <c r="C558" s="140"/>
      <c r="E558" s="53"/>
      <c r="F558" s="53"/>
      <c r="G558" s="53"/>
      <c r="H558" s="3"/>
      <c r="I558" s="53"/>
      <c r="J558" s="53"/>
      <c r="K558" s="53"/>
      <c r="L558" s="53"/>
      <c r="M558" s="53"/>
      <c r="N558" s="53"/>
      <c r="O558" s="53"/>
      <c r="P558" s="727"/>
    </row>
    <row r="559" spans="1:16" x14ac:dyDescent="0.25">
      <c r="A559" s="126"/>
      <c r="B559" s="53"/>
      <c r="C559" s="140"/>
      <c r="E559" s="53"/>
      <c r="F559" s="53"/>
      <c r="G559" s="53"/>
      <c r="H559" s="3"/>
      <c r="I559" s="53"/>
      <c r="J559" s="53"/>
      <c r="K559" s="53"/>
      <c r="L559" s="53"/>
      <c r="M559" s="53"/>
      <c r="N559" s="53"/>
      <c r="O559" s="53"/>
      <c r="P559" s="727"/>
    </row>
    <row r="560" spans="1:16" x14ac:dyDescent="0.25">
      <c r="A560" s="126"/>
      <c r="B560" s="53"/>
      <c r="C560" s="140"/>
      <c r="E560" s="53"/>
      <c r="F560" s="53"/>
      <c r="G560" s="53"/>
      <c r="H560" s="3"/>
      <c r="I560" s="53"/>
      <c r="J560" s="53"/>
      <c r="K560" s="53"/>
      <c r="L560" s="53"/>
      <c r="M560" s="53"/>
      <c r="N560" s="53"/>
      <c r="O560" s="53"/>
      <c r="P560" s="727"/>
    </row>
    <row r="561" spans="1:16" x14ac:dyDescent="0.25">
      <c r="A561" s="126"/>
      <c r="B561" s="53"/>
      <c r="C561" s="140"/>
      <c r="E561" s="53"/>
      <c r="F561" s="53"/>
      <c r="G561" s="53"/>
      <c r="H561" s="3"/>
      <c r="I561" s="53"/>
      <c r="J561" s="53"/>
      <c r="K561" s="53"/>
      <c r="L561" s="53"/>
      <c r="M561" s="53"/>
      <c r="N561" s="53"/>
      <c r="O561" s="53"/>
      <c r="P561" s="727"/>
    </row>
    <row r="562" spans="1:16" x14ac:dyDescent="0.25">
      <c r="A562" s="126"/>
      <c r="B562" s="53"/>
      <c r="C562" s="140"/>
      <c r="E562" s="53"/>
      <c r="F562" s="53"/>
      <c r="G562" s="53"/>
      <c r="H562" s="3"/>
      <c r="I562" s="53"/>
      <c r="J562" s="53"/>
      <c r="K562" s="53"/>
      <c r="L562" s="53"/>
      <c r="M562" s="53"/>
      <c r="N562" s="53"/>
      <c r="O562" s="53"/>
      <c r="P562" s="727"/>
    </row>
    <row r="563" spans="1:16" x14ac:dyDescent="0.25">
      <c r="A563" s="126"/>
      <c r="B563" s="53"/>
      <c r="C563" s="140"/>
      <c r="E563" s="53"/>
      <c r="F563" s="53"/>
      <c r="G563" s="53"/>
      <c r="H563" s="3"/>
      <c r="I563" s="53"/>
      <c r="J563" s="53"/>
      <c r="K563" s="53"/>
      <c r="L563" s="53"/>
      <c r="M563" s="53"/>
      <c r="N563" s="53"/>
      <c r="O563" s="53"/>
      <c r="P563" s="727"/>
    </row>
    <row r="564" spans="1:16" x14ac:dyDescent="0.25">
      <c r="A564" s="126"/>
      <c r="B564" s="53"/>
      <c r="C564" s="140"/>
      <c r="E564" s="53"/>
      <c r="F564" s="53"/>
      <c r="G564" s="53"/>
      <c r="H564" s="3"/>
      <c r="I564" s="53"/>
      <c r="J564" s="53"/>
      <c r="K564" s="53"/>
      <c r="L564" s="53"/>
      <c r="M564" s="53"/>
      <c r="N564" s="53"/>
      <c r="O564" s="53"/>
      <c r="P564" s="727"/>
    </row>
    <row r="565" spans="1:16" x14ac:dyDescent="0.25">
      <c r="A565" s="126"/>
      <c r="B565" s="53"/>
      <c r="C565" s="140"/>
      <c r="E565" s="53"/>
      <c r="F565" s="53"/>
      <c r="G565" s="53"/>
      <c r="H565" s="3"/>
      <c r="I565" s="53"/>
      <c r="J565" s="53"/>
      <c r="K565" s="53"/>
      <c r="L565" s="53"/>
      <c r="M565" s="53"/>
      <c r="N565" s="53"/>
      <c r="O565" s="53"/>
      <c r="P565" s="727"/>
    </row>
    <row r="566" spans="1:16" x14ac:dyDescent="0.25">
      <c r="A566" s="126"/>
      <c r="B566" s="53"/>
      <c r="C566" s="140"/>
      <c r="E566" s="53"/>
      <c r="F566" s="53"/>
      <c r="G566" s="53"/>
      <c r="H566" s="3"/>
      <c r="I566" s="53"/>
      <c r="J566" s="53"/>
      <c r="K566" s="53"/>
      <c r="L566" s="53"/>
      <c r="M566" s="53"/>
      <c r="N566" s="53"/>
      <c r="O566" s="53"/>
      <c r="P566" s="727"/>
    </row>
    <row r="567" spans="1:16" x14ac:dyDescent="0.25">
      <c r="A567" s="126"/>
      <c r="B567" s="53"/>
      <c r="C567" s="140"/>
      <c r="E567" s="53"/>
      <c r="F567" s="53"/>
      <c r="G567" s="53"/>
      <c r="H567" s="3"/>
      <c r="I567" s="53"/>
      <c r="J567" s="53"/>
      <c r="K567" s="53"/>
      <c r="L567" s="53"/>
      <c r="M567" s="53"/>
      <c r="N567" s="53"/>
      <c r="O567" s="53"/>
      <c r="P567" s="727"/>
    </row>
    <row r="568" spans="1:16" x14ac:dyDescent="0.25">
      <c r="A568" s="126"/>
      <c r="B568" s="53"/>
      <c r="C568" s="140"/>
      <c r="E568" s="53"/>
      <c r="F568" s="53"/>
      <c r="G568" s="53"/>
      <c r="H568" s="3"/>
      <c r="I568" s="53"/>
      <c r="J568" s="53"/>
      <c r="K568" s="53"/>
      <c r="L568" s="53"/>
      <c r="M568" s="53"/>
      <c r="N568" s="53"/>
      <c r="O568" s="53"/>
      <c r="P568" s="727"/>
    </row>
    <row r="569" spans="1:16" x14ac:dyDescent="0.25">
      <c r="A569" s="126"/>
      <c r="B569" s="53"/>
      <c r="C569" s="140"/>
      <c r="E569" s="53"/>
      <c r="F569" s="53"/>
      <c r="G569" s="53"/>
      <c r="H569" s="3"/>
      <c r="I569" s="53"/>
      <c r="J569" s="53"/>
      <c r="K569" s="53"/>
      <c r="L569" s="53"/>
      <c r="M569" s="53"/>
      <c r="N569" s="53"/>
      <c r="O569" s="53"/>
      <c r="P569" s="727"/>
    </row>
    <row r="570" spans="1:16" x14ac:dyDescent="0.25">
      <c r="A570" s="126"/>
      <c r="B570" s="53"/>
      <c r="C570" s="140"/>
      <c r="E570" s="53"/>
      <c r="F570" s="53"/>
      <c r="G570" s="53"/>
      <c r="H570" s="3"/>
      <c r="I570" s="53"/>
      <c r="J570" s="53"/>
      <c r="K570" s="53"/>
      <c r="L570" s="53"/>
      <c r="M570" s="53"/>
      <c r="N570" s="53"/>
      <c r="O570" s="53"/>
      <c r="P570" s="727"/>
    </row>
    <row r="571" spans="1:16" x14ac:dyDescent="0.25">
      <c r="A571" s="126"/>
      <c r="B571" s="53"/>
      <c r="C571" s="140"/>
      <c r="E571" s="53"/>
      <c r="F571" s="53"/>
      <c r="G571" s="53"/>
      <c r="H571" s="3"/>
      <c r="I571" s="53"/>
      <c r="J571" s="53"/>
      <c r="K571" s="53"/>
      <c r="L571" s="53"/>
      <c r="M571" s="53"/>
      <c r="N571" s="53"/>
      <c r="O571" s="53"/>
      <c r="P571" s="727"/>
    </row>
    <row r="572" spans="1:16" x14ac:dyDescent="0.25">
      <c r="A572" s="126"/>
      <c r="B572" s="53"/>
      <c r="C572" s="140"/>
      <c r="E572" s="53"/>
      <c r="F572" s="53"/>
      <c r="G572" s="53"/>
      <c r="H572" s="3"/>
      <c r="I572" s="53"/>
      <c r="J572" s="53"/>
      <c r="K572" s="53"/>
      <c r="L572" s="53"/>
      <c r="M572" s="53"/>
      <c r="N572" s="53"/>
      <c r="O572" s="53"/>
      <c r="P572" s="727"/>
    </row>
    <row r="573" spans="1:16" x14ac:dyDescent="0.25">
      <c r="A573" s="126"/>
      <c r="B573" s="53"/>
      <c r="C573" s="140"/>
      <c r="E573" s="53"/>
      <c r="F573" s="53"/>
      <c r="G573" s="53"/>
      <c r="H573" s="3"/>
      <c r="I573" s="53"/>
      <c r="J573" s="53"/>
      <c r="K573" s="53"/>
      <c r="L573" s="53"/>
      <c r="M573" s="53"/>
      <c r="N573" s="53"/>
      <c r="O573" s="53"/>
      <c r="P573" s="727"/>
    </row>
    <row r="574" spans="1:16" x14ac:dyDescent="0.25">
      <c r="A574" s="126"/>
      <c r="B574" s="53"/>
      <c r="C574" s="140"/>
      <c r="E574" s="53"/>
      <c r="F574" s="53"/>
      <c r="G574" s="53"/>
      <c r="H574" s="3"/>
      <c r="I574" s="53"/>
      <c r="J574" s="53"/>
      <c r="K574" s="53"/>
      <c r="L574" s="53"/>
      <c r="M574" s="53"/>
      <c r="N574" s="53"/>
      <c r="O574" s="53"/>
      <c r="P574" s="727"/>
    </row>
    <row r="575" spans="1:16" x14ac:dyDescent="0.25">
      <c r="A575" s="126"/>
      <c r="B575" s="53"/>
      <c r="C575" s="140"/>
      <c r="E575" s="53"/>
      <c r="F575" s="53"/>
      <c r="G575" s="53"/>
      <c r="H575" s="3"/>
      <c r="I575" s="53"/>
      <c r="J575" s="53"/>
      <c r="K575" s="53"/>
      <c r="L575" s="53"/>
      <c r="M575" s="53"/>
      <c r="N575" s="53"/>
      <c r="O575" s="53"/>
      <c r="P575" s="727"/>
    </row>
    <row r="576" spans="1:16" x14ac:dyDescent="0.25">
      <c r="A576" s="126"/>
      <c r="B576" s="53"/>
      <c r="C576" s="140"/>
      <c r="E576" s="53"/>
      <c r="F576" s="53"/>
      <c r="G576" s="53"/>
      <c r="H576" s="3"/>
      <c r="I576" s="53"/>
      <c r="J576" s="53"/>
      <c r="K576" s="53"/>
      <c r="L576" s="53"/>
      <c r="M576" s="53"/>
      <c r="N576" s="53"/>
      <c r="O576" s="53"/>
      <c r="P576" s="727"/>
    </row>
    <row r="577" spans="1:16" x14ac:dyDescent="0.25">
      <c r="A577" s="126"/>
      <c r="B577" s="53"/>
      <c r="C577" s="140"/>
      <c r="E577" s="53"/>
      <c r="F577" s="53"/>
      <c r="G577" s="53"/>
      <c r="H577" s="3"/>
      <c r="I577" s="53"/>
      <c r="J577" s="53"/>
      <c r="K577" s="53"/>
      <c r="L577" s="53"/>
      <c r="M577" s="53"/>
      <c r="N577" s="53"/>
      <c r="O577" s="53"/>
      <c r="P577" s="727"/>
    </row>
    <row r="578" spans="1:16" x14ac:dyDescent="0.25">
      <c r="A578" s="126"/>
      <c r="B578" s="53"/>
      <c r="C578" s="140"/>
      <c r="E578" s="53"/>
      <c r="F578" s="53"/>
      <c r="G578" s="53"/>
      <c r="H578" s="3"/>
      <c r="I578" s="53"/>
      <c r="J578" s="53"/>
      <c r="K578" s="53"/>
      <c r="L578" s="53"/>
      <c r="M578" s="53"/>
      <c r="N578" s="53"/>
      <c r="O578" s="53"/>
      <c r="P578" s="727"/>
    </row>
    <row r="579" spans="1:16" x14ac:dyDescent="0.25">
      <c r="A579" s="126"/>
      <c r="B579" s="53"/>
      <c r="C579" s="140"/>
      <c r="E579" s="53"/>
      <c r="F579" s="53"/>
      <c r="G579" s="53"/>
      <c r="H579" s="3"/>
      <c r="I579" s="53"/>
      <c r="J579" s="53"/>
      <c r="K579" s="53"/>
      <c r="L579" s="53"/>
      <c r="M579" s="53"/>
      <c r="N579" s="53"/>
      <c r="O579" s="53"/>
      <c r="P579" s="727"/>
    </row>
    <row r="580" spans="1:16" x14ac:dyDescent="0.25">
      <c r="A580" s="126"/>
      <c r="B580" s="53"/>
      <c r="C580" s="140"/>
      <c r="E580" s="53"/>
      <c r="F580" s="53"/>
      <c r="G580" s="53"/>
      <c r="H580" s="3"/>
      <c r="I580" s="53"/>
      <c r="J580" s="53"/>
      <c r="K580" s="53"/>
      <c r="L580" s="53"/>
      <c r="M580" s="53"/>
      <c r="N580" s="53"/>
      <c r="O580" s="53"/>
      <c r="P580" s="727"/>
    </row>
    <row r="581" spans="1:16" x14ac:dyDescent="0.25">
      <c r="A581" s="126"/>
      <c r="B581" s="53"/>
      <c r="C581" s="140"/>
      <c r="E581" s="53"/>
      <c r="F581" s="53"/>
      <c r="G581" s="53"/>
      <c r="H581" s="3"/>
      <c r="I581" s="53"/>
      <c r="J581" s="53"/>
      <c r="K581" s="53"/>
      <c r="L581" s="53"/>
      <c r="M581" s="53"/>
      <c r="N581" s="53"/>
      <c r="O581" s="53"/>
      <c r="P581" s="727"/>
    </row>
    <row r="582" spans="1:16" x14ac:dyDescent="0.25">
      <c r="A582" s="126"/>
      <c r="B582" s="53"/>
      <c r="C582" s="140"/>
      <c r="E582" s="53"/>
      <c r="F582" s="53"/>
      <c r="G582" s="53"/>
      <c r="H582" s="3"/>
      <c r="I582" s="53"/>
      <c r="J582" s="53"/>
      <c r="K582" s="53"/>
      <c r="L582" s="53"/>
      <c r="M582" s="53"/>
      <c r="N582" s="53"/>
      <c r="O582" s="53"/>
      <c r="P582" s="727"/>
    </row>
    <row r="583" spans="1:16" x14ac:dyDescent="0.25">
      <c r="A583" s="126"/>
      <c r="B583" s="53"/>
      <c r="C583" s="140"/>
      <c r="E583" s="53"/>
      <c r="F583" s="53"/>
      <c r="G583" s="53"/>
      <c r="H583" s="3"/>
      <c r="I583" s="53"/>
      <c r="J583" s="53"/>
      <c r="K583" s="53"/>
      <c r="L583" s="53"/>
      <c r="M583" s="53"/>
      <c r="N583" s="53"/>
      <c r="O583" s="53"/>
      <c r="P583" s="727"/>
    </row>
    <row r="584" spans="1:16" x14ac:dyDescent="0.25">
      <c r="A584" s="126"/>
      <c r="B584" s="53"/>
      <c r="C584" s="140"/>
      <c r="E584" s="53"/>
      <c r="F584" s="53"/>
      <c r="G584" s="53"/>
      <c r="H584" s="3"/>
      <c r="I584" s="53"/>
      <c r="J584" s="53"/>
      <c r="K584" s="53"/>
      <c r="L584" s="53"/>
      <c r="M584" s="53"/>
      <c r="N584" s="53"/>
      <c r="O584" s="53"/>
      <c r="P584" s="727"/>
    </row>
    <row r="585" spans="1:16" x14ac:dyDescent="0.25">
      <c r="A585" s="126"/>
      <c r="B585" s="53"/>
      <c r="C585" s="140"/>
      <c r="E585" s="53"/>
      <c r="F585" s="53"/>
      <c r="G585" s="53"/>
      <c r="H585" s="3"/>
      <c r="I585" s="53"/>
      <c r="J585" s="53"/>
      <c r="K585" s="53"/>
      <c r="L585" s="53"/>
      <c r="M585" s="53"/>
      <c r="N585" s="53"/>
      <c r="O585" s="53"/>
      <c r="P585" s="727"/>
    </row>
    <row r="586" spans="1:16" x14ac:dyDescent="0.25">
      <c r="A586" s="126"/>
      <c r="B586" s="53"/>
      <c r="C586" s="140"/>
      <c r="E586" s="53"/>
      <c r="F586" s="53"/>
      <c r="G586" s="53"/>
      <c r="H586" s="3"/>
      <c r="I586" s="53"/>
      <c r="J586" s="53"/>
      <c r="K586" s="53"/>
      <c r="L586" s="53"/>
      <c r="M586" s="53"/>
      <c r="N586" s="53"/>
      <c r="O586" s="53"/>
      <c r="P586" s="727"/>
    </row>
    <row r="587" spans="1:16" x14ac:dyDescent="0.25">
      <c r="A587" s="126"/>
      <c r="B587" s="53"/>
      <c r="C587" s="140"/>
      <c r="E587" s="53"/>
      <c r="F587" s="53"/>
      <c r="G587" s="53"/>
      <c r="H587" s="3"/>
      <c r="I587" s="53"/>
      <c r="J587" s="53"/>
      <c r="K587" s="53"/>
      <c r="L587" s="53"/>
      <c r="M587" s="53"/>
      <c r="N587" s="53"/>
      <c r="O587" s="53"/>
      <c r="P587" s="727"/>
    </row>
    <row r="588" spans="1:16" x14ac:dyDescent="0.25">
      <c r="A588" s="126"/>
      <c r="B588" s="53"/>
      <c r="C588" s="140"/>
      <c r="E588" s="53"/>
      <c r="F588" s="53"/>
      <c r="G588" s="53"/>
      <c r="H588" s="3"/>
      <c r="I588" s="53"/>
      <c r="J588" s="53"/>
      <c r="K588" s="53"/>
      <c r="L588" s="53"/>
      <c r="M588" s="53"/>
      <c r="N588" s="53"/>
      <c r="O588" s="53"/>
      <c r="P588" s="727"/>
    </row>
    <row r="589" spans="1:16" x14ac:dyDescent="0.25">
      <c r="A589" s="126"/>
      <c r="B589" s="53"/>
      <c r="C589" s="140"/>
      <c r="E589" s="53"/>
      <c r="F589" s="53"/>
      <c r="G589" s="53"/>
      <c r="H589" s="3"/>
      <c r="I589" s="53"/>
      <c r="J589" s="53"/>
      <c r="K589" s="53"/>
      <c r="L589" s="53"/>
      <c r="M589" s="53"/>
      <c r="N589" s="53"/>
      <c r="O589" s="53"/>
      <c r="P589" s="727"/>
    </row>
    <row r="590" spans="1:16" x14ac:dyDescent="0.25">
      <c r="A590" s="126"/>
      <c r="B590" s="53"/>
      <c r="C590" s="140"/>
      <c r="E590" s="53"/>
      <c r="F590" s="53"/>
      <c r="G590" s="53"/>
      <c r="H590" s="3"/>
      <c r="I590" s="53"/>
      <c r="J590" s="53"/>
      <c r="K590" s="53"/>
      <c r="L590" s="53"/>
      <c r="M590" s="53"/>
      <c r="N590" s="53"/>
      <c r="O590" s="53"/>
      <c r="P590" s="727"/>
    </row>
    <row r="591" spans="1:16" x14ac:dyDescent="0.25">
      <c r="A591" s="126"/>
      <c r="B591" s="53"/>
      <c r="C591" s="140"/>
      <c r="E591" s="53"/>
      <c r="F591" s="53"/>
      <c r="G591" s="53"/>
      <c r="H591" s="3"/>
      <c r="I591" s="53"/>
      <c r="J591" s="53"/>
      <c r="K591" s="53"/>
      <c r="L591" s="53"/>
      <c r="M591" s="53"/>
      <c r="N591" s="53"/>
      <c r="O591" s="53"/>
      <c r="P591" s="727"/>
    </row>
    <row r="592" spans="1:16" x14ac:dyDescent="0.25">
      <c r="A592" s="126"/>
      <c r="B592" s="53"/>
      <c r="C592" s="140"/>
      <c r="E592" s="53"/>
      <c r="F592" s="53"/>
      <c r="G592" s="53"/>
      <c r="H592" s="3"/>
      <c r="I592" s="53"/>
      <c r="J592" s="53"/>
      <c r="K592" s="53"/>
      <c r="L592" s="53"/>
      <c r="M592" s="53"/>
      <c r="N592" s="53"/>
      <c r="O592" s="53"/>
      <c r="P592" s="727"/>
    </row>
    <row r="593" spans="1:16" x14ac:dyDescent="0.25">
      <c r="A593" s="126"/>
      <c r="B593" s="53"/>
      <c r="C593" s="140"/>
      <c r="E593" s="53"/>
      <c r="F593" s="53"/>
      <c r="G593" s="53"/>
      <c r="H593" s="3"/>
      <c r="I593" s="53"/>
      <c r="J593" s="53"/>
      <c r="K593" s="53"/>
      <c r="L593" s="53"/>
      <c r="M593" s="53"/>
      <c r="N593" s="53"/>
      <c r="O593" s="53"/>
      <c r="P593" s="727"/>
    </row>
    <row r="594" spans="1:16" x14ac:dyDescent="0.25">
      <c r="A594" s="126"/>
      <c r="B594" s="53"/>
      <c r="C594" s="140"/>
      <c r="E594" s="53"/>
      <c r="F594" s="53"/>
      <c r="G594" s="53"/>
      <c r="H594" s="3"/>
      <c r="I594" s="53"/>
      <c r="J594" s="53"/>
      <c r="K594" s="53"/>
      <c r="L594" s="53"/>
      <c r="M594" s="53"/>
      <c r="N594" s="53"/>
      <c r="O594" s="53"/>
      <c r="P594" s="727"/>
    </row>
    <row r="595" spans="1:16" x14ac:dyDescent="0.25">
      <c r="A595" s="126"/>
      <c r="B595" s="53"/>
      <c r="C595" s="140"/>
      <c r="E595" s="53"/>
      <c r="F595" s="53"/>
      <c r="G595" s="53"/>
      <c r="H595" s="3"/>
      <c r="I595" s="53"/>
      <c r="J595" s="53"/>
      <c r="K595" s="53"/>
      <c r="L595" s="53"/>
      <c r="M595" s="53"/>
      <c r="N595" s="53"/>
      <c r="O595" s="53"/>
      <c r="P595" s="727"/>
    </row>
    <row r="596" spans="1:16" x14ac:dyDescent="0.25">
      <c r="A596" s="126"/>
      <c r="B596" s="53"/>
      <c r="C596" s="140"/>
      <c r="E596" s="53"/>
      <c r="F596" s="53"/>
      <c r="G596" s="53"/>
      <c r="H596" s="3"/>
      <c r="I596" s="53"/>
      <c r="J596" s="53"/>
      <c r="K596" s="53"/>
      <c r="L596" s="53"/>
      <c r="M596" s="53"/>
      <c r="N596" s="53"/>
      <c r="O596" s="53"/>
      <c r="P596" s="727"/>
    </row>
    <row r="597" spans="1:16" x14ac:dyDescent="0.25">
      <c r="A597" s="126"/>
      <c r="B597" s="53"/>
      <c r="C597" s="140"/>
      <c r="E597" s="53"/>
      <c r="F597" s="53"/>
      <c r="G597" s="53"/>
      <c r="H597" s="3"/>
      <c r="I597" s="53"/>
      <c r="J597" s="53"/>
      <c r="K597" s="53"/>
      <c r="L597" s="53"/>
      <c r="M597" s="53"/>
      <c r="N597" s="53"/>
      <c r="O597" s="53"/>
      <c r="P597" s="727"/>
    </row>
    <row r="598" spans="1:16" x14ac:dyDescent="0.25">
      <c r="A598" s="126"/>
      <c r="B598" s="53"/>
      <c r="C598" s="140"/>
      <c r="E598" s="53"/>
      <c r="F598" s="53"/>
      <c r="G598" s="53"/>
      <c r="H598" s="3"/>
      <c r="I598" s="53"/>
      <c r="J598" s="53"/>
      <c r="K598" s="53"/>
      <c r="L598" s="53"/>
      <c r="M598" s="53"/>
      <c r="N598" s="53"/>
      <c r="O598" s="53"/>
      <c r="P598" s="727"/>
    </row>
    <row r="599" spans="1:16" x14ac:dyDescent="0.25">
      <c r="A599" s="126"/>
      <c r="B599" s="53"/>
      <c r="C599" s="140"/>
      <c r="E599" s="53"/>
      <c r="F599" s="53"/>
      <c r="G599" s="53"/>
      <c r="H599" s="3"/>
      <c r="I599" s="53"/>
      <c r="J599" s="53"/>
      <c r="K599" s="53"/>
      <c r="L599" s="53"/>
      <c r="M599" s="53"/>
      <c r="N599" s="53"/>
      <c r="O599" s="53"/>
      <c r="P599" s="727"/>
    </row>
    <row r="600" spans="1:16" x14ac:dyDescent="0.25">
      <c r="A600" s="126"/>
      <c r="B600" s="53"/>
      <c r="C600" s="140"/>
      <c r="E600" s="53"/>
      <c r="F600" s="53"/>
      <c r="G600" s="53"/>
      <c r="H600" s="3"/>
      <c r="I600" s="53"/>
      <c r="J600" s="53"/>
      <c r="K600" s="53"/>
      <c r="L600" s="53"/>
      <c r="M600" s="53"/>
      <c r="N600" s="53"/>
      <c r="O600" s="53"/>
      <c r="P600" s="727"/>
    </row>
    <row r="601" spans="1:16" x14ac:dyDescent="0.25">
      <c r="A601" s="126"/>
      <c r="B601" s="53"/>
      <c r="C601" s="140"/>
      <c r="E601" s="53"/>
      <c r="F601" s="53"/>
      <c r="G601" s="53"/>
      <c r="H601" s="3"/>
      <c r="I601" s="53"/>
      <c r="J601" s="53"/>
      <c r="K601" s="53"/>
      <c r="L601" s="53"/>
      <c r="M601" s="53"/>
      <c r="N601" s="53"/>
      <c r="O601" s="53"/>
      <c r="P601" s="727"/>
    </row>
    <row r="602" spans="1:16" x14ac:dyDescent="0.25">
      <c r="A602" s="126"/>
      <c r="B602" s="53"/>
      <c r="C602" s="140"/>
      <c r="E602" s="53"/>
      <c r="F602" s="53"/>
      <c r="G602" s="53"/>
      <c r="H602" s="3"/>
      <c r="I602" s="53"/>
      <c r="J602" s="53"/>
      <c r="K602" s="53"/>
      <c r="L602" s="53"/>
      <c r="M602" s="53"/>
      <c r="N602" s="53"/>
      <c r="O602" s="53"/>
      <c r="P602" s="727"/>
    </row>
    <row r="603" spans="1:16" x14ac:dyDescent="0.25">
      <c r="A603" s="126"/>
      <c r="B603" s="53"/>
      <c r="C603" s="140"/>
      <c r="E603" s="53"/>
      <c r="F603" s="53"/>
      <c r="G603" s="53"/>
      <c r="H603" s="3"/>
      <c r="I603" s="53"/>
      <c r="J603" s="53"/>
      <c r="K603" s="53"/>
      <c r="L603" s="53"/>
      <c r="M603" s="53"/>
      <c r="N603" s="53"/>
      <c r="O603" s="53"/>
      <c r="P603" s="727"/>
    </row>
    <row r="604" spans="1:16" x14ac:dyDescent="0.25">
      <c r="A604" s="126"/>
      <c r="B604" s="53"/>
      <c r="C604" s="140"/>
      <c r="E604" s="53"/>
      <c r="F604" s="53"/>
      <c r="G604" s="53"/>
      <c r="H604" s="3"/>
      <c r="I604" s="53"/>
      <c r="J604" s="53"/>
      <c r="K604" s="53"/>
      <c r="L604" s="53"/>
      <c r="M604" s="53"/>
      <c r="N604" s="53"/>
      <c r="O604" s="53"/>
      <c r="P604" s="727"/>
    </row>
    <row r="605" spans="1:16" x14ac:dyDescent="0.25">
      <c r="A605" s="126"/>
      <c r="B605" s="53"/>
      <c r="C605" s="140"/>
      <c r="E605" s="53"/>
      <c r="F605" s="53"/>
      <c r="G605" s="53"/>
      <c r="H605" s="3"/>
      <c r="I605" s="53"/>
      <c r="J605" s="53"/>
      <c r="K605" s="53"/>
      <c r="L605" s="53"/>
      <c r="M605" s="53"/>
      <c r="N605" s="53"/>
      <c r="O605" s="53"/>
      <c r="P605" s="727"/>
    </row>
    <row r="606" spans="1:16" x14ac:dyDescent="0.25">
      <c r="A606" s="126"/>
      <c r="B606" s="53"/>
      <c r="C606" s="140"/>
      <c r="E606" s="53"/>
      <c r="F606" s="53"/>
      <c r="G606" s="53"/>
      <c r="H606" s="3"/>
      <c r="I606" s="53"/>
      <c r="J606" s="53"/>
      <c r="K606" s="53"/>
      <c r="L606" s="53"/>
      <c r="M606" s="53"/>
      <c r="N606" s="53"/>
      <c r="O606" s="53"/>
      <c r="P606" s="727"/>
    </row>
    <row r="607" spans="1:16" x14ac:dyDescent="0.25">
      <c r="A607" s="126"/>
      <c r="B607" s="53"/>
      <c r="C607" s="140"/>
      <c r="E607" s="53"/>
      <c r="F607" s="53"/>
      <c r="G607" s="53"/>
      <c r="H607" s="3"/>
      <c r="I607" s="53"/>
      <c r="J607" s="53"/>
      <c r="K607" s="53"/>
      <c r="L607" s="53"/>
      <c r="M607" s="53"/>
      <c r="N607" s="53"/>
      <c r="O607" s="53"/>
      <c r="P607" s="727"/>
    </row>
    <row r="608" spans="1:16" x14ac:dyDescent="0.25">
      <c r="A608" s="126"/>
      <c r="B608" s="53"/>
      <c r="C608" s="140"/>
      <c r="E608" s="53"/>
      <c r="F608" s="53"/>
      <c r="G608" s="53"/>
      <c r="H608" s="3"/>
      <c r="I608" s="53"/>
      <c r="J608" s="53"/>
      <c r="K608" s="53"/>
      <c r="L608" s="53"/>
      <c r="M608" s="53"/>
      <c r="N608" s="53"/>
      <c r="O608" s="53"/>
      <c r="P608" s="727"/>
    </row>
    <row r="609" spans="1:16" x14ac:dyDescent="0.25">
      <c r="A609" s="126"/>
      <c r="B609" s="53"/>
      <c r="C609" s="140"/>
      <c r="E609" s="53"/>
      <c r="F609" s="53"/>
      <c r="G609" s="53"/>
      <c r="H609" s="3"/>
      <c r="I609" s="53"/>
      <c r="J609" s="53"/>
      <c r="K609" s="53"/>
      <c r="L609" s="53"/>
      <c r="M609" s="53"/>
      <c r="N609" s="53"/>
      <c r="O609" s="53"/>
      <c r="P609" s="727"/>
    </row>
    <row r="610" spans="1:16" x14ac:dyDescent="0.25">
      <c r="A610" s="126"/>
      <c r="B610" s="53"/>
      <c r="C610" s="140"/>
      <c r="E610" s="53"/>
      <c r="F610" s="53"/>
      <c r="G610" s="53"/>
      <c r="H610" s="3"/>
      <c r="I610" s="53"/>
      <c r="J610" s="53"/>
      <c r="K610" s="53"/>
      <c r="L610" s="53"/>
      <c r="M610" s="53"/>
      <c r="N610" s="53"/>
      <c r="O610" s="53"/>
      <c r="P610" s="727"/>
    </row>
    <row r="611" spans="1:16" x14ac:dyDescent="0.25">
      <c r="A611" s="126"/>
      <c r="B611" s="53"/>
      <c r="C611" s="140"/>
      <c r="E611" s="53"/>
      <c r="F611" s="53"/>
      <c r="G611" s="53"/>
      <c r="H611" s="3"/>
      <c r="I611" s="53"/>
      <c r="J611" s="53"/>
      <c r="K611" s="53"/>
      <c r="L611" s="53"/>
      <c r="M611" s="53"/>
      <c r="N611" s="53"/>
      <c r="O611" s="53"/>
      <c r="P611" s="727"/>
    </row>
    <row r="612" spans="1:16" x14ac:dyDescent="0.25">
      <c r="A612" s="126"/>
      <c r="B612" s="53"/>
      <c r="C612" s="140"/>
      <c r="E612" s="53"/>
      <c r="F612" s="53"/>
      <c r="G612" s="53"/>
      <c r="H612" s="3"/>
      <c r="I612" s="53"/>
      <c r="J612" s="53"/>
      <c r="K612" s="53"/>
      <c r="L612" s="53"/>
      <c r="M612" s="53"/>
      <c r="N612" s="53"/>
      <c r="O612" s="53"/>
      <c r="P612" s="727"/>
    </row>
    <row r="613" spans="1:16" x14ac:dyDescent="0.25">
      <c r="A613" s="126"/>
      <c r="B613" s="53"/>
      <c r="C613" s="140"/>
      <c r="E613" s="53"/>
      <c r="F613" s="53"/>
      <c r="G613" s="53"/>
      <c r="H613" s="3"/>
      <c r="I613" s="53"/>
      <c r="J613" s="53"/>
      <c r="K613" s="53"/>
      <c r="L613" s="53"/>
      <c r="M613" s="53"/>
      <c r="N613" s="53"/>
      <c r="O613" s="53"/>
      <c r="P613" s="727"/>
    </row>
    <row r="614" spans="1:16" x14ac:dyDescent="0.25">
      <c r="A614" s="126"/>
      <c r="B614" s="53"/>
      <c r="C614" s="140"/>
      <c r="E614" s="53"/>
      <c r="F614" s="53"/>
      <c r="G614" s="53"/>
      <c r="H614" s="3"/>
      <c r="I614" s="53"/>
      <c r="J614" s="53"/>
      <c r="K614" s="53"/>
      <c r="L614" s="53"/>
      <c r="M614" s="53"/>
      <c r="N614" s="53"/>
      <c r="O614" s="53"/>
      <c r="P614" s="727"/>
    </row>
    <row r="615" spans="1:16" x14ac:dyDescent="0.25">
      <c r="A615" s="126"/>
      <c r="B615" s="53"/>
      <c r="C615" s="140"/>
      <c r="E615" s="53"/>
      <c r="F615" s="53"/>
      <c r="G615" s="53"/>
      <c r="H615" s="3"/>
      <c r="I615" s="53"/>
      <c r="J615" s="53"/>
      <c r="K615" s="53"/>
      <c r="L615" s="53"/>
      <c r="M615" s="53"/>
      <c r="N615" s="53"/>
      <c r="O615" s="53"/>
      <c r="P615" s="727"/>
    </row>
    <row r="616" spans="1:16" x14ac:dyDescent="0.25">
      <c r="A616" s="126"/>
      <c r="B616" s="53"/>
      <c r="C616" s="140"/>
      <c r="E616" s="53"/>
      <c r="F616" s="53"/>
      <c r="G616" s="53"/>
      <c r="H616" s="3"/>
      <c r="I616" s="53"/>
      <c r="J616" s="53"/>
      <c r="K616" s="53"/>
      <c r="L616" s="53"/>
      <c r="M616" s="53"/>
      <c r="N616" s="53"/>
      <c r="O616" s="53"/>
      <c r="P616" s="727"/>
    </row>
    <row r="617" spans="1:16" x14ac:dyDescent="0.25">
      <c r="A617" s="126"/>
      <c r="B617" s="53"/>
      <c r="C617" s="140"/>
      <c r="E617" s="53"/>
      <c r="F617" s="53"/>
      <c r="G617" s="53"/>
      <c r="H617" s="3"/>
      <c r="I617" s="53"/>
      <c r="J617" s="53"/>
      <c r="K617" s="53"/>
      <c r="L617" s="53"/>
      <c r="M617" s="53"/>
      <c r="N617" s="53"/>
      <c r="O617" s="53"/>
      <c r="P617" s="727"/>
    </row>
    <row r="618" spans="1:16" x14ac:dyDescent="0.25">
      <c r="A618" s="126"/>
      <c r="B618" s="53"/>
      <c r="C618" s="140"/>
      <c r="E618" s="53"/>
      <c r="F618" s="53"/>
      <c r="G618" s="53"/>
      <c r="H618" s="3"/>
      <c r="I618" s="53"/>
      <c r="J618" s="53"/>
      <c r="K618" s="53"/>
      <c r="L618" s="53"/>
      <c r="M618" s="53"/>
      <c r="N618" s="53"/>
      <c r="O618" s="53"/>
      <c r="P618" s="727"/>
    </row>
    <row r="619" spans="1:16" x14ac:dyDescent="0.25">
      <c r="A619" s="126"/>
      <c r="B619" s="53"/>
      <c r="C619" s="140"/>
      <c r="E619" s="53"/>
      <c r="F619" s="53"/>
      <c r="G619" s="53"/>
      <c r="H619" s="3"/>
      <c r="I619" s="53"/>
      <c r="J619" s="53"/>
      <c r="K619" s="53"/>
      <c r="L619" s="53"/>
      <c r="M619" s="53"/>
      <c r="N619" s="53"/>
      <c r="O619" s="53"/>
      <c r="P619" s="727"/>
    </row>
    <row r="620" spans="1:16" x14ac:dyDescent="0.25">
      <c r="A620" s="126"/>
      <c r="B620" s="53"/>
      <c r="C620" s="140"/>
      <c r="E620" s="53"/>
      <c r="F620" s="53"/>
      <c r="G620" s="53"/>
      <c r="H620" s="3"/>
      <c r="I620" s="53"/>
      <c r="J620" s="53"/>
      <c r="K620" s="53"/>
      <c r="L620" s="53"/>
      <c r="M620" s="53"/>
      <c r="N620" s="53"/>
      <c r="O620" s="53"/>
      <c r="P620" s="727"/>
    </row>
    <row r="621" spans="1:16" x14ac:dyDescent="0.25">
      <c r="A621" s="126"/>
      <c r="B621" s="53"/>
      <c r="C621" s="140"/>
      <c r="E621" s="53"/>
      <c r="F621" s="53"/>
      <c r="G621" s="53"/>
      <c r="H621" s="3"/>
      <c r="I621" s="53"/>
      <c r="J621" s="53"/>
      <c r="K621" s="53"/>
      <c r="L621" s="53"/>
      <c r="M621" s="53"/>
      <c r="N621" s="53"/>
      <c r="O621" s="53"/>
      <c r="P621" s="727"/>
    </row>
    <row r="622" spans="1:16" x14ac:dyDescent="0.25">
      <c r="A622" s="126"/>
      <c r="B622" s="53"/>
      <c r="C622" s="140"/>
      <c r="E622" s="53"/>
      <c r="F622" s="53"/>
      <c r="G622" s="53"/>
      <c r="H622" s="3"/>
      <c r="I622" s="53"/>
      <c r="J622" s="53"/>
      <c r="K622" s="53"/>
      <c r="L622" s="53"/>
      <c r="M622" s="53"/>
      <c r="N622" s="53"/>
      <c r="O622" s="53"/>
      <c r="P622" s="727"/>
    </row>
    <row r="623" spans="1:16" x14ac:dyDescent="0.25">
      <c r="A623" s="126"/>
      <c r="B623" s="53"/>
      <c r="C623" s="140"/>
      <c r="E623" s="53"/>
      <c r="F623" s="53"/>
      <c r="G623" s="53"/>
      <c r="H623" s="3"/>
      <c r="I623" s="53"/>
      <c r="J623" s="53"/>
      <c r="K623" s="53"/>
      <c r="L623" s="53"/>
      <c r="M623" s="53"/>
      <c r="N623" s="53"/>
      <c r="O623" s="53"/>
      <c r="P623" s="727"/>
    </row>
    <row r="624" spans="1:16" x14ac:dyDescent="0.25">
      <c r="A624" s="126"/>
      <c r="B624" s="53"/>
      <c r="C624" s="140"/>
      <c r="E624" s="53"/>
      <c r="F624" s="53"/>
      <c r="G624" s="53"/>
      <c r="H624" s="3"/>
      <c r="I624" s="53"/>
      <c r="J624" s="53"/>
      <c r="K624" s="53"/>
      <c r="L624" s="53"/>
      <c r="M624" s="53"/>
      <c r="N624" s="53"/>
      <c r="O624" s="53"/>
      <c r="P624" s="727"/>
    </row>
    <row r="625" spans="1:16" x14ac:dyDescent="0.25">
      <c r="A625" s="126"/>
      <c r="B625" s="53"/>
      <c r="C625" s="140"/>
      <c r="E625" s="53"/>
      <c r="F625" s="53"/>
      <c r="G625" s="53"/>
      <c r="H625" s="3"/>
      <c r="I625" s="53"/>
      <c r="J625" s="53"/>
      <c r="K625" s="53"/>
      <c r="L625" s="53"/>
      <c r="M625" s="53"/>
      <c r="N625" s="53"/>
      <c r="O625" s="53"/>
      <c r="P625" s="727"/>
    </row>
    <row r="626" spans="1:16" x14ac:dyDescent="0.25">
      <c r="A626" s="126"/>
      <c r="B626" s="53"/>
      <c r="C626" s="140"/>
      <c r="E626" s="53"/>
      <c r="F626" s="53"/>
      <c r="G626" s="53"/>
      <c r="H626" s="3"/>
      <c r="I626" s="53"/>
      <c r="J626" s="53"/>
      <c r="K626" s="53"/>
      <c r="L626" s="53"/>
      <c r="M626" s="53"/>
      <c r="N626" s="53"/>
      <c r="O626" s="53"/>
      <c r="P626" s="727"/>
    </row>
    <row r="627" spans="1:16" x14ac:dyDescent="0.25">
      <c r="A627" s="126"/>
      <c r="B627" s="53"/>
      <c r="C627" s="140"/>
      <c r="E627" s="53"/>
      <c r="F627" s="53"/>
      <c r="G627" s="53"/>
      <c r="H627" s="3"/>
      <c r="I627" s="53"/>
      <c r="J627" s="53"/>
      <c r="K627" s="53"/>
      <c r="L627" s="53"/>
      <c r="M627" s="53"/>
      <c r="N627" s="53"/>
      <c r="O627" s="53"/>
      <c r="P627" s="727"/>
    </row>
    <row r="628" spans="1:16" x14ac:dyDescent="0.25">
      <c r="A628" s="126"/>
      <c r="B628" s="53"/>
      <c r="C628" s="140"/>
      <c r="E628" s="53"/>
      <c r="F628" s="53"/>
      <c r="G628" s="53"/>
      <c r="H628" s="3"/>
      <c r="I628" s="53"/>
      <c r="J628" s="53"/>
      <c r="K628" s="53"/>
      <c r="L628" s="53"/>
      <c r="M628" s="53"/>
      <c r="N628" s="53"/>
      <c r="O628" s="53"/>
      <c r="P628" s="727"/>
    </row>
    <row r="629" spans="1:16" x14ac:dyDescent="0.25">
      <c r="A629" s="126"/>
      <c r="B629" s="53"/>
      <c r="C629" s="140"/>
      <c r="E629" s="53"/>
      <c r="F629" s="53"/>
      <c r="G629" s="53"/>
      <c r="H629" s="3"/>
      <c r="I629" s="53"/>
      <c r="J629" s="53"/>
      <c r="K629" s="53"/>
      <c r="L629" s="53"/>
      <c r="M629" s="53"/>
      <c r="N629" s="53"/>
      <c r="O629" s="53"/>
      <c r="P629" s="727"/>
    </row>
    <row r="630" spans="1:16" x14ac:dyDescent="0.25">
      <c r="A630" s="126"/>
      <c r="B630" s="53"/>
      <c r="C630" s="140"/>
      <c r="E630" s="53"/>
      <c r="F630" s="53"/>
      <c r="G630" s="53"/>
      <c r="H630" s="3"/>
      <c r="I630" s="53"/>
      <c r="J630" s="53"/>
      <c r="K630" s="53"/>
      <c r="L630" s="53"/>
      <c r="M630" s="53"/>
      <c r="N630" s="53"/>
      <c r="O630" s="53"/>
      <c r="P630" s="727"/>
    </row>
    <row r="631" spans="1:16" x14ac:dyDescent="0.25">
      <c r="A631" s="126"/>
      <c r="B631" s="53"/>
      <c r="C631" s="140"/>
      <c r="E631" s="53"/>
      <c r="F631" s="53"/>
      <c r="G631" s="53"/>
      <c r="H631" s="3"/>
      <c r="I631" s="53"/>
      <c r="J631" s="53"/>
      <c r="K631" s="53"/>
      <c r="L631" s="53"/>
      <c r="M631" s="53"/>
      <c r="N631" s="53"/>
      <c r="O631" s="53"/>
      <c r="P631" s="727"/>
    </row>
    <row r="632" spans="1:16" x14ac:dyDescent="0.25">
      <c r="A632" s="126"/>
      <c r="B632" s="53"/>
      <c r="C632" s="140"/>
      <c r="E632" s="53"/>
      <c r="F632" s="53"/>
      <c r="G632" s="53"/>
      <c r="H632" s="3"/>
      <c r="I632" s="53"/>
      <c r="J632" s="53"/>
      <c r="K632" s="53"/>
      <c r="L632" s="53"/>
      <c r="M632" s="53"/>
      <c r="N632" s="53"/>
      <c r="O632" s="53"/>
      <c r="P632" s="727"/>
    </row>
    <row r="633" spans="1:16" x14ac:dyDescent="0.25">
      <c r="A633" s="126"/>
      <c r="B633" s="53"/>
      <c r="C633" s="140"/>
      <c r="E633" s="53"/>
      <c r="F633" s="53"/>
      <c r="G633" s="53"/>
      <c r="H633" s="3"/>
      <c r="I633" s="53"/>
      <c r="J633" s="53"/>
      <c r="K633" s="53"/>
      <c r="L633" s="53"/>
      <c r="M633" s="53"/>
      <c r="N633" s="53"/>
      <c r="O633" s="53"/>
      <c r="P633" s="727"/>
    </row>
    <row r="634" spans="1:16" x14ac:dyDescent="0.25">
      <c r="A634" s="126"/>
      <c r="B634" s="53"/>
      <c r="C634" s="140"/>
      <c r="E634" s="53"/>
      <c r="F634" s="53"/>
      <c r="G634" s="53"/>
      <c r="H634" s="3"/>
      <c r="I634" s="53"/>
      <c r="J634" s="53"/>
      <c r="K634" s="53"/>
      <c r="L634" s="53"/>
      <c r="M634" s="53"/>
      <c r="N634" s="53"/>
      <c r="O634" s="53"/>
      <c r="P634" s="727"/>
    </row>
    <row r="635" spans="1:16" x14ac:dyDescent="0.25">
      <c r="A635" s="126"/>
      <c r="B635" s="53"/>
      <c r="C635" s="140"/>
      <c r="E635" s="53"/>
      <c r="F635" s="53"/>
      <c r="G635" s="53"/>
      <c r="H635" s="3"/>
      <c r="I635" s="53"/>
      <c r="J635" s="53"/>
      <c r="K635" s="53"/>
      <c r="L635" s="53"/>
      <c r="M635" s="53"/>
      <c r="N635" s="53"/>
      <c r="O635" s="53"/>
      <c r="P635" s="727"/>
    </row>
    <row r="636" spans="1:16" x14ac:dyDescent="0.25">
      <c r="A636" s="126"/>
      <c r="B636" s="53"/>
      <c r="C636" s="140"/>
      <c r="E636" s="53"/>
      <c r="F636" s="53"/>
      <c r="G636" s="53"/>
      <c r="H636" s="3"/>
      <c r="I636" s="53"/>
      <c r="J636" s="53"/>
      <c r="K636" s="53"/>
      <c r="L636" s="53"/>
      <c r="M636" s="53"/>
      <c r="N636" s="53"/>
      <c r="O636" s="53"/>
      <c r="P636" s="727"/>
    </row>
    <row r="637" spans="1:16" x14ac:dyDescent="0.25">
      <c r="A637" s="126"/>
      <c r="B637" s="53"/>
      <c r="C637" s="140"/>
      <c r="E637" s="53"/>
      <c r="F637" s="53"/>
      <c r="G637" s="53"/>
      <c r="H637" s="3"/>
      <c r="I637" s="53"/>
      <c r="J637" s="53"/>
      <c r="K637" s="53"/>
      <c r="L637" s="53"/>
      <c r="M637" s="53"/>
      <c r="N637" s="53"/>
      <c r="O637" s="53"/>
      <c r="P637" s="727"/>
    </row>
    <row r="638" spans="1:16" x14ac:dyDescent="0.25">
      <c r="A638" s="126"/>
      <c r="B638" s="53"/>
      <c r="C638" s="140"/>
      <c r="E638" s="53"/>
      <c r="F638" s="53"/>
      <c r="G638" s="53"/>
      <c r="H638" s="3"/>
      <c r="I638" s="53"/>
      <c r="J638" s="53"/>
      <c r="K638" s="53"/>
      <c r="L638" s="53"/>
      <c r="M638" s="53"/>
      <c r="N638" s="53"/>
      <c r="O638" s="53"/>
      <c r="P638" s="727"/>
    </row>
    <row r="639" spans="1:16" x14ac:dyDescent="0.25">
      <c r="A639" s="126"/>
      <c r="B639" s="53"/>
      <c r="C639" s="140"/>
      <c r="E639" s="53"/>
      <c r="F639" s="53"/>
      <c r="G639" s="53"/>
      <c r="H639" s="3"/>
      <c r="I639" s="53"/>
      <c r="J639" s="53"/>
      <c r="K639" s="53"/>
      <c r="L639" s="53"/>
      <c r="M639" s="53"/>
      <c r="N639" s="53"/>
      <c r="O639" s="53"/>
      <c r="P639" s="727"/>
    </row>
    <row r="640" spans="1:16" x14ac:dyDescent="0.25">
      <c r="A640" s="126"/>
      <c r="B640" s="53"/>
      <c r="C640" s="140"/>
      <c r="E640" s="53"/>
      <c r="F640" s="53"/>
      <c r="G640" s="53"/>
      <c r="H640" s="3"/>
      <c r="I640" s="53"/>
      <c r="J640" s="53"/>
      <c r="K640" s="53"/>
      <c r="L640" s="53"/>
      <c r="M640" s="53"/>
      <c r="N640" s="53"/>
      <c r="O640" s="53"/>
      <c r="P640" s="727"/>
    </row>
    <row r="641" spans="1:16" x14ac:dyDescent="0.25">
      <c r="A641" s="126"/>
      <c r="B641" s="53"/>
      <c r="C641" s="140"/>
      <c r="E641" s="53"/>
      <c r="F641" s="53"/>
      <c r="G641" s="53"/>
      <c r="H641" s="3"/>
      <c r="I641" s="53"/>
      <c r="J641" s="53"/>
      <c r="K641" s="53"/>
      <c r="L641" s="53"/>
      <c r="M641" s="53"/>
      <c r="N641" s="53"/>
      <c r="O641" s="53"/>
      <c r="P641" s="727"/>
    </row>
    <row r="642" spans="1:16" x14ac:dyDescent="0.25">
      <c r="A642" s="126"/>
      <c r="B642" s="53"/>
      <c r="C642" s="140"/>
      <c r="E642" s="53"/>
      <c r="F642" s="53"/>
      <c r="G642" s="53"/>
      <c r="H642" s="3"/>
      <c r="I642" s="53"/>
      <c r="J642" s="53"/>
      <c r="K642" s="53"/>
      <c r="L642" s="53"/>
      <c r="M642" s="53"/>
      <c r="N642" s="53"/>
      <c r="O642" s="53"/>
      <c r="P642" s="727"/>
    </row>
    <row r="643" spans="1:16" x14ac:dyDescent="0.25">
      <c r="A643" s="126"/>
      <c r="B643" s="53"/>
      <c r="C643" s="140"/>
      <c r="E643" s="53"/>
      <c r="F643" s="53"/>
      <c r="G643" s="53"/>
      <c r="H643" s="3"/>
      <c r="I643" s="53"/>
      <c r="J643" s="53"/>
      <c r="K643" s="53"/>
      <c r="L643" s="53"/>
      <c r="M643" s="53"/>
      <c r="N643" s="53"/>
      <c r="O643" s="53"/>
      <c r="P643" s="727"/>
    </row>
    <row r="644" spans="1:16" x14ac:dyDescent="0.25">
      <c r="A644" s="126"/>
      <c r="B644" s="53"/>
      <c r="C644" s="140"/>
      <c r="E644" s="53"/>
      <c r="F644" s="53"/>
      <c r="G644" s="53"/>
      <c r="H644" s="3"/>
      <c r="I644" s="53"/>
      <c r="J644" s="53"/>
      <c r="K644" s="53"/>
      <c r="L644" s="53"/>
      <c r="M644" s="53"/>
      <c r="N644" s="53"/>
      <c r="O644" s="53"/>
      <c r="P644" s="727"/>
    </row>
    <row r="645" spans="1:16" x14ac:dyDescent="0.25">
      <c r="A645" s="126"/>
      <c r="B645" s="53"/>
      <c r="C645" s="140"/>
      <c r="E645" s="53"/>
      <c r="F645" s="53"/>
      <c r="G645" s="53"/>
      <c r="H645" s="3"/>
      <c r="I645" s="53"/>
      <c r="J645" s="53"/>
      <c r="K645" s="53"/>
      <c r="L645" s="53"/>
      <c r="M645" s="53"/>
      <c r="N645" s="53"/>
      <c r="O645" s="53"/>
      <c r="P645" s="727"/>
    </row>
    <row r="646" spans="1:16" x14ac:dyDescent="0.25">
      <c r="A646" s="126"/>
      <c r="B646" s="53"/>
      <c r="C646" s="140"/>
      <c r="E646" s="53"/>
      <c r="F646" s="53"/>
      <c r="G646" s="53"/>
      <c r="H646" s="3"/>
      <c r="I646" s="53"/>
      <c r="J646" s="53"/>
      <c r="K646" s="53"/>
      <c r="L646" s="53"/>
      <c r="M646" s="53"/>
      <c r="N646" s="53"/>
      <c r="O646" s="53"/>
      <c r="P646" s="727"/>
    </row>
    <row r="647" spans="1:16" x14ac:dyDescent="0.25">
      <c r="A647" s="126"/>
      <c r="B647" s="53"/>
      <c r="C647" s="140"/>
      <c r="E647" s="53"/>
      <c r="F647" s="53"/>
      <c r="G647" s="53"/>
      <c r="H647" s="3"/>
      <c r="I647" s="53"/>
      <c r="J647" s="53"/>
      <c r="K647" s="53"/>
      <c r="L647" s="53"/>
      <c r="M647" s="53"/>
      <c r="N647" s="53"/>
      <c r="O647" s="53"/>
      <c r="P647" s="727"/>
    </row>
    <row r="648" spans="1:16" x14ac:dyDescent="0.25">
      <c r="A648" s="126"/>
      <c r="B648" s="53"/>
      <c r="C648" s="140"/>
      <c r="E648" s="53"/>
      <c r="F648" s="53"/>
      <c r="G648" s="53"/>
      <c r="H648" s="3"/>
      <c r="I648" s="53"/>
      <c r="J648" s="53"/>
      <c r="K648" s="53"/>
      <c r="L648" s="53"/>
      <c r="M648" s="53"/>
      <c r="N648" s="53"/>
      <c r="O648" s="53"/>
      <c r="P648" s="727"/>
    </row>
    <row r="649" spans="1:16" x14ac:dyDescent="0.25">
      <c r="A649" s="126"/>
      <c r="B649" s="53"/>
      <c r="C649" s="140"/>
      <c r="E649" s="53"/>
      <c r="F649" s="53"/>
      <c r="G649" s="53"/>
      <c r="H649" s="3"/>
      <c r="I649" s="53"/>
      <c r="J649" s="53"/>
      <c r="K649" s="53"/>
      <c r="L649" s="53"/>
      <c r="M649" s="53"/>
      <c r="N649" s="53"/>
      <c r="O649" s="53"/>
      <c r="P649" s="727"/>
    </row>
    <row r="650" spans="1:16" x14ac:dyDescent="0.25">
      <c r="A650" s="126"/>
      <c r="B650" s="53"/>
      <c r="C650" s="140"/>
      <c r="E650" s="53"/>
      <c r="F650" s="53"/>
      <c r="G650" s="53"/>
      <c r="H650" s="3"/>
      <c r="I650" s="53"/>
      <c r="J650" s="53"/>
      <c r="K650" s="53"/>
      <c r="L650" s="53"/>
      <c r="M650" s="53"/>
      <c r="N650" s="53"/>
      <c r="O650" s="53"/>
      <c r="P650" s="727"/>
    </row>
    <row r="651" spans="1:16" x14ac:dyDescent="0.25">
      <c r="A651" s="126"/>
      <c r="B651" s="53"/>
      <c r="C651" s="140"/>
      <c r="E651" s="53"/>
      <c r="F651" s="53"/>
      <c r="G651" s="53"/>
      <c r="H651" s="3"/>
      <c r="I651" s="53"/>
      <c r="J651" s="53"/>
      <c r="K651" s="53"/>
      <c r="L651" s="53"/>
      <c r="M651" s="53"/>
      <c r="N651" s="53"/>
      <c r="O651" s="53"/>
      <c r="P651" s="727"/>
    </row>
    <row r="652" spans="1:16" x14ac:dyDescent="0.25">
      <c r="A652" s="126"/>
      <c r="B652" s="53"/>
      <c r="C652" s="140"/>
      <c r="E652" s="53"/>
      <c r="F652" s="53"/>
      <c r="G652" s="53"/>
      <c r="H652" s="3"/>
      <c r="I652" s="53"/>
      <c r="J652" s="53"/>
      <c r="K652" s="53"/>
      <c r="L652" s="53"/>
      <c r="M652" s="53"/>
      <c r="N652" s="53"/>
      <c r="O652" s="53"/>
      <c r="P652" s="727"/>
    </row>
    <row r="653" spans="1:16" x14ac:dyDescent="0.25">
      <c r="A653" s="126"/>
      <c r="B653" s="53"/>
      <c r="C653" s="140"/>
      <c r="E653" s="53"/>
      <c r="F653" s="53"/>
      <c r="G653" s="53"/>
      <c r="H653" s="3"/>
      <c r="I653" s="53"/>
      <c r="J653" s="53"/>
      <c r="K653" s="53"/>
      <c r="L653" s="53"/>
      <c r="M653" s="53"/>
      <c r="N653" s="53"/>
      <c r="O653" s="53"/>
      <c r="P653" s="727"/>
    </row>
    <row r="654" spans="1:16" x14ac:dyDescent="0.25">
      <c r="A654" s="126"/>
      <c r="B654" s="53"/>
      <c r="C654" s="140"/>
      <c r="E654" s="53"/>
      <c r="F654" s="53"/>
      <c r="G654" s="53"/>
      <c r="H654" s="3"/>
      <c r="I654" s="53"/>
      <c r="J654" s="53"/>
      <c r="K654" s="53"/>
      <c r="L654" s="53"/>
      <c r="M654" s="53"/>
      <c r="N654" s="53"/>
      <c r="O654" s="53"/>
      <c r="P654" s="727"/>
    </row>
    <row r="655" spans="1:16" x14ac:dyDescent="0.25">
      <c r="A655" s="126"/>
      <c r="B655" s="53"/>
      <c r="C655" s="140"/>
      <c r="E655" s="53"/>
      <c r="F655" s="53"/>
      <c r="G655" s="53"/>
      <c r="H655" s="3"/>
      <c r="I655" s="53"/>
      <c r="J655" s="53"/>
      <c r="K655" s="53"/>
      <c r="L655" s="53"/>
      <c r="M655" s="53"/>
      <c r="N655" s="53"/>
      <c r="O655" s="53"/>
      <c r="P655" s="727"/>
    </row>
    <row r="656" spans="1:16" x14ac:dyDescent="0.25">
      <c r="A656" s="126"/>
      <c r="B656" s="53"/>
      <c r="C656" s="140"/>
      <c r="E656" s="53"/>
      <c r="F656" s="53"/>
      <c r="G656" s="53"/>
      <c r="H656" s="3"/>
      <c r="I656" s="53"/>
      <c r="J656" s="53"/>
      <c r="K656" s="53"/>
      <c r="L656" s="53"/>
      <c r="M656" s="53"/>
      <c r="N656" s="53"/>
      <c r="O656" s="53"/>
      <c r="P656" s="727"/>
    </row>
    <row r="657" spans="1:16" x14ac:dyDescent="0.25">
      <c r="A657" s="126"/>
      <c r="B657" s="53"/>
      <c r="C657" s="140"/>
      <c r="E657" s="53"/>
      <c r="F657" s="53"/>
      <c r="G657" s="53"/>
      <c r="H657" s="3"/>
      <c r="I657" s="53"/>
      <c r="J657" s="53"/>
      <c r="K657" s="53"/>
      <c r="L657" s="53"/>
      <c r="M657" s="53"/>
      <c r="N657" s="53"/>
      <c r="O657" s="53"/>
      <c r="P657" s="727"/>
    </row>
    <row r="658" spans="1:16" x14ac:dyDescent="0.25">
      <c r="A658" s="126"/>
      <c r="B658" s="53"/>
      <c r="C658" s="140"/>
      <c r="E658" s="53"/>
      <c r="F658" s="53"/>
      <c r="G658" s="53"/>
      <c r="H658" s="3"/>
      <c r="I658" s="53"/>
      <c r="J658" s="53"/>
      <c r="K658" s="53"/>
      <c r="L658" s="53"/>
      <c r="M658" s="53"/>
      <c r="N658" s="53"/>
      <c r="O658" s="53"/>
      <c r="P658" s="727"/>
    </row>
    <row r="659" spans="1:16" x14ac:dyDescent="0.25">
      <c r="A659" s="126"/>
      <c r="B659" s="53"/>
      <c r="C659" s="140"/>
      <c r="E659" s="53"/>
      <c r="F659" s="53"/>
      <c r="G659" s="53"/>
      <c r="H659" s="3"/>
      <c r="I659" s="53"/>
      <c r="J659" s="53"/>
      <c r="K659" s="53"/>
      <c r="L659" s="53"/>
      <c r="M659" s="53"/>
      <c r="N659" s="53"/>
      <c r="O659" s="53"/>
      <c r="P659" s="727"/>
    </row>
    <row r="660" spans="1:16" x14ac:dyDescent="0.25">
      <c r="A660" s="126"/>
      <c r="B660" s="53"/>
      <c r="C660" s="140"/>
      <c r="E660" s="53"/>
      <c r="F660" s="53"/>
      <c r="G660" s="53"/>
      <c r="H660" s="3"/>
      <c r="I660" s="53"/>
      <c r="J660" s="53"/>
      <c r="K660" s="53"/>
      <c r="L660" s="53"/>
      <c r="M660" s="53"/>
      <c r="N660" s="53"/>
      <c r="O660" s="53"/>
      <c r="P660" s="727"/>
    </row>
    <row r="661" spans="1:16" x14ac:dyDescent="0.25">
      <c r="A661" s="126"/>
      <c r="B661" s="53"/>
      <c r="C661" s="140"/>
      <c r="E661" s="53"/>
      <c r="F661" s="53"/>
      <c r="G661" s="53"/>
      <c r="H661" s="3"/>
      <c r="I661" s="53"/>
      <c r="J661" s="53"/>
      <c r="K661" s="53"/>
      <c r="L661" s="53"/>
      <c r="M661" s="53"/>
      <c r="N661" s="53"/>
      <c r="O661" s="53"/>
      <c r="P661" s="727"/>
    </row>
    <row r="662" spans="1:16" x14ac:dyDescent="0.25">
      <c r="A662" s="126"/>
      <c r="B662" s="53"/>
      <c r="C662" s="140"/>
      <c r="E662" s="53"/>
      <c r="F662" s="53"/>
      <c r="G662" s="53"/>
      <c r="H662" s="3"/>
      <c r="I662" s="53"/>
      <c r="J662" s="53"/>
      <c r="K662" s="53"/>
      <c r="L662" s="53"/>
      <c r="M662" s="53"/>
      <c r="N662" s="53"/>
      <c r="O662" s="53"/>
      <c r="P662" s="727"/>
    </row>
    <row r="663" spans="1:16" x14ac:dyDescent="0.25">
      <c r="A663" s="126"/>
      <c r="B663" s="53"/>
      <c r="C663" s="140"/>
      <c r="E663" s="53"/>
      <c r="F663" s="53"/>
      <c r="G663" s="53"/>
      <c r="H663" s="3"/>
      <c r="I663" s="53"/>
      <c r="J663" s="53"/>
      <c r="K663" s="53"/>
      <c r="L663" s="53"/>
      <c r="M663" s="53"/>
      <c r="N663" s="53"/>
      <c r="O663" s="53"/>
      <c r="P663" s="727"/>
    </row>
    <row r="664" spans="1:16" x14ac:dyDescent="0.25">
      <c r="A664" s="126"/>
      <c r="B664" s="53"/>
      <c r="C664" s="140"/>
      <c r="E664" s="53"/>
      <c r="F664" s="53"/>
      <c r="G664" s="53"/>
      <c r="H664" s="3"/>
      <c r="I664" s="53"/>
      <c r="J664" s="53"/>
      <c r="K664" s="53"/>
      <c r="L664" s="53"/>
      <c r="M664" s="53"/>
      <c r="N664" s="53"/>
      <c r="O664" s="53"/>
      <c r="P664" s="727"/>
    </row>
    <row r="665" spans="1:16" x14ac:dyDescent="0.25">
      <c r="A665" s="126"/>
      <c r="B665" s="53"/>
      <c r="C665" s="140"/>
      <c r="E665" s="53"/>
      <c r="F665" s="53"/>
      <c r="G665" s="53"/>
      <c r="H665" s="3"/>
      <c r="I665" s="53"/>
      <c r="J665" s="53"/>
      <c r="K665" s="53"/>
      <c r="L665" s="53"/>
      <c r="M665" s="53"/>
      <c r="N665" s="53"/>
      <c r="O665" s="53"/>
      <c r="P665" s="727"/>
    </row>
    <row r="666" spans="1:16" x14ac:dyDescent="0.25">
      <c r="A666" s="126"/>
      <c r="B666" s="53"/>
      <c r="C666" s="140"/>
      <c r="E666" s="53"/>
      <c r="F666" s="53"/>
      <c r="G666" s="53"/>
      <c r="H666" s="3"/>
      <c r="I666" s="53"/>
      <c r="J666" s="53"/>
      <c r="K666" s="53"/>
      <c r="L666" s="53"/>
      <c r="M666" s="53"/>
      <c r="N666" s="53"/>
      <c r="O666" s="53"/>
      <c r="P666" s="727"/>
    </row>
    <row r="667" spans="1:16" x14ac:dyDescent="0.25">
      <c r="A667" s="126"/>
      <c r="B667" s="53"/>
      <c r="C667" s="140"/>
      <c r="E667" s="53"/>
      <c r="F667" s="53"/>
      <c r="G667" s="53"/>
      <c r="H667" s="3"/>
      <c r="I667" s="53"/>
      <c r="J667" s="53"/>
      <c r="K667" s="53"/>
      <c r="L667" s="53"/>
      <c r="M667" s="53"/>
      <c r="N667" s="53"/>
      <c r="O667" s="53"/>
      <c r="P667" s="727"/>
    </row>
    <row r="668" spans="1:16" x14ac:dyDescent="0.25">
      <c r="A668" s="126"/>
      <c r="B668" s="53"/>
      <c r="C668" s="140"/>
      <c r="E668" s="53"/>
      <c r="F668" s="53"/>
      <c r="G668" s="53"/>
      <c r="H668" s="3"/>
      <c r="I668" s="53"/>
      <c r="J668" s="53"/>
      <c r="K668" s="53"/>
      <c r="L668" s="53"/>
      <c r="M668" s="53"/>
      <c r="N668" s="53"/>
      <c r="O668" s="53"/>
      <c r="P668" s="727"/>
    </row>
    <row r="669" spans="1:16" x14ac:dyDescent="0.25">
      <c r="A669" s="126"/>
      <c r="B669" s="53"/>
      <c r="C669" s="140"/>
      <c r="E669" s="53"/>
      <c r="F669" s="53"/>
      <c r="G669" s="53"/>
      <c r="H669" s="3"/>
      <c r="I669" s="53"/>
      <c r="J669" s="53"/>
      <c r="K669" s="53"/>
      <c r="L669" s="53"/>
      <c r="M669" s="53"/>
      <c r="N669" s="53"/>
      <c r="O669" s="53"/>
      <c r="P669" s="727"/>
    </row>
    <row r="670" spans="1:16" x14ac:dyDescent="0.25">
      <c r="A670" s="126"/>
      <c r="B670" s="53"/>
      <c r="C670" s="140"/>
      <c r="E670" s="53"/>
      <c r="F670" s="53"/>
      <c r="G670" s="53"/>
      <c r="H670" s="3"/>
      <c r="I670" s="53"/>
      <c r="J670" s="53"/>
      <c r="K670" s="53"/>
      <c r="L670" s="53"/>
      <c r="M670" s="53"/>
      <c r="N670" s="53"/>
      <c r="O670" s="53"/>
      <c r="P670" s="727"/>
    </row>
    <row r="671" spans="1:16" x14ac:dyDescent="0.25">
      <c r="A671" s="126"/>
      <c r="B671" s="53"/>
      <c r="C671" s="140"/>
      <c r="E671" s="53"/>
      <c r="F671" s="53"/>
      <c r="G671" s="53"/>
      <c r="H671" s="3"/>
      <c r="I671" s="53"/>
      <c r="J671" s="53"/>
      <c r="K671" s="53"/>
      <c r="L671" s="53"/>
      <c r="M671" s="53"/>
      <c r="N671" s="53"/>
      <c r="O671" s="53"/>
      <c r="P671" s="727"/>
    </row>
    <row r="672" spans="1:16" x14ac:dyDescent="0.25">
      <c r="A672" s="126"/>
      <c r="B672" s="53"/>
      <c r="C672" s="140"/>
      <c r="E672" s="53"/>
      <c r="F672" s="53"/>
      <c r="G672" s="53"/>
      <c r="H672" s="3"/>
      <c r="I672" s="53"/>
      <c r="J672" s="53"/>
      <c r="K672" s="53"/>
      <c r="L672" s="53"/>
      <c r="M672" s="53"/>
      <c r="N672" s="53"/>
      <c r="O672" s="53"/>
      <c r="P672" s="727"/>
    </row>
    <row r="673" spans="1:16" x14ac:dyDescent="0.25">
      <c r="A673" s="126"/>
      <c r="B673" s="53"/>
      <c r="C673" s="140"/>
      <c r="E673" s="53"/>
      <c r="F673" s="53"/>
      <c r="G673" s="53"/>
      <c r="H673" s="3"/>
      <c r="I673" s="53"/>
      <c r="J673" s="53"/>
      <c r="K673" s="53"/>
      <c r="L673" s="53"/>
      <c r="M673" s="53"/>
      <c r="N673" s="53"/>
      <c r="O673" s="53"/>
      <c r="P673" s="727"/>
    </row>
    <row r="674" spans="1:16" x14ac:dyDescent="0.25">
      <c r="A674" s="126"/>
      <c r="B674" s="53"/>
      <c r="C674" s="140"/>
      <c r="E674" s="53"/>
      <c r="F674" s="53"/>
      <c r="G674" s="53"/>
      <c r="H674" s="3"/>
      <c r="I674" s="53"/>
      <c r="J674" s="53"/>
      <c r="K674" s="53"/>
      <c r="L674" s="53"/>
      <c r="M674" s="53"/>
      <c r="N674" s="53"/>
      <c r="O674" s="53"/>
      <c r="P674" s="727"/>
    </row>
    <row r="675" spans="1:16" x14ac:dyDescent="0.25">
      <c r="A675" s="126"/>
      <c r="B675" s="53"/>
      <c r="C675" s="140"/>
      <c r="E675" s="53"/>
      <c r="F675" s="53"/>
      <c r="G675" s="53"/>
      <c r="H675" s="3"/>
      <c r="I675" s="53"/>
      <c r="J675" s="53"/>
      <c r="K675" s="53"/>
      <c r="L675" s="53"/>
      <c r="M675" s="53"/>
      <c r="N675" s="53"/>
      <c r="O675" s="53"/>
      <c r="P675" s="727"/>
    </row>
    <row r="676" spans="1:16" x14ac:dyDescent="0.25">
      <c r="A676" s="126"/>
      <c r="B676" s="53"/>
      <c r="C676" s="140"/>
      <c r="E676" s="53"/>
      <c r="F676" s="53"/>
      <c r="G676" s="53"/>
      <c r="H676" s="3"/>
      <c r="I676" s="53"/>
      <c r="J676" s="53"/>
      <c r="K676" s="53"/>
      <c r="L676" s="53"/>
      <c r="M676" s="53"/>
      <c r="N676" s="53"/>
      <c r="O676" s="53"/>
      <c r="P676" s="727"/>
    </row>
    <row r="677" spans="1:16" x14ac:dyDescent="0.25">
      <c r="A677" s="126"/>
      <c r="B677" s="53"/>
      <c r="C677" s="140"/>
      <c r="E677" s="53"/>
      <c r="F677" s="53"/>
      <c r="G677" s="53"/>
      <c r="H677" s="3"/>
      <c r="I677" s="53"/>
      <c r="J677" s="53"/>
      <c r="K677" s="53"/>
      <c r="L677" s="53"/>
      <c r="M677" s="53"/>
      <c r="N677" s="53"/>
      <c r="O677" s="53"/>
      <c r="P677" s="727"/>
    </row>
    <row r="678" spans="1:16" x14ac:dyDescent="0.25">
      <c r="A678" s="126"/>
      <c r="B678" s="53"/>
      <c r="C678" s="140"/>
      <c r="E678" s="53"/>
      <c r="F678" s="53"/>
      <c r="G678" s="53"/>
      <c r="H678" s="3"/>
      <c r="I678" s="53"/>
      <c r="J678" s="53"/>
      <c r="K678" s="53"/>
      <c r="L678" s="53"/>
      <c r="M678" s="53"/>
      <c r="N678" s="53"/>
      <c r="O678" s="53"/>
      <c r="P678" s="727"/>
    </row>
    <row r="679" spans="1:16" x14ac:dyDescent="0.25">
      <c r="A679" s="126"/>
      <c r="B679" s="53"/>
      <c r="C679" s="140"/>
      <c r="E679" s="53"/>
      <c r="F679" s="53"/>
      <c r="G679" s="53"/>
      <c r="H679" s="3"/>
      <c r="I679" s="53"/>
      <c r="J679" s="53"/>
      <c r="K679" s="53"/>
      <c r="L679" s="53"/>
      <c r="M679" s="53"/>
      <c r="N679" s="53"/>
      <c r="O679" s="53"/>
      <c r="P679" s="727"/>
    </row>
    <row r="680" spans="1:16" x14ac:dyDescent="0.25">
      <c r="A680" s="126"/>
      <c r="B680" s="53"/>
      <c r="C680" s="140"/>
      <c r="E680" s="53"/>
      <c r="F680" s="53"/>
      <c r="G680" s="53"/>
      <c r="H680" s="3"/>
      <c r="I680" s="53"/>
      <c r="J680" s="53"/>
      <c r="K680" s="53"/>
      <c r="L680" s="53"/>
      <c r="M680" s="53"/>
      <c r="N680" s="53"/>
      <c r="O680" s="53"/>
      <c r="P680" s="727"/>
    </row>
    <row r="681" spans="1:16" x14ac:dyDescent="0.25">
      <c r="A681" s="126"/>
      <c r="B681" s="53"/>
      <c r="C681" s="140"/>
      <c r="E681" s="53"/>
      <c r="F681" s="53"/>
      <c r="G681" s="53"/>
      <c r="H681" s="3"/>
      <c r="I681" s="53"/>
      <c r="J681" s="53"/>
      <c r="K681" s="53"/>
      <c r="L681" s="53"/>
      <c r="M681" s="53"/>
      <c r="N681" s="53"/>
      <c r="O681" s="53"/>
      <c r="P681" s="727"/>
    </row>
    <row r="682" spans="1:16" x14ac:dyDescent="0.25">
      <c r="A682" s="126"/>
      <c r="B682" s="53"/>
      <c r="C682" s="140"/>
      <c r="E682" s="53"/>
      <c r="F682" s="53"/>
      <c r="G682" s="53"/>
      <c r="H682" s="3"/>
      <c r="I682" s="53"/>
      <c r="J682" s="53"/>
      <c r="K682" s="53"/>
      <c r="L682" s="53"/>
      <c r="M682" s="53"/>
      <c r="N682" s="53"/>
      <c r="O682" s="53"/>
      <c r="P682" s="727"/>
    </row>
    <row r="683" spans="1:16" x14ac:dyDescent="0.25">
      <c r="A683" s="126"/>
      <c r="B683" s="53"/>
      <c r="C683" s="140"/>
      <c r="E683" s="53"/>
      <c r="F683" s="53"/>
      <c r="G683" s="53"/>
      <c r="H683" s="3"/>
      <c r="I683" s="53"/>
      <c r="J683" s="53"/>
      <c r="K683" s="53"/>
      <c r="L683" s="53"/>
      <c r="M683" s="53"/>
      <c r="N683" s="53"/>
      <c r="O683" s="53"/>
      <c r="P683" s="727"/>
    </row>
    <row r="684" spans="1:16" x14ac:dyDescent="0.25">
      <c r="A684" s="126"/>
      <c r="B684" s="53"/>
      <c r="C684" s="140"/>
      <c r="E684" s="53"/>
      <c r="F684" s="53"/>
      <c r="G684" s="53"/>
      <c r="H684" s="3"/>
      <c r="I684" s="53"/>
      <c r="J684" s="53"/>
      <c r="K684" s="53"/>
      <c r="L684" s="53"/>
      <c r="M684" s="53"/>
      <c r="N684" s="53"/>
      <c r="O684" s="53"/>
      <c r="P684" s="727"/>
    </row>
    <row r="685" spans="1:16" x14ac:dyDescent="0.25">
      <c r="A685" s="126"/>
      <c r="B685" s="53"/>
      <c r="C685" s="140"/>
      <c r="E685" s="53"/>
      <c r="F685" s="53"/>
      <c r="G685" s="53"/>
      <c r="H685" s="3"/>
      <c r="I685" s="53"/>
      <c r="J685" s="53"/>
      <c r="K685" s="53"/>
      <c r="L685" s="53"/>
      <c r="M685" s="53"/>
      <c r="N685" s="53"/>
      <c r="O685" s="53"/>
      <c r="P685" s="727"/>
    </row>
    <row r="686" spans="1:16" x14ac:dyDescent="0.25">
      <c r="A686" s="126"/>
      <c r="B686" s="53"/>
      <c r="C686" s="140"/>
      <c r="E686" s="53"/>
      <c r="F686" s="53"/>
      <c r="G686" s="53"/>
      <c r="H686" s="3"/>
      <c r="I686" s="53"/>
      <c r="J686" s="53"/>
      <c r="K686" s="53"/>
      <c r="L686" s="53"/>
      <c r="M686" s="53"/>
      <c r="N686" s="53"/>
      <c r="O686" s="53"/>
      <c r="P686" s="727"/>
    </row>
    <row r="687" spans="1:16" x14ac:dyDescent="0.25">
      <c r="A687" s="126"/>
      <c r="B687" s="53"/>
      <c r="C687" s="140"/>
      <c r="E687" s="53"/>
      <c r="F687" s="53"/>
      <c r="G687" s="53"/>
      <c r="H687" s="3"/>
      <c r="I687" s="53"/>
      <c r="J687" s="53"/>
      <c r="K687" s="53"/>
      <c r="L687" s="53"/>
      <c r="M687" s="53"/>
      <c r="N687" s="53"/>
      <c r="O687" s="53"/>
      <c r="P687" s="727"/>
    </row>
    <row r="688" spans="1:16" x14ac:dyDescent="0.25">
      <c r="A688" s="126"/>
      <c r="B688" s="53"/>
      <c r="C688" s="140"/>
      <c r="E688" s="53"/>
      <c r="F688" s="53"/>
      <c r="G688" s="53"/>
      <c r="H688" s="3"/>
      <c r="I688" s="53"/>
      <c r="J688" s="53"/>
      <c r="K688" s="53"/>
      <c r="L688" s="53"/>
      <c r="M688" s="53"/>
      <c r="N688" s="53"/>
      <c r="O688" s="53"/>
      <c r="P688" s="727"/>
    </row>
    <row r="689" spans="1:16" x14ac:dyDescent="0.25">
      <c r="A689" s="126"/>
      <c r="B689" s="53"/>
      <c r="C689" s="140"/>
      <c r="E689" s="53"/>
      <c r="F689" s="53"/>
      <c r="G689" s="53"/>
      <c r="H689" s="3"/>
      <c r="I689" s="53"/>
      <c r="J689" s="53"/>
      <c r="K689" s="53"/>
      <c r="L689" s="53"/>
      <c r="M689" s="53"/>
      <c r="N689" s="53"/>
      <c r="O689" s="53"/>
      <c r="P689" s="727"/>
    </row>
    <row r="690" spans="1:16" x14ac:dyDescent="0.25">
      <c r="A690" s="126"/>
      <c r="B690" s="53"/>
      <c r="C690" s="140"/>
      <c r="E690" s="53"/>
      <c r="F690" s="53"/>
      <c r="G690" s="53"/>
      <c r="H690" s="3"/>
      <c r="I690" s="53"/>
      <c r="J690" s="53"/>
      <c r="K690" s="53"/>
      <c r="L690" s="53"/>
      <c r="M690" s="53"/>
      <c r="N690" s="53"/>
      <c r="O690" s="53"/>
      <c r="P690" s="727"/>
    </row>
    <row r="691" spans="1:16" x14ac:dyDescent="0.25">
      <c r="A691" s="126"/>
      <c r="B691" s="53"/>
      <c r="C691" s="140"/>
      <c r="E691" s="53"/>
      <c r="F691" s="53"/>
      <c r="G691" s="53"/>
      <c r="H691" s="3"/>
      <c r="I691" s="53"/>
      <c r="J691" s="53"/>
      <c r="K691" s="53"/>
      <c r="L691" s="53"/>
      <c r="M691" s="53"/>
      <c r="N691" s="53"/>
      <c r="O691" s="53"/>
      <c r="P691" s="727"/>
    </row>
    <row r="692" spans="1:16" x14ac:dyDescent="0.25">
      <c r="A692" s="126"/>
      <c r="B692" s="53"/>
      <c r="C692" s="140"/>
      <c r="E692" s="53"/>
      <c r="F692" s="53"/>
      <c r="G692" s="53"/>
      <c r="H692" s="3"/>
      <c r="I692" s="53"/>
      <c r="J692" s="53"/>
      <c r="K692" s="53"/>
      <c r="L692" s="53"/>
      <c r="M692" s="53"/>
      <c r="N692" s="53"/>
      <c r="O692" s="53"/>
      <c r="P692" s="727"/>
    </row>
    <row r="693" spans="1:16" x14ac:dyDescent="0.25">
      <c r="A693" s="126"/>
      <c r="B693" s="53"/>
      <c r="C693" s="140"/>
      <c r="E693" s="53"/>
      <c r="F693" s="53"/>
      <c r="G693" s="53"/>
      <c r="H693" s="3"/>
      <c r="I693" s="53"/>
      <c r="J693" s="53"/>
      <c r="K693" s="53"/>
      <c r="L693" s="53"/>
      <c r="M693" s="53"/>
      <c r="N693" s="53"/>
      <c r="O693" s="53"/>
      <c r="P693" s="727"/>
    </row>
    <row r="694" spans="1:16" x14ac:dyDescent="0.25">
      <c r="A694" s="126"/>
      <c r="B694" s="53"/>
      <c r="C694" s="140"/>
      <c r="E694" s="53"/>
      <c r="F694" s="53"/>
      <c r="G694" s="53"/>
      <c r="H694" s="3"/>
      <c r="I694" s="53"/>
      <c r="J694" s="53"/>
      <c r="K694" s="53"/>
      <c r="L694" s="53"/>
      <c r="M694" s="53"/>
      <c r="N694" s="53"/>
      <c r="O694" s="53"/>
      <c r="P694" s="727"/>
    </row>
    <row r="695" spans="1:16" x14ac:dyDescent="0.25">
      <c r="A695" s="126"/>
      <c r="B695" s="53"/>
      <c r="C695" s="140"/>
      <c r="E695" s="53"/>
      <c r="F695" s="53"/>
      <c r="G695" s="53"/>
      <c r="H695" s="3"/>
      <c r="I695" s="53"/>
      <c r="J695" s="53"/>
      <c r="K695" s="53"/>
      <c r="L695" s="53"/>
      <c r="M695" s="53"/>
      <c r="N695" s="53"/>
      <c r="O695" s="53"/>
      <c r="P695" s="727"/>
    </row>
    <row r="696" spans="1:16" x14ac:dyDescent="0.25">
      <c r="A696" s="126"/>
      <c r="B696" s="53"/>
      <c r="C696" s="140"/>
      <c r="E696" s="53"/>
      <c r="F696" s="53"/>
      <c r="G696" s="53"/>
      <c r="H696" s="3"/>
      <c r="I696" s="53"/>
      <c r="J696" s="53"/>
      <c r="K696" s="53"/>
      <c r="L696" s="53"/>
      <c r="M696" s="53"/>
      <c r="N696" s="53"/>
      <c r="O696" s="53"/>
      <c r="P696" s="727"/>
    </row>
    <row r="697" spans="1:16" x14ac:dyDescent="0.25">
      <c r="A697" s="126"/>
      <c r="B697" s="53"/>
      <c r="C697" s="140"/>
      <c r="E697" s="53"/>
      <c r="F697" s="53"/>
      <c r="G697" s="53"/>
      <c r="H697" s="3"/>
      <c r="I697" s="53"/>
      <c r="J697" s="53"/>
      <c r="K697" s="53"/>
      <c r="L697" s="53"/>
      <c r="M697" s="53"/>
      <c r="N697" s="53"/>
      <c r="O697" s="53"/>
      <c r="P697" s="727"/>
    </row>
    <row r="698" spans="1:16" x14ac:dyDescent="0.25">
      <c r="A698" s="126"/>
      <c r="B698" s="53"/>
      <c r="C698" s="140"/>
      <c r="E698" s="53"/>
      <c r="F698" s="53"/>
      <c r="G698" s="53"/>
      <c r="H698" s="3"/>
      <c r="I698" s="53"/>
      <c r="J698" s="53"/>
      <c r="K698" s="53"/>
      <c r="L698" s="53"/>
      <c r="M698" s="53"/>
      <c r="N698" s="53"/>
      <c r="O698" s="53"/>
      <c r="P698" s="727"/>
    </row>
    <row r="699" spans="1:16" x14ac:dyDescent="0.25">
      <c r="A699" s="126"/>
      <c r="B699" s="53"/>
      <c r="C699" s="140"/>
      <c r="E699" s="53"/>
      <c r="F699" s="53"/>
      <c r="G699" s="53"/>
      <c r="H699" s="3"/>
      <c r="I699" s="53"/>
      <c r="J699" s="53"/>
      <c r="K699" s="53"/>
      <c r="L699" s="53"/>
      <c r="M699" s="53"/>
      <c r="N699" s="53"/>
      <c r="O699" s="53"/>
      <c r="P699" s="727"/>
    </row>
    <row r="700" spans="1:16" x14ac:dyDescent="0.25">
      <c r="A700" s="126"/>
      <c r="B700" s="53"/>
      <c r="C700" s="140"/>
      <c r="E700" s="53"/>
      <c r="F700" s="53"/>
      <c r="G700" s="53"/>
      <c r="H700" s="3"/>
      <c r="I700" s="53"/>
      <c r="J700" s="53"/>
      <c r="K700" s="53"/>
      <c r="L700" s="53"/>
      <c r="M700" s="53"/>
      <c r="N700" s="53"/>
      <c r="O700" s="53"/>
      <c r="P700" s="727"/>
    </row>
    <row r="701" spans="1:16" x14ac:dyDescent="0.25">
      <c r="A701" s="126"/>
      <c r="B701" s="53"/>
      <c r="C701" s="140"/>
      <c r="E701" s="53"/>
      <c r="F701" s="53"/>
      <c r="G701" s="53"/>
      <c r="H701" s="3"/>
      <c r="I701" s="53"/>
      <c r="J701" s="53"/>
      <c r="K701" s="53"/>
      <c r="L701" s="53"/>
      <c r="M701" s="53"/>
      <c r="N701" s="53"/>
      <c r="O701" s="53"/>
      <c r="P701" s="727"/>
    </row>
    <row r="702" spans="1:16" x14ac:dyDescent="0.25">
      <c r="A702" s="126"/>
      <c r="B702" s="53"/>
      <c r="C702" s="140"/>
      <c r="E702" s="53"/>
      <c r="F702" s="53"/>
      <c r="G702" s="53"/>
      <c r="H702" s="3"/>
      <c r="I702" s="53"/>
      <c r="J702" s="53"/>
      <c r="K702" s="53"/>
      <c r="L702" s="53"/>
      <c r="M702" s="53"/>
      <c r="N702" s="53"/>
      <c r="O702" s="53"/>
      <c r="P702" s="727"/>
    </row>
    <row r="703" spans="1:16" x14ac:dyDescent="0.25">
      <c r="A703" s="126"/>
      <c r="B703" s="53"/>
      <c r="C703" s="140"/>
      <c r="E703" s="53"/>
      <c r="F703" s="53"/>
      <c r="G703" s="53"/>
      <c r="H703" s="3"/>
      <c r="I703" s="53"/>
      <c r="J703" s="53"/>
      <c r="K703" s="53"/>
      <c r="L703" s="53"/>
      <c r="M703" s="53"/>
      <c r="N703" s="53"/>
      <c r="O703" s="53"/>
      <c r="P703" s="727"/>
    </row>
    <row r="704" spans="1:16" x14ac:dyDescent="0.25">
      <c r="A704" s="126"/>
      <c r="B704" s="53"/>
      <c r="C704" s="140"/>
      <c r="E704" s="53"/>
      <c r="F704" s="53"/>
      <c r="G704" s="53"/>
      <c r="H704" s="3"/>
      <c r="I704" s="53"/>
      <c r="J704" s="53"/>
      <c r="K704" s="53"/>
      <c r="L704" s="53"/>
      <c r="M704" s="53"/>
      <c r="N704" s="53"/>
      <c r="O704" s="53"/>
      <c r="P704" s="727"/>
    </row>
    <row r="705" spans="1:16" x14ac:dyDescent="0.25">
      <c r="A705" s="126"/>
      <c r="B705" s="53"/>
      <c r="C705" s="140"/>
      <c r="E705" s="53"/>
      <c r="F705" s="53"/>
      <c r="G705" s="53"/>
      <c r="H705" s="3"/>
      <c r="I705" s="53"/>
      <c r="J705" s="53"/>
      <c r="K705" s="53"/>
      <c r="L705" s="53"/>
      <c r="M705" s="53"/>
      <c r="N705" s="53"/>
      <c r="O705" s="53"/>
      <c r="P705" s="727"/>
    </row>
    <row r="706" spans="1:16" x14ac:dyDescent="0.25">
      <c r="A706" s="126"/>
      <c r="B706" s="53"/>
      <c r="C706" s="140"/>
      <c r="E706" s="53"/>
      <c r="F706" s="53"/>
      <c r="G706" s="53"/>
      <c r="H706" s="3"/>
      <c r="I706" s="53"/>
      <c r="J706" s="53"/>
      <c r="K706" s="53"/>
      <c r="L706" s="53"/>
      <c r="M706" s="53"/>
      <c r="N706" s="53"/>
      <c r="O706" s="53"/>
      <c r="P706" s="727"/>
    </row>
    <row r="707" spans="1:16" x14ac:dyDescent="0.25">
      <c r="A707" s="126"/>
      <c r="B707" s="53"/>
      <c r="C707" s="140"/>
      <c r="E707" s="53"/>
      <c r="F707" s="53"/>
      <c r="G707" s="53"/>
      <c r="H707" s="3"/>
      <c r="I707" s="53"/>
      <c r="J707" s="53"/>
      <c r="K707" s="53"/>
      <c r="L707" s="53"/>
      <c r="M707" s="53"/>
      <c r="N707" s="53"/>
      <c r="O707" s="53"/>
      <c r="P707" s="727"/>
    </row>
    <row r="708" spans="1:16" x14ac:dyDescent="0.25">
      <c r="A708" s="126"/>
      <c r="B708" s="53"/>
      <c r="C708" s="140"/>
      <c r="E708" s="53"/>
      <c r="F708" s="53"/>
      <c r="G708" s="53"/>
      <c r="H708" s="3"/>
      <c r="I708" s="53"/>
      <c r="J708" s="53"/>
      <c r="K708" s="53"/>
      <c r="L708" s="53"/>
      <c r="M708" s="53"/>
      <c r="N708" s="53"/>
      <c r="O708" s="53"/>
      <c r="P708" s="727"/>
    </row>
    <row r="709" spans="1:16" x14ac:dyDescent="0.25">
      <c r="A709" s="126"/>
      <c r="B709" s="53"/>
      <c r="C709" s="140"/>
      <c r="E709" s="53"/>
      <c r="F709" s="53"/>
      <c r="G709" s="53"/>
      <c r="H709" s="3"/>
      <c r="I709" s="53"/>
      <c r="J709" s="53"/>
      <c r="K709" s="53"/>
      <c r="L709" s="53"/>
      <c r="M709" s="53"/>
      <c r="N709" s="53"/>
      <c r="O709" s="53"/>
      <c r="P709" s="727"/>
    </row>
    <row r="710" spans="1:16" x14ac:dyDescent="0.25">
      <c r="A710" s="126"/>
      <c r="B710" s="53"/>
      <c r="C710" s="140"/>
      <c r="E710" s="53"/>
      <c r="F710" s="53"/>
      <c r="G710" s="53"/>
      <c r="H710" s="3"/>
      <c r="I710" s="53"/>
      <c r="J710" s="53"/>
      <c r="K710" s="53"/>
      <c r="L710" s="53"/>
      <c r="M710" s="53"/>
      <c r="N710" s="53"/>
      <c r="O710" s="53"/>
      <c r="P710" s="727"/>
    </row>
    <row r="711" spans="1:16" x14ac:dyDescent="0.25">
      <c r="A711" s="126"/>
      <c r="B711" s="53"/>
      <c r="C711" s="140"/>
      <c r="E711" s="53"/>
      <c r="F711" s="53"/>
      <c r="G711" s="53"/>
      <c r="H711" s="3"/>
      <c r="I711" s="53"/>
      <c r="J711" s="53"/>
      <c r="K711" s="53"/>
      <c r="L711" s="53"/>
      <c r="M711" s="53"/>
      <c r="N711" s="53"/>
      <c r="O711" s="53"/>
      <c r="P711" s="727"/>
    </row>
    <row r="712" spans="1:16" x14ac:dyDescent="0.25">
      <c r="A712" s="126"/>
      <c r="B712" s="53"/>
      <c r="C712" s="140"/>
      <c r="E712" s="53"/>
      <c r="F712" s="53"/>
      <c r="G712" s="53"/>
      <c r="H712" s="3"/>
      <c r="I712" s="53"/>
      <c r="J712" s="53"/>
      <c r="K712" s="53"/>
      <c r="L712" s="53"/>
      <c r="M712" s="53"/>
      <c r="N712" s="53"/>
      <c r="O712" s="53"/>
      <c r="P712" s="727"/>
    </row>
    <row r="713" spans="1:16" x14ac:dyDescent="0.25">
      <c r="A713" s="126"/>
      <c r="B713" s="53"/>
      <c r="C713" s="140"/>
      <c r="E713" s="53"/>
      <c r="F713" s="53"/>
      <c r="G713" s="53"/>
      <c r="H713" s="3"/>
      <c r="I713" s="53"/>
      <c r="J713" s="53"/>
      <c r="K713" s="53"/>
      <c r="L713" s="53"/>
      <c r="M713" s="53"/>
      <c r="N713" s="53"/>
      <c r="O713" s="53"/>
      <c r="P713" s="727"/>
    </row>
    <row r="714" spans="1:16" x14ac:dyDescent="0.25">
      <c r="A714" s="126"/>
      <c r="B714" s="53"/>
      <c r="C714" s="140"/>
      <c r="E714" s="53"/>
      <c r="F714" s="53"/>
      <c r="G714" s="53"/>
      <c r="H714" s="3"/>
      <c r="I714" s="53"/>
      <c r="J714" s="53"/>
      <c r="K714" s="53"/>
      <c r="L714" s="53"/>
      <c r="M714" s="53"/>
      <c r="N714" s="53"/>
      <c r="O714" s="53"/>
      <c r="P714" s="727"/>
    </row>
    <row r="715" spans="1:16" x14ac:dyDescent="0.25">
      <c r="A715" s="126"/>
      <c r="B715" s="53"/>
      <c r="C715" s="140"/>
      <c r="E715" s="53"/>
      <c r="F715" s="53"/>
      <c r="G715" s="53"/>
      <c r="H715" s="3"/>
      <c r="I715" s="53"/>
      <c r="J715" s="53"/>
      <c r="K715" s="53"/>
      <c r="L715" s="53"/>
      <c r="M715" s="53"/>
      <c r="N715" s="53"/>
      <c r="O715" s="53"/>
      <c r="P715" s="727"/>
    </row>
    <row r="716" spans="1:16" x14ac:dyDescent="0.25">
      <c r="A716" s="126"/>
      <c r="B716" s="53"/>
      <c r="C716" s="140"/>
      <c r="E716" s="53"/>
      <c r="F716" s="53"/>
      <c r="G716" s="53"/>
      <c r="H716" s="3"/>
      <c r="I716" s="53"/>
      <c r="J716" s="53"/>
      <c r="K716" s="53"/>
      <c r="L716" s="53"/>
      <c r="M716" s="53"/>
      <c r="N716" s="53"/>
      <c r="O716" s="53"/>
      <c r="P716" s="727"/>
    </row>
    <row r="717" spans="1:16" x14ac:dyDescent="0.25">
      <c r="A717" s="126"/>
      <c r="B717" s="53"/>
      <c r="C717" s="140"/>
      <c r="E717" s="53"/>
      <c r="F717" s="53"/>
      <c r="G717" s="53"/>
      <c r="H717" s="3"/>
      <c r="I717" s="53"/>
      <c r="J717" s="53"/>
      <c r="K717" s="53"/>
      <c r="L717" s="53"/>
      <c r="M717" s="53"/>
      <c r="N717" s="53"/>
      <c r="O717" s="53"/>
      <c r="P717" s="727"/>
    </row>
    <row r="718" spans="1:16" x14ac:dyDescent="0.25">
      <c r="A718" s="126"/>
      <c r="B718" s="53"/>
      <c r="C718" s="140"/>
      <c r="E718" s="53"/>
      <c r="F718" s="53"/>
      <c r="G718" s="53"/>
      <c r="H718" s="3"/>
      <c r="I718" s="53"/>
      <c r="J718" s="53"/>
      <c r="K718" s="53"/>
      <c r="L718" s="53"/>
      <c r="M718" s="53"/>
      <c r="N718" s="53"/>
      <c r="O718" s="53"/>
      <c r="P718" s="727"/>
    </row>
    <row r="719" spans="1:16" x14ac:dyDescent="0.25">
      <c r="A719" s="126"/>
      <c r="B719" s="53"/>
      <c r="C719" s="140"/>
      <c r="E719" s="53"/>
      <c r="F719" s="53"/>
      <c r="G719" s="53"/>
      <c r="H719" s="3"/>
      <c r="I719" s="53"/>
      <c r="J719" s="53"/>
      <c r="K719" s="53"/>
      <c r="L719" s="53"/>
      <c r="M719" s="53"/>
      <c r="N719" s="53"/>
      <c r="O719" s="53"/>
      <c r="P719" s="727"/>
    </row>
    <row r="720" spans="1:16" x14ac:dyDescent="0.25">
      <c r="A720" s="126"/>
      <c r="B720" s="53"/>
      <c r="C720" s="140"/>
      <c r="E720" s="53"/>
      <c r="F720" s="53"/>
      <c r="G720" s="53"/>
      <c r="H720" s="3"/>
      <c r="I720" s="53"/>
      <c r="J720" s="53"/>
      <c r="K720" s="53"/>
      <c r="L720" s="53"/>
      <c r="M720" s="53"/>
      <c r="N720" s="53"/>
      <c r="O720" s="53"/>
      <c r="P720" s="727"/>
    </row>
    <row r="721" spans="1:16" x14ac:dyDescent="0.25">
      <c r="A721" s="126"/>
      <c r="B721" s="53"/>
      <c r="C721" s="140"/>
      <c r="E721" s="53"/>
      <c r="F721" s="53"/>
      <c r="G721" s="53"/>
      <c r="H721" s="3"/>
      <c r="I721" s="53"/>
      <c r="J721" s="53"/>
      <c r="K721" s="53"/>
      <c r="L721" s="53"/>
      <c r="M721" s="53"/>
      <c r="N721" s="53"/>
      <c r="O721" s="53"/>
      <c r="P721" s="727"/>
    </row>
    <row r="722" spans="1:16" x14ac:dyDescent="0.25">
      <c r="A722" s="126"/>
      <c r="B722" s="53"/>
      <c r="C722" s="140"/>
      <c r="E722" s="53"/>
      <c r="F722" s="53"/>
      <c r="G722" s="53"/>
      <c r="H722" s="3"/>
      <c r="I722" s="53"/>
      <c r="J722" s="53"/>
      <c r="K722" s="53"/>
      <c r="L722" s="53"/>
      <c r="M722" s="53"/>
      <c r="N722" s="53"/>
      <c r="O722" s="53"/>
      <c r="P722" s="727"/>
    </row>
    <row r="723" spans="1:16" x14ac:dyDescent="0.25">
      <c r="A723" s="126"/>
      <c r="B723" s="53"/>
      <c r="C723" s="140"/>
      <c r="E723" s="53"/>
      <c r="F723" s="53"/>
      <c r="G723" s="53"/>
      <c r="H723" s="3"/>
      <c r="I723" s="53"/>
      <c r="J723" s="53"/>
      <c r="K723" s="53"/>
      <c r="L723" s="53"/>
      <c r="M723" s="53"/>
      <c r="N723" s="53"/>
      <c r="O723" s="53"/>
      <c r="P723" s="727"/>
    </row>
    <row r="724" spans="1:16" x14ac:dyDescent="0.25">
      <c r="A724" s="126"/>
      <c r="B724" s="53"/>
      <c r="C724" s="140"/>
      <c r="E724" s="53"/>
      <c r="F724" s="53"/>
      <c r="G724" s="53"/>
      <c r="H724" s="3"/>
      <c r="I724" s="53"/>
      <c r="J724" s="53"/>
      <c r="K724" s="53"/>
      <c r="L724" s="53"/>
      <c r="M724" s="53"/>
      <c r="N724" s="53"/>
      <c r="O724" s="53"/>
      <c r="P724" s="727"/>
    </row>
    <row r="725" spans="1:16" x14ac:dyDescent="0.25">
      <c r="A725" s="126"/>
      <c r="B725" s="53"/>
      <c r="C725" s="140"/>
      <c r="E725" s="53"/>
      <c r="F725" s="53"/>
      <c r="G725" s="53"/>
      <c r="H725" s="3"/>
      <c r="I725" s="53"/>
      <c r="J725" s="53"/>
      <c r="K725" s="53"/>
      <c r="L725" s="53"/>
      <c r="M725" s="53"/>
      <c r="N725" s="53"/>
      <c r="O725" s="53"/>
      <c r="P725" s="727"/>
    </row>
    <row r="726" spans="1:16" x14ac:dyDescent="0.25">
      <c r="A726" s="126"/>
      <c r="B726" s="53"/>
      <c r="C726" s="140"/>
      <c r="E726" s="53"/>
      <c r="F726" s="53"/>
      <c r="G726" s="53"/>
      <c r="H726" s="3"/>
      <c r="I726" s="53"/>
      <c r="J726" s="53"/>
      <c r="K726" s="53"/>
      <c r="L726" s="53"/>
      <c r="M726" s="53"/>
      <c r="N726" s="53"/>
      <c r="O726" s="53"/>
      <c r="P726" s="727"/>
    </row>
    <row r="727" spans="1:16" x14ac:dyDescent="0.25">
      <c r="A727" s="126"/>
      <c r="B727" s="53"/>
      <c r="C727" s="140"/>
      <c r="E727" s="53"/>
      <c r="F727" s="53"/>
      <c r="G727" s="53"/>
      <c r="H727" s="3"/>
      <c r="I727" s="53"/>
      <c r="J727" s="53"/>
      <c r="K727" s="53"/>
      <c r="L727" s="53"/>
      <c r="M727" s="53"/>
      <c r="N727" s="53"/>
      <c r="O727" s="53"/>
      <c r="P727" s="727"/>
    </row>
    <row r="728" spans="1:16" x14ac:dyDescent="0.25">
      <c r="A728" s="126"/>
      <c r="B728" s="53"/>
      <c r="C728" s="140"/>
      <c r="E728" s="53"/>
      <c r="F728" s="53"/>
      <c r="G728" s="53"/>
      <c r="H728" s="3"/>
      <c r="I728" s="53"/>
      <c r="J728" s="53"/>
      <c r="K728" s="53"/>
      <c r="L728" s="53"/>
      <c r="M728" s="53"/>
      <c r="N728" s="53"/>
      <c r="O728" s="53"/>
      <c r="P728" s="727"/>
    </row>
    <row r="729" spans="1:16" x14ac:dyDescent="0.25">
      <c r="A729" s="126"/>
      <c r="B729" s="53"/>
      <c r="C729" s="140"/>
      <c r="E729" s="53"/>
      <c r="F729" s="53"/>
      <c r="G729" s="53"/>
      <c r="H729" s="3"/>
      <c r="I729" s="53"/>
      <c r="J729" s="53"/>
      <c r="K729" s="53"/>
      <c r="L729" s="53"/>
      <c r="M729" s="53"/>
      <c r="N729" s="53"/>
      <c r="O729" s="53"/>
      <c r="P729" s="727"/>
    </row>
    <row r="730" spans="1:16" x14ac:dyDescent="0.25">
      <c r="A730" s="126"/>
      <c r="B730" s="53"/>
      <c r="C730" s="140"/>
      <c r="E730" s="53"/>
      <c r="F730" s="53"/>
      <c r="G730" s="53"/>
      <c r="H730" s="3"/>
      <c r="I730" s="53"/>
      <c r="J730" s="53"/>
      <c r="K730" s="53"/>
      <c r="L730" s="53"/>
      <c r="M730" s="53"/>
      <c r="N730" s="53"/>
      <c r="O730" s="53"/>
      <c r="P730" s="727"/>
    </row>
    <row r="731" spans="1:16" x14ac:dyDescent="0.25">
      <c r="A731" s="126"/>
      <c r="B731" s="53"/>
      <c r="C731" s="140"/>
      <c r="E731" s="53"/>
      <c r="F731" s="53"/>
      <c r="G731" s="53"/>
      <c r="H731" s="3"/>
      <c r="I731" s="53"/>
      <c r="J731" s="53"/>
      <c r="K731" s="53"/>
      <c r="L731" s="53"/>
      <c r="M731" s="53"/>
      <c r="N731" s="53"/>
      <c r="O731" s="53"/>
      <c r="P731" s="727"/>
    </row>
    <row r="732" spans="1:16" x14ac:dyDescent="0.25">
      <c r="A732" s="126"/>
      <c r="B732" s="53"/>
      <c r="C732" s="140"/>
      <c r="E732" s="53"/>
      <c r="F732" s="53"/>
      <c r="G732" s="53"/>
      <c r="H732" s="3"/>
      <c r="I732" s="53"/>
      <c r="J732" s="53"/>
      <c r="K732" s="53"/>
      <c r="L732" s="53"/>
      <c r="M732" s="53"/>
      <c r="N732" s="53"/>
      <c r="O732" s="53"/>
      <c r="P732" s="727"/>
    </row>
    <row r="733" spans="1:16" x14ac:dyDescent="0.25">
      <c r="A733" s="126"/>
      <c r="B733" s="53"/>
      <c r="C733" s="140"/>
      <c r="E733" s="53"/>
      <c r="F733" s="53"/>
      <c r="G733" s="53"/>
      <c r="H733" s="3"/>
      <c r="I733" s="53"/>
      <c r="J733" s="53"/>
      <c r="K733" s="53"/>
      <c r="L733" s="53"/>
      <c r="M733" s="53"/>
      <c r="N733" s="53"/>
      <c r="O733" s="53"/>
      <c r="P733" s="727"/>
    </row>
    <row r="734" spans="1:16" x14ac:dyDescent="0.25">
      <c r="A734" s="126"/>
      <c r="B734" s="53"/>
      <c r="C734" s="140"/>
      <c r="E734" s="53"/>
      <c r="F734" s="53"/>
      <c r="G734" s="53"/>
      <c r="H734" s="3"/>
      <c r="I734" s="53"/>
      <c r="J734" s="53"/>
      <c r="K734" s="53"/>
      <c r="L734" s="53"/>
      <c r="M734" s="53"/>
      <c r="N734" s="53"/>
      <c r="O734" s="53"/>
      <c r="P734" s="727"/>
    </row>
    <row r="735" spans="1:16" x14ac:dyDescent="0.25">
      <c r="A735" s="126"/>
      <c r="B735" s="53"/>
      <c r="C735" s="140"/>
      <c r="E735" s="53"/>
      <c r="F735" s="53"/>
      <c r="G735" s="53"/>
      <c r="H735" s="3"/>
      <c r="I735" s="53"/>
      <c r="J735" s="53"/>
      <c r="K735" s="53"/>
      <c r="L735" s="53"/>
      <c r="M735" s="53"/>
      <c r="N735" s="53"/>
      <c r="O735" s="53"/>
      <c r="P735" s="727"/>
    </row>
    <row r="736" spans="1:16" x14ac:dyDescent="0.25">
      <c r="A736" s="126"/>
      <c r="B736" s="53"/>
      <c r="C736" s="140"/>
      <c r="E736" s="53"/>
      <c r="F736" s="53"/>
      <c r="G736" s="53"/>
      <c r="H736" s="3"/>
      <c r="I736" s="53"/>
      <c r="J736" s="53"/>
      <c r="K736" s="53"/>
      <c r="L736" s="53"/>
      <c r="M736" s="53"/>
      <c r="N736" s="53"/>
      <c r="O736" s="53"/>
      <c r="P736" s="727"/>
    </row>
    <row r="737" spans="1:16" x14ac:dyDescent="0.25">
      <c r="A737" s="126"/>
      <c r="B737" s="53"/>
      <c r="C737" s="140"/>
      <c r="E737" s="53"/>
      <c r="F737" s="53"/>
      <c r="G737" s="53"/>
      <c r="H737" s="3"/>
      <c r="I737" s="53"/>
      <c r="J737" s="53"/>
      <c r="K737" s="53"/>
      <c r="L737" s="53"/>
      <c r="M737" s="53"/>
      <c r="N737" s="53"/>
      <c r="O737" s="53"/>
      <c r="P737" s="727"/>
    </row>
    <row r="738" spans="1:16" x14ac:dyDescent="0.25">
      <c r="A738" s="126"/>
      <c r="B738" s="53"/>
      <c r="C738" s="140"/>
      <c r="E738" s="53"/>
      <c r="F738" s="53"/>
      <c r="G738" s="53"/>
      <c r="H738" s="3"/>
      <c r="I738" s="53"/>
      <c r="J738" s="53"/>
      <c r="K738" s="53"/>
      <c r="L738" s="53"/>
      <c r="M738" s="53"/>
      <c r="N738" s="53"/>
      <c r="O738" s="53"/>
      <c r="P738" s="727"/>
    </row>
    <row r="739" spans="1:16" x14ac:dyDescent="0.25">
      <c r="A739" s="126"/>
      <c r="B739" s="53"/>
      <c r="C739" s="140"/>
      <c r="E739" s="53"/>
      <c r="F739" s="53"/>
      <c r="G739" s="53"/>
      <c r="H739" s="3"/>
      <c r="I739" s="53"/>
      <c r="J739" s="53"/>
      <c r="K739" s="53"/>
      <c r="L739" s="53"/>
      <c r="M739" s="53"/>
      <c r="N739" s="53"/>
      <c r="O739" s="53"/>
      <c r="P739" s="727"/>
    </row>
    <row r="740" spans="1:16" x14ac:dyDescent="0.25">
      <c r="A740" s="126"/>
      <c r="B740" s="53"/>
      <c r="C740" s="140"/>
      <c r="E740" s="53"/>
      <c r="F740" s="53"/>
      <c r="G740" s="53"/>
      <c r="H740" s="3"/>
      <c r="I740" s="53"/>
      <c r="J740" s="53"/>
      <c r="K740" s="53"/>
      <c r="L740" s="53"/>
      <c r="M740" s="53"/>
      <c r="N740" s="53"/>
      <c r="O740" s="53"/>
      <c r="P740" s="727"/>
    </row>
    <row r="741" spans="1:16" x14ac:dyDescent="0.25">
      <c r="A741" s="126"/>
      <c r="B741" s="53"/>
      <c r="C741" s="140"/>
      <c r="E741" s="53"/>
      <c r="F741" s="53"/>
      <c r="G741" s="53"/>
      <c r="H741" s="3"/>
      <c r="I741" s="53"/>
      <c r="J741" s="53"/>
      <c r="K741" s="53"/>
      <c r="L741" s="53"/>
      <c r="M741" s="53"/>
      <c r="N741" s="53"/>
      <c r="O741" s="53"/>
      <c r="P741" s="727"/>
    </row>
    <row r="742" spans="1:16" x14ac:dyDescent="0.25">
      <c r="A742" s="126"/>
      <c r="B742" s="53"/>
      <c r="C742" s="140"/>
      <c r="E742" s="53"/>
      <c r="F742" s="53"/>
      <c r="G742" s="53"/>
      <c r="H742" s="3"/>
      <c r="I742" s="53"/>
      <c r="J742" s="53"/>
      <c r="K742" s="53"/>
      <c r="L742" s="53"/>
      <c r="M742" s="53"/>
      <c r="N742" s="53"/>
      <c r="O742" s="53"/>
      <c r="P742" s="727"/>
    </row>
    <row r="743" spans="1:16" x14ac:dyDescent="0.25">
      <c r="A743" s="126"/>
      <c r="B743" s="53"/>
      <c r="C743" s="140"/>
      <c r="E743" s="53"/>
      <c r="F743" s="53"/>
      <c r="G743" s="53"/>
      <c r="H743" s="3"/>
      <c r="I743" s="53"/>
      <c r="J743" s="53"/>
      <c r="K743" s="53"/>
      <c r="L743" s="53"/>
      <c r="M743" s="53"/>
      <c r="N743" s="53"/>
      <c r="O743" s="53"/>
      <c r="P743" s="727"/>
    </row>
    <row r="744" spans="1:16" x14ac:dyDescent="0.25">
      <c r="A744" s="126"/>
      <c r="B744" s="53"/>
      <c r="C744" s="140"/>
      <c r="E744" s="53"/>
      <c r="F744" s="53"/>
      <c r="G744" s="53"/>
      <c r="H744" s="3"/>
      <c r="I744" s="53"/>
      <c r="J744" s="53"/>
      <c r="K744" s="53"/>
      <c r="L744" s="53"/>
      <c r="M744" s="53"/>
      <c r="N744" s="53"/>
      <c r="O744" s="53"/>
      <c r="P744" s="727"/>
    </row>
    <row r="745" spans="1:16" x14ac:dyDescent="0.25">
      <c r="A745" s="126"/>
      <c r="B745" s="53"/>
      <c r="C745" s="140"/>
      <c r="E745" s="53"/>
      <c r="F745" s="53"/>
      <c r="G745" s="53"/>
      <c r="H745" s="3"/>
      <c r="I745" s="53"/>
      <c r="J745" s="53"/>
      <c r="K745" s="53"/>
      <c r="L745" s="53"/>
      <c r="M745" s="53"/>
      <c r="N745" s="53"/>
      <c r="O745" s="53"/>
      <c r="P745" s="727"/>
    </row>
    <row r="746" spans="1:16" x14ac:dyDescent="0.25">
      <c r="A746" s="126"/>
      <c r="B746" s="53"/>
      <c r="C746" s="140"/>
      <c r="E746" s="53"/>
      <c r="F746" s="53"/>
      <c r="G746" s="53"/>
      <c r="H746" s="3"/>
      <c r="I746" s="53"/>
      <c r="J746" s="53"/>
      <c r="K746" s="53"/>
      <c r="L746" s="53"/>
      <c r="M746" s="53"/>
      <c r="N746" s="53"/>
      <c r="O746" s="53"/>
      <c r="P746" s="727"/>
    </row>
    <row r="747" spans="1:16" x14ac:dyDescent="0.25">
      <c r="A747" s="126"/>
      <c r="B747" s="53"/>
      <c r="C747" s="140"/>
      <c r="E747" s="53"/>
      <c r="F747" s="53"/>
      <c r="G747" s="53"/>
      <c r="H747" s="3"/>
      <c r="I747" s="53"/>
      <c r="J747" s="53"/>
      <c r="K747" s="53"/>
      <c r="L747" s="53"/>
      <c r="M747" s="53"/>
      <c r="N747" s="53"/>
      <c r="O747" s="53"/>
      <c r="P747" s="727"/>
    </row>
    <row r="748" spans="1:16" x14ac:dyDescent="0.25">
      <c r="A748" s="126"/>
      <c r="B748" s="53"/>
      <c r="C748" s="140"/>
      <c r="E748" s="53"/>
      <c r="F748" s="53"/>
      <c r="G748" s="53"/>
      <c r="H748" s="3"/>
      <c r="I748" s="53"/>
      <c r="J748" s="53"/>
      <c r="K748" s="53"/>
      <c r="L748" s="53"/>
      <c r="M748" s="53"/>
      <c r="N748" s="53"/>
      <c r="O748" s="53"/>
      <c r="P748" s="727"/>
    </row>
    <row r="749" spans="1:16" x14ac:dyDescent="0.25">
      <c r="A749" s="126"/>
      <c r="B749" s="53"/>
      <c r="C749" s="140"/>
      <c r="E749" s="53"/>
      <c r="F749" s="53"/>
      <c r="G749" s="53"/>
      <c r="H749" s="3"/>
      <c r="I749" s="53"/>
      <c r="J749" s="53"/>
      <c r="K749" s="53"/>
      <c r="L749" s="53"/>
      <c r="M749" s="53"/>
      <c r="N749" s="53"/>
      <c r="O749" s="53"/>
      <c r="P749" s="727"/>
    </row>
    <row r="750" spans="1:16" x14ac:dyDescent="0.25">
      <c r="A750" s="126"/>
      <c r="B750" s="53"/>
      <c r="C750" s="140"/>
      <c r="E750" s="53"/>
      <c r="F750" s="53"/>
      <c r="G750" s="53"/>
      <c r="H750" s="3"/>
      <c r="I750" s="53"/>
      <c r="J750" s="53"/>
      <c r="K750" s="53"/>
      <c r="L750" s="53"/>
      <c r="M750" s="53"/>
      <c r="N750" s="53"/>
      <c r="O750" s="53"/>
      <c r="P750" s="727"/>
    </row>
    <row r="751" spans="1:16" x14ac:dyDescent="0.25">
      <c r="A751" s="126"/>
      <c r="B751" s="53"/>
      <c r="C751" s="140"/>
      <c r="E751" s="53"/>
      <c r="F751" s="53"/>
      <c r="G751" s="53"/>
      <c r="H751" s="3"/>
      <c r="I751" s="53"/>
      <c r="J751" s="53"/>
      <c r="K751" s="53"/>
      <c r="L751" s="53"/>
      <c r="M751" s="53"/>
      <c r="N751" s="53"/>
      <c r="O751" s="53"/>
      <c r="P751" s="727"/>
    </row>
    <row r="752" spans="1:16" x14ac:dyDescent="0.25">
      <c r="A752" s="126"/>
      <c r="B752" s="53"/>
      <c r="C752" s="140"/>
      <c r="E752" s="53"/>
      <c r="F752" s="53"/>
      <c r="G752" s="53"/>
      <c r="H752" s="3"/>
      <c r="I752" s="53"/>
      <c r="J752" s="53"/>
      <c r="K752" s="53"/>
      <c r="L752" s="53"/>
      <c r="M752" s="53"/>
      <c r="N752" s="53"/>
      <c r="O752" s="53"/>
      <c r="P752" s="727"/>
    </row>
    <row r="753" spans="1:16" x14ac:dyDescent="0.25">
      <c r="A753" s="126"/>
      <c r="B753" s="53"/>
      <c r="C753" s="140"/>
      <c r="E753" s="53"/>
      <c r="F753" s="53"/>
      <c r="G753" s="53"/>
      <c r="H753" s="3"/>
      <c r="I753" s="53"/>
      <c r="J753" s="53"/>
      <c r="K753" s="53"/>
      <c r="L753" s="53"/>
      <c r="M753" s="53"/>
      <c r="N753" s="53"/>
      <c r="O753" s="53"/>
      <c r="P753" s="727"/>
    </row>
    <row r="754" spans="1:16" x14ac:dyDescent="0.25">
      <c r="A754" s="126"/>
      <c r="B754" s="53"/>
      <c r="C754" s="140"/>
      <c r="E754" s="53"/>
      <c r="F754" s="53"/>
      <c r="G754" s="53"/>
      <c r="H754" s="3"/>
      <c r="I754" s="53"/>
      <c r="J754" s="53"/>
      <c r="K754" s="53"/>
      <c r="L754" s="53"/>
      <c r="M754" s="53"/>
      <c r="N754" s="53"/>
      <c r="O754" s="53"/>
      <c r="P754" s="727"/>
    </row>
    <row r="755" spans="1:16" x14ac:dyDescent="0.25">
      <c r="A755" s="126"/>
      <c r="B755" s="53"/>
      <c r="C755" s="140"/>
      <c r="E755" s="53"/>
      <c r="F755" s="53"/>
      <c r="G755" s="53"/>
      <c r="H755" s="3"/>
      <c r="I755" s="53"/>
      <c r="J755" s="53"/>
      <c r="K755" s="53"/>
      <c r="L755" s="53"/>
      <c r="M755" s="53"/>
      <c r="N755" s="53"/>
      <c r="O755" s="53"/>
      <c r="P755" s="727"/>
    </row>
    <row r="756" spans="1:16" x14ac:dyDescent="0.25">
      <c r="A756" s="126"/>
      <c r="B756" s="53"/>
      <c r="C756" s="140"/>
      <c r="E756" s="53"/>
      <c r="F756" s="53"/>
      <c r="G756" s="53"/>
      <c r="H756" s="3"/>
      <c r="I756" s="53"/>
      <c r="J756" s="53"/>
      <c r="K756" s="53"/>
      <c r="L756" s="53"/>
      <c r="M756" s="53"/>
      <c r="N756" s="53"/>
      <c r="O756" s="53"/>
      <c r="P756" s="727"/>
    </row>
    <row r="757" spans="1:16" x14ac:dyDescent="0.25">
      <c r="A757" s="126"/>
      <c r="B757" s="53"/>
      <c r="C757" s="140"/>
      <c r="E757" s="53"/>
      <c r="F757" s="53"/>
      <c r="G757" s="53"/>
      <c r="H757" s="3"/>
      <c r="I757" s="53"/>
      <c r="J757" s="53"/>
      <c r="K757" s="53"/>
      <c r="L757" s="53"/>
      <c r="M757" s="53"/>
      <c r="N757" s="53"/>
      <c r="O757" s="53"/>
      <c r="P757" s="727"/>
    </row>
    <row r="758" spans="1:16" x14ac:dyDescent="0.25">
      <c r="A758" s="126"/>
      <c r="B758" s="53"/>
      <c r="C758" s="140"/>
      <c r="E758" s="53"/>
      <c r="F758" s="53"/>
      <c r="G758" s="53"/>
      <c r="H758" s="3"/>
      <c r="I758" s="53"/>
      <c r="J758" s="53"/>
      <c r="K758" s="53"/>
      <c r="L758" s="53"/>
      <c r="M758" s="53"/>
      <c r="N758" s="53"/>
      <c r="O758" s="53"/>
      <c r="P758" s="727"/>
    </row>
    <row r="759" spans="1:16" x14ac:dyDescent="0.25">
      <c r="A759" s="126"/>
      <c r="B759" s="53"/>
      <c r="C759" s="140"/>
      <c r="E759" s="53"/>
      <c r="F759" s="53"/>
      <c r="G759" s="53"/>
      <c r="H759" s="3"/>
      <c r="I759" s="53"/>
      <c r="J759" s="53"/>
      <c r="K759" s="53"/>
      <c r="L759" s="53"/>
      <c r="M759" s="53"/>
      <c r="N759" s="53"/>
      <c r="O759" s="53"/>
      <c r="P759" s="727"/>
    </row>
    <row r="760" spans="1:16" x14ac:dyDescent="0.25">
      <c r="A760" s="126"/>
      <c r="B760" s="53"/>
      <c r="C760" s="140"/>
      <c r="E760" s="53"/>
      <c r="F760" s="53"/>
      <c r="G760" s="53"/>
      <c r="H760" s="3"/>
      <c r="I760" s="53"/>
      <c r="J760" s="53"/>
      <c r="K760" s="53"/>
      <c r="L760" s="53"/>
      <c r="M760" s="53"/>
      <c r="N760" s="53"/>
      <c r="O760" s="53"/>
      <c r="P760" s="727"/>
    </row>
    <row r="761" spans="1:16" x14ac:dyDescent="0.25">
      <c r="A761" s="126"/>
      <c r="B761" s="53"/>
      <c r="C761" s="140"/>
      <c r="E761" s="53"/>
      <c r="F761" s="53"/>
      <c r="G761" s="53"/>
      <c r="H761" s="3"/>
      <c r="I761" s="53"/>
      <c r="J761" s="53"/>
      <c r="K761" s="53"/>
      <c r="L761" s="53"/>
      <c r="M761" s="53"/>
      <c r="N761" s="53"/>
      <c r="O761" s="53"/>
      <c r="P761" s="727"/>
    </row>
    <row r="762" spans="1:16" x14ac:dyDescent="0.25">
      <c r="A762" s="126"/>
      <c r="B762" s="53"/>
      <c r="C762" s="140"/>
      <c r="E762" s="53"/>
      <c r="F762" s="53"/>
      <c r="G762" s="53"/>
      <c r="H762" s="3"/>
      <c r="I762" s="53"/>
      <c r="J762" s="53"/>
      <c r="K762" s="53"/>
      <c r="L762" s="53"/>
      <c r="M762" s="53"/>
      <c r="N762" s="53"/>
      <c r="O762" s="53"/>
      <c r="P762" s="727"/>
    </row>
    <row r="763" spans="1:16" x14ac:dyDescent="0.25">
      <c r="A763" s="126"/>
      <c r="B763" s="53"/>
      <c r="C763" s="140"/>
      <c r="E763" s="53"/>
      <c r="F763" s="53"/>
      <c r="G763" s="53"/>
      <c r="H763" s="3"/>
      <c r="I763" s="53"/>
      <c r="J763" s="53"/>
      <c r="K763" s="53"/>
      <c r="L763" s="53"/>
      <c r="M763" s="53"/>
      <c r="N763" s="53"/>
      <c r="O763" s="53"/>
      <c r="P763" s="727"/>
    </row>
    <row r="764" spans="1:16" x14ac:dyDescent="0.25">
      <c r="A764" s="126"/>
      <c r="B764" s="53"/>
      <c r="C764" s="140"/>
      <c r="E764" s="53"/>
      <c r="F764" s="53"/>
      <c r="G764" s="53"/>
      <c r="H764" s="3"/>
      <c r="I764" s="53"/>
      <c r="J764" s="53"/>
      <c r="K764" s="53"/>
      <c r="L764" s="53"/>
      <c r="M764" s="53"/>
      <c r="N764" s="53"/>
      <c r="O764" s="53"/>
      <c r="P764" s="727"/>
    </row>
    <row r="765" spans="1:16" x14ac:dyDescent="0.25">
      <c r="A765" s="126"/>
      <c r="B765" s="53"/>
      <c r="C765" s="140"/>
      <c r="E765" s="53"/>
      <c r="F765" s="53"/>
      <c r="G765" s="53"/>
      <c r="H765" s="3"/>
      <c r="I765" s="53"/>
      <c r="J765" s="53"/>
      <c r="K765" s="53"/>
      <c r="L765" s="53"/>
      <c r="M765" s="53"/>
      <c r="N765" s="53"/>
      <c r="O765" s="53"/>
      <c r="P765" s="727"/>
    </row>
    <row r="766" spans="1:16" x14ac:dyDescent="0.25">
      <c r="A766" s="126"/>
      <c r="B766" s="53"/>
      <c r="C766" s="140"/>
      <c r="E766" s="53"/>
      <c r="F766" s="53"/>
      <c r="G766" s="53"/>
      <c r="H766" s="3"/>
      <c r="I766" s="53"/>
      <c r="J766" s="53"/>
      <c r="K766" s="53"/>
      <c r="L766" s="53"/>
      <c r="M766" s="53"/>
      <c r="N766" s="53"/>
      <c r="O766" s="53"/>
      <c r="P766" s="727"/>
    </row>
    <row r="767" spans="1:16" x14ac:dyDescent="0.25">
      <c r="A767" s="126"/>
      <c r="B767" s="53"/>
      <c r="C767" s="140"/>
      <c r="E767" s="53"/>
      <c r="F767" s="53"/>
      <c r="G767" s="53"/>
      <c r="H767" s="3"/>
      <c r="I767" s="53"/>
      <c r="J767" s="53"/>
      <c r="K767" s="53"/>
      <c r="L767" s="53"/>
      <c r="M767" s="53"/>
      <c r="N767" s="53"/>
      <c r="O767" s="53"/>
      <c r="P767" s="727"/>
    </row>
    <row r="768" spans="1:16" x14ac:dyDescent="0.25">
      <c r="A768" s="126"/>
      <c r="B768" s="53"/>
      <c r="C768" s="140"/>
      <c r="E768" s="53"/>
      <c r="F768" s="53"/>
      <c r="G768" s="53"/>
      <c r="H768" s="3"/>
      <c r="I768" s="53"/>
      <c r="J768" s="53"/>
      <c r="K768" s="53"/>
      <c r="L768" s="53"/>
      <c r="M768" s="53"/>
      <c r="N768" s="53"/>
      <c r="O768" s="53"/>
      <c r="P768" s="727"/>
    </row>
    <row r="769" spans="1:16" x14ac:dyDescent="0.25">
      <c r="A769" s="126"/>
      <c r="B769" s="53"/>
      <c r="C769" s="140"/>
      <c r="E769" s="53"/>
      <c r="F769" s="53"/>
      <c r="G769" s="53"/>
      <c r="H769" s="3"/>
      <c r="I769" s="53"/>
      <c r="J769" s="53"/>
      <c r="K769" s="53"/>
      <c r="L769" s="53"/>
      <c r="M769" s="53"/>
      <c r="N769" s="53"/>
      <c r="O769" s="53"/>
      <c r="P769" s="727"/>
    </row>
    <row r="770" spans="1:16" x14ac:dyDescent="0.25">
      <c r="A770" s="126"/>
      <c r="B770" s="53"/>
      <c r="C770" s="140"/>
      <c r="E770" s="53"/>
      <c r="F770" s="53"/>
      <c r="G770" s="53"/>
      <c r="H770" s="3"/>
      <c r="I770" s="53"/>
      <c r="J770" s="53"/>
      <c r="K770" s="53"/>
      <c r="L770" s="53"/>
      <c r="M770" s="53"/>
      <c r="N770" s="53"/>
      <c r="O770" s="53"/>
      <c r="P770" s="727"/>
    </row>
    <row r="771" spans="1:16" x14ac:dyDescent="0.25">
      <c r="A771" s="126"/>
      <c r="B771" s="53"/>
      <c r="C771" s="140"/>
      <c r="E771" s="53"/>
      <c r="F771" s="53"/>
      <c r="G771" s="53"/>
      <c r="H771" s="3"/>
      <c r="I771" s="53"/>
      <c r="J771" s="53"/>
      <c r="K771" s="53"/>
      <c r="L771" s="53"/>
      <c r="M771" s="53"/>
      <c r="N771" s="53"/>
      <c r="O771" s="53"/>
      <c r="P771" s="727"/>
    </row>
    <row r="772" spans="1:16" x14ac:dyDescent="0.25">
      <c r="A772" s="126"/>
      <c r="B772" s="53"/>
      <c r="C772" s="140"/>
      <c r="E772" s="53"/>
      <c r="F772" s="53"/>
      <c r="G772" s="53"/>
      <c r="H772" s="3"/>
      <c r="I772" s="53"/>
      <c r="J772" s="53"/>
      <c r="K772" s="53"/>
      <c r="L772" s="53"/>
      <c r="M772" s="53"/>
      <c r="N772" s="53"/>
      <c r="O772" s="53"/>
      <c r="P772" s="727"/>
    </row>
    <row r="773" spans="1:16" x14ac:dyDescent="0.25">
      <c r="A773" s="126"/>
      <c r="B773" s="53"/>
      <c r="C773" s="140"/>
      <c r="E773" s="53"/>
      <c r="F773" s="53"/>
      <c r="G773" s="53"/>
      <c r="H773" s="3"/>
      <c r="I773" s="53"/>
      <c r="J773" s="53"/>
      <c r="K773" s="53"/>
      <c r="L773" s="53"/>
      <c r="M773" s="53"/>
      <c r="N773" s="53"/>
      <c r="O773" s="53"/>
      <c r="P773" s="727"/>
    </row>
    <row r="774" spans="1:16" x14ac:dyDescent="0.25">
      <c r="A774" s="126"/>
      <c r="B774" s="53"/>
      <c r="C774" s="140"/>
      <c r="E774" s="53"/>
      <c r="F774" s="53"/>
      <c r="G774" s="53"/>
      <c r="H774" s="3"/>
      <c r="I774" s="53"/>
      <c r="J774" s="53"/>
      <c r="K774" s="53"/>
      <c r="L774" s="53"/>
      <c r="M774" s="53"/>
      <c r="N774" s="53"/>
      <c r="O774" s="53"/>
      <c r="P774" s="727"/>
    </row>
    <row r="775" spans="1:16" x14ac:dyDescent="0.25">
      <c r="A775" s="126"/>
      <c r="B775" s="53"/>
      <c r="C775" s="140"/>
      <c r="E775" s="53"/>
      <c r="F775" s="53"/>
      <c r="G775" s="53"/>
      <c r="H775" s="3"/>
      <c r="I775" s="53"/>
      <c r="J775" s="53"/>
      <c r="K775" s="53"/>
      <c r="L775" s="53"/>
      <c r="M775" s="53"/>
      <c r="N775" s="53"/>
      <c r="O775" s="53"/>
      <c r="P775" s="727"/>
    </row>
    <row r="776" spans="1:16" x14ac:dyDescent="0.25">
      <c r="A776" s="126"/>
      <c r="B776" s="53"/>
      <c r="C776" s="140"/>
      <c r="E776" s="53"/>
      <c r="F776" s="53"/>
      <c r="G776" s="53"/>
      <c r="H776" s="3"/>
      <c r="I776" s="53"/>
      <c r="J776" s="53"/>
      <c r="K776" s="53"/>
      <c r="L776" s="53"/>
      <c r="M776" s="53"/>
      <c r="N776" s="53"/>
      <c r="O776" s="53"/>
      <c r="P776" s="727"/>
    </row>
    <row r="777" spans="1:16" x14ac:dyDescent="0.25">
      <c r="A777" s="126"/>
      <c r="B777" s="53"/>
      <c r="C777" s="140"/>
      <c r="E777" s="53"/>
      <c r="F777" s="53"/>
      <c r="G777" s="53"/>
      <c r="H777" s="3"/>
      <c r="I777" s="53"/>
      <c r="J777" s="53"/>
      <c r="K777" s="53"/>
      <c r="L777" s="53"/>
      <c r="M777" s="53"/>
      <c r="N777" s="53"/>
      <c r="O777" s="53"/>
      <c r="P777" s="727"/>
    </row>
    <row r="778" spans="1:16" x14ac:dyDescent="0.25">
      <c r="A778" s="126"/>
      <c r="B778" s="53"/>
      <c r="C778" s="140"/>
      <c r="E778" s="53"/>
      <c r="F778" s="53"/>
      <c r="G778" s="53"/>
      <c r="H778" s="3"/>
      <c r="I778" s="53"/>
      <c r="J778" s="53"/>
      <c r="K778" s="53"/>
      <c r="L778" s="53"/>
      <c r="M778" s="53"/>
      <c r="N778" s="53"/>
      <c r="O778" s="53"/>
      <c r="P778" s="727"/>
    </row>
    <row r="779" spans="1:16" x14ac:dyDescent="0.25">
      <c r="A779" s="126"/>
      <c r="B779" s="53"/>
      <c r="C779" s="140"/>
      <c r="E779" s="53"/>
      <c r="F779" s="53"/>
      <c r="G779" s="53"/>
      <c r="H779" s="3"/>
      <c r="I779" s="53"/>
      <c r="J779" s="53"/>
      <c r="K779" s="53"/>
      <c r="L779" s="53"/>
      <c r="M779" s="53"/>
      <c r="N779" s="53"/>
      <c r="O779" s="53"/>
      <c r="P779" s="727"/>
    </row>
    <row r="780" spans="1:16" x14ac:dyDescent="0.25">
      <c r="A780" s="126"/>
      <c r="B780" s="53"/>
      <c r="C780" s="140"/>
      <c r="E780" s="53"/>
      <c r="F780" s="53"/>
      <c r="G780" s="53"/>
      <c r="H780" s="3"/>
      <c r="I780" s="53"/>
      <c r="J780" s="53"/>
      <c r="K780" s="53"/>
      <c r="L780" s="53"/>
      <c r="M780" s="53"/>
      <c r="N780" s="53"/>
      <c r="O780" s="53"/>
      <c r="P780" s="727"/>
    </row>
    <row r="781" spans="1:16" x14ac:dyDescent="0.25">
      <c r="A781" s="126"/>
      <c r="B781" s="53"/>
      <c r="C781" s="140"/>
      <c r="E781" s="53"/>
      <c r="F781" s="53"/>
      <c r="G781" s="53"/>
      <c r="H781" s="3"/>
      <c r="I781" s="53"/>
      <c r="J781" s="53"/>
      <c r="K781" s="53"/>
      <c r="L781" s="53"/>
      <c r="M781" s="53"/>
      <c r="N781" s="53"/>
      <c r="O781" s="53"/>
      <c r="P781" s="727"/>
    </row>
    <row r="782" spans="1:16" x14ac:dyDescent="0.25">
      <c r="A782" s="126"/>
      <c r="B782" s="53"/>
      <c r="C782" s="140"/>
      <c r="E782" s="53"/>
      <c r="F782" s="53"/>
      <c r="G782" s="53"/>
      <c r="H782" s="3"/>
      <c r="I782" s="53"/>
      <c r="J782" s="53"/>
      <c r="K782" s="53"/>
      <c r="L782" s="53"/>
      <c r="M782" s="53"/>
      <c r="N782" s="53"/>
      <c r="O782" s="53"/>
      <c r="P782" s="727"/>
    </row>
    <row r="783" spans="1:16" x14ac:dyDescent="0.25">
      <c r="A783" s="126"/>
      <c r="B783" s="53"/>
      <c r="C783" s="140"/>
      <c r="E783" s="53"/>
      <c r="F783" s="53"/>
      <c r="G783" s="53"/>
      <c r="H783" s="3"/>
      <c r="I783" s="53"/>
      <c r="J783" s="53"/>
      <c r="K783" s="53"/>
      <c r="L783" s="53"/>
      <c r="M783" s="53"/>
      <c r="N783" s="53"/>
      <c r="O783" s="53"/>
      <c r="P783" s="727"/>
    </row>
    <row r="784" spans="1:16" x14ac:dyDescent="0.25">
      <c r="A784" s="126"/>
      <c r="B784" s="53"/>
      <c r="C784" s="140"/>
      <c r="E784" s="53"/>
      <c r="F784" s="53"/>
      <c r="G784" s="53"/>
      <c r="H784" s="3"/>
      <c r="I784" s="53"/>
      <c r="J784" s="53"/>
      <c r="K784" s="53"/>
      <c r="L784" s="53"/>
      <c r="M784" s="53"/>
      <c r="N784" s="53"/>
      <c r="O784" s="53"/>
      <c r="P784" s="727"/>
    </row>
    <row r="785" spans="1:16" x14ac:dyDescent="0.25">
      <c r="A785" s="126"/>
      <c r="B785" s="53"/>
      <c r="C785" s="140"/>
      <c r="E785" s="53"/>
      <c r="F785" s="53"/>
      <c r="G785" s="53"/>
      <c r="H785" s="3"/>
      <c r="I785" s="53"/>
      <c r="J785" s="53"/>
      <c r="K785" s="53"/>
      <c r="L785" s="53"/>
      <c r="M785" s="53"/>
      <c r="N785" s="53"/>
      <c r="O785" s="53"/>
      <c r="P785" s="727"/>
    </row>
    <row r="786" spans="1:16" x14ac:dyDescent="0.25">
      <c r="A786" s="126"/>
      <c r="B786" s="53"/>
      <c r="C786" s="140"/>
      <c r="E786" s="53"/>
      <c r="F786" s="53"/>
      <c r="G786" s="53"/>
      <c r="H786" s="3"/>
      <c r="I786" s="53"/>
      <c r="J786" s="53"/>
      <c r="K786" s="53"/>
      <c r="L786" s="53"/>
      <c r="M786" s="53"/>
      <c r="N786" s="53"/>
      <c r="O786" s="53"/>
      <c r="P786" s="727"/>
    </row>
    <row r="787" spans="1:16" x14ac:dyDescent="0.25">
      <c r="A787" s="126"/>
      <c r="B787" s="53"/>
      <c r="C787" s="140"/>
      <c r="E787" s="53"/>
      <c r="F787" s="53"/>
      <c r="G787" s="53"/>
      <c r="H787" s="3"/>
      <c r="I787" s="53"/>
      <c r="J787" s="53"/>
      <c r="K787" s="53"/>
      <c r="L787" s="53"/>
      <c r="M787" s="53"/>
      <c r="N787" s="53"/>
      <c r="O787" s="53"/>
      <c r="P787" s="727"/>
    </row>
    <row r="788" spans="1:16" x14ac:dyDescent="0.25">
      <c r="A788" s="126"/>
      <c r="B788" s="53"/>
      <c r="C788" s="140"/>
      <c r="E788" s="53"/>
      <c r="F788" s="53"/>
      <c r="G788" s="53"/>
      <c r="H788" s="3"/>
      <c r="I788" s="53"/>
      <c r="J788" s="53"/>
      <c r="K788" s="53"/>
      <c r="L788" s="53"/>
      <c r="M788" s="53"/>
      <c r="N788" s="53"/>
      <c r="O788" s="53"/>
      <c r="P788" s="727"/>
    </row>
    <row r="789" spans="1:16" x14ac:dyDescent="0.25">
      <c r="A789" s="126"/>
      <c r="B789" s="53"/>
      <c r="C789" s="140"/>
      <c r="E789" s="53"/>
      <c r="F789" s="53"/>
      <c r="G789" s="53"/>
      <c r="H789" s="3"/>
      <c r="I789" s="53"/>
      <c r="J789" s="53"/>
      <c r="K789" s="53"/>
      <c r="L789" s="53"/>
      <c r="M789" s="53"/>
      <c r="N789" s="53"/>
      <c r="O789" s="53"/>
      <c r="P789" s="727"/>
    </row>
    <row r="790" spans="1:16" x14ac:dyDescent="0.25">
      <c r="A790" s="126"/>
      <c r="B790" s="53"/>
      <c r="C790" s="140"/>
      <c r="E790" s="53"/>
      <c r="F790" s="53"/>
      <c r="G790" s="53"/>
      <c r="H790" s="3"/>
      <c r="I790" s="53"/>
      <c r="J790" s="53"/>
      <c r="K790" s="53"/>
      <c r="L790" s="53"/>
      <c r="M790" s="53"/>
      <c r="N790" s="53"/>
      <c r="O790" s="53"/>
      <c r="P790" s="727"/>
    </row>
    <row r="791" spans="1:16" x14ac:dyDescent="0.25">
      <c r="A791" s="126"/>
      <c r="B791" s="53"/>
      <c r="C791" s="140"/>
      <c r="E791" s="53"/>
      <c r="F791" s="53"/>
      <c r="G791" s="53"/>
      <c r="H791" s="3"/>
      <c r="I791" s="53"/>
      <c r="J791" s="53"/>
      <c r="K791" s="53"/>
      <c r="L791" s="53"/>
      <c r="M791" s="53"/>
      <c r="N791" s="53"/>
      <c r="O791" s="53"/>
      <c r="P791" s="727"/>
    </row>
    <row r="792" spans="1:16" x14ac:dyDescent="0.25">
      <c r="A792" s="126"/>
      <c r="B792" s="53"/>
      <c r="C792" s="140"/>
      <c r="E792" s="53"/>
      <c r="F792" s="53"/>
      <c r="G792" s="53"/>
      <c r="H792" s="3"/>
      <c r="I792" s="53"/>
      <c r="J792" s="53"/>
      <c r="K792" s="53"/>
      <c r="L792" s="53"/>
      <c r="M792" s="53"/>
      <c r="N792" s="53"/>
      <c r="O792" s="53"/>
      <c r="P792" s="727"/>
    </row>
    <row r="793" spans="1:16" x14ac:dyDescent="0.25">
      <c r="A793" s="126"/>
      <c r="B793" s="53"/>
      <c r="C793" s="140"/>
      <c r="E793" s="53"/>
      <c r="F793" s="53"/>
      <c r="G793" s="53"/>
      <c r="H793" s="3"/>
      <c r="I793" s="53"/>
      <c r="J793" s="53"/>
      <c r="K793" s="53"/>
      <c r="L793" s="53"/>
      <c r="M793" s="53"/>
      <c r="N793" s="53"/>
      <c r="O793" s="53"/>
      <c r="P793" s="727"/>
    </row>
    <row r="794" spans="1:16" x14ac:dyDescent="0.25">
      <c r="A794" s="126"/>
      <c r="B794" s="53"/>
      <c r="C794" s="140"/>
      <c r="E794" s="53"/>
      <c r="F794" s="53"/>
      <c r="G794" s="53"/>
      <c r="H794" s="3"/>
      <c r="I794" s="53"/>
      <c r="J794" s="53"/>
      <c r="K794" s="53"/>
      <c r="L794" s="53"/>
      <c r="M794" s="53"/>
      <c r="N794" s="53"/>
      <c r="O794" s="53"/>
      <c r="P794" s="727"/>
    </row>
    <row r="795" spans="1:16" x14ac:dyDescent="0.25">
      <c r="A795" s="126"/>
      <c r="B795" s="53"/>
      <c r="C795" s="140"/>
      <c r="E795" s="53"/>
      <c r="F795" s="53"/>
      <c r="G795" s="53"/>
      <c r="H795" s="3"/>
      <c r="I795" s="53"/>
      <c r="J795" s="53"/>
      <c r="K795" s="53"/>
      <c r="L795" s="53"/>
      <c r="M795" s="53"/>
      <c r="N795" s="53"/>
      <c r="O795" s="53"/>
      <c r="P795" s="727"/>
    </row>
    <row r="796" spans="1:16" x14ac:dyDescent="0.25">
      <c r="A796" s="126"/>
      <c r="B796" s="53"/>
      <c r="C796" s="140"/>
      <c r="E796" s="53"/>
      <c r="F796" s="53"/>
      <c r="G796" s="53"/>
      <c r="H796" s="3"/>
      <c r="I796" s="53"/>
      <c r="J796" s="53"/>
      <c r="K796" s="53"/>
      <c r="L796" s="53"/>
      <c r="M796" s="53"/>
      <c r="N796" s="53"/>
      <c r="O796" s="53"/>
      <c r="P796" s="727"/>
    </row>
    <row r="797" spans="1:16" x14ac:dyDescent="0.25">
      <c r="A797" s="126"/>
      <c r="B797" s="53"/>
      <c r="C797" s="140"/>
      <c r="E797" s="53"/>
      <c r="F797" s="53"/>
      <c r="G797" s="53"/>
      <c r="H797" s="3"/>
      <c r="I797" s="53"/>
      <c r="J797" s="53"/>
      <c r="K797" s="53"/>
      <c r="L797" s="53"/>
      <c r="M797" s="53"/>
      <c r="N797" s="53"/>
      <c r="O797" s="53"/>
      <c r="P797" s="727"/>
    </row>
    <row r="798" spans="1:16" x14ac:dyDescent="0.25">
      <c r="A798" s="126"/>
      <c r="B798" s="53"/>
      <c r="C798" s="140"/>
      <c r="E798" s="53"/>
      <c r="F798" s="53"/>
      <c r="G798" s="53"/>
      <c r="H798" s="3"/>
      <c r="I798" s="53"/>
      <c r="J798" s="53"/>
      <c r="K798" s="53"/>
      <c r="L798" s="53"/>
      <c r="M798" s="53"/>
      <c r="N798" s="53"/>
      <c r="O798" s="53"/>
      <c r="P798" s="727"/>
    </row>
    <row r="799" spans="1:16" x14ac:dyDescent="0.25">
      <c r="A799" s="126"/>
      <c r="B799" s="53"/>
      <c r="C799" s="140"/>
      <c r="E799" s="53"/>
      <c r="F799" s="53"/>
      <c r="G799" s="53"/>
      <c r="H799" s="3"/>
      <c r="I799" s="53"/>
      <c r="J799" s="53"/>
      <c r="K799" s="53"/>
      <c r="L799" s="53"/>
      <c r="M799" s="53"/>
      <c r="N799" s="53"/>
      <c r="O799" s="53"/>
      <c r="P799" s="727"/>
    </row>
    <row r="800" spans="1:16" x14ac:dyDescent="0.25">
      <c r="A800" s="126"/>
      <c r="B800" s="53"/>
      <c r="C800" s="140"/>
      <c r="E800" s="53"/>
      <c r="F800" s="53"/>
      <c r="G800" s="53"/>
      <c r="H800" s="3"/>
      <c r="I800" s="53"/>
      <c r="J800" s="53"/>
      <c r="K800" s="53"/>
      <c r="L800" s="53"/>
      <c r="M800" s="53"/>
      <c r="N800" s="53"/>
      <c r="O800" s="53"/>
      <c r="P800" s="727"/>
    </row>
    <row r="801" spans="1:16" x14ac:dyDescent="0.25">
      <c r="A801" s="126"/>
      <c r="B801" s="53"/>
      <c r="C801" s="140"/>
      <c r="E801" s="53"/>
      <c r="F801" s="53"/>
      <c r="G801" s="53"/>
      <c r="H801" s="3"/>
      <c r="I801" s="53"/>
      <c r="J801" s="53"/>
      <c r="K801" s="53"/>
      <c r="L801" s="53"/>
      <c r="M801" s="53"/>
      <c r="N801" s="53"/>
      <c r="O801" s="53"/>
      <c r="P801" s="727"/>
    </row>
    <row r="802" spans="1:16" x14ac:dyDescent="0.25">
      <c r="A802" s="126"/>
      <c r="B802" s="53"/>
      <c r="C802" s="140"/>
      <c r="E802" s="53"/>
      <c r="F802" s="53"/>
      <c r="G802" s="53"/>
      <c r="H802" s="3"/>
      <c r="I802" s="53"/>
      <c r="J802" s="53"/>
      <c r="K802" s="53"/>
      <c r="L802" s="53"/>
      <c r="M802" s="53"/>
      <c r="N802" s="53"/>
      <c r="O802" s="53"/>
      <c r="P802" s="727"/>
    </row>
    <row r="803" spans="1:16" x14ac:dyDescent="0.25">
      <c r="A803" s="126"/>
      <c r="B803" s="53"/>
      <c r="C803" s="140"/>
      <c r="E803" s="53"/>
      <c r="F803" s="53"/>
      <c r="G803" s="53"/>
      <c r="H803" s="3"/>
      <c r="I803" s="53"/>
      <c r="J803" s="53"/>
      <c r="K803" s="53"/>
      <c r="L803" s="53"/>
      <c r="M803" s="53"/>
      <c r="N803" s="53"/>
      <c r="O803" s="53"/>
      <c r="P803" s="727"/>
    </row>
    <row r="804" spans="1:16" x14ac:dyDescent="0.25">
      <c r="A804" s="126"/>
      <c r="B804" s="53"/>
      <c r="C804" s="140"/>
      <c r="E804" s="53"/>
      <c r="F804" s="53"/>
      <c r="G804" s="53"/>
      <c r="H804" s="3"/>
      <c r="I804" s="53"/>
      <c r="J804" s="53"/>
      <c r="K804" s="53"/>
      <c r="L804" s="53"/>
      <c r="M804" s="53"/>
      <c r="N804" s="53"/>
      <c r="O804" s="53"/>
      <c r="P804" s="727"/>
    </row>
    <row r="805" spans="1:16" x14ac:dyDescent="0.25">
      <c r="A805" s="126"/>
      <c r="B805" s="53"/>
      <c r="C805" s="140"/>
      <c r="E805" s="53"/>
      <c r="F805" s="53"/>
      <c r="G805" s="53"/>
      <c r="H805" s="3"/>
      <c r="I805" s="53"/>
      <c r="J805" s="53"/>
      <c r="K805" s="53"/>
      <c r="L805" s="53"/>
      <c r="M805" s="53"/>
      <c r="N805" s="53"/>
      <c r="O805" s="53"/>
      <c r="P805" s="727"/>
    </row>
    <row r="806" spans="1:16" x14ac:dyDescent="0.25">
      <c r="A806" s="126"/>
      <c r="B806" s="53"/>
      <c r="C806" s="140"/>
      <c r="E806" s="53"/>
      <c r="F806" s="53"/>
      <c r="G806" s="53"/>
      <c r="H806" s="3"/>
      <c r="I806" s="53"/>
      <c r="J806" s="53"/>
      <c r="K806" s="53"/>
      <c r="L806" s="53"/>
      <c r="M806" s="53"/>
      <c r="N806" s="53"/>
      <c r="O806" s="53"/>
      <c r="P806" s="727"/>
    </row>
    <row r="807" spans="1:16" x14ac:dyDescent="0.25">
      <c r="A807" s="126"/>
      <c r="B807" s="53"/>
      <c r="C807" s="140"/>
      <c r="E807" s="53"/>
      <c r="F807" s="53"/>
      <c r="G807" s="53"/>
      <c r="H807" s="3"/>
      <c r="I807" s="53"/>
      <c r="J807" s="53"/>
      <c r="K807" s="53"/>
      <c r="L807" s="53"/>
      <c r="M807" s="53"/>
      <c r="N807" s="53"/>
      <c r="O807" s="53"/>
      <c r="P807" s="727"/>
    </row>
    <row r="808" spans="1:16" x14ac:dyDescent="0.25">
      <c r="A808" s="126"/>
      <c r="B808" s="53"/>
      <c r="C808" s="140"/>
      <c r="E808" s="53"/>
      <c r="F808" s="53"/>
      <c r="G808" s="53"/>
      <c r="H808" s="3"/>
      <c r="I808" s="53"/>
      <c r="J808" s="53"/>
      <c r="K808" s="53"/>
      <c r="L808" s="53"/>
      <c r="M808" s="53"/>
      <c r="N808" s="53"/>
      <c r="O808" s="53"/>
      <c r="P808" s="727"/>
    </row>
    <row r="809" spans="1:16" x14ac:dyDescent="0.25">
      <c r="A809" s="126"/>
      <c r="B809" s="53"/>
      <c r="C809" s="140"/>
      <c r="E809" s="53"/>
      <c r="F809" s="53"/>
      <c r="G809" s="53"/>
      <c r="H809" s="3"/>
      <c r="I809" s="53"/>
      <c r="J809" s="53"/>
      <c r="K809" s="53"/>
      <c r="L809" s="53"/>
      <c r="M809" s="53"/>
      <c r="N809" s="53"/>
      <c r="O809" s="53"/>
      <c r="P809" s="727"/>
    </row>
    <row r="810" spans="1:16" x14ac:dyDescent="0.25">
      <c r="A810" s="126"/>
      <c r="B810" s="53"/>
      <c r="C810" s="140"/>
      <c r="E810" s="53"/>
      <c r="F810" s="53"/>
      <c r="G810" s="53"/>
      <c r="H810" s="3"/>
      <c r="I810" s="53"/>
      <c r="J810" s="53"/>
      <c r="K810" s="53"/>
      <c r="L810" s="53"/>
      <c r="M810" s="53"/>
      <c r="N810" s="53"/>
      <c r="O810" s="53"/>
      <c r="P810" s="727"/>
    </row>
    <row r="811" spans="1:16" x14ac:dyDescent="0.25">
      <c r="A811" s="126"/>
      <c r="B811" s="53"/>
      <c r="C811" s="140"/>
      <c r="E811" s="53"/>
      <c r="F811" s="53"/>
      <c r="G811" s="53"/>
      <c r="H811" s="3"/>
      <c r="I811" s="53"/>
      <c r="J811" s="53"/>
      <c r="K811" s="53"/>
      <c r="L811" s="53"/>
      <c r="M811" s="53"/>
      <c r="N811" s="53"/>
      <c r="O811" s="53"/>
      <c r="P811" s="727"/>
    </row>
    <row r="812" spans="1:16" x14ac:dyDescent="0.25">
      <c r="A812" s="126"/>
      <c r="B812" s="53"/>
      <c r="C812" s="140"/>
      <c r="E812" s="53"/>
      <c r="F812" s="53"/>
      <c r="G812" s="53"/>
      <c r="H812" s="3"/>
      <c r="I812" s="53"/>
      <c r="J812" s="53"/>
      <c r="K812" s="53"/>
      <c r="L812" s="53"/>
      <c r="M812" s="53"/>
      <c r="N812" s="53"/>
      <c r="O812" s="53"/>
      <c r="P812" s="727"/>
    </row>
    <row r="813" spans="1:16" x14ac:dyDescent="0.25">
      <c r="A813" s="126"/>
      <c r="B813" s="53"/>
      <c r="C813" s="140"/>
      <c r="E813" s="53"/>
      <c r="F813" s="53"/>
      <c r="G813" s="53"/>
      <c r="H813" s="3"/>
      <c r="I813" s="53"/>
      <c r="J813" s="53"/>
      <c r="K813" s="53"/>
      <c r="L813" s="53"/>
      <c r="M813" s="53"/>
      <c r="N813" s="53"/>
      <c r="O813" s="53"/>
      <c r="P813" s="727"/>
    </row>
    <row r="814" spans="1:16" x14ac:dyDescent="0.25">
      <c r="A814" s="126"/>
      <c r="B814" s="53"/>
      <c r="C814" s="140"/>
      <c r="E814" s="53"/>
      <c r="F814" s="53"/>
      <c r="G814" s="53"/>
      <c r="H814" s="3"/>
      <c r="I814" s="53"/>
      <c r="J814" s="53"/>
      <c r="K814" s="53"/>
      <c r="L814" s="53"/>
      <c r="M814" s="53"/>
      <c r="N814" s="53"/>
      <c r="O814" s="53"/>
      <c r="P814" s="727"/>
    </row>
    <row r="815" spans="1:16" x14ac:dyDescent="0.25">
      <c r="A815" s="126"/>
      <c r="B815" s="53"/>
      <c r="C815" s="140"/>
      <c r="E815" s="53"/>
      <c r="F815" s="53"/>
      <c r="G815" s="53"/>
      <c r="H815" s="3"/>
      <c r="I815" s="53"/>
      <c r="J815" s="53"/>
      <c r="K815" s="53"/>
      <c r="L815" s="53"/>
      <c r="M815" s="53"/>
      <c r="N815" s="53"/>
      <c r="O815" s="53"/>
      <c r="P815" s="727"/>
    </row>
    <row r="816" spans="1:16" x14ac:dyDescent="0.25">
      <c r="A816" s="126"/>
      <c r="B816" s="53"/>
      <c r="C816" s="140"/>
      <c r="E816" s="53"/>
      <c r="F816" s="53"/>
      <c r="G816" s="53"/>
      <c r="H816" s="3"/>
      <c r="I816" s="53"/>
      <c r="J816" s="53"/>
      <c r="K816" s="53"/>
      <c r="L816" s="53"/>
      <c r="M816" s="53"/>
      <c r="N816" s="53"/>
      <c r="O816" s="53"/>
      <c r="P816" s="727"/>
    </row>
    <row r="817" spans="1:16" x14ac:dyDescent="0.25">
      <c r="A817" s="126"/>
      <c r="B817" s="53"/>
      <c r="C817" s="140"/>
      <c r="E817" s="53"/>
      <c r="F817" s="53"/>
      <c r="G817" s="53"/>
      <c r="H817" s="3"/>
      <c r="I817" s="53"/>
      <c r="J817" s="53"/>
      <c r="K817" s="53"/>
      <c r="L817" s="53"/>
      <c r="M817" s="53"/>
      <c r="N817" s="53"/>
      <c r="O817" s="53"/>
      <c r="P817" s="727"/>
    </row>
    <row r="818" spans="1:16" x14ac:dyDescent="0.25">
      <c r="A818" s="126"/>
      <c r="B818" s="53"/>
      <c r="C818" s="140"/>
      <c r="E818" s="53"/>
      <c r="F818" s="53"/>
      <c r="G818" s="53"/>
      <c r="H818" s="3"/>
      <c r="I818" s="53"/>
      <c r="J818" s="53"/>
      <c r="K818" s="53"/>
      <c r="L818" s="53"/>
      <c r="M818" s="53"/>
      <c r="N818" s="53"/>
      <c r="O818" s="53"/>
      <c r="P818" s="727"/>
    </row>
    <row r="819" spans="1:16" x14ac:dyDescent="0.25">
      <c r="A819" s="126"/>
      <c r="B819" s="53"/>
      <c r="C819" s="140"/>
      <c r="E819" s="53"/>
      <c r="F819" s="53"/>
      <c r="G819" s="53"/>
      <c r="H819" s="3"/>
      <c r="I819" s="53"/>
      <c r="J819" s="53"/>
      <c r="K819" s="53"/>
      <c r="L819" s="53"/>
      <c r="M819" s="53"/>
      <c r="N819" s="53"/>
      <c r="O819" s="53"/>
      <c r="P819" s="727"/>
    </row>
    <row r="820" spans="1:16" x14ac:dyDescent="0.25">
      <c r="A820" s="126"/>
      <c r="B820" s="53"/>
      <c r="C820" s="140"/>
      <c r="E820" s="53"/>
      <c r="F820" s="53"/>
      <c r="G820" s="53"/>
      <c r="H820" s="3"/>
      <c r="I820" s="53"/>
      <c r="J820" s="53"/>
      <c r="K820" s="53"/>
      <c r="L820" s="53"/>
      <c r="M820" s="53"/>
      <c r="N820" s="53"/>
      <c r="O820" s="53"/>
      <c r="P820" s="727"/>
    </row>
    <row r="821" spans="1:16" x14ac:dyDescent="0.25">
      <c r="A821" s="126"/>
      <c r="B821" s="53"/>
      <c r="C821" s="140"/>
      <c r="E821" s="53"/>
      <c r="F821" s="53"/>
      <c r="G821" s="53"/>
      <c r="H821" s="3"/>
      <c r="I821" s="53"/>
      <c r="J821" s="53"/>
      <c r="K821" s="53"/>
      <c r="L821" s="53"/>
      <c r="M821" s="53"/>
      <c r="N821" s="53"/>
      <c r="O821" s="53"/>
      <c r="P821" s="727"/>
    </row>
    <row r="822" spans="1:16" x14ac:dyDescent="0.25">
      <c r="A822" s="126"/>
      <c r="B822" s="53"/>
      <c r="C822" s="140"/>
      <c r="E822" s="53"/>
      <c r="F822" s="53"/>
      <c r="G822" s="53"/>
      <c r="H822" s="3"/>
      <c r="I822" s="53"/>
      <c r="J822" s="53"/>
      <c r="K822" s="53"/>
      <c r="L822" s="53"/>
      <c r="M822" s="53"/>
      <c r="N822" s="53"/>
      <c r="O822" s="53"/>
      <c r="P822" s="727"/>
    </row>
    <row r="823" spans="1:16" x14ac:dyDescent="0.25">
      <c r="A823" s="126"/>
      <c r="B823" s="53"/>
      <c r="C823" s="140"/>
      <c r="E823" s="53"/>
      <c r="F823" s="53"/>
      <c r="G823" s="53"/>
      <c r="H823" s="3"/>
      <c r="I823" s="53"/>
      <c r="J823" s="53"/>
      <c r="K823" s="53"/>
      <c r="L823" s="53"/>
      <c r="M823" s="53"/>
      <c r="N823" s="53"/>
      <c r="O823" s="53"/>
      <c r="P823" s="727"/>
    </row>
    <row r="824" spans="1:16" x14ac:dyDescent="0.25">
      <c r="A824" s="126"/>
      <c r="B824" s="53"/>
      <c r="C824" s="140"/>
      <c r="E824" s="53"/>
      <c r="F824" s="53"/>
      <c r="G824" s="53"/>
      <c r="H824" s="3"/>
      <c r="I824" s="53"/>
      <c r="J824" s="53"/>
      <c r="K824" s="53"/>
      <c r="L824" s="53"/>
      <c r="M824" s="53"/>
      <c r="N824" s="53"/>
      <c r="O824" s="53"/>
      <c r="P824" s="727"/>
    </row>
    <row r="825" spans="1:16" x14ac:dyDescent="0.25">
      <c r="A825" s="126"/>
      <c r="B825" s="53"/>
      <c r="C825" s="140"/>
      <c r="E825" s="53"/>
      <c r="F825" s="53"/>
      <c r="G825" s="53"/>
      <c r="H825" s="3"/>
      <c r="I825" s="53"/>
      <c r="J825" s="53"/>
      <c r="K825" s="53"/>
      <c r="L825" s="53"/>
      <c r="M825" s="53"/>
      <c r="N825" s="53"/>
      <c r="O825" s="53"/>
      <c r="P825" s="727"/>
    </row>
    <row r="826" spans="1:16" x14ac:dyDescent="0.25">
      <c r="A826" s="126"/>
      <c r="B826" s="53"/>
      <c r="C826" s="140"/>
      <c r="E826" s="53"/>
      <c r="F826" s="53"/>
      <c r="G826" s="53"/>
      <c r="H826" s="3"/>
      <c r="I826" s="53"/>
      <c r="J826" s="53"/>
      <c r="K826" s="53"/>
      <c r="L826" s="53"/>
      <c r="M826" s="53"/>
      <c r="N826" s="53"/>
      <c r="O826" s="53"/>
      <c r="P826" s="727"/>
    </row>
    <row r="827" spans="1:16" x14ac:dyDescent="0.25">
      <c r="A827" s="126"/>
      <c r="B827" s="53"/>
      <c r="C827" s="140"/>
      <c r="E827" s="53"/>
      <c r="F827" s="53"/>
      <c r="G827" s="53"/>
      <c r="H827" s="3"/>
      <c r="I827" s="53"/>
      <c r="J827" s="53"/>
      <c r="K827" s="53"/>
      <c r="L827" s="53"/>
      <c r="M827" s="53"/>
      <c r="N827" s="53"/>
      <c r="O827" s="53"/>
      <c r="P827" s="727"/>
    </row>
    <row r="828" spans="1:16" x14ac:dyDescent="0.25">
      <c r="A828" s="126"/>
      <c r="B828" s="53"/>
      <c r="C828" s="140"/>
      <c r="E828" s="53"/>
      <c r="F828" s="53"/>
      <c r="G828" s="53"/>
      <c r="H828" s="3"/>
      <c r="I828" s="53"/>
      <c r="J828" s="53"/>
      <c r="K828" s="53"/>
      <c r="L828" s="53"/>
      <c r="M828" s="53"/>
      <c r="N828" s="53"/>
      <c r="O828" s="53"/>
      <c r="P828" s="727"/>
    </row>
    <row r="829" spans="1:16" x14ac:dyDescent="0.25">
      <c r="A829" s="126"/>
      <c r="B829" s="53"/>
      <c r="C829" s="140"/>
      <c r="E829" s="53"/>
      <c r="F829" s="53"/>
      <c r="G829" s="53"/>
      <c r="H829" s="3"/>
      <c r="I829" s="53"/>
      <c r="J829" s="53"/>
      <c r="K829" s="53"/>
      <c r="L829" s="53"/>
      <c r="M829" s="53"/>
      <c r="N829" s="53"/>
      <c r="O829" s="53"/>
      <c r="P829" s="727"/>
    </row>
    <row r="830" spans="1:16" x14ac:dyDescent="0.25">
      <c r="A830" s="126"/>
      <c r="B830" s="53"/>
      <c r="C830" s="140"/>
      <c r="E830" s="53"/>
      <c r="F830" s="53"/>
      <c r="G830" s="53"/>
      <c r="H830" s="3"/>
      <c r="I830" s="53"/>
      <c r="J830" s="53"/>
      <c r="K830" s="53"/>
      <c r="L830" s="53"/>
      <c r="M830" s="53"/>
      <c r="N830" s="53"/>
      <c r="O830" s="53"/>
      <c r="P830" s="727"/>
    </row>
    <row r="831" spans="1:16" x14ac:dyDescent="0.25">
      <c r="A831" s="126"/>
      <c r="B831" s="53"/>
      <c r="C831" s="140"/>
      <c r="E831" s="53"/>
      <c r="F831" s="53"/>
      <c r="G831" s="53"/>
      <c r="H831" s="3"/>
      <c r="I831" s="53"/>
      <c r="J831" s="53"/>
      <c r="K831" s="53"/>
      <c r="L831" s="53"/>
      <c r="M831" s="53"/>
      <c r="N831" s="53"/>
      <c r="O831" s="53"/>
      <c r="P831" s="727"/>
    </row>
    <row r="832" spans="1:16" x14ac:dyDescent="0.25">
      <c r="A832" s="126"/>
      <c r="B832" s="53"/>
      <c r="C832" s="140"/>
      <c r="E832" s="53"/>
      <c r="F832" s="53"/>
      <c r="G832" s="53"/>
      <c r="H832" s="3"/>
      <c r="I832" s="53"/>
      <c r="J832" s="53"/>
      <c r="K832" s="53"/>
      <c r="L832" s="53"/>
      <c r="M832" s="53"/>
      <c r="N832" s="53"/>
      <c r="O832" s="53"/>
      <c r="P832" s="727"/>
    </row>
    <row r="833" spans="1:16" x14ac:dyDescent="0.25">
      <c r="A833" s="126"/>
      <c r="B833" s="53"/>
      <c r="C833" s="140"/>
      <c r="E833" s="53"/>
      <c r="F833" s="53"/>
      <c r="G833" s="53"/>
      <c r="H833" s="3"/>
      <c r="I833" s="53"/>
      <c r="J833" s="53"/>
      <c r="K833" s="53"/>
      <c r="L833" s="53"/>
      <c r="M833" s="53"/>
      <c r="N833" s="53"/>
      <c r="O833" s="53"/>
      <c r="P833" s="727"/>
    </row>
    <row r="834" spans="1:16" x14ac:dyDescent="0.25">
      <c r="A834" s="126"/>
      <c r="B834" s="53"/>
      <c r="C834" s="140"/>
      <c r="E834" s="53"/>
      <c r="F834" s="53"/>
      <c r="G834" s="53"/>
      <c r="H834" s="3"/>
      <c r="I834" s="53"/>
      <c r="J834" s="53"/>
      <c r="K834" s="53"/>
      <c r="L834" s="53"/>
      <c r="M834" s="53"/>
      <c r="N834" s="53"/>
      <c r="O834" s="53"/>
      <c r="P834" s="727"/>
    </row>
    <row r="835" spans="1:16" x14ac:dyDescent="0.25">
      <c r="A835" s="126"/>
      <c r="B835" s="53"/>
      <c r="C835" s="140"/>
      <c r="E835" s="53"/>
      <c r="F835" s="53"/>
      <c r="G835" s="53"/>
      <c r="H835" s="3"/>
      <c r="I835" s="53"/>
      <c r="J835" s="53"/>
      <c r="K835" s="53"/>
      <c r="L835" s="53"/>
      <c r="M835" s="53"/>
      <c r="N835" s="53"/>
      <c r="O835" s="53"/>
      <c r="P835" s="727"/>
    </row>
    <row r="836" spans="1:16" x14ac:dyDescent="0.25">
      <c r="A836" s="126"/>
      <c r="B836" s="53"/>
      <c r="C836" s="140"/>
      <c r="E836" s="53"/>
      <c r="F836" s="53"/>
      <c r="G836" s="53"/>
      <c r="H836" s="3"/>
      <c r="I836" s="53"/>
      <c r="J836" s="53"/>
      <c r="K836" s="53"/>
      <c r="L836" s="53"/>
      <c r="M836" s="53"/>
      <c r="N836" s="53"/>
      <c r="O836" s="53"/>
      <c r="P836" s="727"/>
    </row>
    <row r="837" spans="1:16" x14ac:dyDescent="0.25">
      <c r="A837" s="126"/>
      <c r="B837" s="53"/>
      <c r="C837" s="140"/>
      <c r="E837" s="53"/>
      <c r="F837" s="53"/>
      <c r="G837" s="53"/>
      <c r="H837" s="3"/>
      <c r="I837" s="53"/>
      <c r="J837" s="53"/>
      <c r="K837" s="53"/>
      <c r="L837" s="53"/>
      <c r="M837" s="53"/>
      <c r="N837" s="53"/>
      <c r="O837" s="53"/>
      <c r="P837" s="727"/>
    </row>
    <row r="838" spans="1:16" x14ac:dyDescent="0.25">
      <c r="A838" s="126"/>
      <c r="B838" s="53"/>
      <c r="C838" s="140"/>
      <c r="E838" s="53"/>
      <c r="F838" s="53"/>
      <c r="G838" s="53"/>
      <c r="H838" s="3"/>
      <c r="I838" s="53"/>
      <c r="J838" s="53"/>
      <c r="K838" s="53"/>
      <c r="L838" s="53"/>
      <c r="M838" s="53"/>
      <c r="N838" s="53"/>
      <c r="O838" s="53"/>
      <c r="P838" s="727"/>
    </row>
    <row r="839" spans="1:16" x14ac:dyDescent="0.25">
      <c r="A839" s="126"/>
      <c r="B839" s="53"/>
      <c r="C839" s="140"/>
      <c r="E839" s="53"/>
      <c r="F839" s="53"/>
      <c r="G839" s="53"/>
      <c r="H839" s="3"/>
      <c r="I839" s="53"/>
      <c r="J839" s="53"/>
      <c r="K839" s="53"/>
      <c r="L839" s="53"/>
      <c r="M839" s="53"/>
      <c r="N839" s="53"/>
      <c r="O839" s="53"/>
      <c r="P839" s="727"/>
    </row>
    <row r="840" spans="1:16" x14ac:dyDescent="0.25">
      <c r="A840" s="126"/>
      <c r="B840" s="53"/>
      <c r="C840" s="140"/>
      <c r="E840" s="53"/>
      <c r="F840" s="53"/>
      <c r="G840" s="53"/>
      <c r="H840" s="3"/>
      <c r="I840" s="53"/>
      <c r="J840" s="53"/>
      <c r="K840" s="53"/>
      <c r="L840" s="53"/>
      <c r="M840" s="53"/>
      <c r="N840" s="53"/>
      <c r="O840" s="53"/>
      <c r="P840" s="727"/>
    </row>
    <row r="841" spans="1:16" x14ac:dyDescent="0.25">
      <c r="A841" s="126"/>
      <c r="B841" s="53"/>
      <c r="C841" s="140"/>
      <c r="E841" s="53"/>
      <c r="F841" s="53"/>
      <c r="G841" s="53"/>
      <c r="H841" s="3"/>
      <c r="I841" s="53"/>
      <c r="J841" s="53"/>
      <c r="K841" s="53"/>
      <c r="L841" s="53"/>
      <c r="M841" s="53"/>
      <c r="N841" s="53"/>
      <c r="O841" s="53"/>
      <c r="P841" s="727"/>
    </row>
    <row r="842" spans="1:16" x14ac:dyDescent="0.25">
      <c r="A842" s="126"/>
      <c r="B842" s="53"/>
      <c r="C842" s="140"/>
      <c r="E842" s="53"/>
      <c r="F842" s="53"/>
      <c r="G842" s="53"/>
      <c r="H842" s="3"/>
      <c r="I842" s="53"/>
      <c r="J842" s="53"/>
      <c r="K842" s="53"/>
      <c r="L842" s="53"/>
      <c r="M842" s="53"/>
      <c r="N842" s="53"/>
      <c r="O842" s="53"/>
      <c r="P842" s="727"/>
    </row>
    <row r="843" spans="1:16" x14ac:dyDescent="0.25">
      <c r="A843" s="126"/>
      <c r="B843" s="53"/>
      <c r="C843" s="140"/>
      <c r="E843" s="53"/>
      <c r="F843" s="53"/>
      <c r="G843" s="53"/>
      <c r="H843" s="3"/>
      <c r="I843" s="53"/>
      <c r="J843" s="53"/>
      <c r="K843" s="53"/>
      <c r="L843" s="53"/>
      <c r="M843" s="53"/>
      <c r="N843" s="53"/>
      <c r="O843" s="53"/>
      <c r="P843" s="727"/>
    </row>
    <row r="844" spans="1:16" x14ac:dyDescent="0.25">
      <c r="A844" s="126"/>
      <c r="B844" s="53"/>
      <c r="C844" s="140"/>
      <c r="E844" s="53"/>
      <c r="F844" s="53"/>
      <c r="G844" s="53"/>
      <c r="H844" s="3"/>
      <c r="I844" s="53"/>
      <c r="J844" s="53"/>
      <c r="K844" s="53"/>
      <c r="L844" s="53"/>
      <c r="M844" s="53"/>
      <c r="N844" s="53"/>
      <c r="O844" s="53"/>
      <c r="P844" s="727"/>
    </row>
    <row r="845" spans="1:16" x14ac:dyDescent="0.25">
      <c r="A845" s="126"/>
      <c r="B845" s="53"/>
      <c r="C845" s="140"/>
      <c r="E845" s="53"/>
      <c r="F845" s="53"/>
      <c r="G845" s="53"/>
      <c r="H845" s="3"/>
      <c r="I845" s="53"/>
      <c r="J845" s="53"/>
      <c r="K845" s="53"/>
      <c r="L845" s="53"/>
      <c r="M845" s="53"/>
      <c r="N845" s="53"/>
      <c r="O845" s="53"/>
      <c r="P845" s="727"/>
    </row>
    <row r="846" spans="1:16" x14ac:dyDescent="0.25">
      <c r="A846" s="126"/>
      <c r="B846" s="53"/>
      <c r="C846" s="140"/>
      <c r="E846" s="53"/>
      <c r="F846" s="53"/>
      <c r="G846" s="53"/>
      <c r="H846" s="3"/>
      <c r="I846" s="53"/>
      <c r="J846" s="53"/>
      <c r="K846" s="53"/>
      <c r="L846" s="53"/>
      <c r="M846" s="53"/>
      <c r="N846" s="53"/>
      <c r="O846" s="53"/>
      <c r="P846" s="727"/>
    </row>
    <row r="847" spans="1:16" x14ac:dyDescent="0.25">
      <c r="A847" s="126"/>
      <c r="B847" s="53"/>
      <c r="C847" s="140"/>
      <c r="E847" s="53"/>
      <c r="F847" s="53"/>
      <c r="G847" s="53"/>
      <c r="H847" s="3"/>
      <c r="I847" s="53"/>
      <c r="J847" s="53"/>
      <c r="K847" s="53"/>
      <c r="L847" s="53"/>
      <c r="M847" s="53"/>
      <c r="N847" s="53"/>
      <c r="O847" s="53"/>
      <c r="P847" s="727"/>
    </row>
    <row r="848" spans="1:16" x14ac:dyDescent="0.25">
      <c r="A848" s="126"/>
      <c r="B848" s="53"/>
      <c r="C848" s="140"/>
      <c r="E848" s="53"/>
      <c r="F848" s="53"/>
      <c r="G848" s="53"/>
      <c r="H848" s="3"/>
      <c r="I848" s="53"/>
      <c r="J848" s="53"/>
      <c r="K848" s="53"/>
      <c r="L848" s="53"/>
      <c r="M848" s="53"/>
      <c r="N848" s="53"/>
      <c r="O848" s="53"/>
      <c r="P848" s="727"/>
    </row>
    <row r="849" spans="1:16" x14ac:dyDescent="0.25">
      <c r="A849" s="126"/>
      <c r="B849" s="53"/>
      <c r="C849" s="140"/>
      <c r="E849" s="53"/>
      <c r="F849" s="53"/>
      <c r="G849" s="53"/>
      <c r="H849" s="3"/>
      <c r="I849" s="53"/>
      <c r="J849" s="53"/>
      <c r="K849" s="53"/>
      <c r="L849" s="53"/>
      <c r="M849" s="53"/>
      <c r="N849" s="53"/>
      <c r="O849" s="53"/>
      <c r="P849" s="727"/>
    </row>
    <row r="850" spans="1:16" x14ac:dyDescent="0.25">
      <c r="A850" s="126"/>
      <c r="B850" s="53"/>
      <c r="C850" s="140"/>
      <c r="E850" s="53"/>
      <c r="F850" s="53"/>
      <c r="G850" s="53"/>
      <c r="H850" s="3"/>
      <c r="I850" s="53"/>
      <c r="J850" s="53"/>
      <c r="K850" s="53"/>
      <c r="L850" s="53"/>
      <c r="M850" s="53"/>
      <c r="N850" s="53"/>
      <c r="O850" s="53"/>
      <c r="P850" s="727"/>
    </row>
    <row r="851" spans="1:16" x14ac:dyDescent="0.25">
      <c r="A851" s="126"/>
      <c r="B851" s="53"/>
      <c r="C851" s="140"/>
      <c r="E851" s="53"/>
      <c r="F851" s="53"/>
      <c r="G851" s="53"/>
      <c r="H851" s="3"/>
      <c r="I851" s="53"/>
      <c r="J851" s="53"/>
      <c r="K851" s="53"/>
      <c r="L851" s="53"/>
      <c r="M851" s="53"/>
      <c r="N851" s="53"/>
      <c r="O851" s="53"/>
      <c r="P851" s="727"/>
    </row>
    <row r="852" spans="1:16" x14ac:dyDescent="0.25">
      <c r="A852" s="126"/>
      <c r="B852" s="53"/>
      <c r="C852" s="140"/>
      <c r="E852" s="53"/>
      <c r="F852" s="53"/>
      <c r="G852" s="53"/>
      <c r="H852" s="3"/>
      <c r="I852" s="53"/>
      <c r="J852" s="53"/>
      <c r="K852" s="53"/>
      <c r="L852" s="53"/>
      <c r="M852" s="53"/>
      <c r="N852" s="53"/>
      <c r="O852" s="53"/>
      <c r="P852" s="727"/>
    </row>
    <row r="853" spans="1:16" x14ac:dyDescent="0.25">
      <c r="A853" s="126"/>
      <c r="B853" s="53"/>
      <c r="C853" s="140"/>
      <c r="E853" s="53"/>
      <c r="F853" s="53"/>
      <c r="G853" s="53"/>
      <c r="H853" s="3"/>
      <c r="I853" s="53"/>
      <c r="J853" s="53"/>
      <c r="K853" s="53"/>
      <c r="L853" s="53"/>
      <c r="M853" s="53"/>
      <c r="N853" s="53"/>
      <c r="O853" s="53"/>
      <c r="P853" s="727"/>
    </row>
    <row r="854" spans="1:16" x14ac:dyDescent="0.25">
      <c r="A854" s="126"/>
      <c r="B854" s="53"/>
      <c r="C854" s="140"/>
      <c r="E854" s="53"/>
      <c r="F854" s="53"/>
      <c r="G854" s="53"/>
      <c r="H854" s="3"/>
      <c r="I854" s="53"/>
      <c r="J854" s="53"/>
      <c r="K854" s="53"/>
      <c r="L854" s="53"/>
      <c r="M854" s="53"/>
      <c r="N854" s="53"/>
      <c r="O854" s="53"/>
      <c r="P854" s="727"/>
    </row>
    <row r="855" spans="1:16" x14ac:dyDescent="0.25">
      <c r="A855" s="126"/>
      <c r="B855" s="53"/>
      <c r="C855" s="140"/>
      <c r="E855" s="53"/>
      <c r="F855" s="53"/>
      <c r="G855" s="53"/>
      <c r="H855" s="3"/>
      <c r="I855" s="53"/>
      <c r="J855" s="53"/>
      <c r="K855" s="53"/>
      <c r="L855" s="53"/>
      <c r="M855" s="53"/>
      <c r="N855" s="53"/>
      <c r="O855" s="53"/>
      <c r="P855" s="727"/>
    </row>
    <row r="856" spans="1:16" x14ac:dyDescent="0.25">
      <c r="A856" s="126"/>
      <c r="B856" s="53"/>
      <c r="C856" s="140"/>
      <c r="E856" s="53"/>
      <c r="F856" s="53"/>
      <c r="G856" s="53"/>
      <c r="H856" s="3"/>
      <c r="I856" s="53"/>
      <c r="J856" s="53"/>
      <c r="K856" s="53"/>
      <c r="L856" s="53"/>
      <c r="M856" s="53"/>
      <c r="N856" s="53"/>
      <c r="O856" s="53"/>
      <c r="P856" s="727"/>
    </row>
    <row r="857" spans="1:16" x14ac:dyDescent="0.25">
      <c r="A857" s="126"/>
      <c r="B857" s="53"/>
      <c r="C857" s="140"/>
      <c r="E857" s="53"/>
      <c r="F857" s="53"/>
      <c r="G857" s="53"/>
      <c r="H857" s="3"/>
      <c r="I857" s="53"/>
      <c r="J857" s="53"/>
      <c r="K857" s="53"/>
      <c r="L857" s="53"/>
      <c r="M857" s="53"/>
      <c r="N857" s="53"/>
      <c r="O857" s="53"/>
      <c r="P857" s="727"/>
    </row>
    <row r="858" spans="1:16" x14ac:dyDescent="0.25">
      <c r="A858" s="126"/>
      <c r="B858" s="53"/>
      <c r="C858" s="140"/>
      <c r="E858" s="53"/>
      <c r="F858" s="53"/>
      <c r="G858" s="53"/>
      <c r="H858" s="3"/>
      <c r="I858" s="53"/>
      <c r="J858" s="53"/>
      <c r="K858" s="53"/>
      <c r="L858" s="53"/>
      <c r="M858" s="53"/>
      <c r="N858" s="53"/>
      <c r="O858" s="53"/>
      <c r="P858" s="727"/>
    </row>
    <row r="859" spans="1:16" x14ac:dyDescent="0.25">
      <c r="A859" s="126"/>
      <c r="B859" s="53"/>
      <c r="C859" s="140"/>
      <c r="E859" s="53"/>
      <c r="F859" s="53"/>
      <c r="G859" s="53"/>
      <c r="H859" s="3"/>
      <c r="I859" s="53"/>
      <c r="J859" s="53"/>
      <c r="K859" s="53"/>
      <c r="L859" s="53"/>
      <c r="M859" s="53"/>
      <c r="N859" s="53"/>
      <c r="O859" s="53"/>
      <c r="P859" s="727"/>
    </row>
    <row r="860" spans="1:16" x14ac:dyDescent="0.25">
      <c r="A860" s="126"/>
      <c r="B860" s="53"/>
      <c r="C860" s="140"/>
      <c r="E860" s="53"/>
      <c r="F860" s="53"/>
      <c r="G860" s="53"/>
      <c r="H860" s="3"/>
      <c r="I860" s="53"/>
      <c r="J860" s="53"/>
      <c r="K860" s="53"/>
      <c r="L860" s="53"/>
      <c r="M860" s="53"/>
      <c r="N860" s="53"/>
      <c r="O860" s="53"/>
      <c r="P860" s="727"/>
    </row>
    <row r="861" spans="1:16" x14ac:dyDescent="0.25">
      <c r="A861" s="126"/>
      <c r="B861" s="53"/>
      <c r="C861" s="140"/>
      <c r="E861" s="53"/>
      <c r="F861" s="53"/>
      <c r="G861" s="53"/>
      <c r="H861" s="3"/>
      <c r="I861" s="53"/>
      <c r="J861" s="53"/>
      <c r="K861" s="53"/>
      <c r="L861" s="53"/>
      <c r="M861" s="53"/>
      <c r="N861" s="53"/>
      <c r="O861" s="53"/>
      <c r="P861" s="727"/>
    </row>
    <row r="862" spans="1:16" x14ac:dyDescent="0.25">
      <c r="A862" s="126"/>
      <c r="B862" s="53"/>
      <c r="C862" s="140"/>
      <c r="E862" s="53"/>
      <c r="F862" s="53"/>
      <c r="G862" s="53"/>
      <c r="H862" s="3"/>
      <c r="I862" s="53"/>
      <c r="J862" s="53"/>
      <c r="K862" s="53"/>
      <c r="L862" s="53"/>
      <c r="M862" s="53"/>
      <c r="N862" s="53"/>
      <c r="O862" s="53"/>
      <c r="P862" s="727"/>
    </row>
    <row r="863" spans="1:16" x14ac:dyDescent="0.25">
      <c r="A863" s="126"/>
      <c r="B863" s="53"/>
      <c r="C863" s="140"/>
      <c r="E863" s="53"/>
      <c r="F863" s="53"/>
      <c r="G863" s="53"/>
      <c r="H863" s="3"/>
      <c r="I863" s="53"/>
      <c r="J863" s="53"/>
      <c r="K863" s="53"/>
      <c r="L863" s="53"/>
      <c r="M863" s="53"/>
      <c r="N863" s="53"/>
      <c r="O863" s="53"/>
      <c r="P863" s="727"/>
    </row>
    <row r="864" spans="1:16" x14ac:dyDescent="0.25">
      <c r="A864" s="126"/>
      <c r="B864" s="53"/>
      <c r="C864" s="140"/>
      <c r="E864" s="53"/>
      <c r="F864" s="53"/>
      <c r="G864" s="53"/>
      <c r="H864" s="3"/>
      <c r="I864" s="53"/>
      <c r="J864" s="53"/>
      <c r="K864" s="53"/>
      <c r="L864" s="53"/>
      <c r="M864" s="53"/>
      <c r="N864" s="53"/>
      <c r="O864" s="53"/>
      <c r="P864" s="727"/>
    </row>
    <row r="865" spans="1:16" x14ac:dyDescent="0.25">
      <c r="A865" s="126"/>
      <c r="B865" s="53"/>
      <c r="C865" s="140"/>
      <c r="E865" s="53"/>
      <c r="F865" s="53"/>
      <c r="G865" s="53"/>
      <c r="H865" s="3"/>
      <c r="I865" s="53"/>
      <c r="J865" s="53"/>
      <c r="K865" s="53"/>
      <c r="L865" s="53"/>
      <c r="M865" s="53"/>
      <c r="N865" s="53"/>
      <c r="O865" s="53"/>
      <c r="P865" s="727"/>
    </row>
    <row r="866" spans="1:16" x14ac:dyDescent="0.25">
      <c r="A866" s="126"/>
      <c r="B866" s="53"/>
      <c r="C866" s="140"/>
      <c r="E866" s="53"/>
      <c r="F866" s="53"/>
      <c r="G866" s="53"/>
      <c r="H866" s="3"/>
      <c r="I866" s="53"/>
      <c r="J866" s="53"/>
      <c r="K866" s="53"/>
      <c r="L866" s="53"/>
      <c r="M866" s="53"/>
      <c r="N866" s="53"/>
      <c r="O866" s="53"/>
      <c r="P866" s="727"/>
    </row>
    <row r="867" spans="1:16" x14ac:dyDescent="0.25">
      <c r="A867" s="126"/>
      <c r="B867" s="53"/>
      <c r="C867" s="140"/>
      <c r="E867" s="53"/>
      <c r="F867" s="53"/>
      <c r="G867" s="53"/>
      <c r="H867" s="3"/>
      <c r="I867" s="53"/>
      <c r="J867" s="53"/>
      <c r="K867" s="53"/>
      <c r="L867" s="53"/>
      <c r="M867" s="53"/>
      <c r="N867" s="53"/>
      <c r="O867" s="53"/>
      <c r="P867" s="727"/>
    </row>
    <row r="868" spans="1:16" x14ac:dyDescent="0.25">
      <c r="A868" s="126"/>
      <c r="B868" s="53"/>
      <c r="C868" s="140"/>
      <c r="E868" s="53"/>
      <c r="F868" s="53"/>
      <c r="G868" s="53"/>
      <c r="H868" s="3"/>
      <c r="I868" s="53"/>
      <c r="J868" s="53"/>
      <c r="K868" s="53"/>
      <c r="L868" s="53"/>
      <c r="M868" s="53"/>
      <c r="N868" s="53"/>
      <c r="O868" s="53"/>
      <c r="P868" s="727"/>
    </row>
    <row r="869" spans="1:16" x14ac:dyDescent="0.25">
      <c r="A869" s="126"/>
      <c r="B869" s="53"/>
      <c r="C869" s="140"/>
      <c r="E869" s="53"/>
      <c r="F869" s="53"/>
      <c r="G869" s="53"/>
      <c r="H869" s="3"/>
      <c r="I869" s="53"/>
      <c r="J869" s="53"/>
      <c r="K869" s="53"/>
      <c r="L869" s="53"/>
      <c r="M869" s="53"/>
      <c r="N869" s="53"/>
      <c r="O869" s="53"/>
      <c r="P869" s="727"/>
    </row>
    <row r="870" spans="1:16" x14ac:dyDescent="0.25">
      <c r="A870" s="126"/>
      <c r="B870" s="53"/>
      <c r="C870" s="140"/>
      <c r="E870" s="53"/>
      <c r="F870" s="53"/>
      <c r="G870" s="53"/>
      <c r="H870" s="3"/>
      <c r="I870" s="53"/>
      <c r="J870" s="53"/>
      <c r="K870" s="53"/>
      <c r="L870" s="53"/>
      <c r="M870" s="53"/>
      <c r="N870" s="53"/>
      <c r="O870" s="53"/>
      <c r="P870" s="727"/>
    </row>
    <row r="871" spans="1:16" x14ac:dyDescent="0.25">
      <c r="A871" s="126"/>
      <c r="B871" s="53"/>
      <c r="C871" s="140"/>
      <c r="E871" s="53"/>
      <c r="F871" s="53"/>
      <c r="G871" s="53"/>
      <c r="H871" s="3"/>
      <c r="I871" s="53"/>
      <c r="J871" s="53"/>
      <c r="K871" s="53"/>
      <c r="L871" s="53"/>
      <c r="M871" s="53"/>
      <c r="N871" s="53"/>
      <c r="O871" s="53"/>
      <c r="P871" s="727"/>
    </row>
    <row r="872" spans="1:16" x14ac:dyDescent="0.25">
      <c r="A872" s="126"/>
      <c r="B872" s="53"/>
      <c r="C872" s="140"/>
      <c r="E872" s="53"/>
      <c r="F872" s="53"/>
      <c r="G872" s="53"/>
      <c r="H872" s="3"/>
      <c r="I872" s="53"/>
      <c r="J872" s="53"/>
      <c r="K872" s="53"/>
      <c r="L872" s="53"/>
      <c r="M872" s="53"/>
      <c r="N872" s="53"/>
      <c r="O872" s="53"/>
      <c r="P872" s="727"/>
    </row>
    <row r="873" spans="1:16" x14ac:dyDescent="0.25">
      <c r="A873" s="126"/>
      <c r="B873" s="53"/>
      <c r="C873" s="140"/>
      <c r="E873" s="53"/>
      <c r="F873" s="53"/>
      <c r="G873" s="53"/>
      <c r="H873" s="3"/>
      <c r="I873" s="53"/>
      <c r="J873" s="53"/>
      <c r="K873" s="53"/>
      <c r="L873" s="53"/>
      <c r="M873" s="53"/>
      <c r="N873" s="53"/>
      <c r="O873" s="53"/>
      <c r="P873" s="727"/>
    </row>
    <row r="874" spans="1:16" x14ac:dyDescent="0.25">
      <c r="A874" s="126"/>
      <c r="B874" s="53"/>
      <c r="C874" s="140"/>
      <c r="E874" s="53"/>
      <c r="F874" s="53"/>
      <c r="G874" s="53"/>
      <c r="H874" s="3"/>
      <c r="I874" s="53"/>
      <c r="J874" s="53"/>
      <c r="K874" s="53"/>
      <c r="L874" s="53"/>
      <c r="M874" s="53"/>
      <c r="N874" s="53"/>
      <c r="O874" s="53"/>
      <c r="P874" s="727"/>
    </row>
    <row r="875" spans="1:16" x14ac:dyDescent="0.25">
      <c r="A875" s="126"/>
      <c r="B875" s="53"/>
      <c r="C875" s="140"/>
      <c r="E875" s="53"/>
      <c r="F875" s="53"/>
      <c r="G875" s="53"/>
      <c r="H875" s="3"/>
      <c r="I875" s="53"/>
      <c r="J875" s="53"/>
      <c r="K875" s="53"/>
      <c r="L875" s="53"/>
      <c r="M875" s="53"/>
      <c r="N875" s="53"/>
      <c r="O875" s="53"/>
      <c r="P875" s="727"/>
    </row>
    <row r="876" spans="1:16" x14ac:dyDescent="0.25">
      <c r="A876" s="126"/>
      <c r="B876" s="53"/>
      <c r="C876" s="140"/>
      <c r="E876" s="53"/>
      <c r="F876" s="53"/>
      <c r="G876" s="53"/>
      <c r="H876" s="3"/>
      <c r="I876" s="53"/>
      <c r="J876" s="53"/>
      <c r="K876" s="53"/>
      <c r="L876" s="53"/>
      <c r="M876" s="53"/>
      <c r="N876" s="53"/>
      <c r="O876" s="53"/>
      <c r="P876" s="727"/>
    </row>
    <row r="877" spans="1:16" x14ac:dyDescent="0.25">
      <c r="A877" s="126"/>
      <c r="B877" s="53"/>
      <c r="C877" s="140"/>
      <c r="E877" s="53"/>
      <c r="F877" s="53"/>
      <c r="G877" s="53"/>
      <c r="H877" s="3"/>
      <c r="I877" s="53"/>
      <c r="J877" s="53"/>
      <c r="K877" s="53"/>
      <c r="L877" s="53"/>
      <c r="M877" s="53"/>
      <c r="N877" s="53"/>
      <c r="O877" s="53"/>
      <c r="P877" s="727"/>
    </row>
    <row r="878" spans="1:16" x14ac:dyDescent="0.25">
      <c r="A878" s="126"/>
      <c r="B878" s="53"/>
      <c r="C878" s="140"/>
      <c r="E878" s="53"/>
      <c r="F878" s="53"/>
      <c r="G878" s="53"/>
      <c r="H878" s="3"/>
      <c r="I878" s="53"/>
      <c r="J878" s="53"/>
      <c r="K878" s="53"/>
      <c r="L878" s="53"/>
      <c r="M878" s="53"/>
      <c r="N878" s="53"/>
      <c r="O878" s="53"/>
      <c r="P878" s="727"/>
    </row>
    <row r="879" spans="1:16" x14ac:dyDescent="0.25">
      <c r="A879" s="126"/>
      <c r="B879" s="53"/>
      <c r="C879" s="140"/>
      <c r="E879" s="53"/>
      <c r="F879" s="53"/>
      <c r="G879" s="53"/>
      <c r="H879" s="3"/>
      <c r="I879" s="53"/>
      <c r="J879" s="53"/>
      <c r="K879" s="53"/>
      <c r="L879" s="53"/>
      <c r="M879" s="53"/>
      <c r="N879" s="53"/>
      <c r="O879" s="53"/>
      <c r="P879" s="727"/>
    </row>
    <row r="880" spans="1:16" x14ac:dyDescent="0.25">
      <c r="A880" s="126"/>
      <c r="B880" s="53"/>
      <c r="C880" s="140"/>
      <c r="E880" s="53"/>
      <c r="F880" s="53"/>
      <c r="G880" s="53"/>
      <c r="H880" s="3"/>
      <c r="I880" s="53"/>
      <c r="J880" s="53"/>
      <c r="K880" s="53"/>
      <c r="L880" s="53"/>
      <c r="M880" s="53"/>
      <c r="N880" s="53"/>
      <c r="O880" s="53"/>
      <c r="P880" s="727"/>
    </row>
    <row r="881" spans="1:16" x14ac:dyDescent="0.25">
      <c r="A881" s="126"/>
      <c r="B881" s="53"/>
      <c r="C881" s="140"/>
      <c r="E881" s="53"/>
      <c r="F881" s="53"/>
      <c r="G881" s="53"/>
      <c r="H881" s="3"/>
      <c r="I881" s="53"/>
      <c r="J881" s="53"/>
      <c r="K881" s="53"/>
      <c r="L881" s="53"/>
      <c r="M881" s="53"/>
      <c r="N881" s="53"/>
      <c r="O881" s="53"/>
      <c r="P881" s="727"/>
    </row>
    <row r="882" spans="1:16" x14ac:dyDescent="0.25">
      <c r="A882" s="126"/>
      <c r="B882" s="53"/>
      <c r="C882" s="140"/>
      <c r="E882" s="53"/>
      <c r="F882" s="53"/>
      <c r="G882" s="53"/>
      <c r="H882" s="3"/>
      <c r="I882" s="53"/>
      <c r="J882" s="53"/>
      <c r="K882" s="53"/>
      <c r="L882" s="53"/>
      <c r="M882" s="53"/>
      <c r="N882" s="53"/>
      <c r="O882" s="53"/>
      <c r="P882" s="727"/>
    </row>
    <row r="883" spans="1:16" x14ac:dyDescent="0.25">
      <c r="A883" s="126"/>
      <c r="B883" s="53"/>
      <c r="C883" s="140"/>
      <c r="E883" s="53"/>
      <c r="F883" s="53"/>
      <c r="G883" s="53"/>
      <c r="H883" s="3"/>
      <c r="I883" s="53"/>
      <c r="J883" s="53"/>
      <c r="K883" s="53"/>
      <c r="L883" s="53"/>
      <c r="M883" s="53"/>
      <c r="N883" s="53"/>
      <c r="O883" s="53"/>
      <c r="P883" s="727"/>
    </row>
    <row r="884" spans="1:16" x14ac:dyDescent="0.25">
      <c r="A884" s="126"/>
      <c r="B884" s="53"/>
      <c r="C884" s="140"/>
      <c r="E884" s="53"/>
      <c r="F884" s="53"/>
      <c r="G884" s="53"/>
      <c r="H884" s="3"/>
      <c r="I884" s="53"/>
      <c r="J884" s="53"/>
      <c r="K884" s="53"/>
      <c r="L884" s="53"/>
      <c r="M884" s="53"/>
      <c r="N884" s="53"/>
      <c r="O884" s="53"/>
      <c r="P884" s="727"/>
    </row>
    <row r="885" spans="1:16" x14ac:dyDescent="0.25">
      <c r="A885" s="126"/>
      <c r="B885" s="53"/>
      <c r="C885" s="140"/>
      <c r="E885" s="53"/>
      <c r="F885" s="53"/>
      <c r="G885" s="53"/>
      <c r="H885" s="3"/>
      <c r="I885" s="53"/>
      <c r="J885" s="53"/>
      <c r="K885" s="53"/>
      <c r="L885" s="53"/>
      <c r="M885" s="53"/>
      <c r="N885" s="53"/>
      <c r="O885" s="53"/>
      <c r="P885" s="727"/>
    </row>
    <row r="886" spans="1:16" x14ac:dyDescent="0.25">
      <c r="A886" s="126"/>
      <c r="B886" s="53"/>
      <c r="C886" s="140"/>
      <c r="E886" s="53"/>
      <c r="F886" s="53"/>
      <c r="G886" s="53"/>
      <c r="H886" s="3"/>
      <c r="I886" s="53"/>
      <c r="J886" s="53"/>
      <c r="K886" s="53"/>
      <c r="L886" s="53"/>
      <c r="M886" s="53"/>
      <c r="N886" s="53"/>
      <c r="O886" s="53"/>
      <c r="P886" s="727"/>
    </row>
    <row r="887" spans="1:16" x14ac:dyDescent="0.25">
      <c r="A887" s="126"/>
      <c r="B887" s="53"/>
      <c r="C887" s="140"/>
      <c r="E887" s="53"/>
      <c r="F887" s="53"/>
      <c r="G887" s="53"/>
      <c r="H887" s="3"/>
      <c r="I887" s="53"/>
      <c r="J887" s="53"/>
      <c r="K887" s="53"/>
      <c r="L887" s="53"/>
      <c r="M887" s="53"/>
      <c r="N887" s="53"/>
      <c r="O887" s="53"/>
      <c r="P887" s="727"/>
    </row>
    <row r="888" spans="1:16" x14ac:dyDescent="0.25">
      <c r="A888" s="126"/>
      <c r="B888" s="53"/>
      <c r="C888" s="140"/>
      <c r="E888" s="53"/>
      <c r="F888" s="53"/>
      <c r="G888" s="53"/>
      <c r="H888" s="3"/>
      <c r="I888" s="53"/>
      <c r="J888" s="53"/>
      <c r="K888" s="53"/>
      <c r="L888" s="53"/>
      <c r="M888" s="53"/>
      <c r="N888" s="53"/>
      <c r="O888" s="53"/>
      <c r="P888" s="727"/>
    </row>
    <row r="889" spans="1:16" x14ac:dyDescent="0.25">
      <c r="A889" s="126"/>
      <c r="B889" s="53"/>
      <c r="C889" s="140"/>
      <c r="E889" s="53"/>
      <c r="F889" s="53"/>
      <c r="G889" s="53"/>
      <c r="H889" s="3"/>
      <c r="I889" s="53"/>
      <c r="J889" s="53"/>
      <c r="K889" s="53"/>
      <c r="L889" s="53"/>
      <c r="M889" s="53"/>
      <c r="N889" s="53"/>
      <c r="O889" s="53"/>
      <c r="P889" s="727"/>
    </row>
    <row r="890" spans="1:16" x14ac:dyDescent="0.25">
      <c r="A890" s="126"/>
      <c r="B890" s="53"/>
      <c r="C890" s="140"/>
      <c r="E890" s="53"/>
      <c r="F890" s="53"/>
      <c r="G890" s="53"/>
      <c r="H890" s="3"/>
      <c r="I890" s="53"/>
      <c r="J890" s="53"/>
      <c r="K890" s="53"/>
      <c r="L890" s="53"/>
      <c r="M890" s="53"/>
      <c r="N890" s="53"/>
      <c r="O890" s="53"/>
      <c r="P890" s="727"/>
    </row>
    <row r="891" spans="1:16" x14ac:dyDescent="0.25">
      <c r="A891" s="126"/>
      <c r="B891" s="53"/>
      <c r="C891" s="140"/>
      <c r="E891" s="53"/>
      <c r="F891" s="53"/>
      <c r="G891" s="53"/>
      <c r="H891" s="3"/>
      <c r="I891" s="53"/>
      <c r="J891" s="53"/>
      <c r="K891" s="53"/>
      <c r="L891" s="53"/>
      <c r="M891" s="53"/>
      <c r="N891" s="53"/>
      <c r="O891" s="53"/>
      <c r="P891" s="727"/>
    </row>
    <row r="892" spans="1:16" x14ac:dyDescent="0.25">
      <c r="A892" s="126"/>
      <c r="B892" s="53"/>
      <c r="C892" s="140"/>
      <c r="E892" s="53"/>
      <c r="F892" s="53"/>
      <c r="G892" s="53"/>
      <c r="H892" s="3"/>
      <c r="I892" s="53"/>
      <c r="J892" s="53"/>
      <c r="K892" s="53"/>
      <c r="L892" s="53"/>
      <c r="M892" s="53"/>
      <c r="N892" s="53"/>
      <c r="O892" s="53"/>
      <c r="P892" s="727"/>
    </row>
    <row r="893" spans="1:16" x14ac:dyDescent="0.25">
      <c r="A893" s="126"/>
      <c r="B893" s="53"/>
      <c r="C893" s="140"/>
      <c r="E893" s="53"/>
      <c r="F893" s="53"/>
      <c r="G893" s="53"/>
      <c r="H893" s="3"/>
      <c r="I893" s="53"/>
      <c r="J893" s="53"/>
      <c r="K893" s="53"/>
      <c r="L893" s="53"/>
      <c r="M893" s="53"/>
      <c r="N893" s="53"/>
      <c r="O893" s="53"/>
      <c r="P893" s="727"/>
    </row>
    <row r="894" spans="1:16" x14ac:dyDescent="0.25">
      <c r="A894" s="126"/>
      <c r="B894" s="53"/>
      <c r="C894" s="140"/>
      <c r="E894" s="53"/>
      <c r="F894" s="53"/>
      <c r="G894" s="53"/>
      <c r="H894" s="3"/>
      <c r="I894" s="53"/>
      <c r="J894" s="53"/>
      <c r="K894" s="53"/>
      <c r="L894" s="53"/>
      <c r="M894" s="53"/>
      <c r="N894" s="53"/>
      <c r="O894" s="53"/>
      <c r="P894" s="727"/>
    </row>
    <row r="895" spans="1:16" x14ac:dyDescent="0.25">
      <c r="A895" s="126"/>
      <c r="B895" s="53"/>
      <c r="C895" s="140"/>
      <c r="E895" s="53"/>
      <c r="F895" s="53"/>
      <c r="G895" s="53"/>
      <c r="H895" s="3"/>
      <c r="I895" s="53"/>
      <c r="J895" s="53"/>
      <c r="K895" s="53"/>
      <c r="L895" s="53"/>
      <c r="M895" s="53"/>
      <c r="N895" s="53"/>
      <c r="O895" s="53"/>
      <c r="P895" s="727"/>
    </row>
    <row r="896" spans="1:16" x14ac:dyDescent="0.25">
      <c r="A896" s="126"/>
      <c r="B896" s="53"/>
      <c r="C896" s="140"/>
      <c r="E896" s="53"/>
      <c r="F896" s="53"/>
      <c r="G896" s="53"/>
      <c r="H896" s="3"/>
      <c r="I896" s="53"/>
      <c r="J896" s="53"/>
      <c r="K896" s="53"/>
      <c r="L896" s="53"/>
      <c r="M896" s="53"/>
      <c r="N896" s="53"/>
      <c r="O896" s="53"/>
      <c r="P896" s="727"/>
    </row>
    <row r="897" spans="1:16" x14ac:dyDescent="0.25">
      <c r="A897" s="126"/>
      <c r="B897" s="53"/>
      <c r="C897" s="140"/>
      <c r="E897" s="53"/>
      <c r="F897" s="53"/>
      <c r="G897" s="53"/>
      <c r="H897" s="3"/>
      <c r="I897" s="53"/>
      <c r="J897" s="53"/>
      <c r="K897" s="53"/>
      <c r="L897" s="53"/>
      <c r="M897" s="53"/>
      <c r="N897" s="53"/>
      <c r="O897" s="53"/>
      <c r="P897" s="727"/>
    </row>
    <row r="898" spans="1:16" x14ac:dyDescent="0.25">
      <c r="A898" s="126"/>
      <c r="B898" s="53"/>
      <c r="C898" s="140"/>
      <c r="E898" s="53"/>
      <c r="F898" s="53"/>
      <c r="G898" s="53"/>
      <c r="H898" s="3"/>
      <c r="I898" s="53"/>
      <c r="J898" s="53"/>
      <c r="K898" s="53"/>
      <c r="L898" s="53"/>
      <c r="M898" s="53"/>
      <c r="N898" s="53"/>
      <c r="O898" s="53"/>
      <c r="P898" s="727"/>
    </row>
    <row r="899" spans="1:16" x14ac:dyDescent="0.25">
      <c r="A899" s="126"/>
      <c r="B899" s="53"/>
      <c r="C899" s="140"/>
      <c r="E899" s="53"/>
      <c r="F899" s="53"/>
      <c r="G899" s="53"/>
      <c r="H899" s="3"/>
      <c r="I899" s="53"/>
      <c r="J899" s="53"/>
      <c r="K899" s="53"/>
      <c r="L899" s="53"/>
      <c r="M899" s="53"/>
      <c r="N899" s="53"/>
      <c r="O899" s="53"/>
      <c r="P899" s="727"/>
    </row>
    <row r="900" spans="1:16" x14ac:dyDescent="0.25">
      <c r="A900" s="126"/>
      <c r="B900" s="53"/>
      <c r="C900" s="140"/>
      <c r="E900" s="53"/>
      <c r="F900" s="53"/>
      <c r="G900" s="53"/>
      <c r="H900" s="3"/>
      <c r="I900" s="53"/>
      <c r="J900" s="53"/>
      <c r="K900" s="53"/>
      <c r="L900" s="53"/>
      <c r="M900" s="53"/>
      <c r="N900" s="53"/>
      <c r="O900" s="53"/>
      <c r="P900" s="727"/>
    </row>
    <row r="901" spans="1:16" x14ac:dyDescent="0.25">
      <c r="A901" s="126"/>
      <c r="B901" s="53"/>
      <c r="C901" s="140"/>
      <c r="E901" s="53"/>
      <c r="F901" s="53"/>
      <c r="G901" s="53"/>
      <c r="H901" s="3"/>
      <c r="I901" s="53"/>
      <c r="J901" s="53"/>
      <c r="K901" s="53"/>
      <c r="L901" s="53"/>
      <c r="M901" s="53"/>
      <c r="N901" s="53"/>
      <c r="O901" s="53"/>
      <c r="P901" s="727"/>
    </row>
    <row r="902" spans="1:16" x14ac:dyDescent="0.25">
      <c r="A902" s="126"/>
      <c r="B902" s="53"/>
      <c r="C902" s="140"/>
      <c r="E902" s="53"/>
      <c r="F902" s="53"/>
      <c r="G902" s="53"/>
      <c r="H902" s="3"/>
      <c r="I902" s="53"/>
      <c r="J902" s="53"/>
      <c r="K902" s="53"/>
      <c r="L902" s="53"/>
      <c r="M902" s="53"/>
      <c r="N902" s="53"/>
      <c r="O902" s="53"/>
      <c r="P902" s="727"/>
    </row>
    <row r="903" spans="1:16" x14ac:dyDescent="0.25">
      <c r="A903" s="126"/>
      <c r="B903" s="53"/>
      <c r="C903" s="140"/>
      <c r="E903" s="53"/>
      <c r="F903" s="53"/>
      <c r="G903" s="53"/>
      <c r="H903" s="3"/>
      <c r="I903" s="53"/>
      <c r="J903" s="53"/>
      <c r="K903" s="53"/>
      <c r="L903" s="53"/>
      <c r="M903" s="53"/>
      <c r="N903" s="53"/>
      <c r="O903" s="53"/>
      <c r="P903" s="727"/>
    </row>
    <row r="904" spans="1:16" x14ac:dyDescent="0.25">
      <c r="A904" s="126"/>
      <c r="B904" s="53"/>
      <c r="C904" s="140"/>
      <c r="E904" s="53"/>
      <c r="F904" s="53"/>
      <c r="G904" s="53"/>
      <c r="H904" s="3"/>
      <c r="I904" s="53"/>
      <c r="J904" s="53"/>
      <c r="K904" s="53"/>
      <c r="L904" s="53"/>
      <c r="M904" s="53"/>
      <c r="N904" s="53"/>
      <c r="O904" s="53"/>
      <c r="P904" s="727"/>
    </row>
    <row r="905" spans="1:16" x14ac:dyDescent="0.25">
      <c r="A905" s="126"/>
      <c r="B905" s="53"/>
      <c r="C905" s="140"/>
      <c r="E905" s="53"/>
      <c r="F905" s="53"/>
      <c r="G905" s="53"/>
      <c r="H905" s="3"/>
      <c r="I905" s="53"/>
      <c r="J905" s="53"/>
      <c r="K905" s="53"/>
      <c r="L905" s="53"/>
      <c r="M905" s="53"/>
      <c r="N905" s="53"/>
      <c r="O905" s="53"/>
      <c r="P905" s="727"/>
    </row>
    <row r="906" spans="1:16" x14ac:dyDescent="0.25">
      <c r="A906" s="126"/>
      <c r="B906" s="53"/>
      <c r="C906" s="140"/>
      <c r="E906" s="53"/>
      <c r="F906" s="53"/>
      <c r="G906" s="53"/>
      <c r="H906" s="3"/>
      <c r="I906" s="53"/>
      <c r="J906" s="53"/>
      <c r="K906" s="53"/>
      <c r="L906" s="53"/>
      <c r="M906" s="53"/>
      <c r="N906" s="53"/>
      <c r="O906" s="53"/>
      <c r="P906" s="727"/>
    </row>
    <row r="907" spans="1:16" x14ac:dyDescent="0.25">
      <c r="A907" s="126"/>
      <c r="B907" s="53"/>
      <c r="C907" s="140"/>
      <c r="E907" s="53"/>
      <c r="F907" s="53"/>
      <c r="G907" s="53"/>
      <c r="H907" s="3"/>
      <c r="I907" s="53"/>
      <c r="J907" s="53"/>
      <c r="K907" s="53"/>
      <c r="L907" s="53"/>
      <c r="M907" s="53"/>
      <c r="N907" s="53"/>
      <c r="O907" s="53"/>
      <c r="P907" s="727"/>
    </row>
    <row r="908" spans="1:16" x14ac:dyDescent="0.25">
      <c r="A908" s="126"/>
      <c r="B908" s="53"/>
      <c r="C908" s="140"/>
      <c r="E908" s="53"/>
      <c r="F908" s="53"/>
      <c r="G908" s="53"/>
      <c r="H908" s="3"/>
      <c r="I908" s="53"/>
      <c r="J908" s="53"/>
      <c r="K908" s="53"/>
      <c r="L908" s="53"/>
      <c r="M908" s="53"/>
      <c r="N908" s="53"/>
      <c r="O908" s="53"/>
      <c r="P908" s="727"/>
    </row>
    <row r="909" spans="1:16" x14ac:dyDescent="0.25">
      <c r="A909" s="126"/>
      <c r="B909" s="53"/>
      <c r="C909" s="140"/>
      <c r="E909" s="53"/>
      <c r="F909" s="53"/>
      <c r="G909" s="53"/>
      <c r="H909" s="3"/>
      <c r="I909" s="53"/>
      <c r="J909" s="53"/>
      <c r="K909" s="53"/>
      <c r="L909" s="53"/>
      <c r="M909" s="53"/>
      <c r="N909" s="53"/>
      <c r="O909" s="53"/>
      <c r="P909" s="727"/>
    </row>
    <row r="910" spans="1:16" x14ac:dyDescent="0.25">
      <c r="A910" s="126"/>
      <c r="B910" s="53"/>
      <c r="C910" s="140"/>
      <c r="E910" s="53"/>
      <c r="F910" s="53"/>
      <c r="G910" s="53"/>
      <c r="H910" s="3"/>
      <c r="I910" s="53"/>
      <c r="J910" s="53"/>
      <c r="K910" s="53"/>
      <c r="L910" s="53"/>
      <c r="M910" s="53"/>
      <c r="N910" s="53"/>
      <c r="O910" s="53"/>
      <c r="P910" s="727"/>
    </row>
    <row r="911" spans="1:16" x14ac:dyDescent="0.25">
      <c r="A911" s="126"/>
      <c r="B911" s="53"/>
      <c r="C911" s="140"/>
      <c r="E911" s="53"/>
      <c r="F911" s="53"/>
      <c r="G911" s="53"/>
      <c r="H911" s="3"/>
      <c r="I911" s="53"/>
      <c r="J911" s="53"/>
      <c r="K911" s="53"/>
      <c r="L911" s="53"/>
      <c r="M911" s="53"/>
      <c r="N911" s="53"/>
      <c r="O911" s="53"/>
      <c r="P911" s="727"/>
    </row>
    <row r="912" spans="1:16" x14ac:dyDescent="0.25">
      <c r="A912" s="126"/>
      <c r="B912" s="53"/>
      <c r="C912" s="140"/>
      <c r="E912" s="53"/>
      <c r="F912" s="53"/>
      <c r="G912" s="53"/>
      <c r="H912" s="3"/>
      <c r="I912" s="53"/>
      <c r="J912" s="53"/>
      <c r="K912" s="53"/>
      <c r="L912" s="53"/>
      <c r="M912" s="53"/>
      <c r="N912" s="53"/>
      <c r="O912" s="53"/>
      <c r="P912" s="727"/>
    </row>
    <row r="913" spans="1:16" x14ac:dyDescent="0.25">
      <c r="A913" s="126"/>
      <c r="B913" s="53"/>
      <c r="C913" s="140"/>
      <c r="E913" s="53"/>
      <c r="F913" s="53"/>
      <c r="G913" s="53"/>
      <c r="H913" s="3"/>
      <c r="I913" s="53"/>
      <c r="J913" s="53"/>
      <c r="K913" s="53"/>
      <c r="L913" s="53"/>
      <c r="M913" s="53"/>
      <c r="N913" s="53"/>
      <c r="O913" s="53"/>
      <c r="P913" s="727"/>
    </row>
    <row r="914" spans="1:16" x14ac:dyDescent="0.25">
      <c r="A914" s="126"/>
      <c r="B914" s="53"/>
      <c r="C914" s="140"/>
      <c r="E914" s="53"/>
      <c r="F914" s="53"/>
      <c r="G914" s="53"/>
      <c r="H914" s="3"/>
      <c r="I914" s="53"/>
      <c r="J914" s="53"/>
      <c r="K914" s="53"/>
      <c r="L914" s="53"/>
      <c r="M914" s="53"/>
      <c r="N914" s="53"/>
      <c r="O914" s="53"/>
      <c r="P914" s="727"/>
    </row>
    <row r="915" spans="1:16" x14ac:dyDescent="0.25">
      <c r="A915" s="126"/>
      <c r="B915" s="53"/>
      <c r="C915" s="140"/>
      <c r="E915" s="53"/>
      <c r="F915" s="53"/>
      <c r="G915" s="53"/>
      <c r="H915" s="3"/>
      <c r="I915" s="53"/>
      <c r="J915" s="53"/>
      <c r="K915" s="53"/>
      <c r="L915" s="53"/>
      <c r="M915" s="53"/>
      <c r="N915" s="53"/>
      <c r="O915" s="53"/>
      <c r="P915" s="727"/>
    </row>
    <row r="916" spans="1:16" x14ac:dyDescent="0.25">
      <c r="A916" s="126"/>
      <c r="B916" s="53"/>
      <c r="C916" s="140"/>
      <c r="E916" s="53"/>
      <c r="F916" s="53"/>
      <c r="G916" s="53"/>
      <c r="H916" s="3"/>
      <c r="I916" s="53"/>
      <c r="J916" s="53"/>
      <c r="K916" s="53"/>
      <c r="L916" s="53"/>
      <c r="M916" s="53"/>
      <c r="N916" s="53"/>
      <c r="O916" s="53"/>
      <c r="P916" s="727"/>
    </row>
    <row r="917" spans="1:16" x14ac:dyDescent="0.25">
      <c r="A917" s="126"/>
      <c r="B917" s="53"/>
      <c r="C917" s="140"/>
      <c r="E917" s="53"/>
      <c r="F917" s="53"/>
      <c r="G917" s="53"/>
      <c r="H917" s="3"/>
      <c r="I917" s="53"/>
      <c r="J917" s="53"/>
      <c r="K917" s="53"/>
      <c r="L917" s="53"/>
      <c r="M917" s="53"/>
      <c r="N917" s="53"/>
      <c r="O917" s="53"/>
      <c r="P917" s="727"/>
    </row>
    <row r="918" spans="1:16" x14ac:dyDescent="0.25">
      <c r="A918" s="126"/>
      <c r="B918" s="53"/>
      <c r="C918" s="140"/>
      <c r="E918" s="53"/>
      <c r="F918" s="53"/>
      <c r="G918" s="53"/>
      <c r="H918" s="3"/>
      <c r="I918" s="53"/>
      <c r="J918" s="53"/>
      <c r="K918" s="53"/>
      <c r="L918" s="53"/>
      <c r="M918" s="53"/>
      <c r="N918" s="53"/>
      <c r="O918" s="53"/>
      <c r="P918" s="727"/>
    </row>
    <row r="919" spans="1:16" x14ac:dyDescent="0.25">
      <c r="A919" s="126"/>
      <c r="B919" s="53"/>
      <c r="C919" s="140"/>
      <c r="E919" s="53"/>
      <c r="F919" s="53"/>
      <c r="G919" s="53"/>
      <c r="H919" s="3"/>
      <c r="I919" s="53"/>
      <c r="J919" s="53"/>
      <c r="K919" s="53"/>
      <c r="L919" s="53"/>
      <c r="M919" s="53"/>
      <c r="N919" s="53"/>
      <c r="O919" s="53"/>
      <c r="P919" s="727"/>
    </row>
    <row r="920" spans="1:16" x14ac:dyDescent="0.25">
      <c r="A920" s="126"/>
      <c r="B920" s="53"/>
      <c r="C920" s="140"/>
      <c r="E920" s="53"/>
      <c r="F920" s="53"/>
      <c r="G920" s="53"/>
      <c r="H920" s="3"/>
      <c r="I920" s="53"/>
      <c r="J920" s="53"/>
      <c r="K920" s="53"/>
      <c r="L920" s="53"/>
      <c r="M920" s="53"/>
      <c r="N920" s="53"/>
      <c r="O920" s="53"/>
      <c r="P920" s="727"/>
    </row>
    <row r="921" spans="1:16" x14ac:dyDescent="0.25">
      <c r="A921" s="126"/>
      <c r="B921" s="53"/>
      <c r="C921" s="140"/>
      <c r="E921" s="53"/>
      <c r="F921" s="53"/>
      <c r="G921" s="53"/>
      <c r="H921" s="3"/>
      <c r="I921" s="53"/>
      <c r="J921" s="53"/>
      <c r="K921" s="53"/>
      <c r="L921" s="53"/>
      <c r="M921" s="53"/>
      <c r="N921" s="53"/>
      <c r="O921" s="53"/>
      <c r="P921" s="727"/>
    </row>
    <row r="922" spans="1:16" x14ac:dyDescent="0.25">
      <c r="A922" s="126"/>
      <c r="B922" s="53"/>
      <c r="C922" s="140"/>
      <c r="E922" s="53"/>
      <c r="F922" s="53"/>
      <c r="G922" s="53"/>
      <c r="H922" s="3"/>
      <c r="I922" s="53"/>
      <c r="J922" s="53"/>
      <c r="K922" s="53"/>
      <c r="L922" s="53"/>
      <c r="M922" s="53"/>
      <c r="N922" s="53"/>
      <c r="O922" s="53"/>
      <c r="P922" s="727"/>
    </row>
    <row r="923" spans="1:16" x14ac:dyDescent="0.25">
      <c r="A923" s="126"/>
      <c r="B923" s="53"/>
      <c r="C923" s="140"/>
      <c r="E923" s="53"/>
      <c r="F923" s="53"/>
      <c r="G923" s="53"/>
      <c r="H923" s="3"/>
      <c r="I923" s="53"/>
      <c r="J923" s="53"/>
      <c r="K923" s="53"/>
      <c r="L923" s="53"/>
      <c r="M923" s="53"/>
      <c r="N923" s="53"/>
      <c r="O923" s="53"/>
      <c r="P923" s="727"/>
    </row>
    <row r="924" spans="1:16" x14ac:dyDescent="0.25">
      <c r="A924" s="126"/>
      <c r="B924" s="53"/>
      <c r="C924" s="140"/>
      <c r="E924" s="53"/>
      <c r="F924" s="53"/>
      <c r="G924" s="53"/>
      <c r="H924" s="3"/>
      <c r="I924" s="53"/>
      <c r="J924" s="53"/>
      <c r="K924" s="53"/>
      <c r="L924" s="53"/>
      <c r="M924" s="53"/>
      <c r="N924" s="53"/>
      <c r="O924" s="53"/>
      <c r="P924" s="727"/>
    </row>
    <row r="925" spans="1:16" x14ac:dyDescent="0.25">
      <c r="A925" s="126"/>
      <c r="B925" s="53"/>
      <c r="C925" s="140"/>
      <c r="E925" s="53"/>
      <c r="F925" s="53"/>
      <c r="G925" s="53"/>
      <c r="H925" s="3"/>
      <c r="I925" s="53"/>
      <c r="J925" s="53"/>
      <c r="K925" s="53"/>
      <c r="L925" s="53"/>
      <c r="M925" s="53"/>
      <c r="N925" s="53"/>
      <c r="O925" s="53"/>
      <c r="P925" s="727"/>
    </row>
    <row r="926" spans="1:16" x14ac:dyDescent="0.25">
      <c r="A926" s="126"/>
      <c r="B926" s="53"/>
      <c r="C926" s="140"/>
      <c r="E926" s="53"/>
      <c r="F926" s="53"/>
      <c r="G926" s="53"/>
      <c r="H926" s="3"/>
      <c r="I926" s="53"/>
      <c r="J926" s="53"/>
      <c r="K926" s="53"/>
      <c r="L926" s="53"/>
      <c r="M926" s="53"/>
      <c r="N926" s="53"/>
      <c r="O926" s="53"/>
      <c r="P926" s="727"/>
    </row>
    <row r="927" spans="1:16" x14ac:dyDescent="0.25">
      <c r="A927" s="126"/>
      <c r="B927" s="53"/>
      <c r="C927" s="140"/>
      <c r="E927" s="53"/>
      <c r="F927" s="53"/>
      <c r="G927" s="53"/>
      <c r="H927" s="3"/>
      <c r="I927" s="53"/>
      <c r="J927" s="53"/>
      <c r="K927" s="53"/>
      <c r="L927" s="53"/>
      <c r="M927" s="53"/>
      <c r="N927" s="53"/>
      <c r="O927" s="53"/>
      <c r="P927" s="727"/>
    </row>
    <row r="928" spans="1:16" x14ac:dyDescent="0.25">
      <c r="A928" s="126"/>
      <c r="B928" s="53"/>
      <c r="C928" s="140"/>
      <c r="E928" s="53"/>
      <c r="F928" s="53"/>
      <c r="G928" s="53"/>
      <c r="H928" s="3"/>
      <c r="I928" s="53"/>
      <c r="J928" s="53"/>
      <c r="K928" s="53"/>
      <c r="L928" s="53"/>
      <c r="M928" s="53"/>
      <c r="N928" s="53"/>
      <c r="O928" s="53"/>
      <c r="P928" s="727"/>
    </row>
    <row r="929" spans="1:16" x14ac:dyDescent="0.25">
      <c r="A929" s="126"/>
      <c r="B929" s="53"/>
      <c r="C929" s="140"/>
      <c r="E929" s="53"/>
      <c r="F929" s="53"/>
      <c r="G929" s="53"/>
      <c r="H929" s="3"/>
      <c r="I929" s="53"/>
      <c r="J929" s="53"/>
      <c r="K929" s="53"/>
      <c r="L929" s="53"/>
      <c r="M929" s="53"/>
      <c r="N929" s="53"/>
      <c r="O929" s="53"/>
      <c r="P929" s="727"/>
    </row>
    <row r="930" spans="1:16" x14ac:dyDescent="0.25">
      <c r="A930" s="126"/>
      <c r="B930" s="53"/>
      <c r="C930" s="140"/>
      <c r="E930" s="53"/>
      <c r="F930" s="53"/>
      <c r="G930" s="53"/>
      <c r="H930" s="3"/>
      <c r="I930" s="53"/>
      <c r="J930" s="53"/>
      <c r="K930" s="53"/>
      <c r="L930" s="53"/>
      <c r="M930" s="53"/>
      <c r="N930" s="53"/>
      <c r="O930" s="53"/>
      <c r="P930" s="727"/>
    </row>
    <row r="931" spans="1:16" x14ac:dyDescent="0.25">
      <c r="A931" s="126"/>
      <c r="B931" s="53"/>
      <c r="C931" s="140"/>
      <c r="E931" s="53"/>
      <c r="F931" s="53"/>
      <c r="G931" s="53"/>
      <c r="H931" s="3"/>
      <c r="I931" s="53"/>
      <c r="J931" s="53"/>
      <c r="K931" s="53"/>
      <c r="L931" s="53"/>
      <c r="M931" s="53"/>
      <c r="N931" s="53"/>
      <c r="O931" s="53"/>
      <c r="P931" s="727"/>
    </row>
    <row r="932" spans="1:16" x14ac:dyDescent="0.25">
      <c r="A932" s="126"/>
      <c r="B932" s="53"/>
      <c r="C932" s="140"/>
      <c r="E932" s="53"/>
      <c r="F932" s="53"/>
      <c r="G932" s="53"/>
      <c r="H932" s="3"/>
      <c r="I932" s="53"/>
      <c r="J932" s="53"/>
      <c r="K932" s="53"/>
      <c r="L932" s="53"/>
      <c r="M932" s="53"/>
      <c r="N932" s="53"/>
      <c r="O932" s="53"/>
      <c r="P932" s="727"/>
    </row>
    <row r="933" spans="1:16" x14ac:dyDescent="0.25">
      <c r="A933" s="126"/>
      <c r="B933" s="53"/>
      <c r="C933" s="140"/>
      <c r="E933" s="53"/>
      <c r="F933" s="53"/>
      <c r="G933" s="53"/>
      <c r="H933" s="3"/>
      <c r="I933" s="53"/>
      <c r="J933" s="53"/>
      <c r="K933" s="53"/>
      <c r="L933" s="53"/>
      <c r="M933" s="53"/>
      <c r="N933" s="53"/>
      <c r="O933" s="53"/>
      <c r="P933" s="727"/>
    </row>
    <row r="934" spans="1:16" x14ac:dyDescent="0.25">
      <c r="A934" s="126"/>
      <c r="B934" s="53"/>
      <c r="C934" s="140"/>
      <c r="E934" s="53"/>
      <c r="F934" s="53"/>
      <c r="G934" s="53"/>
      <c r="H934" s="3"/>
      <c r="I934" s="53"/>
      <c r="J934" s="53"/>
      <c r="K934" s="53"/>
      <c r="L934" s="53"/>
      <c r="M934" s="53"/>
      <c r="N934" s="53"/>
      <c r="O934" s="53"/>
      <c r="P934" s="727"/>
    </row>
    <row r="935" spans="1:16" x14ac:dyDescent="0.25">
      <c r="A935" s="126"/>
      <c r="B935" s="53"/>
      <c r="C935" s="140"/>
      <c r="E935" s="53"/>
      <c r="F935" s="53"/>
      <c r="G935" s="53"/>
      <c r="H935" s="3"/>
      <c r="I935" s="53"/>
      <c r="J935" s="53"/>
      <c r="K935" s="53"/>
      <c r="L935" s="53"/>
      <c r="M935" s="53"/>
      <c r="N935" s="53"/>
      <c r="O935" s="53"/>
      <c r="P935" s="727"/>
    </row>
    <row r="936" spans="1:16" x14ac:dyDescent="0.25">
      <c r="A936" s="126"/>
      <c r="B936" s="53"/>
      <c r="C936" s="140"/>
      <c r="E936" s="53"/>
      <c r="F936" s="53"/>
      <c r="G936" s="53"/>
      <c r="H936" s="3"/>
      <c r="I936" s="53"/>
      <c r="J936" s="53"/>
      <c r="K936" s="53"/>
      <c r="L936" s="53"/>
      <c r="M936" s="53"/>
      <c r="N936" s="53"/>
      <c r="O936" s="53"/>
      <c r="P936" s="727"/>
    </row>
    <row r="937" spans="1:16" x14ac:dyDescent="0.25">
      <c r="A937" s="126"/>
      <c r="B937" s="53"/>
      <c r="C937" s="140"/>
      <c r="E937" s="53"/>
      <c r="F937" s="53"/>
      <c r="G937" s="53"/>
      <c r="H937" s="3"/>
      <c r="I937" s="53"/>
      <c r="J937" s="53"/>
      <c r="K937" s="53"/>
      <c r="L937" s="53"/>
      <c r="M937" s="53"/>
      <c r="N937" s="53"/>
      <c r="O937" s="53"/>
      <c r="P937" s="727"/>
    </row>
    <row r="938" spans="1:16" x14ac:dyDescent="0.25">
      <c r="A938" s="126"/>
      <c r="B938" s="53"/>
      <c r="C938" s="140"/>
      <c r="E938" s="53"/>
      <c r="F938" s="53"/>
      <c r="G938" s="53"/>
      <c r="H938" s="3"/>
      <c r="I938" s="53"/>
      <c r="J938" s="53"/>
      <c r="K938" s="53"/>
      <c r="L938" s="53"/>
      <c r="M938" s="53"/>
      <c r="N938" s="53"/>
      <c r="O938" s="53"/>
      <c r="P938" s="727"/>
    </row>
    <row r="939" spans="1:16" x14ac:dyDescent="0.25">
      <c r="A939" s="126"/>
      <c r="B939" s="53"/>
      <c r="C939" s="140"/>
      <c r="E939" s="53"/>
      <c r="F939" s="53"/>
      <c r="G939" s="53"/>
      <c r="H939" s="3"/>
      <c r="I939" s="53"/>
      <c r="J939" s="53"/>
      <c r="K939" s="53"/>
      <c r="L939" s="53"/>
      <c r="M939" s="53"/>
      <c r="N939" s="53"/>
      <c r="O939" s="53"/>
      <c r="P939" s="727"/>
    </row>
    <row r="940" spans="1:16" x14ac:dyDescent="0.25">
      <c r="A940" s="126"/>
      <c r="B940" s="53"/>
      <c r="C940" s="140"/>
      <c r="E940" s="53"/>
      <c r="F940" s="53"/>
      <c r="G940" s="53"/>
      <c r="H940" s="3"/>
      <c r="I940" s="53"/>
      <c r="J940" s="53"/>
      <c r="K940" s="53"/>
      <c r="L940" s="53"/>
      <c r="M940" s="53"/>
      <c r="N940" s="53"/>
      <c r="O940" s="53"/>
      <c r="P940" s="727"/>
    </row>
    <row r="941" spans="1:16" x14ac:dyDescent="0.25">
      <c r="A941" s="126"/>
      <c r="B941" s="53"/>
      <c r="C941" s="140"/>
      <c r="E941" s="53"/>
      <c r="F941" s="53"/>
      <c r="G941" s="53"/>
      <c r="H941" s="3"/>
      <c r="I941" s="53"/>
      <c r="J941" s="53"/>
      <c r="K941" s="53"/>
      <c r="L941" s="53"/>
      <c r="M941" s="53"/>
      <c r="N941" s="53"/>
      <c r="O941" s="53"/>
      <c r="P941" s="727"/>
    </row>
    <row r="942" spans="1:16" x14ac:dyDescent="0.25">
      <c r="A942" s="126"/>
      <c r="B942" s="53"/>
      <c r="C942" s="140"/>
      <c r="E942" s="53"/>
      <c r="F942" s="53"/>
      <c r="G942" s="53"/>
      <c r="H942" s="3"/>
      <c r="I942" s="53"/>
      <c r="J942" s="53"/>
      <c r="K942" s="53"/>
      <c r="L942" s="53"/>
      <c r="M942" s="53"/>
      <c r="N942" s="53"/>
      <c r="O942" s="53"/>
      <c r="P942" s="727"/>
    </row>
    <row r="943" spans="1:16" x14ac:dyDescent="0.25">
      <c r="A943" s="126"/>
      <c r="B943" s="53"/>
      <c r="C943" s="140"/>
      <c r="E943" s="53"/>
      <c r="F943" s="53"/>
      <c r="G943" s="53"/>
      <c r="H943" s="3"/>
      <c r="I943" s="53"/>
      <c r="J943" s="53"/>
      <c r="K943" s="53"/>
      <c r="L943" s="53"/>
      <c r="M943" s="53"/>
      <c r="N943" s="53"/>
      <c r="O943" s="53"/>
      <c r="P943" s="727"/>
    </row>
    <row r="944" spans="1:16" x14ac:dyDescent="0.25">
      <c r="A944" s="126"/>
      <c r="B944" s="53"/>
      <c r="C944" s="140"/>
      <c r="E944" s="53"/>
      <c r="F944" s="53"/>
      <c r="G944" s="53"/>
      <c r="H944" s="3"/>
      <c r="I944" s="53"/>
      <c r="J944" s="53"/>
      <c r="K944" s="53"/>
      <c r="L944" s="53"/>
      <c r="M944" s="53"/>
      <c r="N944" s="53"/>
      <c r="O944" s="53"/>
      <c r="P944" s="727"/>
    </row>
    <row r="945" spans="1:16" x14ac:dyDescent="0.25">
      <c r="A945" s="126"/>
      <c r="B945" s="53"/>
      <c r="C945" s="140"/>
      <c r="E945" s="53"/>
      <c r="F945" s="53"/>
      <c r="G945" s="53"/>
      <c r="H945" s="3"/>
      <c r="I945" s="53"/>
      <c r="J945" s="53"/>
      <c r="K945" s="53"/>
      <c r="L945" s="53"/>
      <c r="M945" s="53"/>
      <c r="N945" s="53"/>
      <c r="O945" s="53"/>
      <c r="P945" s="727"/>
    </row>
    <row r="946" spans="1:16" x14ac:dyDescent="0.25">
      <c r="A946" s="126"/>
      <c r="B946" s="53"/>
      <c r="C946" s="140"/>
      <c r="E946" s="53"/>
      <c r="F946" s="53"/>
      <c r="G946" s="53"/>
      <c r="H946" s="3"/>
      <c r="I946" s="53"/>
      <c r="J946" s="53"/>
      <c r="K946" s="53"/>
      <c r="L946" s="53"/>
      <c r="M946" s="53"/>
      <c r="N946" s="53"/>
      <c r="O946" s="53"/>
      <c r="P946" s="727"/>
    </row>
    <row r="947" spans="1:16" x14ac:dyDescent="0.25">
      <c r="A947" s="126"/>
      <c r="B947" s="53"/>
      <c r="C947" s="140"/>
      <c r="E947" s="53"/>
      <c r="F947" s="53"/>
      <c r="G947" s="53"/>
      <c r="H947" s="3"/>
      <c r="I947" s="53"/>
      <c r="J947" s="53"/>
      <c r="K947" s="53"/>
      <c r="L947" s="53"/>
      <c r="M947" s="53"/>
      <c r="N947" s="53"/>
      <c r="O947" s="53"/>
      <c r="P947" s="727"/>
    </row>
    <row r="948" spans="1:16" x14ac:dyDescent="0.25">
      <c r="A948" s="126"/>
      <c r="B948" s="53"/>
      <c r="C948" s="140"/>
      <c r="E948" s="53"/>
      <c r="F948" s="53"/>
      <c r="G948" s="53"/>
      <c r="H948" s="3"/>
      <c r="I948" s="53"/>
      <c r="J948" s="53"/>
      <c r="K948" s="53"/>
      <c r="L948" s="53"/>
      <c r="M948" s="53"/>
      <c r="N948" s="53"/>
      <c r="O948" s="53"/>
      <c r="P948" s="727"/>
    </row>
    <row r="949" spans="1:16" x14ac:dyDescent="0.25">
      <c r="A949" s="126"/>
      <c r="B949" s="53"/>
      <c r="C949" s="140"/>
      <c r="E949" s="53"/>
      <c r="F949" s="53"/>
      <c r="G949" s="53"/>
      <c r="H949" s="3"/>
      <c r="I949" s="53"/>
      <c r="J949" s="53"/>
      <c r="K949" s="53"/>
      <c r="L949" s="53"/>
      <c r="M949" s="53"/>
      <c r="N949" s="53"/>
      <c r="O949" s="53"/>
      <c r="P949" s="727"/>
    </row>
    <row r="950" spans="1:16" x14ac:dyDescent="0.25">
      <c r="A950" s="126"/>
      <c r="B950" s="53"/>
      <c r="C950" s="140"/>
      <c r="E950" s="53"/>
      <c r="F950" s="53"/>
      <c r="G950" s="53"/>
      <c r="H950" s="3"/>
      <c r="I950" s="53"/>
      <c r="J950" s="53"/>
      <c r="K950" s="53"/>
      <c r="L950" s="53"/>
      <c r="M950" s="53"/>
      <c r="N950" s="53"/>
      <c r="O950" s="53"/>
      <c r="P950" s="727"/>
    </row>
    <row r="951" spans="1:16" x14ac:dyDescent="0.25">
      <c r="A951" s="126"/>
      <c r="B951" s="53"/>
      <c r="C951" s="140"/>
      <c r="E951" s="53"/>
      <c r="F951" s="53"/>
      <c r="G951" s="53"/>
      <c r="H951" s="3"/>
      <c r="I951" s="53"/>
      <c r="J951" s="53"/>
      <c r="K951" s="53"/>
      <c r="L951" s="53"/>
      <c r="M951" s="53"/>
      <c r="N951" s="53"/>
      <c r="O951" s="53"/>
      <c r="P951" s="727"/>
    </row>
    <row r="952" spans="1:16" x14ac:dyDescent="0.25">
      <c r="A952" s="126"/>
      <c r="B952" s="53"/>
      <c r="C952" s="140"/>
      <c r="E952" s="53"/>
      <c r="F952" s="53"/>
      <c r="G952" s="53"/>
      <c r="H952" s="3"/>
      <c r="I952" s="53"/>
      <c r="J952" s="53"/>
      <c r="K952" s="53"/>
      <c r="L952" s="53"/>
      <c r="M952" s="53"/>
      <c r="N952" s="53"/>
      <c r="O952" s="53"/>
      <c r="P952" s="727"/>
    </row>
    <row r="953" spans="1:16" x14ac:dyDescent="0.25">
      <c r="A953" s="126"/>
      <c r="B953" s="53"/>
      <c r="C953" s="140"/>
      <c r="E953" s="53"/>
      <c r="F953" s="53"/>
      <c r="G953" s="53"/>
      <c r="H953" s="3"/>
      <c r="I953" s="53"/>
      <c r="J953" s="53"/>
      <c r="K953" s="53"/>
      <c r="L953" s="53"/>
      <c r="M953" s="53"/>
      <c r="N953" s="53"/>
      <c r="O953" s="53"/>
      <c r="P953" s="727"/>
    </row>
    <row r="954" spans="1:16" x14ac:dyDescent="0.25">
      <c r="A954" s="126"/>
      <c r="B954" s="53"/>
      <c r="C954" s="140"/>
      <c r="E954" s="53"/>
      <c r="F954" s="53"/>
      <c r="G954" s="53"/>
      <c r="H954" s="3"/>
      <c r="I954" s="53"/>
      <c r="J954" s="53"/>
      <c r="K954" s="53"/>
      <c r="L954" s="53"/>
      <c r="M954" s="53"/>
      <c r="N954" s="53"/>
      <c r="O954" s="53"/>
      <c r="P954" s="727"/>
    </row>
    <row r="955" spans="1:16" x14ac:dyDescent="0.25">
      <c r="A955" s="126"/>
      <c r="B955" s="53"/>
      <c r="C955" s="140"/>
      <c r="E955" s="53"/>
      <c r="F955" s="53"/>
      <c r="G955" s="53"/>
      <c r="H955" s="3"/>
      <c r="I955" s="53"/>
      <c r="J955" s="53"/>
      <c r="K955" s="53"/>
      <c r="L955" s="53"/>
      <c r="M955" s="53"/>
      <c r="N955" s="53"/>
      <c r="O955" s="53"/>
      <c r="P955" s="727"/>
    </row>
    <row r="956" spans="1:16" x14ac:dyDescent="0.25">
      <c r="A956" s="126"/>
      <c r="B956" s="53"/>
      <c r="C956" s="140"/>
      <c r="E956" s="53"/>
      <c r="F956" s="53"/>
      <c r="G956" s="53"/>
      <c r="H956" s="3"/>
      <c r="I956" s="53"/>
      <c r="J956" s="53"/>
      <c r="K956" s="53"/>
      <c r="L956" s="53"/>
      <c r="M956" s="53"/>
      <c r="N956" s="53"/>
      <c r="O956" s="53"/>
      <c r="P956" s="727"/>
    </row>
    <row r="957" spans="1:16" x14ac:dyDescent="0.25">
      <c r="A957" s="126"/>
      <c r="B957" s="53"/>
      <c r="C957" s="140"/>
      <c r="E957" s="53"/>
      <c r="F957" s="53"/>
      <c r="G957" s="53"/>
      <c r="H957" s="3"/>
      <c r="I957" s="53"/>
      <c r="J957" s="53"/>
      <c r="K957" s="53"/>
      <c r="L957" s="53"/>
      <c r="M957" s="53"/>
      <c r="N957" s="53"/>
      <c r="O957" s="53"/>
      <c r="P957" s="727"/>
    </row>
    <row r="958" spans="1:16" x14ac:dyDescent="0.25">
      <c r="A958" s="126"/>
      <c r="B958" s="53"/>
      <c r="C958" s="140"/>
      <c r="E958" s="53"/>
      <c r="F958" s="53"/>
      <c r="G958" s="53"/>
      <c r="H958" s="3"/>
      <c r="I958" s="53"/>
      <c r="J958" s="53"/>
      <c r="K958" s="53"/>
      <c r="L958" s="53"/>
      <c r="M958" s="53"/>
      <c r="N958" s="53"/>
      <c r="O958" s="53"/>
      <c r="P958" s="727"/>
    </row>
    <row r="959" spans="1:16" x14ac:dyDescent="0.25">
      <c r="A959" s="126"/>
      <c r="B959" s="53"/>
      <c r="C959" s="140"/>
      <c r="E959" s="53"/>
      <c r="F959" s="53"/>
      <c r="G959" s="53"/>
      <c r="H959" s="3"/>
      <c r="I959" s="53"/>
      <c r="J959" s="53"/>
      <c r="K959" s="53"/>
      <c r="L959" s="53"/>
      <c r="M959" s="53"/>
      <c r="N959" s="53"/>
      <c r="O959" s="53"/>
      <c r="P959" s="727"/>
    </row>
    <row r="960" spans="1:16" x14ac:dyDescent="0.25">
      <c r="A960" s="126"/>
      <c r="B960" s="53"/>
      <c r="C960" s="140"/>
      <c r="E960" s="53"/>
      <c r="F960" s="53"/>
      <c r="G960" s="53"/>
      <c r="H960" s="3"/>
      <c r="I960" s="53"/>
      <c r="J960" s="53"/>
      <c r="K960" s="53"/>
      <c r="L960" s="53"/>
      <c r="M960" s="53"/>
      <c r="N960" s="53"/>
      <c r="O960" s="53"/>
      <c r="P960" s="727"/>
    </row>
    <row r="961" spans="1:16" x14ac:dyDescent="0.25">
      <c r="A961" s="126"/>
      <c r="B961" s="53"/>
      <c r="C961" s="140"/>
      <c r="E961" s="53"/>
      <c r="F961" s="53"/>
      <c r="G961" s="53"/>
      <c r="H961" s="3"/>
      <c r="I961" s="53"/>
      <c r="J961" s="53"/>
      <c r="K961" s="53"/>
      <c r="L961" s="53"/>
      <c r="M961" s="53"/>
      <c r="N961" s="53"/>
      <c r="O961" s="53"/>
      <c r="P961" s="727"/>
    </row>
    <row r="962" spans="1:16" x14ac:dyDescent="0.25">
      <c r="A962" s="126"/>
      <c r="B962" s="53"/>
      <c r="C962" s="140"/>
      <c r="E962" s="53"/>
      <c r="F962" s="53"/>
      <c r="G962" s="53"/>
      <c r="H962" s="3"/>
      <c r="I962" s="53"/>
      <c r="J962" s="53"/>
      <c r="K962" s="53"/>
      <c r="L962" s="53"/>
      <c r="M962" s="53"/>
      <c r="N962" s="53"/>
      <c r="O962" s="53"/>
      <c r="P962" s="727"/>
    </row>
    <row r="963" spans="1:16" x14ac:dyDescent="0.25">
      <c r="A963" s="126"/>
      <c r="B963" s="53"/>
      <c r="C963" s="140"/>
      <c r="E963" s="53"/>
      <c r="F963" s="53"/>
      <c r="G963" s="53"/>
      <c r="H963" s="3"/>
      <c r="I963" s="53"/>
      <c r="J963" s="53"/>
      <c r="K963" s="53"/>
      <c r="L963" s="53"/>
      <c r="M963" s="53"/>
      <c r="N963" s="53"/>
      <c r="O963" s="53"/>
      <c r="P963" s="727"/>
    </row>
    <row r="964" spans="1:16" x14ac:dyDescent="0.25">
      <c r="A964" s="126"/>
      <c r="B964" s="53"/>
      <c r="C964" s="140"/>
      <c r="E964" s="53"/>
      <c r="F964" s="53"/>
      <c r="G964" s="53"/>
      <c r="H964" s="3"/>
      <c r="I964" s="53"/>
      <c r="J964" s="53"/>
      <c r="K964" s="53"/>
      <c r="L964" s="53"/>
      <c r="M964" s="53"/>
      <c r="N964" s="53"/>
      <c r="O964" s="53"/>
      <c r="P964" s="727"/>
    </row>
    <row r="965" spans="1:16" x14ac:dyDescent="0.25">
      <c r="A965" s="126"/>
      <c r="B965" s="53"/>
      <c r="C965" s="140"/>
      <c r="E965" s="53"/>
      <c r="F965" s="53"/>
      <c r="G965" s="53"/>
      <c r="H965" s="3"/>
      <c r="I965" s="53"/>
      <c r="J965" s="53"/>
      <c r="K965" s="53"/>
      <c r="L965" s="53"/>
      <c r="M965" s="53"/>
      <c r="N965" s="53"/>
      <c r="O965" s="53"/>
      <c r="P965" s="727"/>
    </row>
    <row r="966" spans="1:16" x14ac:dyDescent="0.25">
      <c r="A966" s="126"/>
      <c r="B966" s="53"/>
      <c r="C966" s="140"/>
      <c r="E966" s="53"/>
      <c r="F966" s="53"/>
      <c r="G966" s="53"/>
      <c r="H966" s="3"/>
      <c r="I966" s="53"/>
      <c r="J966" s="53"/>
      <c r="K966" s="53"/>
      <c r="L966" s="53"/>
      <c r="M966" s="53"/>
      <c r="N966" s="53"/>
      <c r="O966" s="53"/>
      <c r="P966" s="727"/>
    </row>
    <row r="967" spans="1:16" x14ac:dyDescent="0.25">
      <c r="A967" s="126"/>
      <c r="B967" s="53"/>
      <c r="C967" s="140"/>
      <c r="E967" s="53"/>
      <c r="F967" s="53"/>
      <c r="G967" s="53"/>
      <c r="H967" s="3"/>
      <c r="I967" s="53"/>
      <c r="J967" s="53"/>
      <c r="K967" s="53"/>
      <c r="L967" s="53"/>
      <c r="M967" s="53"/>
      <c r="N967" s="53"/>
      <c r="O967" s="53"/>
      <c r="P967" s="727"/>
    </row>
    <row r="968" spans="1:16" x14ac:dyDescent="0.25">
      <c r="A968" s="126"/>
      <c r="B968" s="53"/>
      <c r="C968" s="140"/>
      <c r="E968" s="53"/>
      <c r="F968" s="53"/>
      <c r="G968" s="53"/>
      <c r="H968" s="3"/>
      <c r="I968" s="53"/>
      <c r="J968" s="53"/>
      <c r="K968" s="53"/>
      <c r="L968" s="53"/>
      <c r="M968" s="53"/>
      <c r="N968" s="53"/>
      <c r="O968" s="53"/>
      <c r="P968" s="727"/>
    </row>
    <row r="969" spans="1:16" x14ac:dyDescent="0.25">
      <c r="A969" s="126"/>
      <c r="B969" s="53"/>
      <c r="C969" s="140"/>
      <c r="E969" s="53"/>
      <c r="F969" s="53"/>
      <c r="G969" s="53"/>
      <c r="H969" s="3"/>
      <c r="I969" s="53"/>
      <c r="J969" s="53"/>
      <c r="K969" s="53"/>
      <c r="L969" s="53"/>
      <c r="M969" s="53"/>
      <c r="N969" s="53"/>
      <c r="O969" s="53"/>
      <c r="P969" s="727"/>
    </row>
    <row r="970" spans="1:16" x14ac:dyDescent="0.25">
      <c r="A970" s="126"/>
      <c r="B970" s="53"/>
      <c r="C970" s="140"/>
      <c r="E970" s="53"/>
      <c r="F970" s="53"/>
      <c r="G970" s="53"/>
      <c r="H970" s="3"/>
      <c r="I970" s="53"/>
      <c r="J970" s="53"/>
      <c r="K970" s="53"/>
      <c r="L970" s="53"/>
      <c r="M970" s="53"/>
      <c r="N970" s="53"/>
      <c r="O970" s="53"/>
      <c r="P970" s="727"/>
    </row>
    <row r="971" spans="1:16" x14ac:dyDescent="0.25">
      <c r="A971" s="126"/>
      <c r="B971" s="53"/>
      <c r="C971" s="140"/>
      <c r="E971" s="53"/>
      <c r="F971" s="53"/>
      <c r="G971" s="53"/>
      <c r="H971" s="3"/>
      <c r="I971" s="53"/>
      <c r="J971" s="53"/>
      <c r="K971" s="53"/>
      <c r="L971" s="53"/>
      <c r="M971" s="53"/>
      <c r="N971" s="53"/>
      <c r="O971" s="53"/>
      <c r="P971" s="727"/>
    </row>
    <row r="972" spans="1:16" x14ac:dyDescent="0.25">
      <c r="A972" s="126"/>
      <c r="B972" s="53"/>
      <c r="C972" s="140"/>
      <c r="E972" s="53"/>
      <c r="F972" s="53"/>
      <c r="G972" s="53"/>
      <c r="H972" s="3"/>
      <c r="I972" s="53"/>
      <c r="J972" s="53"/>
      <c r="K972" s="53"/>
      <c r="L972" s="53"/>
      <c r="M972" s="53"/>
      <c r="N972" s="53"/>
      <c r="O972" s="53"/>
      <c r="P972" s="727"/>
    </row>
    <row r="973" spans="1:16" x14ac:dyDescent="0.25">
      <c r="A973" s="126"/>
      <c r="B973" s="53"/>
      <c r="C973" s="140"/>
      <c r="E973" s="53"/>
      <c r="F973" s="53"/>
      <c r="G973" s="53"/>
      <c r="H973" s="3"/>
      <c r="I973" s="53"/>
      <c r="J973" s="53"/>
      <c r="K973" s="53"/>
      <c r="L973" s="53"/>
      <c r="M973" s="53"/>
      <c r="N973" s="53"/>
      <c r="O973" s="53"/>
      <c r="P973" s="727"/>
    </row>
    <row r="974" spans="1:16" x14ac:dyDescent="0.25">
      <c r="A974" s="126"/>
      <c r="B974" s="53"/>
      <c r="C974" s="140"/>
      <c r="E974" s="53"/>
      <c r="F974" s="53"/>
      <c r="G974" s="53"/>
      <c r="H974" s="3"/>
      <c r="I974" s="53"/>
      <c r="J974" s="53"/>
      <c r="K974" s="53"/>
      <c r="L974" s="53"/>
      <c r="M974" s="53"/>
      <c r="N974" s="53"/>
      <c r="O974" s="53"/>
      <c r="P974" s="727"/>
    </row>
    <row r="975" spans="1:16" x14ac:dyDescent="0.25">
      <c r="A975" s="126"/>
      <c r="B975" s="53"/>
      <c r="C975" s="140"/>
      <c r="E975" s="53"/>
      <c r="F975" s="53"/>
      <c r="G975" s="53"/>
      <c r="H975" s="3"/>
      <c r="I975" s="53"/>
      <c r="J975" s="53"/>
      <c r="K975" s="53"/>
      <c r="L975" s="53"/>
      <c r="M975" s="53"/>
      <c r="N975" s="53"/>
      <c r="O975" s="53"/>
      <c r="P975" s="727"/>
    </row>
    <row r="976" spans="1:16" x14ac:dyDescent="0.25">
      <c r="A976" s="126"/>
      <c r="B976" s="53"/>
      <c r="C976" s="140"/>
      <c r="E976" s="53"/>
      <c r="F976" s="53"/>
      <c r="G976" s="53"/>
      <c r="H976" s="3"/>
      <c r="I976" s="53"/>
      <c r="J976" s="53"/>
      <c r="K976" s="53"/>
      <c r="L976" s="53"/>
      <c r="M976" s="53"/>
      <c r="N976" s="53"/>
      <c r="O976" s="53"/>
      <c r="P976" s="727"/>
    </row>
    <row r="977" spans="1:16" x14ac:dyDescent="0.25">
      <c r="A977" s="126"/>
      <c r="B977" s="53"/>
      <c r="C977" s="140"/>
      <c r="E977" s="53"/>
      <c r="F977" s="53"/>
      <c r="G977" s="53"/>
      <c r="H977" s="3"/>
      <c r="I977" s="53"/>
      <c r="J977" s="53"/>
      <c r="K977" s="53"/>
      <c r="L977" s="53"/>
      <c r="M977" s="53"/>
      <c r="N977" s="53"/>
      <c r="O977" s="53"/>
      <c r="P977" s="727"/>
    </row>
    <row r="978" spans="1:16" x14ac:dyDescent="0.25">
      <c r="A978" s="126"/>
      <c r="B978" s="53"/>
      <c r="C978" s="140"/>
      <c r="E978" s="53"/>
      <c r="F978" s="53"/>
      <c r="G978" s="53"/>
      <c r="H978" s="3"/>
      <c r="I978" s="53"/>
      <c r="J978" s="53"/>
      <c r="K978" s="53"/>
      <c r="L978" s="53"/>
      <c r="M978" s="53"/>
      <c r="N978" s="53"/>
      <c r="O978" s="53"/>
      <c r="P978" s="727"/>
    </row>
    <row r="979" spans="1:16" x14ac:dyDescent="0.25">
      <c r="A979" s="126"/>
      <c r="B979" s="53"/>
      <c r="C979" s="140"/>
      <c r="E979" s="53"/>
      <c r="F979" s="53"/>
      <c r="G979" s="53"/>
      <c r="H979" s="3"/>
      <c r="I979" s="53"/>
      <c r="J979" s="53"/>
      <c r="K979" s="53"/>
      <c r="L979" s="53"/>
      <c r="M979" s="53"/>
      <c r="N979" s="53"/>
      <c r="O979" s="53"/>
      <c r="P979" s="727"/>
    </row>
    <row r="980" spans="1:16" x14ac:dyDescent="0.25">
      <c r="A980" s="126"/>
      <c r="B980" s="53"/>
      <c r="C980" s="140"/>
      <c r="E980" s="53"/>
      <c r="F980" s="53"/>
      <c r="G980" s="53"/>
      <c r="H980" s="3"/>
      <c r="I980" s="53"/>
      <c r="J980" s="53"/>
      <c r="K980" s="53"/>
      <c r="L980" s="53"/>
      <c r="M980" s="53"/>
      <c r="N980" s="53"/>
      <c r="O980" s="53"/>
      <c r="P980" s="727"/>
    </row>
    <row r="981" spans="1:16" x14ac:dyDescent="0.25">
      <c r="A981" s="126"/>
      <c r="B981" s="53"/>
      <c r="C981" s="140"/>
      <c r="E981" s="53"/>
      <c r="F981" s="53"/>
      <c r="G981" s="53"/>
      <c r="H981" s="3"/>
      <c r="I981" s="53"/>
      <c r="J981" s="53"/>
      <c r="K981" s="53"/>
      <c r="L981" s="53"/>
      <c r="M981" s="53"/>
      <c r="N981" s="53"/>
      <c r="O981" s="53"/>
      <c r="P981" s="727"/>
    </row>
    <row r="982" spans="1:16" x14ac:dyDescent="0.25">
      <c r="A982" s="126"/>
      <c r="B982" s="53"/>
      <c r="C982" s="140"/>
      <c r="E982" s="53"/>
      <c r="F982" s="53"/>
      <c r="G982" s="53"/>
      <c r="H982" s="3"/>
      <c r="I982" s="53"/>
      <c r="J982" s="53"/>
      <c r="K982" s="53"/>
      <c r="L982" s="53"/>
      <c r="M982" s="53"/>
      <c r="N982" s="53"/>
      <c r="O982" s="53"/>
      <c r="P982" s="727"/>
    </row>
    <row r="983" spans="1:16" x14ac:dyDescent="0.25">
      <c r="A983" s="126"/>
      <c r="B983" s="53"/>
      <c r="C983" s="140"/>
      <c r="E983" s="53"/>
      <c r="F983" s="53"/>
      <c r="G983" s="53"/>
      <c r="H983" s="3"/>
      <c r="I983" s="53"/>
      <c r="J983" s="53"/>
      <c r="K983" s="53"/>
      <c r="L983" s="53"/>
      <c r="M983" s="53"/>
      <c r="N983" s="53"/>
      <c r="O983" s="53"/>
      <c r="P983" s="727"/>
    </row>
    <row r="984" spans="1:16" x14ac:dyDescent="0.25">
      <c r="A984" s="126"/>
      <c r="B984" s="53"/>
      <c r="C984" s="140"/>
      <c r="E984" s="53"/>
      <c r="F984" s="53"/>
      <c r="G984" s="53"/>
      <c r="H984" s="3"/>
      <c r="I984" s="53"/>
      <c r="J984" s="53"/>
      <c r="K984" s="53"/>
      <c r="L984" s="53"/>
      <c r="M984" s="53"/>
      <c r="N984" s="53"/>
      <c r="O984" s="53"/>
      <c r="P984" s="727"/>
    </row>
    <row r="985" spans="1:16" x14ac:dyDescent="0.25">
      <c r="A985" s="126"/>
      <c r="B985" s="53"/>
      <c r="C985" s="140"/>
      <c r="E985" s="53"/>
      <c r="F985" s="53"/>
      <c r="G985" s="53"/>
      <c r="H985" s="3"/>
      <c r="I985" s="53"/>
      <c r="J985" s="53"/>
      <c r="K985" s="53"/>
      <c r="L985" s="53"/>
      <c r="M985" s="53"/>
      <c r="N985" s="53"/>
      <c r="O985" s="53"/>
      <c r="P985" s="727"/>
    </row>
    <row r="986" spans="1:16" x14ac:dyDescent="0.25">
      <c r="A986" s="126"/>
      <c r="B986" s="53"/>
      <c r="C986" s="140"/>
      <c r="E986" s="53"/>
      <c r="F986" s="53"/>
      <c r="G986" s="53"/>
      <c r="H986" s="3"/>
      <c r="I986" s="53"/>
      <c r="J986" s="53"/>
      <c r="K986" s="53"/>
      <c r="L986" s="53"/>
      <c r="M986" s="53"/>
      <c r="N986" s="53"/>
      <c r="O986" s="53"/>
      <c r="P986" s="727"/>
    </row>
    <row r="987" spans="1:16" x14ac:dyDescent="0.25">
      <c r="A987" s="126"/>
      <c r="B987" s="53"/>
      <c r="C987" s="140"/>
      <c r="E987" s="53"/>
      <c r="F987" s="53"/>
      <c r="G987" s="53"/>
      <c r="H987" s="3"/>
      <c r="I987" s="53"/>
      <c r="J987" s="53"/>
      <c r="K987" s="53"/>
      <c r="L987" s="53"/>
      <c r="M987" s="53"/>
      <c r="N987" s="53"/>
      <c r="O987" s="53"/>
      <c r="P987" s="727"/>
    </row>
    <row r="988" spans="1:16" x14ac:dyDescent="0.25">
      <c r="A988" s="126"/>
      <c r="B988" s="53"/>
      <c r="C988" s="140"/>
      <c r="E988" s="53"/>
      <c r="F988" s="53"/>
      <c r="G988" s="53"/>
      <c r="H988" s="3"/>
      <c r="I988" s="53"/>
      <c r="J988" s="53"/>
      <c r="K988" s="53"/>
      <c r="L988" s="53"/>
      <c r="M988" s="53"/>
      <c r="N988" s="53"/>
      <c r="O988" s="53"/>
      <c r="P988" s="727"/>
    </row>
    <row r="989" spans="1:16" x14ac:dyDescent="0.25">
      <c r="A989" s="126"/>
      <c r="B989" s="53"/>
      <c r="C989" s="140"/>
      <c r="E989" s="53"/>
      <c r="F989" s="53"/>
      <c r="G989" s="53"/>
      <c r="H989" s="3"/>
      <c r="I989" s="53"/>
      <c r="J989" s="53"/>
      <c r="K989" s="53"/>
      <c r="L989" s="53"/>
      <c r="M989" s="53"/>
      <c r="N989" s="53"/>
      <c r="O989" s="53"/>
      <c r="P989" s="727"/>
    </row>
    <row r="990" spans="1:16" x14ac:dyDescent="0.25">
      <c r="A990" s="126"/>
      <c r="B990" s="53"/>
      <c r="C990" s="140"/>
      <c r="E990" s="53"/>
      <c r="F990" s="53"/>
      <c r="G990" s="53"/>
      <c r="H990" s="3"/>
      <c r="I990" s="53"/>
      <c r="J990" s="53"/>
      <c r="K990" s="53"/>
      <c r="L990" s="53"/>
      <c r="M990" s="53"/>
      <c r="N990" s="53"/>
      <c r="O990" s="53"/>
      <c r="P990" s="727"/>
    </row>
    <row r="991" spans="1:16" x14ac:dyDescent="0.25">
      <c r="A991" s="126"/>
      <c r="B991" s="53"/>
      <c r="C991" s="140"/>
      <c r="E991" s="53"/>
      <c r="F991" s="53"/>
      <c r="G991" s="53"/>
      <c r="H991" s="3"/>
      <c r="I991" s="53"/>
      <c r="J991" s="53"/>
      <c r="K991" s="53"/>
      <c r="L991" s="53"/>
      <c r="M991" s="53"/>
      <c r="N991" s="53"/>
      <c r="O991" s="53"/>
      <c r="P991" s="727"/>
    </row>
    <row r="992" spans="1:16" x14ac:dyDescent="0.25">
      <c r="A992" s="126"/>
      <c r="B992" s="53"/>
      <c r="C992" s="140"/>
      <c r="E992" s="53"/>
      <c r="F992" s="53"/>
      <c r="G992" s="53"/>
      <c r="H992" s="3"/>
      <c r="I992" s="53"/>
      <c r="J992" s="53"/>
      <c r="K992" s="53"/>
      <c r="L992" s="53"/>
      <c r="M992" s="53"/>
      <c r="N992" s="53"/>
      <c r="O992" s="53"/>
      <c r="P992" s="727"/>
    </row>
    <row r="993" spans="1:16" x14ac:dyDescent="0.25">
      <c r="A993" s="126"/>
      <c r="B993" s="53"/>
      <c r="C993" s="140"/>
      <c r="E993" s="53"/>
      <c r="F993" s="53"/>
      <c r="G993" s="53"/>
      <c r="H993" s="3"/>
      <c r="I993" s="53"/>
      <c r="J993" s="53"/>
      <c r="K993" s="53"/>
      <c r="L993" s="53"/>
      <c r="M993" s="53"/>
      <c r="N993" s="53"/>
      <c r="O993" s="53"/>
      <c r="P993" s="727"/>
    </row>
    <row r="994" spans="1:16" x14ac:dyDescent="0.25">
      <c r="A994" s="126"/>
      <c r="B994" s="53"/>
      <c r="C994" s="140"/>
      <c r="E994" s="53"/>
      <c r="F994" s="53"/>
      <c r="G994" s="53"/>
      <c r="H994" s="3"/>
      <c r="I994" s="53"/>
      <c r="J994" s="53"/>
      <c r="K994" s="53"/>
      <c r="L994" s="53"/>
      <c r="M994" s="53"/>
      <c r="N994" s="53"/>
      <c r="O994" s="53"/>
      <c r="P994" s="727"/>
    </row>
    <row r="995" spans="1:16" x14ac:dyDescent="0.25">
      <c r="A995" s="126"/>
      <c r="B995" s="53"/>
      <c r="C995" s="140"/>
      <c r="E995" s="53"/>
      <c r="F995" s="53"/>
      <c r="G995" s="53"/>
      <c r="H995" s="3"/>
      <c r="I995" s="53"/>
      <c r="J995" s="53"/>
      <c r="K995" s="53"/>
      <c r="L995" s="53"/>
      <c r="M995" s="53"/>
      <c r="N995" s="53"/>
      <c r="O995" s="53"/>
      <c r="P995" s="727"/>
    </row>
    <row r="996" spans="1:16" x14ac:dyDescent="0.25">
      <c r="A996" s="126"/>
      <c r="B996" s="53"/>
      <c r="C996" s="140"/>
      <c r="E996" s="53"/>
      <c r="F996" s="53"/>
      <c r="G996" s="53"/>
      <c r="H996" s="3"/>
      <c r="I996" s="53"/>
      <c r="J996" s="53"/>
      <c r="K996" s="53"/>
      <c r="L996" s="53"/>
      <c r="M996" s="53"/>
      <c r="N996" s="53"/>
      <c r="O996" s="53"/>
      <c r="P996" s="727"/>
    </row>
    <row r="997" spans="1:16" x14ac:dyDescent="0.25">
      <c r="A997" s="126"/>
      <c r="B997" s="53"/>
      <c r="C997" s="140"/>
      <c r="E997" s="53"/>
      <c r="F997" s="53"/>
      <c r="G997" s="53"/>
      <c r="H997" s="3"/>
      <c r="I997" s="53"/>
      <c r="J997" s="53"/>
      <c r="K997" s="53"/>
      <c r="L997" s="53"/>
      <c r="M997" s="53"/>
      <c r="N997" s="53"/>
      <c r="O997" s="53"/>
      <c r="P997" s="727"/>
    </row>
    <row r="998" spans="1:16" x14ac:dyDescent="0.25">
      <c r="A998" s="126"/>
      <c r="B998" s="53"/>
      <c r="C998" s="140"/>
      <c r="E998" s="53"/>
      <c r="F998" s="53"/>
      <c r="G998" s="53"/>
      <c r="H998" s="3"/>
      <c r="I998" s="53"/>
      <c r="J998" s="53"/>
      <c r="K998" s="53"/>
      <c r="L998" s="53"/>
      <c r="M998" s="53"/>
      <c r="N998" s="53"/>
      <c r="O998" s="53"/>
      <c r="P998" s="727"/>
    </row>
    <row r="999" spans="1:16" x14ac:dyDescent="0.25">
      <c r="A999" s="126"/>
      <c r="B999" s="53"/>
      <c r="C999" s="140"/>
      <c r="E999" s="53"/>
      <c r="F999" s="53"/>
      <c r="G999" s="53"/>
      <c r="H999" s="3"/>
      <c r="I999" s="53"/>
      <c r="J999" s="53"/>
      <c r="K999" s="53"/>
      <c r="L999" s="53"/>
      <c r="M999" s="53"/>
      <c r="N999" s="53"/>
      <c r="O999" s="53"/>
      <c r="P999" s="727"/>
    </row>
    <row r="1000" spans="1:16" x14ac:dyDescent="0.25">
      <c r="A1000" s="126"/>
      <c r="B1000" s="53"/>
      <c r="C1000" s="140"/>
      <c r="E1000" s="53"/>
      <c r="F1000" s="53"/>
      <c r="G1000" s="53"/>
      <c r="H1000" s="3"/>
      <c r="I1000" s="53"/>
      <c r="J1000" s="53"/>
      <c r="K1000" s="53"/>
      <c r="L1000" s="53"/>
      <c r="M1000" s="53"/>
      <c r="N1000" s="53"/>
      <c r="O1000" s="53"/>
      <c r="P1000" s="727"/>
    </row>
    <row r="1001" spans="1:16" x14ac:dyDescent="0.25">
      <c r="A1001" s="126"/>
      <c r="B1001" s="53"/>
      <c r="C1001" s="140"/>
      <c r="E1001" s="53"/>
      <c r="F1001" s="53"/>
      <c r="G1001" s="53"/>
      <c r="H1001" s="3"/>
      <c r="I1001" s="53"/>
      <c r="J1001" s="53"/>
      <c r="K1001" s="53"/>
      <c r="L1001" s="53"/>
      <c r="M1001" s="53"/>
      <c r="N1001" s="53"/>
      <c r="O1001" s="53"/>
      <c r="P1001" s="727"/>
    </row>
    <row r="1002" spans="1:16" x14ac:dyDescent="0.25">
      <c r="A1002" s="126"/>
      <c r="B1002" s="53"/>
      <c r="C1002" s="140"/>
      <c r="E1002" s="53"/>
      <c r="F1002" s="53"/>
      <c r="G1002" s="53"/>
      <c r="H1002" s="3"/>
      <c r="I1002" s="53"/>
      <c r="J1002" s="53"/>
      <c r="K1002" s="53"/>
      <c r="L1002" s="53"/>
      <c r="M1002" s="53"/>
      <c r="N1002" s="53"/>
      <c r="O1002" s="53"/>
      <c r="P1002" s="727"/>
    </row>
    <row r="1003" spans="1:16" x14ac:dyDescent="0.25">
      <c r="A1003" s="126"/>
      <c r="B1003" s="53"/>
      <c r="C1003" s="140"/>
      <c r="E1003" s="53"/>
      <c r="F1003" s="53"/>
      <c r="G1003" s="53"/>
      <c r="H1003" s="3"/>
      <c r="I1003" s="53"/>
      <c r="J1003" s="53"/>
      <c r="K1003" s="53"/>
      <c r="L1003" s="53"/>
      <c r="M1003" s="53"/>
      <c r="N1003" s="53"/>
      <c r="O1003" s="53"/>
      <c r="P1003" s="727"/>
    </row>
    <row r="1004" spans="1:16" x14ac:dyDescent="0.25">
      <c r="A1004" s="126"/>
      <c r="B1004" s="53"/>
      <c r="C1004" s="140"/>
      <c r="E1004" s="53"/>
      <c r="F1004" s="53"/>
      <c r="G1004" s="53"/>
      <c r="H1004" s="3"/>
      <c r="I1004" s="53"/>
      <c r="J1004" s="53"/>
      <c r="K1004" s="53"/>
      <c r="L1004" s="53"/>
      <c r="M1004" s="53"/>
      <c r="N1004" s="53"/>
      <c r="O1004" s="53"/>
      <c r="P1004" s="727"/>
    </row>
    <row r="1005" spans="1:16" x14ac:dyDescent="0.25">
      <c r="A1005" s="126"/>
      <c r="B1005" s="53"/>
      <c r="C1005" s="140"/>
      <c r="E1005" s="53"/>
      <c r="F1005" s="53"/>
      <c r="G1005" s="53"/>
      <c r="H1005" s="3"/>
      <c r="I1005" s="53"/>
      <c r="J1005" s="53"/>
      <c r="K1005" s="53"/>
      <c r="L1005" s="53"/>
      <c r="M1005" s="53"/>
      <c r="N1005" s="53"/>
      <c r="O1005" s="53"/>
      <c r="P1005" s="727"/>
    </row>
    <row r="1006" spans="1:16" x14ac:dyDescent="0.25">
      <c r="A1006" s="126"/>
      <c r="B1006" s="53"/>
      <c r="C1006" s="140"/>
      <c r="E1006" s="53"/>
      <c r="F1006" s="53"/>
      <c r="G1006" s="53"/>
      <c r="H1006" s="3"/>
      <c r="I1006" s="53"/>
      <c r="J1006" s="53"/>
      <c r="K1006" s="53"/>
      <c r="L1006" s="53"/>
      <c r="M1006" s="53"/>
      <c r="N1006" s="53"/>
      <c r="O1006" s="53"/>
      <c r="P1006" s="727"/>
    </row>
    <row r="1007" spans="1:16" x14ac:dyDescent="0.25">
      <c r="A1007" s="126"/>
      <c r="B1007" s="53"/>
      <c r="C1007" s="140"/>
      <c r="E1007" s="53"/>
      <c r="F1007" s="53"/>
      <c r="G1007" s="53"/>
      <c r="H1007" s="3"/>
      <c r="I1007" s="53"/>
      <c r="J1007" s="53"/>
      <c r="K1007" s="53"/>
      <c r="L1007" s="53"/>
      <c r="M1007" s="53"/>
      <c r="N1007" s="53"/>
      <c r="O1007" s="53"/>
      <c r="P1007" s="727"/>
    </row>
    <row r="1008" spans="1:16" x14ac:dyDescent="0.25">
      <c r="A1008" s="126"/>
      <c r="B1008" s="53"/>
      <c r="C1008" s="140"/>
      <c r="E1008" s="53"/>
      <c r="F1008" s="53"/>
      <c r="G1008" s="53"/>
      <c r="H1008" s="3"/>
      <c r="I1008" s="53"/>
      <c r="J1008" s="53"/>
      <c r="K1008" s="53"/>
      <c r="L1008" s="53"/>
      <c r="M1008" s="53"/>
      <c r="N1008" s="53"/>
      <c r="O1008" s="53"/>
      <c r="P1008" s="727"/>
    </row>
    <row r="1009" spans="1:16" x14ac:dyDescent="0.25">
      <c r="A1009" s="126"/>
      <c r="B1009" s="53"/>
      <c r="C1009" s="140"/>
      <c r="E1009" s="53"/>
      <c r="F1009" s="53"/>
      <c r="G1009" s="53"/>
      <c r="H1009" s="3"/>
      <c r="I1009" s="53"/>
      <c r="J1009" s="53"/>
      <c r="K1009" s="53"/>
      <c r="L1009" s="53"/>
      <c r="M1009" s="53"/>
      <c r="N1009" s="53"/>
      <c r="O1009" s="53"/>
      <c r="P1009" s="727"/>
    </row>
    <row r="1010" spans="1:16" x14ac:dyDescent="0.25">
      <c r="A1010" s="126"/>
      <c r="B1010" s="53"/>
      <c r="C1010" s="140"/>
      <c r="E1010" s="53"/>
      <c r="F1010" s="53"/>
      <c r="G1010" s="53"/>
      <c r="H1010" s="3"/>
      <c r="I1010" s="53"/>
      <c r="J1010" s="53"/>
      <c r="K1010" s="53"/>
      <c r="L1010" s="53"/>
      <c r="M1010" s="53"/>
      <c r="N1010" s="53"/>
      <c r="O1010" s="53"/>
      <c r="P1010" s="727"/>
    </row>
    <row r="1011" spans="1:16" x14ac:dyDescent="0.25">
      <c r="A1011" s="126"/>
      <c r="B1011" s="53"/>
      <c r="C1011" s="140"/>
      <c r="E1011" s="53"/>
      <c r="F1011" s="53"/>
      <c r="G1011" s="53"/>
      <c r="H1011" s="3"/>
      <c r="I1011" s="53"/>
      <c r="J1011" s="53"/>
      <c r="K1011" s="53"/>
      <c r="L1011" s="53"/>
      <c r="M1011" s="53"/>
      <c r="N1011" s="53"/>
      <c r="O1011" s="53"/>
      <c r="P1011" s="727"/>
    </row>
    <row r="1012" spans="1:16" x14ac:dyDescent="0.25">
      <c r="A1012" s="126"/>
      <c r="B1012" s="53"/>
      <c r="C1012" s="140"/>
      <c r="E1012" s="53"/>
      <c r="F1012" s="53"/>
      <c r="G1012" s="53"/>
      <c r="H1012" s="3"/>
      <c r="I1012" s="53"/>
      <c r="J1012" s="53"/>
      <c r="K1012" s="53"/>
      <c r="L1012" s="53"/>
      <c r="M1012" s="53"/>
      <c r="N1012" s="53"/>
      <c r="O1012" s="53"/>
      <c r="P1012" s="727"/>
    </row>
    <row r="1013" spans="1:16" x14ac:dyDescent="0.25">
      <c r="A1013" s="126"/>
      <c r="B1013" s="53"/>
      <c r="C1013" s="140"/>
      <c r="E1013" s="53"/>
      <c r="F1013" s="53"/>
      <c r="G1013" s="53"/>
      <c r="H1013" s="3"/>
      <c r="I1013" s="53"/>
      <c r="J1013" s="53"/>
      <c r="K1013" s="53"/>
      <c r="L1013" s="53"/>
      <c r="M1013" s="53"/>
      <c r="N1013" s="53"/>
      <c r="O1013" s="53"/>
      <c r="P1013" s="727"/>
    </row>
    <row r="1014" spans="1:16" x14ac:dyDescent="0.25">
      <c r="A1014" s="126"/>
      <c r="B1014" s="53"/>
      <c r="C1014" s="140"/>
      <c r="E1014" s="53"/>
      <c r="F1014" s="53"/>
      <c r="G1014" s="53"/>
      <c r="H1014" s="3"/>
      <c r="I1014" s="53"/>
      <c r="J1014" s="53"/>
      <c r="K1014" s="53"/>
      <c r="L1014" s="53"/>
      <c r="M1014" s="53"/>
      <c r="N1014" s="53"/>
      <c r="O1014" s="53"/>
      <c r="P1014" s="727"/>
    </row>
    <row r="1015" spans="1:16" x14ac:dyDescent="0.25">
      <c r="A1015" s="126"/>
      <c r="B1015" s="53"/>
      <c r="C1015" s="140"/>
      <c r="E1015" s="53"/>
      <c r="F1015" s="53"/>
      <c r="G1015" s="53"/>
      <c r="H1015" s="3"/>
      <c r="I1015" s="53"/>
      <c r="J1015" s="53"/>
      <c r="K1015" s="53"/>
      <c r="L1015" s="53"/>
      <c r="M1015" s="53"/>
      <c r="N1015" s="53"/>
      <c r="O1015" s="53"/>
      <c r="P1015" s="727"/>
    </row>
    <row r="1016" spans="1:16" x14ac:dyDescent="0.25">
      <c r="A1016" s="126"/>
      <c r="B1016" s="53"/>
      <c r="C1016" s="140"/>
      <c r="E1016" s="53"/>
      <c r="F1016" s="53"/>
      <c r="G1016" s="53"/>
      <c r="H1016" s="3"/>
      <c r="I1016" s="53"/>
      <c r="J1016" s="53"/>
      <c r="K1016" s="53"/>
      <c r="L1016" s="53"/>
      <c r="M1016" s="53"/>
      <c r="N1016" s="53"/>
      <c r="O1016" s="53"/>
      <c r="P1016" s="727"/>
    </row>
    <row r="1017" spans="1:16" x14ac:dyDescent="0.25">
      <c r="A1017" s="126"/>
      <c r="B1017" s="53"/>
      <c r="C1017" s="140"/>
      <c r="E1017" s="53"/>
      <c r="F1017" s="53"/>
      <c r="G1017" s="53"/>
      <c r="H1017" s="3"/>
      <c r="I1017" s="53"/>
      <c r="J1017" s="53"/>
      <c r="K1017" s="53"/>
      <c r="L1017" s="53"/>
      <c r="M1017" s="53"/>
      <c r="N1017" s="53"/>
      <c r="O1017" s="53"/>
      <c r="P1017" s="727"/>
    </row>
    <row r="1018" spans="1:16" x14ac:dyDescent="0.25">
      <c r="A1018" s="126"/>
      <c r="B1018" s="53"/>
      <c r="C1018" s="140"/>
      <c r="E1018" s="53"/>
      <c r="F1018" s="53"/>
      <c r="G1018" s="53"/>
      <c r="H1018" s="3"/>
      <c r="I1018" s="53"/>
      <c r="J1018" s="53"/>
      <c r="K1018" s="53"/>
      <c r="L1018" s="53"/>
      <c r="M1018" s="53"/>
      <c r="N1018" s="53"/>
      <c r="O1018" s="53"/>
      <c r="P1018" s="727"/>
    </row>
    <row r="1019" spans="1:16" x14ac:dyDescent="0.25">
      <c r="A1019" s="126"/>
      <c r="B1019" s="53"/>
      <c r="C1019" s="140"/>
      <c r="E1019" s="53"/>
      <c r="F1019" s="53"/>
      <c r="G1019" s="53"/>
      <c r="H1019" s="3"/>
      <c r="I1019" s="53"/>
      <c r="J1019" s="53"/>
      <c r="K1019" s="53"/>
      <c r="L1019" s="53"/>
      <c r="M1019" s="53"/>
      <c r="N1019" s="53"/>
      <c r="O1019" s="53"/>
      <c r="P1019" s="727"/>
    </row>
    <row r="1020" spans="1:16" x14ac:dyDescent="0.25">
      <c r="A1020" s="126"/>
      <c r="B1020" s="53"/>
      <c r="C1020" s="140"/>
      <c r="E1020" s="53"/>
      <c r="F1020" s="53"/>
      <c r="G1020" s="53"/>
      <c r="H1020" s="3"/>
      <c r="I1020" s="53"/>
      <c r="J1020" s="53"/>
      <c r="K1020" s="53"/>
      <c r="L1020" s="53"/>
      <c r="M1020" s="53"/>
      <c r="N1020" s="53"/>
      <c r="O1020" s="53"/>
      <c r="P1020" s="727"/>
    </row>
    <row r="1021" spans="1:16" x14ac:dyDescent="0.25">
      <c r="A1021" s="126"/>
      <c r="B1021" s="53"/>
      <c r="C1021" s="140"/>
      <c r="E1021" s="53"/>
      <c r="F1021" s="53"/>
      <c r="G1021" s="53"/>
      <c r="H1021" s="3"/>
      <c r="I1021" s="53"/>
      <c r="J1021" s="53"/>
      <c r="K1021" s="53"/>
      <c r="L1021" s="53"/>
      <c r="M1021" s="53"/>
      <c r="N1021" s="53"/>
      <c r="O1021" s="53"/>
      <c r="P1021" s="727"/>
    </row>
    <row r="1022" spans="1:16" x14ac:dyDescent="0.25">
      <c r="A1022" s="126"/>
      <c r="B1022" s="53"/>
      <c r="C1022" s="140"/>
      <c r="E1022" s="53"/>
      <c r="F1022" s="53"/>
      <c r="G1022" s="53"/>
      <c r="H1022" s="3"/>
      <c r="I1022" s="53"/>
      <c r="J1022" s="53"/>
      <c r="K1022" s="53"/>
      <c r="L1022" s="53"/>
      <c r="M1022" s="53"/>
      <c r="N1022" s="53"/>
      <c r="O1022" s="53"/>
      <c r="P1022" s="727"/>
    </row>
    <row r="1023" spans="1:16" x14ac:dyDescent="0.25">
      <c r="A1023" s="126"/>
      <c r="B1023" s="53"/>
      <c r="C1023" s="140"/>
      <c r="E1023" s="53"/>
      <c r="F1023" s="53"/>
      <c r="G1023" s="53"/>
      <c r="H1023" s="3"/>
      <c r="I1023" s="53"/>
      <c r="J1023" s="53"/>
      <c r="K1023" s="53"/>
      <c r="L1023" s="53"/>
      <c r="M1023" s="53"/>
      <c r="N1023" s="53"/>
      <c r="O1023" s="53"/>
      <c r="P1023" s="727"/>
    </row>
    <row r="1024" spans="1:16" x14ac:dyDescent="0.25">
      <c r="A1024" s="126"/>
      <c r="B1024" s="53"/>
      <c r="C1024" s="140"/>
      <c r="E1024" s="53"/>
      <c r="F1024" s="53"/>
      <c r="G1024" s="53"/>
      <c r="H1024" s="3"/>
      <c r="I1024" s="53"/>
      <c r="J1024" s="53"/>
      <c r="K1024" s="53"/>
      <c r="L1024" s="53"/>
      <c r="M1024" s="53"/>
      <c r="N1024" s="53"/>
      <c r="O1024" s="53"/>
      <c r="P1024" s="727"/>
    </row>
    <row r="1025" spans="1:16" x14ac:dyDescent="0.25">
      <c r="A1025" s="126"/>
      <c r="B1025" s="53"/>
      <c r="C1025" s="140"/>
      <c r="E1025" s="53"/>
      <c r="F1025" s="53"/>
      <c r="G1025" s="53"/>
      <c r="H1025" s="3"/>
      <c r="I1025" s="53"/>
      <c r="J1025" s="53"/>
      <c r="K1025" s="53"/>
      <c r="L1025" s="53"/>
      <c r="M1025" s="53"/>
      <c r="N1025" s="53"/>
      <c r="O1025" s="53"/>
      <c r="P1025" s="727"/>
    </row>
    <row r="1026" spans="1:16" x14ac:dyDescent="0.25">
      <c r="A1026" s="126"/>
      <c r="B1026" s="53"/>
      <c r="C1026" s="140"/>
      <c r="E1026" s="53"/>
      <c r="F1026" s="53"/>
      <c r="G1026" s="53"/>
      <c r="H1026" s="3"/>
      <c r="I1026" s="53"/>
      <c r="J1026" s="53"/>
      <c r="K1026" s="53"/>
      <c r="L1026" s="53"/>
      <c r="M1026" s="53"/>
      <c r="N1026" s="53"/>
      <c r="O1026" s="53"/>
      <c r="P1026" s="727"/>
    </row>
    <row r="1027" spans="1:16" x14ac:dyDescent="0.25">
      <c r="A1027" s="126"/>
      <c r="B1027" s="53"/>
      <c r="C1027" s="140"/>
      <c r="E1027" s="53"/>
      <c r="F1027" s="53"/>
      <c r="G1027" s="53"/>
      <c r="H1027" s="3"/>
      <c r="I1027" s="53"/>
      <c r="J1027" s="53"/>
      <c r="K1027" s="53"/>
      <c r="L1027" s="53"/>
      <c r="M1027" s="53"/>
      <c r="N1027" s="53"/>
      <c r="O1027" s="53"/>
      <c r="P1027" s="727"/>
    </row>
    <row r="1028" spans="1:16" x14ac:dyDescent="0.25">
      <c r="A1028" s="126"/>
      <c r="B1028" s="53"/>
      <c r="C1028" s="140"/>
      <c r="E1028" s="53"/>
      <c r="F1028" s="53"/>
      <c r="G1028" s="53"/>
      <c r="H1028" s="3"/>
      <c r="I1028" s="53"/>
      <c r="J1028" s="53"/>
      <c r="K1028" s="53"/>
      <c r="L1028" s="53"/>
      <c r="M1028" s="53"/>
      <c r="N1028" s="53"/>
      <c r="O1028" s="53"/>
      <c r="P1028" s="727"/>
    </row>
    <row r="1029" spans="1:16" x14ac:dyDescent="0.25">
      <c r="A1029" s="126"/>
      <c r="B1029" s="53"/>
      <c r="C1029" s="140"/>
      <c r="E1029" s="53"/>
      <c r="F1029" s="53"/>
      <c r="G1029" s="53"/>
      <c r="H1029" s="3"/>
      <c r="I1029" s="53"/>
      <c r="J1029" s="53"/>
      <c r="K1029" s="53"/>
      <c r="L1029" s="53"/>
      <c r="M1029" s="53"/>
      <c r="N1029" s="53"/>
      <c r="O1029" s="53"/>
      <c r="P1029" s="727"/>
    </row>
    <row r="1030" spans="1:16" x14ac:dyDescent="0.25">
      <c r="A1030" s="126"/>
      <c r="B1030" s="53"/>
      <c r="C1030" s="140"/>
      <c r="E1030" s="53"/>
      <c r="F1030" s="53"/>
      <c r="G1030" s="53"/>
      <c r="H1030" s="3"/>
      <c r="I1030" s="53"/>
      <c r="J1030" s="53"/>
      <c r="K1030" s="53"/>
      <c r="L1030" s="53"/>
      <c r="M1030" s="53"/>
      <c r="N1030" s="53"/>
      <c r="O1030" s="53"/>
      <c r="P1030" s="727"/>
    </row>
    <row r="1031" spans="1:16" x14ac:dyDescent="0.25">
      <c r="A1031" s="126"/>
      <c r="B1031" s="53"/>
      <c r="C1031" s="140"/>
      <c r="E1031" s="53"/>
      <c r="F1031" s="53"/>
      <c r="G1031" s="53"/>
      <c r="H1031" s="3"/>
      <c r="I1031" s="53"/>
      <c r="J1031" s="53"/>
      <c r="K1031" s="53"/>
      <c r="L1031" s="53"/>
      <c r="M1031" s="53"/>
      <c r="N1031" s="53"/>
      <c r="O1031" s="53"/>
      <c r="P1031" s="727"/>
    </row>
    <row r="1032" spans="1:16" x14ac:dyDescent="0.25">
      <c r="A1032" s="126"/>
      <c r="B1032" s="53"/>
      <c r="C1032" s="140"/>
      <c r="E1032" s="53"/>
      <c r="F1032" s="53"/>
      <c r="G1032" s="53"/>
      <c r="H1032" s="3"/>
      <c r="I1032" s="53"/>
      <c r="J1032" s="53"/>
      <c r="K1032" s="53"/>
      <c r="L1032" s="53"/>
      <c r="M1032" s="53"/>
      <c r="N1032" s="53"/>
      <c r="O1032" s="53"/>
      <c r="P1032" s="727"/>
    </row>
    <row r="1033" spans="1:16" x14ac:dyDescent="0.25">
      <c r="A1033" s="126"/>
      <c r="B1033" s="53"/>
      <c r="C1033" s="140"/>
      <c r="E1033" s="53"/>
      <c r="F1033" s="53"/>
      <c r="G1033" s="53"/>
      <c r="H1033" s="3"/>
      <c r="I1033" s="53"/>
      <c r="J1033" s="53"/>
      <c r="K1033" s="53"/>
      <c r="L1033" s="53"/>
      <c r="M1033" s="53"/>
      <c r="N1033" s="53"/>
      <c r="O1033" s="53"/>
      <c r="P1033" s="727"/>
    </row>
    <row r="1034" spans="1:16" x14ac:dyDescent="0.25">
      <c r="A1034" s="126"/>
      <c r="B1034" s="53"/>
      <c r="C1034" s="140"/>
      <c r="E1034" s="53"/>
      <c r="F1034" s="53"/>
      <c r="G1034" s="53"/>
      <c r="H1034" s="3"/>
      <c r="I1034" s="53"/>
      <c r="J1034" s="53"/>
      <c r="K1034" s="53"/>
      <c r="L1034" s="53"/>
      <c r="M1034" s="53"/>
      <c r="N1034" s="53"/>
      <c r="O1034" s="53"/>
      <c r="P1034" s="727"/>
    </row>
    <row r="1035" spans="1:16" x14ac:dyDescent="0.25">
      <c r="A1035" s="126"/>
      <c r="B1035" s="53"/>
      <c r="C1035" s="140"/>
      <c r="E1035" s="53"/>
      <c r="F1035" s="53"/>
      <c r="G1035" s="53"/>
      <c r="H1035" s="3"/>
      <c r="I1035" s="53"/>
      <c r="J1035" s="53"/>
      <c r="K1035" s="53"/>
      <c r="L1035" s="53"/>
      <c r="M1035" s="53"/>
      <c r="N1035" s="53"/>
      <c r="O1035" s="53"/>
      <c r="P1035" s="727"/>
    </row>
    <row r="1036" spans="1:16" x14ac:dyDescent="0.25">
      <c r="A1036" s="126"/>
      <c r="B1036" s="53"/>
      <c r="C1036" s="140"/>
      <c r="E1036" s="53"/>
      <c r="F1036" s="53"/>
      <c r="G1036" s="53"/>
      <c r="H1036" s="3"/>
      <c r="I1036" s="53"/>
      <c r="J1036" s="53"/>
      <c r="K1036" s="53"/>
      <c r="L1036" s="53"/>
      <c r="M1036" s="53"/>
      <c r="N1036" s="53"/>
      <c r="O1036" s="53"/>
      <c r="P1036" s="727"/>
    </row>
    <row r="1037" spans="1:16" x14ac:dyDescent="0.25">
      <c r="A1037" s="126"/>
      <c r="B1037" s="53"/>
      <c r="C1037" s="140"/>
      <c r="E1037" s="53"/>
      <c r="F1037" s="53"/>
      <c r="G1037" s="53"/>
      <c r="H1037" s="3"/>
      <c r="I1037" s="53"/>
      <c r="J1037" s="53"/>
      <c r="K1037" s="53"/>
      <c r="L1037" s="53"/>
      <c r="M1037" s="53"/>
      <c r="N1037" s="53"/>
      <c r="O1037" s="53"/>
      <c r="P1037" s="727"/>
    </row>
    <row r="1038" spans="1:16" x14ac:dyDescent="0.25">
      <c r="A1038" s="126"/>
      <c r="B1038" s="53"/>
      <c r="C1038" s="140"/>
      <c r="E1038" s="53"/>
      <c r="F1038" s="53"/>
      <c r="G1038" s="53"/>
      <c r="H1038" s="3"/>
      <c r="I1038" s="53"/>
      <c r="J1038" s="53"/>
      <c r="K1038" s="53"/>
      <c r="L1038" s="53"/>
      <c r="M1038" s="53"/>
      <c r="N1038" s="53"/>
      <c r="O1038" s="53"/>
      <c r="P1038" s="727"/>
    </row>
    <row r="1039" spans="1:16" x14ac:dyDescent="0.25">
      <c r="A1039" s="126"/>
      <c r="B1039" s="53"/>
      <c r="C1039" s="140"/>
      <c r="E1039" s="53"/>
      <c r="F1039" s="53"/>
      <c r="G1039" s="53"/>
      <c r="H1039" s="3"/>
      <c r="I1039" s="53"/>
      <c r="J1039" s="53"/>
      <c r="K1039" s="53"/>
      <c r="L1039" s="53"/>
      <c r="M1039" s="53"/>
      <c r="N1039" s="53"/>
      <c r="O1039" s="53"/>
      <c r="P1039" s="727"/>
    </row>
    <row r="1040" spans="1:16" x14ac:dyDescent="0.25">
      <c r="A1040" s="126"/>
      <c r="B1040" s="53"/>
      <c r="C1040" s="140"/>
      <c r="E1040" s="53"/>
      <c r="F1040" s="53"/>
      <c r="G1040" s="53"/>
      <c r="H1040" s="3"/>
      <c r="I1040" s="53"/>
      <c r="J1040" s="53"/>
      <c r="K1040" s="53"/>
      <c r="L1040" s="53"/>
      <c r="M1040" s="53"/>
      <c r="N1040" s="53"/>
      <c r="O1040" s="53"/>
      <c r="P1040" s="727"/>
    </row>
    <row r="1041" spans="1:16" x14ac:dyDescent="0.25">
      <c r="A1041" s="126"/>
      <c r="B1041" s="53"/>
      <c r="C1041" s="140"/>
      <c r="E1041" s="53"/>
      <c r="F1041" s="53"/>
      <c r="G1041" s="53"/>
      <c r="H1041" s="3"/>
      <c r="I1041" s="53"/>
      <c r="J1041" s="53"/>
      <c r="K1041" s="53"/>
      <c r="L1041" s="53"/>
      <c r="M1041" s="53"/>
      <c r="N1041" s="53"/>
      <c r="O1041" s="53"/>
      <c r="P1041" s="727"/>
    </row>
    <row r="1042" spans="1:16" x14ac:dyDescent="0.25">
      <c r="A1042" s="126"/>
      <c r="B1042" s="53"/>
      <c r="C1042" s="140"/>
      <c r="E1042" s="53"/>
      <c r="F1042" s="53"/>
      <c r="G1042" s="53"/>
      <c r="H1042" s="3"/>
      <c r="I1042" s="53"/>
      <c r="J1042" s="53"/>
      <c r="K1042" s="53"/>
      <c r="L1042" s="53"/>
      <c r="M1042" s="53"/>
      <c r="N1042" s="53"/>
      <c r="O1042" s="53"/>
      <c r="P1042" s="727"/>
    </row>
    <row r="1043" spans="1:16" x14ac:dyDescent="0.25">
      <c r="A1043" s="126"/>
      <c r="B1043" s="53"/>
      <c r="C1043" s="140"/>
      <c r="E1043" s="53"/>
      <c r="F1043" s="53"/>
      <c r="G1043" s="53"/>
      <c r="H1043" s="3"/>
      <c r="I1043" s="53"/>
      <c r="J1043" s="53"/>
      <c r="K1043" s="53"/>
      <c r="L1043" s="53"/>
      <c r="M1043" s="53"/>
      <c r="N1043" s="53"/>
      <c r="O1043" s="53"/>
      <c r="P1043" s="727"/>
    </row>
    <row r="1044" spans="1:16" x14ac:dyDescent="0.25">
      <c r="A1044" s="126"/>
      <c r="B1044" s="53"/>
      <c r="C1044" s="140"/>
      <c r="E1044" s="53"/>
      <c r="F1044" s="53"/>
      <c r="G1044" s="53"/>
      <c r="H1044" s="3"/>
      <c r="I1044" s="53"/>
      <c r="J1044" s="53"/>
      <c r="K1044" s="53"/>
      <c r="L1044" s="53"/>
      <c r="M1044" s="53"/>
      <c r="N1044" s="53"/>
      <c r="O1044" s="53"/>
      <c r="P1044" s="727"/>
    </row>
    <row r="1045" spans="1:16" x14ac:dyDescent="0.25">
      <c r="A1045" s="126"/>
      <c r="B1045" s="53"/>
      <c r="C1045" s="140"/>
      <c r="E1045" s="53"/>
      <c r="F1045" s="53"/>
      <c r="G1045" s="53"/>
      <c r="H1045" s="3"/>
      <c r="I1045" s="53"/>
      <c r="J1045" s="53"/>
      <c r="K1045" s="53"/>
      <c r="L1045" s="53"/>
      <c r="M1045" s="53"/>
      <c r="N1045" s="53"/>
      <c r="O1045" s="53"/>
      <c r="P1045" s="727"/>
    </row>
    <row r="1046" spans="1:16" x14ac:dyDescent="0.25">
      <c r="A1046" s="126"/>
      <c r="B1046" s="53"/>
      <c r="C1046" s="140"/>
      <c r="E1046" s="53"/>
      <c r="F1046" s="53"/>
      <c r="G1046" s="53"/>
      <c r="H1046" s="3"/>
      <c r="I1046" s="53"/>
      <c r="J1046" s="53"/>
      <c r="K1046" s="53"/>
      <c r="L1046" s="53"/>
      <c r="M1046" s="53"/>
      <c r="N1046" s="53"/>
      <c r="O1046" s="53"/>
      <c r="P1046" s="727"/>
    </row>
    <row r="1047" spans="1:16" x14ac:dyDescent="0.25">
      <c r="A1047" s="126"/>
      <c r="B1047" s="53"/>
      <c r="C1047" s="140"/>
      <c r="E1047" s="53"/>
      <c r="F1047" s="53"/>
      <c r="G1047" s="53"/>
      <c r="H1047" s="3"/>
      <c r="I1047" s="53"/>
      <c r="J1047" s="53"/>
      <c r="K1047" s="53"/>
      <c r="L1047" s="53"/>
      <c r="M1047" s="53"/>
      <c r="N1047" s="53"/>
      <c r="O1047" s="53"/>
      <c r="P1047" s="727"/>
    </row>
    <row r="1048" spans="1:16" x14ac:dyDescent="0.25">
      <c r="A1048" s="126"/>
      <c r="B1048" s="53"/>
      <c r="C1048" s="140"/>
      <c r="E1048" s="53"/>
      <c r="F1048" s="53"/>
      <c r="G1048" s="53"/>
      <c r="H1048" s="3"/>
      <c r="I1048" s="53"/>
      <c r="J1048" s="53"/>
      <c r="K1048" s="53"/>
      <c r="L1048" s="53"/>
      <c r="M1048" s="53"/>
      <c r="N1048" s="53"/>
      <c r="O1048" s="53"/>
      <c r="P1048" s="727"/>
    </row>
    <row r="1049" spans="1:16" x14ac:dyDescent="0.25">
      <c r="A1049" s="126"/>
      <c r="B1049" s="53"/>
      <c r="C1049" s="140"/>
      <c r="E1049" s="53"/>
      <c r="F1049" s="53"/>
      <c r="G1049" s="53"/>
      <c r="H1049" s="3"/>
      <c r="I1049" s="53"/>
      <c r="J1049" s="53"/>
      <c r="K1049" s="53"/>
      <c r="L1049" s="53"/>
      <c r="M1049" s="53"/>
      <c r="N1049" s="53"/>
      <c r="O1049" s="53"/>
      <c r="P1049" s="727"/>
    </row>
    <row r="1050" spans="1:16" x14ac:dyDescent="0.25">
      <c r="A1050" s="126"/>
      <c r="B1050" s="53"/>
      <c r="C1050" s="140"/>
      <c r="E1050" s="53"/>
      <c r="F1050" s="53"/>
      <c r="G1050" s="53"/>
      <c r="H1050" s="3"/>
      <c r="I1050" s="53"/>
      <c r="J1050" s="53"/>
      <c r="K1050" s="53"/>
      <c r="L1050" s="53"/>
      <c r="M1050" s="53"/>
      <c r="N1050" s="53"/>
      <c r="O1050" s="53"/>
      <c r="P1050" s="727"/>
    </row>
    <row r="1051" spans="1:16" x14ac:dyDescent="0.25">
      <c r="A1051" s="126"/>
      <c r="B1051" s="53"/>
      <c r="C1051" s="140"/>
      <c r="E1051" s="53"/>
      <c r="F1051" s="53"/>
      <c r="G1051" s="53"/>
      <c r="H1051" s="3"/>
      <c r="I1051" s="53"/>
      <c r="J1051" s="53"/>
      <c r="K1051" s="53"/>
      <c r="L1051" s="53"/>
      <c r="M1051" s="53"/>
      <c r="N1051" s="53"/>
      <c r="O1051" s="53"/>
      <c r="P1051" s="727"/>
    </row>
    <row r="1052" spans="1:16" x14ac:dyDescent="0.25">
      <c r="A1052" s="126"/>
      <c r="B1052" s="53"/>
      <c r="C1052" s="140"/>
      <c r="E1052" s="53"/>
      <c r="F1052" s="53"/>
      <c r="G1052" s="53"/>
      <c r="H1052" s="3"/>
      <c r="I1052" s="53"/>
      <c r="J1052" s="53"/>
      <c r="K1052" s="53"/>
      <c r="L1052" s="53"/>
      <c r="M1052" s="53"/>
      <c r="N1052" s="53"/>
      <c r="O1052" s="53"/>
      <c r="P1052" s="727"/>
    </row>
    <row r="1053" spans="1:16" x14ac:dyDescent="0.25">
      <c r="A1053" s="126"/>
      <c r="B1053" s="53"/>
      <c r="C1053" s="140"/>
      <c r="E1053" s="53"/>
      <c r="F1053" s="53"/>
      <c r="G1053" s="53"/>
      <c r="H1053" s="3"/>
      <c r="I1053" s="53"/>
      <c r="J1053" s="53"/>
      <c r="K1053" s="53"/>
      <c r="L1053" s="53"/>
      <c r="M1053" s="53"/>
      <c r="N1053" s="53"/>
      <c r="O1053" s="53"/>
      <c r="P1053" s="727"/>
    </row>
    <row r="1054" spans="1:16" x14ac:dyDescent="0.25">
      <c r="A1054" s="126"/>
      <c r="B1054" s="53"/>
      <c r="C1054" s="140"/>
      <c r="E1054" s="53"/>
      <c r="F1054" s="53"/>
      <c r="G1054" s="53"/>
      <c r="H1054" s="3"/>
      <c r="I1054" s="53"/>
      <c r="J1054" s="53"/>
      <c r="K1054" s="53"/>
      <c r="L1054" s="53"/>
      <c r="M1054" s="53"/>
      <c r="N1054" s="53"/>
      <c r="O1054" s="53"/>
      <c r="P1054" s="727"/>
    </row>
    <row r="1055" spans="1:16" x14ac:dyDescent="0.25">
      <c r="A1055" s="126"/>
      <c r="B1055" s="53"/>
      <c r="C1055" s="140"/>
      <c r="E1055" s="53"/>
      <c r="F1055" s="53"/>
      <c r="G1055" s="53"/>
      <c r="H1055" s="3"/>
      <c r="I1055" s="53"/>
      <c r="J1055" s="53"/>
      <c r="K1055" s="53"/>
      <c r="L1055" s="53"/>
      <c r="M1055" s="53"/>
      <c r="N1055" s="53"/>
      <c r="O1055" s="53"/>
      <c r="P1055" s="727"/>
    </row>
    <row r="1056" spans="1:16" x14ac:dyDescent="0.25">
      <c r="A1056" s="126"/>
      <c r="B1056" s="53"/>
      <c r="C1056" s="140"/>
      <c r="E1056" s="53"/>
      <c r="F1056" s="53"/>
      <c r="G1056" s="53"/>
      <c r="H1056" s="3"/>
      <c r="I1056" s="53"/>
      <c r="J1056" s="53"/>
      <c r="K1056" s="53"/>
      <c r="L1056" s="53"/>
      <c r="M1056" s="53"/>
      <c r="N1056" s="53"/>
      <c r="O1056" s="53"/>
      <c r="P1056" s="727"/>
    </row>
    <row r="1057" spans="1:16" x14ac:dyDescent="0.25">
      <c r="A1057" s="126"/>
      <c r="B1057" s="53"/>
      <c r="C1057" s="140"/>
      <c r="E1057" s="53"/>
      <c r="F1057" s="53"/>
      <c r="G1057" s="53"/>
      <c r="H1057" s="3"/>
      <c r="I1057" s="53"/>
      <c r="J1057" s="53"/>
      <c r="K1057" s="53"/>
      <c r="L1057" s="53"/>
      <c r="M1057" s="53"/>
      <c r="N1057" s="53"/>
      <c r="O1057" s="53"/>
      <c r="P1057" s="727"/>
    </row>
    <row r="1058" spans="1:16" x14ac:dyDescent="0.25">
      <c r="A1058" s="126"/>
      <c r="B1058" s="53"/>
      <c r="C1058" s="140"/>
      <c r="E1058" s="53"/>
      <c r="F1058" s="53"/>
      <c r="G1058" s="53"/>
      <c r="H1058" s="3"/>
      <c r="I1058" s="53"/>
      <c r="J1058" s="53"/>
      <c r="K1058" s="53"/>
      <c r="L1058" s="53"/>
      <c r="M1058" s="53"/>
      <c r="N1058" s="53"/>
      <c r="O1058" s="53"/>
      <c r="P1058" s="727"/>
    </row>
    <row r="1059" spans="1:16" x14ac:dyDescent="0.25">
      <c r="A1059" s="126"/>
      <c r="B1059" s="53"/>
      <c r="C1059" s="140"/>
      <c r="E1059" s="53"/>
      <c r="F1059" s="53"/>
      <c r="G1059" s="53"/>
      <c r="H1059" s="3"/>
      <c r="I1059" s="53"/>
      <c r="J1059" s="53"/>
      <c r="K1059" s="53"/>
      <c r="L1059" s="53"/>
      <c r="M1059" s="53"/>
      <c r="N1059" s="53"/>
      <c r="O1059" s="53"/>
      <c r="P1059" s="727"/>
    </row>
    <row r="1060" spans="1:16" x14ac:dyDescent="0.25">
      <c r="A1060" s="126"/>
      <c r="B1060" s="53"/>
      <c r="C1060" s="140"/>
      <c r="E1060" s="53"/>
      <c r="F1060" s="53"/>
      <c r="G1060" s="53"/>
      <c r="H1060" s="3"/>
      <c r="I1060" s="53"/>
      <c r="J1060" s="53"/>
      <c r="K1060" s="53"/>
      <c r="L1060" s="53"/>
      <c r="M1060" s="53"/>
      <c r="N1060" s="53"/>
      <c r="O1060" s="53"/>
      <c r="P1060" s="727"/>
    </row>
    <row r="1061" spans="1:16" x14ac:dyDescent="0.25">
      <c r="A1061" s="126"/>
      <c r="B1061" s="53"/>
      <c r="C1061" s="140"/>
      <c r="E1061" s="53"/>
      <c r="F1061" s="53"/>
      <c r="G1061" s="53"/>
      <c r="H1061" s="3"/>
      <c r="I1061" s="53"/>
      <c r="J1061" s="53"/>
      <c r="K1061" s="53"/>
      <c r="L1061" s="53"/>
      <c r="M1061" s="53"/>
      <c r="N1061" s="53"/>
      <c r="O1061" s="53"/>
      <c r="P1061" s="727"/>
    </row>
    <row r="1062" spans="1:16" x14ac:dyDescent="0.25">
      <c r="A1062" s="126"/>
      <c r="B1062" s="53"/>
      <c r="C1062" s="140"/>
      <c r="E1062" s="53"/>
      <c r="F1062" s="53"/>
      <c r="G1062" s="53"/>
      <c r="H1062" s="3"/>
      <c r="I1062" s="53"/>
      <c r="J1062" s="53"/>
      <c r="K1062" s="53"/>
      <c r="L1062" s="53"/>
      <c r="M1062" s="53"/>
      <c r="N1062" s="53"/>
      <c r="O1062" s="53"/>
      <c r="P1062" s="727"/>
    </row>
    <row r="1063" spans="1:16" x14ac:dyDescent="0.25">
      <c r="A1063" s="126"/>
      <c r="B1063" s="53"/>
      <c r="C1063" s="140"/>
      <c r="E1063" s="53"/>
      <c r="F1063" s="53"/>
      <c r="G1063" s="53"/>
      <c r="H1063" s="3"/>
      <c r="I1063" s="53"/>
      <c r="J1063" s="53"/>
      <c r="K1063" s="53"/>
      <c r="L1063" s="53"/>
      <c r="M1063" s="53"/>
      <c r="N1063" s="53"/>
      <c r="O1063" s="53"/>
      <c r="P1063" s="727"/>
    </row>
    <row r="1064" spans="1:16" x14ac:dyDescent="0.25">
      <c r="A1064" s="126"/>
      <c r="B1064" s="53"/>
      <c r="C1064" s="140"/>
      <c r="E1064" s="53"/>
      <c r="F1064" s="53"/>
      <c r="G1064" s="53"/>
      <c r="H1064" s="3"/>
      <c r="I1064" s="53"/>
      <c r="J1064" s="53"/>
      <c r="K1064" s="53"/>
      <c r="L1064" s="53"/>
      <c r="M1064" s="53"/>
      <c r="N1064" s="53"/>
      <c r="O1064" s="53"/>
      <c r="P1064" s="727"/>
    </row>
    <row r="1065" spans="1:16" x14ac:dyDescent="0.25">
      <c r="A1065" s="126"/>
      <c r="B1065" s="53"/>
      <c r="C1065" s="140"/>
      <c r="E1065" s="53"/>
      <c r="F1065" s="53"/>
      <c r="G1065" s="53"/>
      <c r="H1065" s="3"/>
      <c r="I1065" s="53"/>
      <c r="J1065" s="53"/>
      <c r="K1065" s="53"/>
      <c r="L1065" s="53"/>
      <c r="M1065" s="53"/>
      <c r="N1065" s="53"/>
      <c r="O1065" s="53"/>
      <c r="P1065" s="727"/>
    </row>
    <row r="1066" spans="1:16" x14ac:dyDescent="0.25">
      <c r="A1066" s="126"/>
      <c r="B1066" s="53"/>
      <c r="C1066" s="140"/>
      <c r="E1066" s="53"/>
      <c r="F1066" s="53"/>
      <c r="G1066" s="53"/>
      <c r="H1066" s="3"/>
      <c r="I1066" s="53"/>
      <c r="J1066" s="53"/>
      <c r="K1066" s="53"/>
      <c r="L1066" s="53"/>
      <c r="M1066" s="53"/>
      <c r="N1066" s="53"/>
      <c r="O1066" s="53"/>
      <c r="P1066" s="727"/>
    </row>
    <row r="1067" spans="1:16" x14ac:dyDescent="0.25">
      <c r="A1067" s="126"/>
      <c r="B1067" s="53"/>
      <c r="C1067" s="140"/>
      <c r="E1067" s="53"/>
      <c r="F1067" s="53"/>
      <c r="G1067" s="53"/>
      <c r="H1067" s="3"/>
      <c r="I1067" s="53"/>
      <c r="J1067" s="53"/>
      <c r="K1067" s="53"/>
      <c r="L1067" s="53"/>
      <c r="M1067" s="53"/>
      <c r="N1067" s="53"/>
      <c r="O1067" s="53"/>
      <c r="P1067" s="727"/>
    </row>
    <row r="1068" spans="1:16" x14ac:dyDescent="0.25">
      <c r="A1068" s="126"/>
      <c r="B1068" s="53"/>
      <c r="C1068" s="140"/>
      <c r="E1068" s="53"/>
      <c r="F1068" s="53"/>
      <c r="G1068" s="53"/>
      <c r="H1068" s="3"/>
      <c r="I1068" s="53"/>
      <c r="J1068" s="53"/>
      <c r="K1068" s="53"/>
      <c r="L1068" s="53"/>
      <c r="M1068" s="53"/>
      <c r="N1068" s="53"/>
      <c r="O1068" s="53"/>
      <c r="P1068" s="727"/>
    </row>
    <row r="1069" spans="1:16" x14ac:dyDescent="0.25">
      <c r="A1069" s="126"/>
      <c r="B1069" s="53"/>
      <c r="C1069" s="140"/>
      <c r="E1069" s="53"/>
      <c r="F1069" s="53"/>
      <c r="G1069" s="53"/>
      <c r="H1069" s="3"/>
      <c r="I1069" s="53"/>
      <c r="J1069" s="53"/>
      <c r="K1069" s="53"/>
      <c r="L1069" s="53"/>
      <c r="M1069" s="53"/>
      <c r="N1069" s="53"/>
      <c r="O1069" s="53"/>
      <c r="P1069" s="727"/>
    </row>
    <row r="1070" spans="1:16" x14ac:dyDescent="0.25">
      <c r="A1070" s="126"/>
      <c r="B1070" s="53"/>
      <c r="C1070" s="140"/>
      <c r="E1070" s="53"/>
      <c r="F1070" s="53"/>
      <c r="G1070" s="53"/>
      <c r="H1070" s="3"/>
      <c r="I1070" s="53"/>
      <c r="J1070" s="53"/>
      <c r="K1070" s="53"/>
      <c r="L1070" s="53"/>
      <c r="M1070" s="53"/>
      <c r="N1070" s="53"/>
      <c r="O1070" s="53"/>
      <c r="P1070" s="727"/>
    </row>
    <row r="1071" spans="1:16" x14ac:dyDescent="0.25">
      <c r="A1071" s="126"/>
      <c r="B1071" s="53"/>
      <c r="C1071" s="140"/>
      <c r="E1071" s="53"/>
      <c r="F1071" s="53"/>
      <c r="G1071" s="53"/>
      <c r="H1071" s="3"/>
      <c r="I1071" s="53"/>
      <c r="J1071" s="53"/>
      <c r="K1071" s="53"/>
      <c r="L1071" s="53"/>
      <c r="M1071" s="53"/>
      <c r="N1071" s="53"/>
      <c r="O1071" s="53"/>
      <c r="P1071" s="727"/>
    </row>
    <row r="1072" spans="1:16" x14ac:dyDescent="0.25">
      <c r="A1072" s="126"/>
      <c r="B1072" s="53"/>
      <c r="C1072" s="140"/>
      <c r="E1072" s="53"/>
      <c r="F1072" s="53"/>
      <c r="G1072" s="53"/>
      <c r="H1072" s="3"/>
      <c r="I1072" s="53"/>
      <c r="J1072" s="53"/>
      <c r="K1072" s="53"/>
      <c r="L1072" s="53"/>
      <c r="M1072" s="53"/>
      <c r="N1072" s="53"/>
      <c r="O1072" s="53"/>
      <c r="P1072" s="727"/>
    </row>
    <row r="1073" spans="1:16" x14ac:dyDescent="0.25">
      <c r="A1073" s="126"/>
      <c r="B1073" s="53"/>
      <c r="C1073" s="140"/>
      <c r="E1073" s="53"/>
      <c r="F1073" s="53"/>
      <c r="G1073" s="53"/>
      <c r="H1073" s="3"/>
      <c r="I1073" s="53"/>
      <c r="J1073" s="53"/>
      <c r="K1073" s="53"/>
      <c r="L1073" s="53"/>
      <c r="M1073" s="53"/>
      <c r="N1073" s="53"/>
      <c r="O1073" s="53"/>
      <c r="P1073" s="727"/>
    </row>
    <row r="1074" spans="1:16" x14ac:dyDescent="0.25">
      <c r="A1074" s="126"/>
      <c r="B1074" s="53"/>
      <c r="C1074" s="140"/>
      <c r="E1074" s="53"/>
      <c r="F1074" s="53"/>
      <c r="G1074" s="53"/>
      <c r="H1074" s="3"/>
      <c r="I1074" s="53"/>
      <c r="J1074" s="53"/>
      <c r="K1074" s="53"/>
      <c r="L1074" s="53"/>
      <c r="M1074" s="53"/>
      <c r="N1074" s="53"/>
      <c r="O1074" s="53"/>
      <c r="P1074" s="727"/>
    </row>
    <row r="1075" spans="1:16" x14ac:dyDescent="0.25">
      <c r="A1075" s="126"/>
      <c r="B1075" s="53"/>
      <c r="C1075" s="140"/>
      <c r="E1075" s="53"/>
      <c r="F1075" s="53"/>
      <c r="G1075" s="53"/>
      <c r="H1075" s="3"/>
      <c r="I1075" s="53"/>
      <c r="J1075" s="53"/>
      <c r="K1075" s="53"/>
      <c r="L1075" s="53"/>
      <c r="M1075" s="53"/>
      <c r="N1075" s="53"/>
      <c r="O1075" s="53"/>
      <c r="P1075" s="727"/>
    </row>
    <row r="1076" spans="1:16" x14ac:dyDescent="0.25">
      <c r="A1076" s="126"/>
      <c r="B1076" s="53"/>
      <c r="C1076" s="140"/>
      <c r="E1076" s="53"/>
      <c r="F1076" s="53"/>
      <c r="G1076" s="53"/>
      <c r="H1076" s="3"/>
      <c r="I1076" s="53"/>
      <c r="J1076" s="53"/>
      <c r="K1076" s="53"/>
      <c r="L1076" s="53"/>
      <c r="M1076" s="53"/>
      <c r="N1076" s="53"/>
      <c r="O1076" s="53"/>
      <c r="P1076" s="727"/>
    </row>
    <row r="1077" spans="1:16" x14ac:dyDescent="0.25">
      <c r="A1077" s="126"/>
      <c r="B1077" s="53"/>
      <c r="C1077" s="140"/>
      <c r="E1077" s="53"/>
      <c r="F1077" s="53"/>
      <c r="G1077" s="53"/>
      <c r="H1077" s="3"/>
      <c r="I1077" s="53"/>
      <c r="J1077" s="53"/>
      <c r="K1077" s="53"/>
      <c r="L1077" s="53"/>
      <c r="M1077" s="53"/>
      <c r="N1077" s="53"/>
      <c r="O1077" s="53"/>
      <c r="P1077" s="727"/>
    </row>
    <row r="1078" spans="1:16" x14ac:dyDescent="0.25">
      <c r="A1078" s="126"/>
      <c r="B1078" s="53"/>
      <c r="C1078" s="140"/>
      <c r="E1078" s="53"/>
      <c r="F1078" s="53"/>
      <c r="G1078" s="53"/>
      <c r="H1078" s="3"/>
      <c r="I1078" s="53"/>
      <c r="J1078" s="53"/>
      <c r="K1078" s="53"/>
      <c r="L1078" s="53"/>
      <c r="M1078" s="53"/>
      <c r="N1078" s="53"/>
      <c r="O1078" s="53"/>
      <c r="P1078" s="727"/>
    </row>
    <row r="1079" spans="1:16" x14ac:dyDescent="0.25">
      <c r="A1079" s="126"/>
      <c r="B1079" s="53"/>
      <c r="C1079" s="140"/>
      <c r="E1079" s="53"/>
      <c r="F1079" s="53"/>
      <c r="G1079" s="53"/>
      <c r="H1079" s="3"/>
      <c r="I1079" s="53"/>
      <c r="J1079" s="53"/>
      <c r="K1079" s="53"/>
      <c r="L1079" s="53"/>
      <c r="M1079" s="53"/>
      <c r="N1079" s="53"/>
      <c r="O1079" s="53"/>
      <c r="P1079" s="727"/>
    </row>
    <row r="1080" spans="1:16" x14ac:dyDescent="0.25">
      <c r="A1080" s="126"/>
      <c r="B1080" s="53"/>
      <c r="C1080" s="140"/>
      <c r="E1080" s="53"/>
      <c r="F1080" s="53"/>
      <c r="G1080" s="53"/>
      <c r="H1080" s="3"/>
      <c r="I1080" s="53"/>
      <c r="J1080" s="53"/>
      <c r="K1080" s="53"/>
      <c r="L1080" s="53"/>
      <c r="M1080" s="53"/>
      <c r="N1080" s="53"/>
      <c r="O1080" s="53"/>
      <c r="P1080" s="727"/>
    </row>
    <row r="1081" spans="1:16" x14ac:dyDescent="0.25">
      <c r="A1081" s="126"/>
      <c r="B1081" s="53"/>
      <c r="C1081" s="140"/>
      <c r="E1081" s="53"/>
      <c r="F1081" s="53"/>
      <c r="G1081" s="53"/>
      <c r="H1081" s="3"/>
      <c r="I1081" s="53"/>
      <c r="J1081" s="53"/>
      <c r="K1081" s="53"/>
      <c r="L1081" s="53"/>
      <c r="M1081" s="53"/>
      <c r="N1081" s="53"/>
      <c r="O1081" s="53"/>
      <c r="P1081" s="727"/>
    </row>
    <row r="1082" spans="1:16" x14ac:dyDescent="0.25">
      <c r="A1082" s="126"/>
      <c r="B1082" s="53"/>
      <c r="C1082" s="140"/>
      <c r="E1082" s="53"/>
      <c r="F1082" s="53"/>
      <c r="G1082" s="53"/>
      <c r="H1082" s="3"/>
      <c r="I1082" s="53"/>
      <c r="J1082" s="53"/>
      <c r="K1082" s="53"/>
      <c r="L1082" s="53"/>
      <c r="M1082" s="53"/>
      <c r="N1082" s="53"/>
      <c r="O1082" s="53"/>
      <c r="P1082" s="727"/>
    </row>
    <row r="1083" spans="1:16" x14ac:dyDescent="0.25">
      <c r="A1083" s="126"/>
      <c r="B1083" s="53"/>
      <c r="C1083" s="140"/>
      <c r="E1083" s="53"/>
      <c r="F1083" s="53"/>
      <c r="G1083" s="53"/>
      <c r="H1083" s="3"/>
      <c r="I1083" s="53"/>
      <c r="J1083" s="53"/>
      <c r="K1083" s="53"/>
      <c r="L1083" s="53"/>
      <c r="M1083" s="53"/>
      <c r="N1083" s="53"/>
      <c r="O1083" s="53"/>
      <c r="P1083" s="727"/>
    </row>
    <row r="1084" spans="1:16" x14ac:dyDescent="0.25">
      <c r="A1084" s="126"/>
      <c r="B1084" s="53"/>
      <c r="C1084" s="140"/>
      <c r="E1084" s="53"/>
      <c r="F1084" s="53"/>
      <c r="G1084" s="53"/>
      <c r="H1084" s="3"/>
      <c r="I1084" s="53"/>
      <c r="J1084" s="53"/>
      <c r="K1084" s="53"/>
      <c r="L1084" s="53"/>
      <c r="M1084" s="53"/>
      <c r="N1084" s="53"/>
      <c r="O1084" s="53"/>
      <c r="P1084" s="727"/>
    </row>
    <row r="1085" spans="1:16" x14ac:dyDescent="0.25">
      <c r="A1085" s="126"/>
      <c r="B1085" s="53"/>
      <c r="C1085" s="140"/>
      <c r="E1085" s="53"/>
      <c r="F1085" s="53"/>
      <c r="G1085" s="53"/>
      <c r="H1085" s="3"/>
      <c r="I1085" s="53"/>
      <c r="J1085" s="53"/>
      <c r="K1085" s="53"/>
      <c r="L1085" s="53"/>
      <c r="M1085" s="53"/>
      <c r="N1085" s="53"/>
      <c r="O1085" s="53"/>
      <c r="P1085" s="727"/>
    </row>
    <row r="1086" spans="1:16" x14ac:dyDescent="0.25">
      <c r="A1086" s="126"/>
      <c r="B1086" s="53"/>
      <c r="C1086" s="140"/>
      <c r="E1086" s="53"/>
      <c r="F1086" s="53"/>
      <c r="G1086" s="53"/>
      <c r="H1086" s="3"/>
      <c r="I1086" s="53"/>
      <c r="J1086" s="53"/>
      <c r="K1086" s="53"/>
      <c r="L1086" s="53"/>
      <c r="M1086" s="53"/>
      <c r="N1086" s="53"/>
      <c r="O1086" s="53"/>
      <c r="P1086" s="727"/>
    </row>
    <row r="1087" spans="1:16" x14ac:dyDescent="0.25">
      <c r="A1087" s="126"/>
      <c r="B1087" s="53"/>
      <c r="C1087" s="140"/>
      <c r="E1087" s="53"/>
      <c r="F1087" s="53"/>
      <c r="G1087" s="53"/>
      <c r="H1087" s="3"/>
      <c r="I1087" s="53"/>
      <c r="J1087" s="53"/>
      <c r="K1087" s="53"/>
      <c r="L1087" s="53"/>
      <c r="M1087" s="53"/>
      <c r="N1087" s="53"/>
      <c r="O1087" s="53"/>
      <c r="P1087" s="727"/>
    </row>
    <row r="1088" spans="1:16" x14ac:dyDescent="0.25">
      <c r="A1088" s="126"/>
      <c r="B1088" s="53"/>
      <c r="C1088" s="140"/>
      <c r="E1088" s="53"/>
      <c r="F1088" s="53"/>
      <c r="G1088" s="53"/>
      <c r="H1088" s="3"/>
      <c r="I1088" s="53"/>
      <c r="J1088" s="53"/>
      <c r="K1088" s="53"/>
      <c r="L1088" s="53"/>
      <c r="M1088" s="53"/>
      <c r="N1088" s="53"/>
      <c r="O1088" s="53"/>
      <c r="P1088" s="727"/>
    </row>
    <row r="1089" spans="1:16" x14ac:dyDescent="0.25">
      <c r="A1089" s="126"/>
      <c r="B1089" s="53"/>
      <c r="C1089" s="140"/>
      <c r="E1089" s="53"/>
      <c r="F1089" s="53"/>
      <c r="G1089" s="53"/>
      <c r="H1089" s="3"/>
      <c r="I1089" s="53"/>
      <c r="J1089" s="53"/>
      <c r="K1089" s="53"/>
      <c r="L1089" s="53"/>
      <c r="M1089" s="53"/>
      <c r="N1089" s="53"/>
      <c r="O1089" s="53"/>
      <c r="P1089" s="727"/>
    </row>
    <row r="1090" spans="1:16" x14ac:dyDescent="0.25">
      <c r="A1090" s="126"/>
      <c r="B1090" s="53"/>
      <c r="C1090" s="140"/>
      <c r="E1090" s="53"/>
      <c r="F1090" s="53"/>
      <c r="G1090" s="53"/>
      <c r="H1090" s="3"/>
      <c r="I1090" s="53"/>
      <c r="J1090" s="53"/>
      <c r="K1090" s="53"/>
      <c r="L1090" s="53"/>
      <c r="M1090" s="53"/>
      <c r="N1090" s="53"/>
      <c r="O1090" s="53"/>
      <c r="P1090" s="727"/>
    </row>
    <row r="1091" spans="1:16" x14ac:dyDescent="0.25">
      <c r="A1091" s="126"/>
      <c r="B1091" s="53"/>
      <c r="C1091" s="140"/>
      <c r="E1091" s="53"/>
      <c r="F1091" s="53"/>
      <c r="G1091" s="53"/>
      <c r="H1091" s="3"/>
      <c r="I1091" s="53"/>
      <c r="J1091" s="53"/>
      <c r="K1091" s="53"/>
      <c r="L1091" s="53"/>
      <c r="M1091" s="53"/>
      <c r="N1091" s="53"/>
      <c r="O1091" s="53"/>
      <c r="P1091" s="727"/>
    </row>
    <row r="1092" spans="1:16" x14ac:dyDescent="0.25">
      <c r="A1092" s="126"/>
      <c r="B1092" s="53"/>
      <c r="C1092" s="140"/>
      <c r="E1092" s="53"/>
      <c r="F1092" s="53"/>
      <c r="G1092" s="53"/>
      <c r="H1092" s="3"/>
      <c r="I1092" s="53"/>
      <c r="J1092" s="53"/>
      <c r="K1092" s="53"/>
      <c r="L1092" s="53"/>
      <c r="M1092" s="53"/>
      <c r="N1092" s="53"/>
      <c r="O1092" s="53"/>
      <c r="P1092" s="727"/>
    </row>
    <row r="1093" spans="1:16" x14ac:dyDescent="0.25">
      <c r="A1093" s="126"/>
      <c r="B1093" s="53"/>
      <c r="C1093" s="140"/>
      <c r="E1093" s="53"/>
      <c r="F1093" s="53"/>
      <c r="G1093" s="53"/>
      <c r="H1093" s="3"/>
      <c r="I1093" s="53"/>
      <c r="J1093" s="53"/>
      <c r="K1093" s="53"/>
      <c r="L1093" s="53"/>
      <c r="M1093" s="53"/>
      <c r="N1093" s="53"/>
      <c r="O1093" s="53"/>
      <c r="P1093" s="727"/>
    </row>
    <row r="1094" spans="1:16" x14ac:dyDescent="0.25">
      <c r="A1094" s="126"/>
      <c r="B1094" s="53"/>
      <c r="C1094" s="140"/>
      <c r="E1094" s="53"/>
      <c r="F1094" s="53"/>
      <c r="G1094" s="53"/>
      <c r="H1094" s="3"/>
      <c r="I1094" s="53"/>
      <c r="J1094" s="53"/>
      <c r="K1094" s="53"/>
      <c r="L1094" s="53"/>
      <c r="M1094" s="53"/>
      <c r="N1094" s="53"/>
      <c r="O1094" s="53"/>
      <c r="P1094" s="727"/>
    </row>
    <row r="1095" spans="1:16" x14ac:dyDescent="0.25">
      <c r="A1095" s="126"/>
      <c r="B1095" s="53"/>
      <c r="C1095" s="140"/>
      <c r="E1095" s="53"/>
      <c r="F1095" s="53"/>
      <c r="G1095" s="53"/>
      <c r="H1095" s="3"/>
      <c r="I1095" s="53"/>
      <c r="J1095" s="53"/>
      <c r="K1095" s="53"/>
      <c r="L1095" s="53"/>
      <c r="M1095" s="53"/>
      <c r="N1095" s="53"/>
      <c r="O1095" s="53"/>
      <c r="P1095" s="727"/>
    </row>
    <row r="1096" spans="1:16" x14ac:dyDescent="0.25">
      <c r="A1096" s="126"/>
      <c r="B1096" s="53"/>
      <c r="C1096" s="140"/>
      <c r="E1096" s="53"/>
      <c r="F1096" s="53"/>
      <c r="G1096" s="53"/>
      <c r="H1096" s="3"/>
      <c r="I1096" s="53"/>
      <c r="J1096" s="53"/>
      <c r="K1096" s="53"/>
      <c r="L1096" s="53"/>
      <c r="M1096" s="53"/>
      <c r="N1096" s="53"/>
      <c r="O1096" s="53"/>
      <c r="P1096" s="727"/>
    </row>
    <row r="1097" spans="1:16" x14ac:dyDescent="0.25">
      <c r="A1097" s="126"/>
      <c r="B1097" s="53"/>
      <c r="C1097" s="140"/>
      <c r="E1097" s="53"/>
      <c r="F1097" s="53"/>
      <c r="G1097" s="53"/>
      <c r="H1097" s="3"/>
      <c r="I1097" s="53"/>
      <c r="J1097" s="53"/>
      <c r="K1097" s="53"/>
      <c r="L1097" s="53"/>
      <c r="M1097" s="53"/>
      <c r="N1097" s="53"/>
      <c r="O1097" s="53"/>
      <c r="P1097" s="727"/>
    </row>
    <row r="1098" spans="1:16" x14ac:dyDescent="0.25">
      <c r="A1098" s="126"/>
      <c r="B1098" s="53"/>
      <c r="C1098" s="140"/>
      <c r="E1098" s="53"/>
      <c r="F1098" s="53"/>
      <c r="G1098" s="53"/>
      <c r="H1098" s="3"/>
      <c r="I1098" s="53"/>
      <c r="J1098" s="53"/>
      <c r="K1098" s="53"/>
      <c r="L1098" s="53"/>
      <c r="M1098" s="53"/>
      <c r="N1098" s="53"/>
      <c r="O1098" s="53"/>
      <c r="P1098" s="727"/>
    </row>
    <row r="1099" spans="1:16" x14ac:dyDescent="0.25">
      <c r="A1099" s="126"/>
      <c r="B1099" s="53"/>
      <c r="C1099" s="140"/>
      <c r="E1099" s="53"/>
      <c r="F1099" s="53"/>
      <c r="G1099" s="53"/>
      <c r="H1099" s="3"/>
      <c r="I1099" s="53"/>
      <c r="J1099" s="53"/>
      <c r="K1099" s="53"/>
      <c r="L1099" s="53"/>
      <c r="M1099" s="53"/>
      <c r="N1099" s="53"/>
      <c r="O1099" s="53"/>
      <c r="P1099" s="727"/>
    </row>
    <row r="1100" spans="1:16" x14ac:dyDescent="0.25">
      <c r="A1100" s="126"/>
      <c r="B1100" s="53"/>
      <c r="C1100" s="140"/>
      <c r="E1100" s="53"/>
      <c r="F1100" s="53"/>
      <c r="G1100" s="53"/>
      <c r="H1100" s="3"/>
      <c r="I1100" s="53"/>
      <c r="J1100" s="53"/>
      <c r="K1100" s="53"/>
      <c r="L1100" s="53"/>
      <c r="M1100" s="53"/>
      <c r="N1100" s="53"/>
      <c r="O1100" s="53"/>
      <c r="P1100" s="727"/>
    </row>
    <row r="1101" spans="1:16" x14ac:dyDescent="0.25">
      <c r="A1101" s="126"/>
      <c r="B1101" s="53"/>
      <c r="C1101" s="140"/>
      <c r="E1101" s="53"/>
      <c r="F1101" s="53"/>
      <c r="G1101" s="53"/>
      <c r="H1101" s="3"/>
      <c r="I1101" s="53"/>
      <c r="J1101" s="53"/>
      <c r="K1101" s="53"/>
      <c r="L1101" s="53"/>
      <c r="M1101" s="53"/>
      <c r="N1101" s="53"/>
      <c r="O1101" s="53"/>
      <c r="P1101" s="727"/>
    </row>
    <row r="1102" spans="1:16" x14ac:dyDescent="0.25">
      <c r="A1102" s="126"/>
      <c r="B1102" s="53"/>
      <c r="C1102" s="140"/>
      <c r="E1102" s="53"/>
      <c r="F1102" s="53"/>
      <c r="G1102" s="53"/>
      <c r="H1102" s="3"/>
      <c r="I1102" s="53"/>
      <c r="J1102" s="53"/>
      <c r="K1102" s="53"/>
      <c r="L1102" s="53"/>
      <c r="M1102" s="53"/>
      <c r="N1102" s="53"/>
      <c r="O1102" s="53"/>
      <c r="P1102" s="727"/>
    </row>
    <row r="1103" spans="1:16" x14ac:dyDescent="0.25">
      <c r="A1103" s="126"/>
      <c r="B1103" s="53"/>
      <c r="C1103" s="140"/>
      <c r="E1103" s="53"/>
      <c r="F1103" s="53"/>
      <c r="G1103" s="53"/>
      <c r="H1103" s="3"/>
      <c r="I1103" s="53"/>
      <c r="J1103" s="53"/>
      <c r="K1103" s="53"/>
      <c r="L1103" s="53"/>
      <c r="M1103" s="53"/>
      <c r="N1103" s="53"/>
      <c r="O1103" s="53"/>
      <c r="P1103" s="727"/>
    </row>
    <row r="1104" spans="1:16" x14ac:dyDescent="0.25">
      <c r="A1104" s="126"/>
      <c r="B1104" s="53"/>
      <c r="C1104" s="140"/>
      <c r="E1104" s="53"/>
      <c r="F1104" s="53"/>
      <c r="G1104" s="53"/>
      <c r="H1104" s="3"/>
      <c r="I1104" s="53"/>
      <c r="J1104" s="53"/>
      <c r="K1104" s="53"/>
      <c r="L1104" s="53"/>
      <c r="M1104" s="53"/>
      <c r="N1104" s="53"/>
      <c r="O1104" s="53"/>
      <c r="P1104" s="727"/>
    </row>
    <row r="1105" spans="1:16" x14ac:dyDescent="0.25">
      <c r="A1105" s="126"/>
      <c r="B1105" s="53"/>
      <c r="C1105" s="140"/>
      <c r="E1105" s="53"/>
      <c r="F1105" s="53"/>
      <c r="G1105" s="53"/>
      <c r="H1105" s="3"/>
      <c r="I1105" s="53"/>
      <c r="J1105" s="53"/>
      <c r="K1105" s="53"/>
      <c r="L1105" s="53"/>
      <c r="M1105" s="53"/>
      <c r="N1105" s="53"/>
      <c r="O1105" s="53"/>
      <c r="P1105" s="727"/>
    </row>
    <row r="1106" spans="1:16" x14ac:dyDescent="0.25">
      <c r="A1106" s="126"/>
      <c r="B1106" s="53"/>
      <c r="C1106" s="140"/>
      <c r="E1106" s="53"/>
      <c r="F1106" s="53"/>
      <c r="G1106" s="53"/>
      <c r="H1106" s="3"/>
      <c r="I1106" s="53"/>
      <c r="J1106" s="53"/>
      <c r="K1106" s="53"/>
      <c r="L1106" s="53"/>
      <c r="M1106" s="53"/>
      <c r="N1106" s="53"/>
      <c r="O1106" s="53"/>
      <c r="P1106" s="727"/>
    </row>
    <row r="1107" spans="1:16" x14ac:dyDescent="0.25">
      <c r="A1107" s="126"/>
      <c r="B1107" s="53"/>
      <c r="C1107" s="140"/>
      <c r="E1107" s="53"/>
      <c r="F1107" s="53"/>
      <c r="G1107" s="53"/>
      <c r="H1107" s="3"/>
      <c r="I1107" s="53"/>
      <c r="J1107" s="53"/>
      <c r="K1107" s="53"/>
      <c r="L1107" s="53"/>
      <c r="M1107" s="53"/>
      <c r="N1107" s="53"/>
      <c r="O1107" s="53"/>
      <c r="P1107" s="727"/>
    </row>
    <row r="1108" spans="1:16" x14ac:dyDescent="0.25">
      <c r="A1108" s="126"/>
      <c r="B1108" s="53"/>
      <c r="C1108" s="140"/>
      <c r="E1108" s="53"/>
      <c r="F1108" s="53"/>
      <c r="G1108" s="53"/>
      <c r="H1108" s="3"/>
      <c r="I1108" s="53"/>
      <c r="J1108" s="53"/>
      <c r="K1108" s="53"/>
      <c r="L1108" s="53"/>
      <c r="M1108" s="53"/>
      <c r="N1108" s="53"/>
      <c r="O1108" s="53"/>
      <c r="P1108" s="727"/>
    </row>
    <row r="1109" spans="1:16" x14ac:dyDescent="0.25">
      <c r="A1109" s="126"/>
      <c r="B1109" s="53"/>
      <c r="C1109" s="140"/>
      <c r="E1109" s="53"/>
      <c r="F1109" s="53"/>
      <c r="G1109" s="53"/>
      <c r="H1109" s="3"/>
      <c r="I1109" s="53"/>
      <c r="J1109" s="53"/>
      <c r="K1109" s="53"/>
      <c r="L1109" s="53"/>
      <c r="M1109" s="53"/>
      <c r="N1109" s="53"/>
      <c r="O1109" s="53"/>
      <c r="P1109" s="727"/>
    </row>
    <row r="1110" spans="1:16" x14ac:dyDescent="0.25">
      <c r="A1110" s="126"/>
      <c r="B1110" s="53"/>
      <c r="C1110" s="140"/>
      <c r="E1110" s="53"/>
      <c r="F1110" s="53"/>
      <c r="G1110" s="53"/>
      <c r="H1110" s="3"/>
      <c r="I1110" s="53"/>
      <c r="J1110" s="53"/>
      <c r="K1110" s="53"/>
      <c r="L1110" s="53"/>
      <c r="M1110" s="53"/>
      <c r="N1110" s="53"/>
      <c r="O1110" s="53"/>
      <c r="P1110" s="727"/>
    </row>
    <row r="1111" spans="1:16" x14ac:dyDescent="0.25">
      <c r="A1111" s="126"/>
      <c r="B1111" s="53"/>
      <c r="C1111" s="140"/>
      <c r="E1111" s="53"/>
      <c r="F1111" s="53"/>
      <c r="G1111" s="53"/>
      <c r="H1111" s="3"/>
      <c r="I1111" s="53"/>
      <c r="J1111" s="53"/>
      <c r="K1111" s="53"/>
      <c r="L1111" s="53"/>
      <c r="M1111" s="53"/>
      <c r="N1111" s="53"/>
      <c r="O1111" s="53"/>
      <c r="P1111" s="727"/>
    </row>
    <row r="1112" spans="1:16" x14ac:dyDescent="0.25">
      <c r="A1112" s="126"/>
      <c r="B1112" s="53"/>
      <c r="C1112" s="140"/>
      <c r="E1112" s="53"/>
      <c r="F1112" s="53"/>
      <c r="G1112" s="53"/>
      <c r="H1112" s="3"/>
      <c r="I1112" s="53"/>
      <c r="J1112" s="53"/>
      <c r="K1112" s="53"/>
      <c r="L1112" s="53"/>
      <c r="M1112" s="53"/>
      <c r="N1112" s="53"/>
      <c r="O1112" s="53"/>
      <c r="P1112" s="727"/>
    </row>
    <row r="1113" spans="1:16" x14ac:dyDescent="0.25">
      <c r="A1113" s="126"/>
      <c r="B1113" s="53"/>
      <c r="C1113" s="140"/>
      <c r="E1113" s="53"/>
      <c r="F1113" s="53"/>
      <c r="G1113" s="53"/>
      <c r="H1113" s="3"/>
      <c r="I1113" s="53"/>
      <c r="J1113" s="53"/>
      <c r="K1113" s="53"/>
      <c r="L1113" s="53"/>
      <c r="M1113" s="53"/>
      <c r="N1113" s="53"/>
      <c r="O1113" s="53"/>
      <c r="P1113" s="727"/>
    </row>
    <row r="1114" spans="1:16" x14ac:dyDescent="0.25">
      <c r="A1114" s="126"/>
      <c r="B1114" s="53"/>
      <c r="C1114" s="140"/>
      <c r="E1114" s="53"/>
      <c r="F1114" s="53"/>
      <c r="G1114" s="53"/>
      <c r="H1114" s="3"/>
      <c r="I1114" s="53"/>
      <c r="J1114" s="53"/>
      <c r="K1114" s="53"/>
      <c r="L1114" s="53"/>
      <c r="M1114" s="53"/>
      <c r="N1114" s="53"/>
      <c r="O1114" s="53"/>
      <c r="P1114" s="727"/>
    </row>
    <row r="1115" spans="1:16" x14ac:dyDescent="0.25">
      <c r="A1115" s="126"/>
      <c r="B1115" s="53"/>
      <c r="C1115" s="140"/>
      <c r="E1115" s="53"/>
      <c r="F1115" s="53"/>
      <c r="G1115" s="53"/>
      <c r="H1115" s="3"/>
      <c r="I1115" s="53"/>
      <c r="J1115" s="53"/>
      <c r="K1115" s="53"/>
      <c r="L1115" s="53"/>
      <c r="M1115" s="53"/>
      <c r="N1115" s="53"/>
      <c r="O1115" s="53"/>
      <c r="P1115" s="727"/>
    </row>
    <row r="1116" spans="1:16" x14ac:dyDescent="0.25">
      <c r="A1116" s="126"/>
      <c r="B1116" s="53"/>
      <c r="C1116" s="140"/>
      <c r="E1116" s="53"/>
      <c r="F1116" s="53"/>
      <c r="G1116" s="53"/>
      <c r="H1116" s="3"/>
      <c r="I1116" s="53"/>
      <c r="J1116" s="53"/>
      <c r="K1116" s="53"/>
      <c r="L1116" s="53"/>
      <c r="M1116" s="53"/>
      <c r="N1116" s="53"/>
      <c r="O1116" s="53"/>
      <c r="P1116" s="727"/>
    </row>
    <row r="1117" spans="1:16" x14ac:dyDescent="0.25">
      <c r="A1117" s="126"/>
      <c r="B1117" s="53"/>
      <c r="C1117" s="140"/>
      <c r="E1117" s="53"/>
      <c r="F1117" s="53"/>
      <c r="G1117" s="53"/>
      <c r="H1117" s="3"/>
      <c r="I1117" s="53"/>
      <c r="J1117" s="53"/>
      <c r="K1117" s="53"/>
      <c r="L1117" s="53"/>
      <c r="M1117" s="53"/>
      <c r="N1117" s="53"/>
      <c r="O1117" s="53"/>
      <c r="P1117" s="727"/>
    </row>
    <row r="1118" spans="1:16" x14ac:dyDescent="0.25">
      <c r="A1118" s="126"/>
      <c r="B1118" s="53"/>
      <c r="C1118" s="140"/>
      <c r="E1118" s="53"/>
      <c r="F1118" s="53"/>
      <c r="G1118" s="53"/>
      <c r="H1118" s="3"/>
      <c r="I1118" s="53"/>
      <c r="J1118" s="53"/>
      <c r="K1118" s="53"/>
      <c r="L1118" s="53"/>
      <c r="M1118" s="53"/>
      <c r="N1118" s="53"/>
      <c r="O1118" s="53"/>
      <c r="P1118" s="727"/>
    </row>
    <row r="1119" spans="1:16" x14ac:dyDescent="0.25">
      <c r="A1119" s="126"/>
      <c r="B1119" s="53"/>
      <c r="C1119" s="140"/>
      <c r="E1119" s="53"/>
      <c r="F1119" s="53"/>
      <c r="G1119" s="53"/>
      <c r="H1119" s="3"/>
      <c r="I1119" s="53"/>
      <c r="J1119" s="53"/>
      <c r="K1119" s="53"/>
      <c r="L1119" s="53"/>
      <c r="M1119" s="53"/>
      <c r="N1119" s="53"/>
      <c r="O1119" s="53"/>
      <c r="P1119" s="727"/>
    </row>
    <row r="1120" spans="1:16" x14ac:dyDescent="0.25">
      <c r="A1120" s="126"/>
      <c r="B1120" s="53"/>
      <c r="C1120" s="140"/>
      <c r="E1120" s="53"/>
      <c r="F1120" s="53"/>
      <c r="G1120" s="53"/>
      <c r="H1120" s="3"/>
      <c r="I1120" s="53"/>
      <c r="J1120" s="53"/>
      <c r="K1120" s="53"/>
      <c r="L1120" s="53"/>
      <c r="M1120" s="53"/>
      <c r="N1120" s="53"/>
      <c r="O1120" s="53"/>
      <c r="P1120" s="727"/>
    </row>
    <row r="1121" spans="1:16" x14ac:dyDescent="0.25">
      <c r="A1121" s="126"/>
      <c r="B1121" s="53"/>
      <c r="C1121" s="140"/>
      <c r="E1121" s="53"/>
      <c r="F1121" s="53"/>
      <c r="G1121" s="53"/>
      <c r="H1121" s="3"/>
      <c r="I1121" s="53"/>
      <c r="J1121" s="53"/>
      <c r="K1121" s="53"/>
      <c r="L1121" s="53"/>
      <c r="M1121" s="53"/>
      <c r="N1121" s="53"/>
      <c r="O1121" s="53"/>
      <c r="P1121" s="727"/>
    </row>
    <row r="1122" spans="1:16" x14ac:dyDescent="0.25">
      <c r="A1122" s="126"/>
      <c r="B1122" s="53"/>
      <c r="C1122" s="140"/>
      <c r="E1122" s="53"/>
      <c r="F1122" s="53"/>
      <c r="G1122" s="53"/>
      <c r="H1122" s="3"/>
      <c r="I1122" s="53"/>
      <c r="J1122" s="53"/>
      <c r="K1122" s="53"/>
      <c r="L1122" s="53"/>
      <c r="M1122" s="53"/>
      <c r="N1122" s="53"/>
      <c r="O1122" s="53"/>
      <c r="P1122" s="727"/>
    </row>
    <row r="1123" spans="1:16" x14ac:dyDescent="0.25">
      <c r="A1123" s="126"/>
      <c r="B1123" s="53"/>
      <c r="C1123" s="140"/>
      <c r="E1123" s="53"/>
      <c r="F1123" s="53"/>
      <c r="G1123" s="53"/>
      <c r="H1123" s="3"/>
      <c r="I1123" s="53"/>
      <c r="J1123" s="53"/>
      <c r="K1123" s="53"/>
      <c r="L1123" s="53"/>
      <c r="M1123" s="53"/>
      <c r="N1123" s="53"/>
      <c r="O1123" s="53"/>
      <c r="P1123" s="727"/>
    </row>
    <row r="1124" spans="1:16" x14ac:dyDescent="0.25">
      <c r="A1124" s="126"/>
      <c r="B1124" s="53"/>
      <c r="C1124" s="140"/>
      <c r="E1124" s="53"/>
      <c r="F1124" s="53"/>
      <c r="G1124" s="53"/>
      <c r="H1124" s="3"/>
      <c r="I1124" s="53"/>
      <c r="J1124" s="53"/>
      <c r="K1124" s="53"/>
      <c r="L1124" s="53"/>
      <c r="M1124" s="53"/>
      <c r="N1124" s="53"/>
      <c r="O1124" s="53"/>
      <c r="P1124" s="727"/>
    </row>
    <row r="1125" spans="1:16" x14ac:dyDescent="0.25">
      <c r="A1125" s="126"/>
      <c r="B1125" s="53"/>
      <c r="C1125" s="140"/>
      <c r="E1125" s="53"/>
      <c r="F1125" s="53"/>
      <c r="G1125" s="53"/>
      <c r="H1125" s="3"/>
      <c r="I1125" s="53"/>
      <c r="J1125" s="53"/>
      <c r="K1125" s="53"/>
      <c r="L1125" s="53"/>
      <c r="M1125" s="53"/>
      <c r="N1125" s="53"/>
      <c r="O1125" s="53"/>
      <c r="P1125" s="727"/>
    </row>
    <row r="1126" spans="1:16" x14ac:dyDescent="0.25">
      <c r="A1126" s="126"/>
      <c r="B1126" s="53"/>
      <c r="C1126" s="140"/>
      <c r="E1126" s="53"/>
      <c r="F1126" s="53"/>
      <c r="G1126" s="53"/>
      <c r="H1126" s="3"/>
      <c r="I1126" s="53"/>
      <c r="J1126" s="53"/>
      <c r="K1126" s="53"/>
      <c r="L1126" s="53"/>
      <c r="M1126" s="53"/>
      <c r="N1126" s="53"/>
      <c r="O1126" s="53"/>
      <c r="P1126" s="727"/>
    </row>
    <row r="1127" spans="1:16" x14ac:dyDescent="0.25">
      <c r="A1127" s="126"/>
      <c r="B1127" s="53"/>
      <c r="C1127" s="140"/>
      <c r="E1127" s="53"/>
      <c r="F1127" s="53"/>
      <c r="G1127" s="53"/>
      <c r="H1127" s="3"/>
      <c r="I1127" s="53"/>
      <c r="J1127" s="53"/>
      <c r="K1127" s="53"/>
      <c r="L1127" s="53"/>
      <c r="M1127" s="53"/>
      <c r="N1127" s="53"/>
      <c r="O1127" s="53"/>
      <c r="P1127" s="727"/>
    </row>
    <row r="1128" spans="1:16" x14ac:dyDescent="0.25">
      <c r="A1128" s="126"/>
      <c r="B1128" s="53"/>
      <c r="C1128" s="140"/>
      <c r="E1128" s="53"/>
      <c r="F1128" s="53"/>
      <c r="G1128" s="53"/>
      <c r="H1128" s="3"/>
      <c r="I1128" s="53"/>
      <c r="J1128" s="53"/>
      <c r="K1128" s="53"/>
      <c r="L1128" s="53"/>
      <c r="M1128" s="53"/>
      <c r="N1128" s="53"/>
      <c r="O1128" s="53"/>
      <c r="P1128" s="727"/>
    </row>
    <row r="1129" spans="1:16" x14ac:dyDescent="0.25">
      <c r="A1129" s="126"/>
      <c r="B1129" s="53"/>
      <c r="C1129" s="140"/>
      <c r="E1129" s="53"/>
      <c r="F1129" s="53"/>
      <c r="G1129" s="53"/>
      <c r="H1129" s="3"/>
      <c r="I1129" s="53"/>
      <c r="J1129" s="53"/>
      <c r="K1129" s="53"/>
      <c r="L1129" s="53"/>
      <c r="M1129" s="53"/>
      <c r="N1129" s="53"/>
      <c r="O1129" s="53"/>
      <c r="P1129" s="727"/>
    </row>
    <row r="1130" spans="1:16" x14ac:dyDescent="0.25">
      <c r="A1130" s="126"/>
      <c r="B1130" s="53"/>
      <c r="C1130" s="140"/>
      <c r="E1130" s="53"/>
      <c r="F1130" s="53"/>
      <c r="G1130" s="53"/>
      <c r="H1130" s="3"/>
      <c r="I1130" s="53"/>
      <c r="J1130" s="53"/>
      <c r="K1130" s="53"/>
      <c r="L1130" s="53"/>
      <c r="M1130" s="53"/>
      <c r="N1130" s="53"/>
      <c r="O1130" s="53"/>
      <c r="P1130" s="727"/>
    </row>
    <row r="1131" spans="1:16" x14ac:dyDescent="0.25">
      <c r="A1131" s="126"/>
      <c r="B1131" s="53"/>
      <c r="C1131" s="140"/>
      <c r="E1131" s="53"/>
      <c r="F1131" s="53"/>
      <c r="G1131" s="53"/>
      <c r="H1131" s="3"/>
      <c r="I1131" s="53"/>
      <c r="J1131" s="53"/>
      <c r="K1131" s="53"/>
      <c r="L1131" s="53"/>
      <c r="M1131" s="53"/>
      <c r="N1131" s="53"/>
      <c r="O1131" s="53"/>
      <c r="P1131" s="727"/>
    </row>
    <row r="1132" spans="1:16" x14ac:dyDescent="0.25">
      <c r="A1132" s="126"/>
      <c r="B1132" s="53"/>
      <c r="C1132" s="140"/>
      <c r="E1132" s="53"/>
      <c r="F1132" s="53"/>
      <c r="G1132" s="53"/>
      <c r="H1132" s="3"/>
      <c r="I1132" s="53"/>
      <c r="J1132" s="53"/>
      <c r="K1132" s="53"/>
      <c r="L1132" s="53"/>
      <c r="M1132" s="53"/>
      <c r="N1132" s="53"/>
      <c r="O1132" s="53"/>
      <c r="P1132" s="727"/>
    </row>
    <row r="1133" spans="1:16" x14ac:dyDescent="0.25">
      <c r="A1133" s="126"/>
      <c r="B1133" s="53"/>
      <c r="C1133" s="140"/>
      <c r="E1133" s="53"/>
      <c r="F1133" s="53"/>
      <c r="G1133" s="53"/>
      <c r="H1133" s="3"/>
      <c r="I1133" s="53"/>
      <c r="J1133" s="53"/>
      <c r="K1133" s="53"/>
      <c r="L1133" s="53"/>
      <c r="M1133" s="53"/>
      <c r="N1133" s="53"/>
      <c r="O1133" s="53"/>
      <c r="P1133" s="727"/>
    </row>
    <row r="1134" spans="1:16" x14ac:dyDescent="0.25">
      <c r="A1134" s="126"/>
      <c r="B1134" s="53"/>
      <c r="C1134" s="140"/>
      <c r="E1134" s="53"/>
      <c r="F1134" s="53"/>
      <c r="G1134" s="53"/>
      <c r="H1134" s="3"/>
      <c r="I1134" s="53"/>
      <c r="J1134" s="53"/>
      <c r="K1134" s="53"/>
      <c r="L1134" s="53"/>
      <c r="M1134" s="53"/>
      <c r="N1134" s="53"/>
      <c r="O1134" s="53"/>
      <c r="P1134" s="727"/>
    </row>
    <row r="1135" spans="1:16" x14ac:dyDescent="0.25">
      <c r="A1135" s="126"/>
      <c r="B1135" s="53"/>
      <c r="C1135" s="140"/>
      <c r="E1135" s="53"/>
      <c r="F1135" s="53"/>
      <c r="G1135" s="53"/>
      <c r="H1135" s="3"/>
      <c r="I1135" s="53"/>
      <c r="J1135" s="53"/>
      <c r="K1135" s="53"/>
      <c r="L1135" s="53"/>
      <c r="M1135" s="53"/>
      <c r="N1135" s="53"/>
      <c r="O1135" s="53"/>
      <c r="P1135" s="727"/>
    </row>
    <row r="1136" spans="1:16" x14ac:dyDescent="0.25">
      <c r="A1136" s="126"/>
      <c r="B1136" s="53"/>
      <c r="C1136" s="140"/>
      <c r="E1136" s="53"/>
      <c r="F1136" s="53"/>
      <c r="G1136" s="53"/>
      <c r="H1136" s="3"/>
      <c r="I1136" s="53"/>
      <c r="J1136" s="53"/>
      <c r="K1136" s="53"/>
      <c r="L1136" s="53"/>
      <c r="M1136" s="53"/>
      <c r="N1136" s="53"/>
      <c r="O1136" s="53"/>
      <c r="P1136" s="727"/>
    </row>
    <row r="1137" spans="1:16" x14ac:dyDescent="0.25">
      <c r="A1137" s="126"/>
      <c r="B1137" s="53"/>
      <c r="C1137" s="140"/>
      <c r="E1137" s="53"/>
      <c r="F1137" s="53"/>
      <c r="G1137" s="53"/>
      <c r="H1137" s="3"/>
      <c r="I1137" s="53"/>
      <c r="J1137" s="53"/>
      <c r="K1137" s="53"/>
      <c r="L1137" s="53"/>
      <c r="M1137" s="53"/>
      <c r="N1137" s="53"/>
      <c r="O1137" s="53"/>
      <c r="P1137" s="727"/>
    </row>
    <row r="1138" spans="1:16" x14ac:dyDescent="0.25">
      <c r="A1138" s="126"/>
      <c r="B1138" s="53"/>
      <c r="C1138" s="140"/>
      <c r="E1138" s="53"/>
      <c r="F1138" s="53"/>
      <c r="G1138" s="53"/>
      <c r="H1138" s="3"/>
      <c r="I1138" s="53"/>
      <c r="J1138" s="53"/>
      <c r="K1138" s="53"/>
      <c r="L1138" s="53"/>
      <c r="M1138" s="53"/>
      <c r="N1138" s="53"/>
      <c r="O1138" s="53"/>
      <c r="P1138" s="727"/>
    </row>
    <row r="1139" spans="1:16" x14ac:dyDescent="0.25">
      <c r="A1139" s="126"/>
      <c r="B1139" s="53"/>
      <c r="C1139" s="140"/>
      <c r="E1139" s="53"/>
      <c r="F1139" s="53"/>
      <c r="G1139" s="53"/>
      <c r="H1139" s="3"/>
      <c r="I1139" s="53"/>
      <c r="J1139" s="53"/>
      <c r="K1139" s="53"/>
      <c r="L1139" s="53"/>
      <c r="M1139" s="53"/>
      <c r="N1139" s="53"/>
      <c r="O1139" s="53"/>
      <c r="P1139" s="727"/>
    </row>
    <row r="1140" spans="1:16" x14ac:dyDescent="0.25">
      <c r="A1140" s="126"/>
      <c r="B1140" s="53"/>
      <c r="C1140" s="140"/>
      <c r="E1140" s="53"/>
      <c r="F1140" s="53"/>
      <c r="G1140" s="53"/>
      <c r="H1140" s="3"/>
      <c r="I1140" s="53"/>
      <c r="J1140" s="53"/>
      <c r="K1140" s="53"/>
      <c r="L1140" s="53"/>
      <c r="M1140" s="53"/>
      <c r="N1140" s="53"/>
      <c r="O1140" s="53"/>
      <c r="P1140" s="727"/>
    </row>
    <row r="1141" spans="1:16" x14ac:dyDescent="0.25">
      <c r="A1141" s="126"/>
      <c r="B1141" s="53"/>
      <c r="C1141" s="140"/>
      <c r="E1141" s="53"/>
      <c r="F1141" s="53"/>
      <c r="G1141" s="53"/>
      <c r="H1141" s="3"/>
      <c r="I1141" s="53"/>
      <c r="J1141" s="53"/>
      <c r="K1141" s="53"/>
      <c r="L1141" s="53"/>
      <c r="M1141" s="53"/>
      <c r="N1141" s="53"/>
      <c r="O1141" s="53"/>
      <c r="P1141" s="727"/>
    </row>
    <row r="1142" spans="1:16" x14ac:dyDescent="0.25">
      <c r="A1142" s="126"/>
      <c r="B1142" s="53"/>
      <c r="C1142" s="140"/>
      <c r="E1142" s="53"/>
      <c r="F1142" s="53"/>
      <c r="G1142" s="53"/>
      <c r="H1142" s="3"/>
      <c r="I1142" s="53"/>
      <c r="J1142" s="53"/>
      <c r="K1142" s="53"/>
      <c r="L1142" s="53"/>
      <c r="M1142" s="53"/>
      <c r="N1142" s="53"/>
      <c r="O1142" s="53"/>
      <c r="P1142" s="727"/>
    </row>
    <row r="1143" spans="1:16" x14ac:dyDescent="0.25">
      <c r="A1143" s="126"/>
      <c r="B1143" s="53"/>
      <c r="C1143" s="140"/>
      <c r="E1143" s="53"/>
      <c r="F1143" s="53"/>
      <c r="G1143" s="53"/>
      <c r="H1143" s="3"/>
      <c r="I1143" s="53"/>
      <c r="J1143" s="53"/>
      <c r="K1143" s="53"/>
      <c r="L1143" s="53"/>
      <c r="M1143" s="53"/>
      <c r="N1143" s="53"/>
      <c r="O1143" s="53"/>
      <c r="P1143" s="727"/>
    </row>
    <row r="1144" spans="1:16" x14ac:dyDescent="0.25">
      <c r="A1144" s="126"/>
      <c r="B1144" s="53"/>
      <c r="C1144" s="140"/>
      <c r="E1144" s="53"/>
      <c r="F1144" s="53"/>
      <c r="G1144" s="53"/>
      <c r="H1144" s="3"/>
      <c r="I1144" s="53"/>
      <c r="J1144" s="53"/>
      <c r="K1144" s="53"/>
      <c r="L1144" s="53"/>
      <c r="M1144" s="53"/>
      <c r="N1144" s="53"/>
      <c r="O1144" s="53"/>
      <c r="P1144" s="727"/>
    </row>
    <row r="1145" spans="1:16" x14ac:dyDescent="0.25">
      <c r="A1145" s="126"/>
      <c r="B1145" s="53"/>
      <c r="C1145" s="140"/>
      <c r="E1145" s="53"/>
      <c r="F1145" s="53"/>
      <c r="G1145" s="53"/>
      <c r="H1145" s="3"/>
      <c r="I1145" s="53"/>
      <c r="J1145" s="53"/>
      <c r="K1145" s="53"/>
      <c r="L1145" s="53"/>
      <c r="M1145" s="53"/>
      <c r="N1145" s="53"/>
      <c r="O1145" s="53"/>
      <c r="P1145" s="727"/>
    </row>
    <row r="1146" spans="1:16" x14ac:dyDescent="0.25">
      <c r="A1146" s="126"/>
      <c r="B1146" s="53"/>
      <c r="C1146" s="140"/>
      <c r="E1146" s="53"/>
      <c r="F1146" s="53"/>
      <c r="G1146" s="53"/>
      <c r="H1146" s="3"/>
      <c r="I1146" s="53"/>
      <c r="J1146" s="53"/>
      <c r="K1146" s="53"/>
      <c r="L1146" s="53"/>
      <c r="M1146" s="53"/>
      <c r="N1146" s="53"/>
      <c r="O1146" s="53"/>
      <c r="P1146" s="727"/>
    </row>
    <row r="1147" spans="1:16" x14ac:dyDescent="0.25">
      <c r="A1147" s="126"/>
      <c r="B1147" s="53"/>
      <c r="C1147" s="140"/>
      <c r="E1147" s="53"/>
      <c r="F1147" s="53"/>
      <c r="G1147" s="53"/>
      <c r="H1147" s="3"/>
      <c r="I1147" s="53"/>
      <c r="J1147" s="53"/>
      <c r="K1147" s="53"/>
      <c r="L1147" s="53"/>
      <c r="M1147" s="53"/>
      <c r="N1147" s="53"/>
      <c r="O1147" s="53"/>
      <c r="P1147" s="727"/>
    </row>
    <row r="1148" spans="1:16" x14ac:dyDescent="0.25">
      <c r="A1148" s="126"/>
      <c r="B1148" s="53"/>
      <c r="C1148" s="140"/>
      <c r="E1148" s="53"/>
      <c r="F1148" s="53"/>
      <c r="G1148" s="53"/>
      <c r="H1148" s="3"/>
      <c r="I1148" s="53"/>
      <c r="J1148" s="53"/>
      <c r="K1148" s="53"/>
      <c r="L1148" s="53"/>
      <c r="M1148" s="53"/>
      <c r="N1148" s="53"/>
      <c r="O1148" s="53"/>
      <c r="P1148" s="727"/>
    </row>
    <row r="1149" spans="1:16" x14ac:dyDescent="0.25">
      <c r="A1149" s="126"/>
      <c r="B1149" s="53"/>
      <c r="C1149" s="140"/>
      <c r="E1149" s="53"/>
      <c r="F1149" s="53"/>
      <c r="G1149" s="53"/>
      <c r="H1149" s="3"/>
      <c r="I1149" s="53"/>
      <c r="J1149" s="53"/>
      <c r="K1149" s="53"/>
      <c r="L1149" s="53"/>
      <c r="M1149" s="53"/>
      <c r="N1149" s="53"/>
      <c r="O1149" s="53"/>
      <c r="P1149" s="727"/>
    </row>
    <row r="1150" spans="1:16" x14ac:dyDescent="0.25">
      <c r="A1150" s="126"/>
      <c r="B1150" s="53"/>
      <c r="C1150" s="140"/>
      <c r="E1150" s="53"/>
      <c r="F1150" s="53"/>
      <c r="G1150" s="53"/>
      <c r="H1150" s="3"/>
      <c r="I1150" s="53"/>
      <c r="J1150" s="53"/>
      <c r="K1150" s="53"/>
      <c r="L1150" s="53"/>
      <c r="M1150" s="53"/>
      <c r="N1150" s="53"/>
      <c r="O1150" s="53"/>
      <c r="P1150" s="727"/>
    </row>
    <row r="1151" spans="1:16" x14ac:dyDescent="0.25">
      <c r="A1151" s="126"/>
      <c r="B1151" s="53"/>
      <c r="C1151" s="140"/>
      <c r="E1151" s="53"/>
      <c r="F1151" s="53"/>
      <c r="G1151" s="53"/>
      <c r="H1151" s="3"/>
      <c r="I1151" s="53"/>
      <c r="J1151" s="53"/>
      <c r="K1151" s="53"/>
      <c r="L1151" s="53"/>
      <c r="M1151" s="53"/>
      <c r="N1151" s="53"/>
      <c r="O1151" s="53"/>
      <c r="P1151" s="727"/>
    </row>
    <row r="1152" spans="1:16" x14ac:dyDescent="0.25">
      <c r="A1152" s="126"/>
      <c r="B1152" s="53"/>
      <c r="C1152" s="140"/>
      <c r="E1152" s="53"/>
      <c r="F1152" s="53"/>
      <c r="G1152" s="53"/>
      <c r="H1152" s="3"/>
      <c r="I1152" s="53"/>
      <c r="J1152" s="53"/>
      <c r="K1152" s="53"/>
      <c r="L1152" s="53"/>
      <c r="M1152" s="53"/>
      <c r="N1152" s="53"/>
      <c r="O1152" s="53"/>
      <c r="P1152" s="727"/>
    </row>
    <row r="1153" spans="1:16" x14ac:dyDescent="0.25">
      <c r="A1153" s="126"/>
      <c r="B1153" s="53"/>
      <c r="C1153" s="140"/>
      <c r="E1153" s="53"/>
      <c r="F1153" s="53"/>
      <c r="G1153" s="53"/>
      <c r="H1153" s="3"/>
      <c r="I1153" s="53"/>
      <c r="J1153" s="53"/>
      <c r="K1153" s="53"/>
      <c r="L1153" s="53"/>
      <c r="M1153" s="53"/>
      <c r="N1153" s="53"/>
      <c r="O1153" s="53"/>
      <c r="P1153" s="727"/>
    </row>
    <row r="1154" spans="1:16" x14ac:dyDescent="0.25">
      <c r="A1154" s="126"/>
      <c r="B1154" s="53"/>
      <c r="C1154" s="140"/>
      <c r="E1154" s="53"/>
      <c r="F1154" s="53"/>
      <c r="G1154" s="53"/>
      <c r="H1154" s="3"/>
      <c r="I1154" s="53"/>
      <c r="J1154" s="53"/>
      <c r="K1154" s="53"/>
      <c r="L1154" s="53"/>
      <c r="M1154" s="53"/>
      <c r="N1154" s="53"/>
      <c r="O1154" s="53"/>
      <c r="P1154" s="727"/>
    </row>
    <row r="1155" spans="1:16" x14ac:dyDescent="0.25">
      <c r="A1155" s="126"/>
      <c r="B1155" s="53"/>
      <c r="C1155" s="140"/>
      <c r="E1155" s="53"/>
      <c r="F1155" s="53"/>
      <c r="G1155" s="53"/>
      <c r="H1155" s="3"/>
      <c r="I1155" s="53"/>
      <c r="J1155" s="53"/>
      <c r="K1155" s="53"/>
      <c r="L1155" s="53"/>
      <c r="M1155" s="53"/>
      <c r="N1155" s="53"/>
      <c r="O1155" s="53"/>
      <c r="P1155" s="727"/>
    </row>
    <row r="1156" spans="1:16" x14ac:dyDescent="0.25">
      <c r="A1156" s="126"/>
      <c r="B1156" s="53"/>
      <c r="C1156" s="140"/>
      <c r="E1156" s="53"/>
      <c r="F1156" s="53"/>
      <c r="G1156" s="53"/>
      <c r="H1156" s="3"/>
      <c r="I1156" s="53"/>
      <c r="J1156" s="53"/>
      <c r="K1156" s="53"/>
      <c r="L1156" s="53"/>
      <c r="M1156" s="53"/>
      <c r="N1156" s="53"/>
      <c r="O1156" s="53"/>
      <c r="P1156" s="727"/>
    </row>
    <row r="1157" spans="1:16" x14ac:dyDescent="0.25">
      <c r="A1157" s="126"/>
      <c r="B1157" s="53"/>
      <c r="C1157" s="140"/>
      <c r="E1157" s="53"/>
      <c r="F1157" s="53"/>
      <c r="G1157" s="53"/>
      <c r="H1157" s="3"/>
      <c r="I1157" s="53"/>
      <c r="J1157" s="53"/>
      <c r="K1157" s="53"/>
      <c r="L1157" s="53"/>
      <c r="M1157" s="53"/>
      <c r="N1157" s="53"/>
      <c r="O1157" s="53"/>
      <c r="P1157" s="727"/>
    </row>
    <row r="1158" spans="1:16" x14ac:dyDescent="0.25">
      <c r="A1158" s="126"/>
      <c r="B1158" s="53"/>
      <c r="C1158" s="140"/>
      <c r="E1158" s="53"/>
      <c r="F1158" s="53"/>
      <c r="G1158" s="53"/>
      <c r="H1158" s="3"/>
      <c r="I1158" s="53"/>
      <c r="J1158" s="53"/>
      <c r="K1158" s="53"/>
      <c r="L1158" s="53"/>
      <c r="M1158" s="53"/>
      <c r="N1158" s="53"/>
      <c r="O1158" s="53"/>
      <c r="P1158" s="727"/>
    </row>
    <row r="1159" spans="1:16" x14ac:dyDescent="0.25">
      <c r="A1159" s="126"/>
      <c r="B1159" s="53"/>
      <c r="C1159" s="140"/>
      <c r="E1159" s="53"/>
      <c r="F1159" s="53"/>
      <c r="G1159" s="53"/>
      <c r="H1159" s="3"/>
      <c r="I1159" s="53"/>
      <c r="J1159" s="53"/>
      <c r="K1159" s="53"/>
      <c r="L1159" s="53"/>
      <c r="M1159" s="53"/>
      <c r="N1159" s="53"/>
      <c r="O1159" s="53"/>
      <c r="P1159" s="727"/>
    </row>
    <row r="1160" spans="1:16" x14ac:dyDescent="0.25">
      <c r="A1160" s="126"/>
      <c r="B1160" s="53"/>
      <c r="C1160" s="140"/>
      <c r="E1160" s="53"/>
      <c r="F1160" s="53"/>
      <c r="G1160" s="53"/>
      <c r="H1160" s="3"/>
      <c r="I1160" s="53"/>
      <c r="J1160" s="53"/>
      <c r="K1160" s="53"/>
      <c r="L1160" s="53"/>
      <c r="M1160" s="53"/>
      <c r="N1160" s="53"/>
      <c r="O1160" s="53"/>
      <c r="P1160" s="727"/>
    </row>
    <row r="1161" spans="1:16" x14ac:dyDescent="0.25">
      <c r="A1161" s="126"/>
      <c r="B1161" s="53"/>
      <c r="C1161" s="140"/>
      <c r="E1161" s="53"/>
      <c r="F1161" s="53"/>
      <c r="G1161" s="53"/>
      <c r="H1161" s="3"/>
      <c r="I1161" s="53"/>
      <c r="J1161" s="53"/>
      <c r="K1161" s="53"/>
      <c r="L1161" s="53"/>
      <c r="M1161" s="53"/>
      <c r="N1161" s="53"/>
      <c r="O1161" s="53"/>
      <c r="P1161" s="727"/>
    </row>
    <row r="1162" spans="1:16" x14ac:dyDescent="0.25">
      <c r="A1162" s="126"/>
      <c r="B1162" s="53"/>
      <c r="C1162" s="140"/>
      <c r="E1162" s="53"/>
      <c r="F1162" s="53"/>
      <c r="G1162" s="53"/>
      <c r="H1162" s="3"/>
      <c r="I1162" s="53"/>
      <c r="J1162" s="53"/>
      <c r="K1162" s="53"/>
      <c r="L1162" s="53"/>
      <c r="M1162" s="53"/>
      <c r="N1162" s="53"/>
      <c r="O1162" s="53"/>
      <c r="P1162" s="727"/>
    </row>
    <row r="1163" spans="1:16" x14ac:dyDescent="0.25">
      <c r="A1163" s="126"/>
      <c r="B1163" s="53"/>
      <c r="C1163" s="140"/>
      <c r="E1163" s="53"/>
      <c r="F1163" s="53"/>
      <c r="G1163" s="53"/>
      <c r="H1163" s="3"/>
      <c r="I1163" s="53"/>
      <c r="J1163" s="53"/>
      <c r="K1163" s="53"/>
      <c r="L1163" s="53"/>
      <c r="M1163" s="53"/>
      <c r="N1163" s="53"/>
      <c r="O1163" s="53"/>
      <c r="P1163" s="727"/>
    </row>
    <row r="1164" spans="1:16" x14ac:dyDescent="0.25">
      <c r="A1164" s="126"/>
      <c r="B1164" s="53"/>
      <c r="C1164" s="140"/>
      <c r="E1164" s="53"/>
      <c r="F1164" s="53"/>
      <c r="G1164" s="53"/>
      <c r="H1164" s="3"/>
      <c r="I1164" s="53"/>
      <c r="J1164" s="53"/>
      <c r="K1164" s="53"/>
      <c r="L1164" s="53"/>
      <c r="M1164" s="53"/>
      <c r="N1164" s="53"/>
      <c r="O1164" s="53"/>
      <c r="P1164" s="727"/>
    </row>
    <row r="1165" spans="1:16" x14ac:dyDescent="0.25">
      <c r="A1165" s="126"/>
      <c r="B1165" s="53"/>
      <c r="C1165" s="140"/>
      <c r="E1165" s="53"/>
      <c r="F1165" s="53"/>
      <c r="G1165" s="53"/>
      <c r="H1165" s="3"/>
      <c r="I1165" s="53"/>
      <c r="J1165" s="53"/>
      <c r="K1165" s="53"/>
      <c r="L1165" s="53"/>
      <c r="M1165" s="53"/>
      <c r="N1165" s="53"/>
      <c r="O1165" s="53"/>
      <c r="P1165" s="727"/>
    </row>
    <row r="1166" spans="1:16" x14ac:dyDescent="0.25">
      <c r="A1166" s="126"/>
      <c r="B1166" s="53"/>
      <c r="C1166" s="140"/>
      <c r="E1166" s="53"/>
      <c r="F1166" s="53"/>
      <c r="G1166" s="53"/>
      <c r="H1166" s="3"/>
      <c r="I1166" s="53"/>
      <c r="J1166" s="53"/>
      <c r="K1166" s="53"/>
      <c r="L1166" s="53"/>
      <c r="M1166" s="53"/>
      <c r="N1166" s="53"/>
      <c r="O1166" s="53"/>
      <c r="P1166" s="727"/>
    </row>
    <row r="1167" spans="1:16" x14ac:dyDescent="0.25">
      <c r="A1167" s="126"/>
      <c r="B1167" s="53"/>
      <c r="C1167" s="140"/>
      <c r="E1167" s="53"/>
      <c r="F1167" s="53"/>
      <c r="G1167" s="53"/>
      <c r="H1167" s="3"/>
      <c r="I1167" s="53"/>
      <c r="J1167" s="53"/>
      <c r="K1167" s="53"/>
      <c r="L1167" s="53"/>
      <c r="M1167" s="53"/>
      <c r="N1167" s="53"/>
      <c r="O1167" s="53"/>
      <c r="P1167" s="727"/>
    </row>
    <row r="1168" spans="1:16" x14ac:dyDescent="0.25">
      <c r="A1168" s="126"/>
      <c r="B1168" s="53"/>
      <c r="C1168" s="140"/>
      <c r="E1168" s="53"/>
      <c r="F1168" s="53"/>
      <c r="G1168" s="53"/>
      <c r="H1168" s="3"/>
      <c r="I1168" s="53"/>
      <c r="J1168" s="53"/>
      <c r="K1168" s="53"/>
      <c r="L1168" s="53"/>
      <c r="M1168" s="53"/>
      <c r="N1168" s="53"/>
      <c r="O1168" s="53"/>
      <c r="P1168" s="727"/>
    </row>
    <row r="1169" spans="1:16" x14ac:dyDescent="0.25">
      <c r="A1169" s="126"/>
      <c r="B1169" s="53"/>
      <c r="C1169" s="140"/>
      <c r="E1169" s="53"/>
      <c r="F1169" s="53"/>
      <c r="G1169" s="53"/>
      <c r="H1169" s="3"/>
      <c r="I1169" s="53"/>
      <c r="J1169" s="53"/>
      <c r="K1169" s="53"/>
      <c r="L1169" s="53"/>
      <c r="M1169" s="53"/>
      <c r="N1169" s="53"/>
      <c r="O1169" s="53"/>
      <c r="P1169" s="727"/>
    </row>
    <row r="1170" spans="1:16" x14ac:dyDescent="0.25">
      <c r="A1170" s="126"/>
      <c r="B1170" s="53"/>
      <c r="C1170" s="140"/>
      <c r="E1170" s="53"/>
      <c r="F1170" s="53"/>
      <c r="G1170" s="53"/>
      <c r="H1170" s="3"/>
      <c r="I1170" s="53"/>
      <c r="J1170" s="53"/>
      <c r="K1170" s="53"/>
      <c r="L1170" s="53"/>
      <c r="M1170" s="53"/>
      <c r="N1170" s="53"/>
      <c r="O1170" s="53"/>
      <c r="P1170" s="727"/>
    </row>
    <row r="1171" spans="1:16" x14ac:dyDescent="0.25">
      <c r="A1171" s="126"/>
      <c r="B1171" s="53"/>
      <c r="C1171" s="140"/>
      <c r="E1171" s="53"/>
      <c r="F1171" s="53"/>
      <c r="G1171" s="53"/>
      <c r="H1171" s="3"/>
      <c r="I1171" s="53"/>
      <c r="J1171" s="53"/>
      <c r="K1171" s="53"/>
      <c r="L1171" s="53"/>
      <c r="M1171" s="53"/>
      <c r="N1171" s="53"/>
      <c r="O1171" s="53"/>
      <c r="P1171" s="727"/>
    </row>
    <row r="1172" spans="1:16" x14ac:dyDescent="0.25">
      <c r="A1172" s="126"/>
      <c r="B1172" s="53"/>
      <c r="C1172" s="140"/>
      <c r="E1172" s="53"/>
      <c r="F1172" s="53"/>
      <c r="G1172" s="53"/>
      <c r="H1172" s="3"/>
      <c r="I1172" s="53"/>
      <c r="J1172" s="53"/>
      <c r="K1172" s="53"/>
      <c r="L1172" s="53"/>
      <c r="M1172" s="53"/>
      <c r="N1172" s="53"/>
      <c r="O1172" s="53"/>
      <c r="P1172" s="727"/>
    </row>
    <row r="1173" spans="1:16" x14ac:dyDescent="0.25">
      <c r="A1173" s="126"/>
      <c r="B1173" s="53"/>
      <c r="C1173" s="140"/>
      <c r="E1173" s="53"/>
      <c r="F1173" s="53"/>
      <c r="G1173" s="53"/>
      <c r="H1173" s="3"/>
      <c r="I1173" s="53"/>
      <c r="J1173" s="53"/>
      <c r="K1173" s="53"/>
      <c r="L1173" s="53"/>
      <c r="M1173" s="53"/>
      <c r="N1173" s="53"/>
      <c r="O1173" s="53"/>
      <c r="P1173" s="727"/>
    </row>
    <row r="1174" spans="1:16" x14ac:dyDescent="0.25">
      <c r="A1174" s="126"/>
      <c r="B1174" s="53"/>
      <c r="C1174" s="140"/>
      <c r="E1174" s="53"/>
      <c r="F1174" s="53"/>
      <c r="G1174" s="53"/>
      <c r="H1174" s="3"/>
      <c r="I1174" s="53"/>
      <c r="J1174" s="53"/>
      <c r="K1174" s="53"/>
      <c r="L1174" s="53"/>
      <c r="M1174" s="53"/>
      <c r="N1174" s="53"/>
      <c r="O1174" s="53"/>
      <c r="P1174" s="727"/>
    </row>
    <row r="1175" spans="1:16" x14ac:dyDescent="0.25">
      <c r="A1175" s="126"/>
      <c r="B1175" s="53"/>
      <c r="C1175" s="140"/>
      <c r="E1175" s="53"/>
      <c r="F1175" s="53"/>
      <c r="G1175" s="53"/>
      <c r="H1175" s="3"/>
      <c r="I1175" s="53"/>
      <c r="J1175" s="53"/>
      <c r="K1175" s="53"/>
      <c r="L1175" s="53"/>
      <c r="M1175" s="53"/>
      <c r="N1175" s="53"/>
      <c r="O1175" s="53"/>
      <c r="P1175" s="727"/>
    </row>
    <row r="1176" spans="1:16" x14ac:dyDescent="0.25">
      <c r="A1176" s="126"/>
      <c r="B1176" s="53"/>
      <c r="C1176" s="140"/>
      <c r="E1176" s="53"/>
      <c r="F1176" s="53"/>
      <c r="G1176" s="53"/>
      <c r="H1176" s="3"/>
      <c r="I1176" s="53"/>
      <c r="J1176" s="53"/>
      <c r="K1176" s="53"/>
      <c r="L1176" s="53"/>
      <c r="M1176" s="53"/>
      <c r="N1176" s="53"/>
      <c r="O1176" s="53"/>
      <c r="P1176" s="727"/>
    </row>
    <row r="1177" spans="1:16" x14ac:dyDescent="0.25">
      <c r="A1177" s="126"/>
      <c r="B1177" s="53"/>
      <c r="C1177" s="140"/>
      <c r="E1177" s="53"/>
      <c r="F1177" s="53"/>
      <c r="G1177" s="53"/>
      <c r="H1177" s="3"/>
      <c r="I1177" s="53"/>
      <c r="J1177" s="53"/>
      <c r="K1177" s="53"/>
      <c r="L1177" s="53"/>
      <c r="M1177" s="53"/>
      <c r="N1177" s="53"/>
      <c r="O1177" s="53"/>
      <c r="P1177" s="727"/>
    </row>
    <row r="1178" spans="1:16" x14ac:dyDescent="0.25">
      <c r="A1178" s="126"/>
      <c r="B1178" s="53"/>
      <c r="C1178" s="140"/>
      <c r="E1178" s="53"/>
      <c r="F1178" s="53"/>
      <c r="G1178" s="53"/>
      <c r="H1178" s="3"/>
      <c r="I1178" s="53"/>
      <c r="J1178" s="53"/>
      <c r="K1178" s="53"/>
      <c r="L1178" s="53"/>
      <c r="M1178" s="53"/>
      <c r="N1178" s="53"/>
      <c r="O1178" s="53"/>
      <c r="P1178" s="727"/>
    </row>
    <row r="1179" spans="1:16" x14ac:dyDescent="0.25">
      <c r="A1179" s="126"/>
      <c r="B1179" s="53"/>
      <c r="C1179" s="140"/>
      <c r="E1179" s="53"/>
      <c r="F1179" s="53"/>
      <c r="G1179" s="53"/>
      <c r="H1179" s="3"/>
      <c r="I1179" s="53"/>
      <c r="J1179" s="53"/>
      <c r="K1179" s="53"/>
      <c r="L1179" s="53"/>
      <c r="M1179" s="53"/>
      <c r="N1179" s="53"/>
      <c r="O1179" s="53"/>
      <c r="P1179" s="727"/>
    </row>
    <row r="1180" spans="1:16" x14ac:dyDescent="0.25">
      <c r="A1180" s="126"/>
      <c r="B1180" s="53"/>
      <c r="C1180" s="140"/>
      <c r="E1180" s="53"/>
      <c r="F1180" s="53"/>
      <c r="G1180" s="53"/>
      <c r="H1180" s="3"/>
      <c r="I1180" s="53"/>
      <c r="J1180" s="53"/>
      <c r="K1180" s="53"/>
      <c r="L1180" s="53"/>
      <c r="M1180" s="53"/>
      <c r="N1180" s="53"/>
      <c r="O1180" s="53"/>
      <c r="P1180" s="727"/>
    </row>
    <row r="1181" spans="1:16" x14ac:dyDescent="0.25">
      <c r="A1181" s="126"/>
      <c r="B1181" s="53"/>
      <c r="C1181" s="140"/>
      <c r="E1181" s="53"/>
      <c r="F1181" s="53"/>
      <c r="G1181" s="53"/>
      <c r="H1181" s="3"/>
      <c r="I1181" s="53"/>
      <c r="J1181" s="53"/>
      <c r="K1181" s="53"/>
      <c r="L1181" s="53"/>
      <c r="M1181" s="53"/>
      <c r="N1181" s="53"/>
      <c r="O1181" s="53"/>
      <c r="P1181" s="727"/>
    </row>
    <row r="1182" spans="1:16" x14ac:dyDescent="0.25">
      <c r="A1182" s="126"/>
      <c r="B1182" s="53"/>
      <c r="C1182" s="140"/>
      <c r="E1182" s="53"/>
      <c r="F1182" s="53"/>
      <c r="G1182" s="53"/>
      <c r="H1182" s="3"/>
      <c r="I1182" s="53"/>
      <c r="J1182" s="53"/>
      <c r="K1182" s="53"/>
      <c r="L1182" s="53"/>
      <c r="M1182" s="53"/>
      <c r="N1182" s="53"/>
      <c r="O1182" s="53"/>
      <c r="P1182" s="727"/>
    </row>
    <row r="1183" spans="1:16" x14ac:dyDescent="0.25">
      <c r="A1183" s="126"/>
      <c r="B1183" s="53"/>
      <c r="C1183" s="140"/>
      <c r="E1183" s="53"/>
      <c r="F1183" s="53"/>
      <c r="G1183" s="53"/>
      <c r="H1183" s="3"/>
      <c r="I1183" s="53"/>
      <c r="J1183" s="53"/>
      <c r="K1183" s="53"/>
      <c r="L1183" s="53"/>
      <c r="M1183" s="53"/>
      <c r="N1183" s="53"/>
      <c r="O1183" s="53"/>
      <c r="P1183" s="727"/>
    </row>
    <row r="1184" spans="1:16" x14ac:dyDescent="0.25">
      <c r="A1184" s="126"/>
      <c r="B1184" s="53"/>
      <c r="C1184" s="140"/>
      <c r="E1184" s="53"/>
      <c r="F1184" s="53"/>
      <c r="G1184" s="53"/>
      <c r="H1184" s="3"/>
      <c r="I1184" s="53"/>
      <c r="J1184" s="53"/>
      <c r="K1184" s="53"/>
      <c r="L1184" s="53"/>
      <c r="M1184" s="53"/>
      <c r="N1184" s="53"/>
      <c r="O1184" s="53"/>
      <c r="P1184" s="727"/>
    </row>
    <row r="1185" spans="1:16" x14ac:dyDescent="0.25">
      <c r="A1185" s="126"/>
      <c r="B1185" s="53"/>
      <c r="C1185" s="140"/>
      <c r="E1185" s="53"/>
      <c r="F1185" s="53"/>
      <c r="G1185" s="53"/>
      <c r="H1185" s="3"/>
      <c r="I1185" s="53"/>
      <c r="J1185" s="53"/>
      <c r="K1185" s="53"/>
      <c r="L1185" s="53"/>
      <c r="M1185" s="53"/>
      <c r="N1185" s="53"/>
      <c r="O1185" s="53"/>
      <c r="P1185" s="727"/>
    </row>
    <row r="1186" spans="1:16" x14ac:dyDescent="0.25">
      <c r="A1186" s="126"/>
      <c r="B1186" s="53"/>
      <c r="C1186" s="140"/>
      <c r="E1186" s="53"/>
      <c r="F1186" s="53"/>
      <c r="G1186" s="53"/>
      <c r="H1186" s="3"/>
      <c r="I1186" s="53"/>
      <c r="J1186" s="53"/>
      <c r="K1186" s="53"/>
      <c r="L1186" s="53"/>
      <c r="M1186" s="53"/>
      <c r="N1186" s="53"/>
      <c r="O1186" s="53"/>
      <c r="P1186" s="727"/>
    </row>
    <row r="1187" spans="1:16" x14ac:dyDescent="0.25">
      <c r="A1187" s="126"/>
      <c r="B1187" s="53"/>
      <c r="C1187" s="140"/>
      <c r="E1187" s="53"/>
      <c r="F1187" s="53"/>
      <c r="G1187" s="53"/>
      <c r="H1187" s="3"/>
      <c r="I1187" s="53"/>
      <c r="J1187" s="53"/>
      <c r="K1187" s="53"/>
      <c r="L1187" s="53"/>
      <c r="M1187" s="53"/>
      <c r="N1187" s="53"/>
      <c r="O1187" s="53"/>
      <c r="P1187" s="727"/>
    </row>
    <row r="1188" spans="1:16" x14ac:dyDescent="0.25">
      <c r="A1188" s="126"/>
      <c r="B1188" s="53"/>
      <c r="C1188" s="140"/>
      <c r="E1188" s="53"/>
      <c r="F1188" s="53"/>
      <c r="G1188" s="53"/>
      <c r="H1188" s="3"/>
      <c r="I1188" s="53"/>
      <c r="J1188" s="53"/>
      <c r="K1188" s="53"/>
      <c r="L1188" s="53"/>
      <c r="M1188" s="53"/>
      <c r="N1188" s="53"/>
      <c r="O1188" s="53"/>
      <c r="P1188" s="727"/>
    </row>
    <row r="1189" spans="1:16" x14ac:dyDescent="0.25">
      <c r="A1189" s="126"/>
      <c r="B1189" s="53"/>
      <c r="C1189" s="140"/>
      <c r="E1189" s="53"/>
      <c r="F1189" s="53"/>
      <c r="G1189" s="53"/>
      <c r="H1189" s="3"/>
      <c r="I1189" s="53"/>
      <c r="J1189" s="53"/>
      <c r="K1189" s="53"/>
      <c r="L1189" s="53"/>
      <c r="M1189" s="53"/>
      <c r="N1189" s="53"/>
      <c r="O1189" s="53"/>
      <c r="P1189" s="727"/>
    </row>
    <row r="1190" spans="1:16" x14ac:dyDescent="0.25">
      <c r="A1190" s="126"/>
      <c r="B1190" s="53"/>
      <c r="C1190" s="140"/>
      <c r="E1190" s="53"/>
      <c r="F1190" s="53"/>
      <c r="G1190" s="53"/>
      <c r="H1190" s="3"/>
      <c r="I1190" s="53"/>
      <c r="J1190" s="53"/>
      <c r="K1190" s="53"/>
      <c r="L1190" s="53"/>
      <c r="M1190" s="53"/>
      <c r="N1190" s="53"/>
      <c r="O1190" s="53"/>
      <c r="P1190" s="727"/>
    </row>
    <row r="1191" spans="1:16" x14ac:dyDescent="0.25">
      <c r="A1191" s="126"/>
      <c r="B1191" s="53"/>
      <c r="C1191" s="140"/>
      <c r="E1191" s="53"/>
      <c r="F1191" s="53"/>
      <c r="G1191" s="53"/>
      <c r="H1191" s="3"/>
      <c r="I1191" s="53"/>
      <c r="J1191" s="53"/>
      <c r="K1191" s="53"/>
      <c r="L1191" s="53"/>
      <c r="M1191" s="53"/>
      <c r="N1191" s="53"/>
      <c r="O1191" s="53"/>
      <c r="P1191" s="727"/>
    </row>
    <row r="1192" spans="1:16" x14ac:dyDescent="0.25">
      <c r="A1192" s="126"/>
      <c r="B1192" s="53"/>
      <c r="C1192" s="140"/>
      <c r="E1192" s="53"/>
      <c r="F1192" s="53"/>
      <c r="G1192" s="53"/>
      <c r="H1192" s="3"/>
      <c r="I1192" s="53"/>
      <c r="J1192" s="53"/>
      <c r="K1192" s="53"/>
      <c r="L1192" s="53"/>
      <c r="M1192" s="53"/>
      <c r="N1192" s="53"/>
      <c r="O1192" s="53"/>
      <c r="P1192" s="727"/>
    </row>
    <row r="1193" spans="1:16" x14ac:dyDescent="0.25">
      <c r="A1193" s="126"/>
      <c r="B1193" s="53"/>
      <c r="C1193" s="140"/>
      <c r="E1193" s="53"/>
      <c r="F1193" s="53"/>
      <c r="G1193" s="53"/>
      <c r="H1193" s="3"/>
      <c r="I1193" s="53"/>
      <c r="J1193" s="53"/>
      <c r="K1193" s="53"/>
      <c r="L1193" s="53"/>
      <c r="M1193" s="53"/>
      <c r="N1193" s="53"/>
      <c r="O1193" s="53"/>
      <c r="P1193" s="727"/>
    </row>
    <row r="1194" spans="1:16" x14ac:dyDescent="0.25">
      <c r="A1194" s="126"/>
      <c r="B1194" s="53"/>
      <c r="C1194" s="140"/>
      <c r="E1194" s="53"/>
      <c r="F1194" s="53"/>
      <c r="G1194" s="53"/>
      <c r="H1194" s="3"/>
      <c r="I1194" s="53"/>
      <c r="J1194" s="53"/>
      <c r="K1194" s="53"/>
      <c r="L1194" s="53"/>
      <c r="M1194" s="53"/>
      <c r="N1194" s="53"/>
      <c r="O1194" s="53"/>
      <c r="P1194" s="727"/>
    </row>
    <row r="1195" spans="1:16" x14ac:dyDescent="0.25">
      <c r="A1195" s="126"/>
      <c r="B1195" s="53"/>
      <c r="C1195" s="140"/>
      <c r="E1195" s="53"/>
      <c r="F1195" s="53"/>
      <c r="G1195" s="53"/>
      <c r="H1195" s="3"/>
      <c r="I1195" s="53"/>
      <c r="J1195" s="53"/>
      <c r="K1195" s="53"/>
      <c r="L1195" s="53"/>
      <c r="M1195" s="53"/>
      <c r="N1195" s="53"/>
      <c r="O1195" s="53"/>
      <c r="P1195" s="727"/>
    </row>
    <row r="1196" spans="1:16" x14ac:dyDescent="0.25">
      <c r="A1196" s="126"/>
      <c r="B1196" s="53"/>
      <c r="C1196" s="140"/>
      <c r="E1196" s="53"/>
      <c r="F1196" s="53"/>
      <c r="G1196" s="53"/>
      <c r="H1196" s="3"/>
      <c r="I1196" s="53"/>
      <c r="J1196" s="53"/>
      <c r="K1196" s="53"/>
      <c r="L1196" s="53"/>
      <c r="M1196" s="53"/>
      <c r="N1196" s="53"/>
      <c r="O1196" s="53"/>
      <c r="P1196" s="727"/>
    </row>
    <row r="1197" spans="1:16" x14ac:dyDescent="0.25">
      <c r="A1197" s="126"/>
      <c r="B1197" s="53"/>
      <c r="C1197" s="140"/>
      <c r="E1197" s="53"/>
      <c r="F1197" s="53"/>
      <c r="G1197" s="53"/>
      <c r="H1197" s="3"/>
      <c r="I1197" s="53"/>
      <c r="J1197" s="53"/>
      <c r="K1197" s="53"/>
      <c r="L1197" s="53"/>
      <c r="M1197" s="53"/>
      <c r="N1197" s="53"/>
      <c r="O1197" s="53"/>
      <c r="P1197" s="727"/>
    </row>
    <row r="1198" spans="1:16" x14ac:dyDescent="0.25">
      <c r="A1198" s="126"/>
      <c r="B1198" s="53"/>
      <c r="C1198" s="140"/>
      <c r="E1198" s="53"/>
      <c r="F1198" s="53"/>
      <c r="G1198" s="53"/>
      <c r="H1198" s="3"/>
      <c r="I1198" s="53"/>
      <c r="J1198" s="53"/>
      <c r="K1198" s="53"/>
      <c r="L1198" s="53"/>
      <c r="M1198" s="53"/>
      <c r="N1198" s="53"/>
      <c r="O1198" s="53"/>
      <c r="P1198" s="727"/>
    </row>
    <row r="1199" spans="1:16" x14ac:dyDescent="0.25">
      <c r="A1199" s="126"/>
      <c r="B1199" s="53"/>
      <c r="C1199" s="140"/>
      <c r="E1199" s="53"/>
      <c r="F1199" s="53"/>
      <c r="G1199" s="53"/>
      <c r="H1199" s="3"/>
      <c r="I1199" s="53"/>
      <c r="J1199" s="53"/>
      <c r="K1199" s="53"/>
      <c r="L1199" s="53"/>
      <c r="M1199" s="53"/>
      <c r="N1199" s="53"/>
      <c r="O1199" s="53"/>
      <c r="P1199" s="727"/>
    </row>
    <row r="1200" spans="1:16" x14ac:dyDescent="0.25">
      <c r="A1200" s="126"/>
      <c r="B1200" s="53"/>
      <c r="C1200" s="140"/>
      <c r="E1200" s="53"/>
      <c r="F1200" s="53"/>
      <c r="G1200" s="53"/>
      <c r="H1200" s="3"/>
      <c r="I1200" s="53"/>
      <c r="J1200" s="53"/>
      <c r="K1200" s="53"/>
      <c r="L1200" s="53"/>
      <c r="M1200" s="53"/>
      <c r="N1200" s="53"/>
      <c r="O1200" s="53"/>
      <c r="P1200" s="727"/>
    </row>
    <row r="1201" spans="1:16" x14ac:dyDescent="0.25">
      <c r="A1201" s="126"/>
      <c r="B1201" s="53"/>
      <c r="C1201" s="140"/>
      <c r="E1201" s="53"/>
      <c r="F1201" s="53"/>
      <c r="G1201" s="53"/>
      <c r="H1201" s="3"/>
      <c r="I1201" s="53"/>
      <c r="J1201" s="53"/>
      <c r="K1201" s="53"/>
      <c r="L1201" s="53"/>
      <c r="M1201" s="53"/>
      <c r="N1201" s="53"/>
      <c r="O1201" s="53"/>
      <c r="P1201" s="727"/>
    </row>
    <row r="1202" spans="1:16" x14ac:dyDescent="0.25">
      <c r="A1202" s="126"/>
      <c r="B1202" s="53"/>
      <c r="C1202" s="140"/>
      <c r="E1202" s="53"/>
      <c r="F1202" s="53"/>
      <c r="G1202" s="53"/>
      <c r="H1202" s="3"/>
      <c r="I1202" s="53"/>
      <c r="J1202" s="53"/>
      <c r="K1202" s="53"/>
      <c r="L1202" s="53"/>
      <c r="M1202" s="53"/>
      <c r="N1202" s="53"/>
      <c r="O1202" s="53"/>
      <c r="P1202" s="727"/>
    </row>
    <row r="1203" spans="1:16" x14ac:dyDescent="0.25">
      <c r="A1203" s="126"/>
      <c r="B1203" s="53"/>
      <c r="C1203" s="140"/>
      <c r="E1203" s="53"/>
      <c r="F1203" s="53"/>
      <c r="G1203" s="53"/>
      <c r="H1203" s="3"/>
      <c r="I1203" s="53"/>
      <c r="J1203" s="53"/>
      <c r="K1203" s="53"/>
      <c r="L1203" s="53"/>
      <c r="M1203" s="53"/>
      <c r="N1203" s="53"/>
      <c r="O1203" s="53"/>
      <c r="P1203" s="727"/>
    </row>
    <row r="1204" spans="1:16" x14ac:dyDescent="0.25">
      <c r="A1204" s="126"/>
      <c r="B1204" s="53"/>
      <c r="C1204" s="140"/>
      <c r="E1204" s="53"/>
      <c r="F1204" s="53"/>
      <c r="G1204" s="53"/>
      <c r="H1204" s="3"/>
      <c r="I1204" s="53"/>
      <c r="J1204" s="53"/>
      <c r="K1204" s="53"/>
      <c r="L1204" s="53"/>
      <c r="M1204" s="53"/>
      <c r="N1204" s="53"/>
      <c r="O1204" s="53"/>
      <c r="P1204" s="727"/>
    </row>
    <row r="1205" spans="1:16" x14ac:dyDescent="0.25">
      <c r="A1205" s="126"/>
      <c r="B1205" s="53"/>
      <c r="C1205" s="140"/>
      <c r="E1205" s="53"/>
      <c r="F1205" s="53"/>
      <c r="G1205" s="53"/>
      <c r="H1205" s="3"/>
      <c r="I1205" s="53"/>
      <c r="J1205" s="53"/>
      <c r="K1205" s="53"/>
      <c r="L1205" s="53"/>
      <c r="M1205" s="53"/>
      <c r="N1205" s="53"/>
      <c r="O1205" s="53"/>
      <c r="P1205" s="727"/>
    </row>
    <row r="1206" spans="1:16" x14ac:dyDescent="0.25">
      <c r="A1206" s="126"/>
      <c r="B1206" s="53"/>
      <c r="C1206" s="140"/>
      <c r="E1206" s="53"/>
      <c r="F1206" s="53"/>
      <c r="G1206" s="53"/>
      <c r="H1206" s="3"/>
      <c r="I1206" s="53"/>
      <c r="J1206" s="53"/>
      <c r="K1206" s="53"/>
      <c r="L1206" s="53"/>
      <c r="M1206" s="53"/>
      <c r="N1206" s="53"/>
      <c r="O1206" s="53"/>
      <c r="P1206" s="727"/>
    </row>
    <row r="1207" spans="1:16" x14ac:dyDescent="0.25">
      <c r="A1207" s="126"/>
      <c r="B1207" s="53"/>
      <c r="C1207" s="140"/>
      <c r="E1207" s="53"/>
      <c r="F1207" s="53"/>
      <c r="G1207" s="53"/>
      <c r="H1207" s="3"/>
      <c r="I1207" s="53"/>
      <c r="J1207" s="53"/>
      <c r="K1207" s="53"/>
      <c r="L1207" s="53"/>
      <c r="M1207" s="53"/>
      <c r="N1207" s="53"/>
      <c r="O1207" s="53"/>
      <c r="P1207" s="727"/>
    </row>
    <row r="1208" spans="1:16" x14ac:dyDescent="0.25">
      <c r="A1208" s="126"/>
      <c r="B1208" s="53"/>
      <c r="C1208" s="140"/>
      <c r="E1208" s="53"/>
      <c r="F1208" s="53"/>
      <c r="G1208" s="53"/>
      <c r="H1208" s="3"/>
      <c r="I1208" s="53"/>
      <c r="J1208" s="53"/>
      <c r="K1208" s="53"/>
      <c r="L1208" s="53"/>
      <c r="M1208" s="53"/>
      <c r="N1208" s="53"/>
      <c r="O1208" s="53"/>
      <c r="P1208" s="727"/>
    </row>
    <row r="1209" spans="1:16" x14ac:dyDescent="0.25">
      <c r="A1209" s="126"/>
      <c r="B1209" s="53"/>
      <c r="C1209" s="140"/>
      <c r="E1209" s="53"/>
      <c r="F1209" s="53"/>
      <c r="G1209" s="53"/>
      <c r="H1209" s="3"/>
      <c r="I1209" s="53"/>
      <c r="J1209" s="53"/>
      <c r="K1209" s="53"/>
      <c r="L1209" s="53"/>
      <c r="M1209" s="53"/>
      <c r="N1209" s="53"/>
      <c r="O1209" s="53"/>
      <c r="P1209" s="727"/>
    </row>
    <row r="1210" spans="1:16" x14ac:dyDescent="0.25">
      <c r="A1210" s="126"/>
      <c r="B1210" s="53"/>
      <c r="C1210" s="140"/>
      <c r="E1210" s="53"/>
      <c r="F1210" s="53"/>
      <c r="G1210" s="53"/>
      <c r="H1210" s="3"/>
      <c r="I1210" s="53"/>
      <c r="J1210" s="53"/>
      <c r="K1210" s="53"/>
      <c r="L1210" s="53"/>
      <c r="M1210" s="53"/>
      <c r="N1210" s="53"/>
      <c r="O1210" s="53"/>
      <c r="P1210" s="727"/>
    </row>
    <row r="1211" spans="1:16" x14ac:dyDescent="0.25">
      <c r="A1211" s="126"/>
      <c r="B1211" s="53"/>
      <c r="C1211" s="140"/>
      <c r="E1211" s="53"/>
      <c r="F1211" s="53"/>
      <c r="G1211" s="53"/>
      <c r="H1211" s="3"/>
      <c r="I1211" s="53"/>
      <c r="J1211" s="53"/>
      <c r="K1211" s="53"/>
      <c r="L1211" s="53"/>
      <c r="M1211" s="53"/>
      <c r="N1211" s="53"/>
      <c r="O1211" s="53"/>
      <c r="P1211" s="727"/>
    </row>
    <row r="1212" spans="1:16" x14ac:dyDescent="0.25">
      <c r="A1212" s="126"/>
      <c r="B1212" s="53"/>
      <c r="C1212" s="140"/>
      <c r="E1212" s="53"/>
      <c r="F1212" s="53"/>
      <c r="G1212" s="53"/>
      <c r="H1212" s="3"/>
      <c r="I1212" s="53"/>
      <c r="J1212" s="53"/>
      <c r="K1212" s="53"/>
      <c r="L1212" s="53"/>
      <c r="M1212" s="53"/>
      <c r="N1212" s="53"/>
      <c r="O1212" s="53"/>
      <c r="P1212" s="727"/>
    </row>
    <row r="1213" spans="1:16" x14ac:dyDescent="0.25">
      <c r="A1213" s="126"/>
      <c r="B1213" s="53"/>
      <c r="C1213" s="140"/>
      <c r="E1213" s="53"/>
      <c r="F1213" s="53"/>
      <c r="G1213" s="53"/>
      <c r="H1213" s="3"/>
      <c r="I1213" s="53"/>
      <c r="J1213" s="53"/>
      <c r="K1213" s="53"/>
      <c r="L1213" s="53"/>
      <c r="M1213" s="53"/>
      <c r="N1213" s="53"/>
      <c r="O1213" s="53"/>
      <c r="P1213" s="727"/>
    </row>
    <row r="1214" spans="1:16" x14ac:dyDescent="0.25">
      <c r="A1214" s="126"/>
      <c r="B1214" s="53"/>
      <c r="C1214" s="140"/>
      <c r="E1214" s="53"/>
      <c r="F1214" s="53"/>
      <c r="G1214" s="53"/>
      <c r="H1214" s="3"/>
      <c r="I1214" s="53"/>
      <c r="J1214" s="53"/>
      <c r="K1214" s="53"/>
      <c r="L1214" s="53"/>
      <c r="M1214" s="53"/>
      <c r="N1214" s="53"/>
      <c r="O1214" s="53"/>
      <c r="P1214" s="727"/>
    </row>
    <row r="1215" spans="1:16" x14ac:dyDescent="0.25">
      <c r="A1215" s="126"/>
      <c r="B1215" s="53"/>
      <c r="C1215" s="140"/>
      <c r="E1215" s="53"/>
      <c r="F1215" s="53"/>
      <c r="G1215" s="53"/>
      <c r="H1215" s="3"/>
      <c r="I1215" s="53"/>
      <c r="J1215" s="53"/>
      <c r="K1215" s="53"/>
      <c r="L1215" s="53"/>
      <c r="M1215" s="53"/>
      <c r="N1215" s="53"/>
      <c r="O1215" s="53"/>
      <c r="P1215" s="727"/>
    </row>
    <row r="1216" spans="1:16" x14ac:dyDescent="0.25">
      <c r="A1216" s="126"/>
      <c r="B1216" s="53"/>
      <c r="C1216" s="140"/>
      <c r="E1216" s="53"/>
      <c r="F1216" s="53"/>
      <c r="G1216" s="53"/>
      <c r="H1216" s="3"/>
      <c r="I1216" s="53"/>
      <c r="J1216" s="53"/>
      <c r="K1216" s="53"/>
      <c r="L1216" s="53"/>
      <c r="M1216" s="53"/>
      <c r="N1216" s="53"/>
      <c r="O1216" s="53"/>
      <c r="P1216" s="727"/>
    </row>
    <row r="1217" spans="1:16" x14ac:dyDescent="0.25">
      <c r="A1217" s="126"/>
      <c r="B1217" s="53"/>
      <c r="C1217" s="140"/>
      <c r="E1217" s="53"/>
      <c r="F1217" s="53"/>
      <c r="G1217" s="53"/>
      <c r="H1217" s="3"/>
      <c r="I1217" s="53"/>
      <c r="J1217" s="53"/>
      <c r="K1217" s="53"/>
      <c r="L1217" s="53"/>
      <c r="M1217" s="53"/>
      <c r="N1217" s="53"/>
      <c r="O1217" s="53"/>
      <c r="P1217" s="727"/>
    </row>
    <row r="1218" spans="1:16" x14ac:dyDescent="0.25">
      <c r="A1218" s="126"/>
      <c r="B1218" s="53"/>
      <c r="C1218" s="140"/>
      <c r="E1218" s="53"/>
      <c r="F1218" s="53"/>
      <c r="G1218" s="53"/>
      <c r="H1218" s="3"/>
      <c r="I1218" s="53"/>
      <c r="J1218" s="53"/>
      <c r="K1218" s="53"/>
      <c r="L1218" s="53"/>
      <c r="M1218" s="53"/>
      <c r="N1218" s="53"/>
      <c r="O1218" s="53"/>
      <c r="P1218" s="727"/>
    </row>
    <row r="1219" spans="1:16" x14ac:dyDescent="0.25">
      <c r="A1219" s="126"/>
      <c r="B1219" s="53"/>
      <c r="C1219" s="140"/>
      <c r="E1219" s="53"/>
      <c r="F1219" s="53"/>
      <c r="G1219" s="53"/>
      <c r="H1219" s="3"/>
      <c r="I1219" s="53"/>
      <c r="J1219" s="53"/>
      <c r="K1219" s="53"/>
      <c r="L1219" s="53"/>
      <c r="M1219" s="53"/>
      <c r="N1219" s="53"/>
      <c r="O1219" s="53"/>
      <c r="P1219" s="727"/>
    </row>
    <row r="1220" spans="1:16" x14ac:dyDescent="0.25">
      <c r="A1220" s="126"/>
      <c r="B1220" s="53"/>
      <c r="C1220" s="140"/>
      <c r="E1220" s="53"/>
      <c r="F1220" s="53"/>
      <c r="G1220" s="53"/>
      <c r="H1220" s="3"/>
      <c r="I1220" s="53"/>
      <c r="J1220" s="53"/>
      <c r="K1220" s="53"/>
      <c r="L1220" s="53"/>
      <c r="M1220" s="53"/>
      <c r="N1220" s="53"/>
      <c r="O1220" s="53"/>
      <c r="P1220" s="727"/>
    </row>
    <row r="1221" spans="1:16" x14ac:dyDescent="0.25">
      <c r="A1221" s="126"/>
      <c r="B1221" s="53"/>
      <c r="C1221" s="140"/>
      <c r="E1221" s="53"/>
      <c r="F1221" s="53"/>
      <c r="G1221" s="53"/>
      <c r="H1221" s="3"/>
      <c r="I1221" s="53"/>
      <c r="J1221" s="53"/>
      <c r="K1221" s="53"/>
      <c r="L1221" s="53"/>
      <c r="M1221" s="53"/>
      <c r="N1221" s="53"/>
      <c r="O1221" s="53"/>
      <c r="P1221" s="727"/>
    </row>
    <row r="1222" spans="1:16" x14ac:dyDescent="0.25">
      <c r="A1222" s="126"/>
      <c r="B1222" s="53"/>
      <c r="C1222" s="140"/>
      <c r="E1222" s="53"/>
      <c r="F1222" s="53"/>
      <c r="G1222" s="53"/>
      <c r="H1222" s="3"/>
      <c r="I1222" s="53"/>
      <c r="J1222" s="53"/>
      <c r="K1222" s="53"/>
      <c r="L1222" s="53"/>
      <c r="M1222" s="53"/>
      <c r="N1222" s="53"/>
      <c r="O1222" s="53"/>
      <c r="P1222" s="727"/>
    </row>
    <row r="1223" spans="1:16" x14ac:dyDescent="0.25">
      <c r="A1223" s="126"/>
      <c r="B1223" s="53"/>
      <c r="C1223" s="140"/>
      <c r="E1223" s="53"/>
      <c r="F1223" s="53"/>
      <c r="G1223" s="53"/>
      <c r="H1223" s="3"/>
      <c r="I1223" s="53"/>
      <c r="J1223" s="53"/>
      <c r="K1223" s="53"/>
      <c r="L1223" s="53"/>
      <c r="M1223" s="53"/>
      <c r="N1223" s="53"/>
      <c r="O1223" s="53"/>
      <c r="P1223" s="727"/>
    </row>
    <row r="1224" spans="1:16" x14ac:dyDescent="0.25">
      <c r="A1224" s="126"/>
      <c r="B1224" s="53"/>
      <c r="C1224" s="140"/>
      <c r="E1224" s="53"/>
      <c r="F1224" s="53"/>
      <c r="G1224" s="53"/>
      <c r="H1224" s="3"/>
      <c r="I1224" s="53"/>
      <c r="J1224" s="53"/>
      <c r="K1224" s="53"/>
      <c r="L1224" s="53"/>
      <c r="M1224" s="53"/>
      <c r="N1224" s="53"/>
      <c r="O1224" s="53"/>
      <c r="P1224" s="727"/>
    </row>
    <row r="1225" spans="1:16" x14ac:dyDescent="0.25">
      <c r="A1225" s="126"/>
      <c r="B1225" s="53"/>
      <c r="C1225" s="140"/>
      <c r="E1225" s="53"/>
      <c r="F1225" s="53"/>
      <c r="G1225" s="53"/>
      <c r="H1225" s="3"/>
      <c r="I1225" s="53"/>
      <c r="J1225" s="53"/>
      <c r="K1225" s="53"/>
      <c r="L1225" s="53"/>
      <c r="M1225" s="53"/>
      <c r="N1225" s="53"/>
      <c r="O1225" s="53"/>
      <c r="P1225" s="727"/>
    </row>
    <row r="1226" spans="1:16" x14ac:dyDescent="0.25">
      <c r="A1226" s="126"/>
      <c r="B1226" s="53"/>
      <c r="C1226" s="140"/>
      <c r="E1226" s="53"/>
      <c r="F1226" s="53"/>
      <c r="G1226" s="53"/>
      <c r="H1226" s="3"/>
      <c r="I1226" s="53"/>
      <c r="J1226" s="53"/>
      <c r="K1226" s="53"/>
      <c r="L1226" s="53"/>
      <c r="M1226" s="53"/>
      <c r="N1226" s="53"/>
      <c r="O1226" s="53"/>
      <c r="P1226" s="727"/>
    </row>
    <row r="1227" spans="1:16" x14ac:dyDescent="0.25">
      <c r="A1227" s="126"/>
      <c r="B1227" s="53"/>
      <c r="C1227" s="140"/>
      <c r="E1227" s="53"/>
      <c r="F1227" s="53"/>
      <c r="G1227" s="53"/>
      <c r="H1227" s="3"/>
      <c r="I1227" s="53"/>
      <c r="J1227" s="53"/>
      <c r="K1227" s="53"/>
      <c r="L1227" s="53"/>
      <c r="M1227" s="53"/>
      <c r="N1227" s="53"/>
      <c r="O1227" s="53"/>
      <c r="P1227" s="727"/>
    </row>
    <row r="1228" spans="1:16" x14ac:dyDescent="0.25">
      <c r="A1228" s="126"/>
      <c r="B1228" s="53"/>
      <c r="C1228" s="140"/>
      <c r="E1228" s="53"/>
      <c r="F1228" s="53"/>
      <c r="G1228" s="53"/>
      <c r="H1228" s="3"/>
      <c r="I1228" s="53"/>
      <c r="J1228" s="53"/>
      <c r="K1228" s="53"/>
      <c r="L1228" s="53"/>
      <c r="M1228" s="53"/>
      <c r="N1228" s="53"/>
      <c r="O1228" s="53"/>
      <c r="P1228" s="727"/>
    </row>
    <row r="1229" spans="1:16" x14ac:dyDescent="0.25">
      <c r="A1229" s="126"/>
      <c r="B1229" s="53"/>
      <c r="C1229" s="140"/>
      <c r="E1229" s="53"/>
      <c r="F1229" s="53"/>
      <c r="G1229" s="53"/>
      <c r="H1229" s="3"/>
      <c r="I1229" s="53"/>
      <c r="J1229" s="53"/>
      <c r="K1229" s="53"/>
      <c r="L1229" s="53"/>
      <c r="M1229" s="53"/>
      <c r="N1229" s="53"/>
      <c r="O1229" s="53"/>
      <c r="P1229" s="727"/>
    </row>
    <row r="1230" spans="1:16" x14ac:dyDescent="0.25">
      <c r="A1230" s="126"/>
      <c r="B1230" s="53"/>
      <c r="C1230" s="140"/>
      <c r="E1230" s="53"/>
      <c r="F1230" s="53"/>
      <c r="G1230" s="53"/>
      <c r="H1230" s="3"/>
      <c r="I1230" s="53"/>
      <c r="J1230" s="53"/>
      <c r="K1230" s="53"/>
      <c r="L1230" s="53"/>
      <c r="M1230" s="53"/>
      <c r="N1230" s="53"/>
      <c r="O1230" s="53"/>
      <c r="P1230" s="727"/>
    </row>
    <row r="1231" spans="1:16" x14ac:dyDescent="0.25">
      <c r="A1231" s="126"/>
      <c r="B1231" s="53"/>
      <c r="C1231" s="140"/>
      <c r="E1231" s="53"/>
      <c r="F1231" s="53"/>
      <c r="G1231" s="53"/>
      <c r="H1231" s="3"/>
      <c r="I1231" s="53"/>
      <c r="J1231" s="53"/>
      <c r="K1231" s="53"/>
      <c r="L1231" s="53"/>
      <c r="M1231" s="53"/>
      <c r="N1231" s="53"/>
      <c r="O1231" s="53"/>
      <c r="P1231" s="727"/>
    </row>
    <row r="1232" spans="1:16" x14ac:dyDescent="0.25">
      <c r="A1232" s="126"/>
      <c r="B1232" s="53"/>
      <c r="C1232" s="140"/>
      <c r="E1232" s="53"/>
      <c r="F1232" s="53"/>
      <c r="G1232" s="53"/>
      <c r="H1232" s="3"/>
      <c r="I1232" s="53"/>
      <c r="J1232" s="53"/>
      <c r="K1232" s="53"/>
      <c r="L1232" s="53"/>
      <c r="M1232" s="53"/>
      <c r="N1232" s="53"/>
      <c r="O1232" s="53"/>
      <c r="P1232" s="727"/>
    </row>
    <row r="1233" spans="1:16" x14ac:dyDescent="0.25">
      <c r="A1233" s="126"/>
      <c r="B1233" s="53"/>
      <c r="C1233" s="140"/>
      <c r="E1233" s="53"/>
      <c r="F1233" s="53"/>
      <c r="G1233" s="53"/>
      <c r="H1233" s="3"/>
      <c r="I1233" s="53"/>
      <c r="J1233" s="53"/>
      <c r="K1233" s="53"/>
      <c r="L1233" s="53"/>
      <c r="M1233" s="53"/>
      <c r="N1233" s="53"/>
      <c r="O1233" s="53"/>
      <c r="P1233" s="727"/>
    </row>
    <row r="1234" spans="1:16" x14ac:dyDescent="0.25">
      <c r="A1234" s="126"/>
      <c r="B1234" s="53"/>
      <c r="C1234" s="140"/>
      <c r="E1234" s="53"/>
      <c r="F1234" s="53"/>
      <c r="G1234" s="53"/>
      <c r="H1234" s="3"/>
      <c r="I1234" s="53"/>
      <c r="J1234" s="53"/>
      <c r="K1234" s="53"/>
      <c r="L1234" s="53"/>
      <c r="M1234" s="53"/>
      <c r="N1234" s="53"/>
      <c r="O1234" s="53"/>
      <c r="P1234" s="727"/>
    </row>
    <row r="1235" spans="1:16" x14ac:dyDescent="0.25">
      <c r="A1235" s="126"/>
      <c r="B1235" s="53"/>
      <c r="C1235" s="140"/>
      <c r="E1235" s="53"/>
      <c r="F1235" s="53"/>
      <c r="G1235" s="53"/>
      <c r="H1235" s="3"/>
      <c r="I1235" s="53"/>
      <c r="J1235" s="53"/>
      <c r="K1235" s="53"/>
      <c r="L1235" s="53"/>
      <c r="M1235" s="53"/>
      <c r="N1235" s="53"/>
      <c r="O1235" s="53"/>
      <c r="P1235" s="727"/>
    </row>
    <row r="1236" spans="1:16" x14ac:dyDescent="0.25">
      <c r="A1236" s="126"/>
      <c r="B1236" s="53"/>
      <c r="C1236" s="140"/>
      <c r="E1236" s="53"/>
      <c r="F1236" s="53"/>
      <c r="G1236" s="53"/>
      <c r="H1236" s="3"/>
      <c r="I1236" s="53"/>
      <c r="J1236" s="53"/>
      <c r="K1236" s="53"/>
      <c r="L1236" s="53"/>
      <c r="M1236" s="53"/>
      <c r="N1236" s="53"/>
      <c r="O1236" s="53"/>
      <c r="P1236" s="727"/>
    </row>
    <row r="1237" spans="1:16" x14ac:dyDescent="0.25">
      <c r="A1237" s="126"/>
      <c r="B1237" s="53"/>
      <c r="C1237" s="140"/>
      <c r="E1237" s="53"/>
      <c r="F1237" s="53"/>
      <c r="G1237" s="53"/>
      <c r="H1237" s="3"/>
      <c r="I1237" s="53"/>
      <c r="J1237" s="53"/>
      <c r="K1237" s="53"/>
      <c r="L1237" s="53"/>
      <c r="M1237" s="53"/>
      <c r="N1237" s="53"/>
      <c r="O1237" s="53"/>
      <c r="P1237" s="727"/>
    </row>
    <row r="1238" spans="1:16" x14ac:dyDescent="0.25">
      <c r="A1238" s="126"/>
      <c r="B1238" s="53"/>
      <c r="C1238" s="140"/>
      <c r="E1238" s="53"/>
      <c r="F1238" s="53"/>
      <c r="G1238" s="53"/>
      <c r="H1238" s="3"/>
      <c r="I1238" s="53"/>
      <c r="J1238" s="53"/>
      <c r="K1238" s="53"/>
      <c r="L1238" s="53"/>
      <c r="M1238" s="53"/>
      <c r="N1238" s="53"/>
      <c r="O1238" s="53"/>
      <c r="P1238" s="727"/>
    </row>
    <row r="1239" spans="1:16" x14ac:dyDescent="0.25">
      <c r="A1239" s="126"/>
      <c r="B1239" s="53"/>
      <c r="C1239" s="140"/>
      <c r="E1239" s="53"/>
      <c r="F1239" s="53"/>
      <c r="G1239" s="53"/>
      <c r="H1239" s="3"/>
      <c r="I1239" s="53"/>
      <c r="J1239" s="53"/>
      <c r="K1239" s="53"/>
      <c r="L1239" s="53"/>
      <c r="M1239" s="53"/>
      <c r="N1239" s="53"/>
      <c r="O1239" s="53"/>
      <c r="P1239" s="727"/>
    </row>
    <row r="1240" spans="1:16" x14ac:dyDescent="0.25">
      <c r="A1240" s="126"/>
      <c r="B1240" s="53"/>
      <c r="C1240" s="140"/>
      <c r="E1240" s="53"/>
      <c r="F1240" s="53"/>
      <c r="G1240" s="53"/>
      <c r="H1240" s="3"/>
      <c r="I1240" s="53"/>
      <c r="J1240" s="53"/>
      <c r="K1240" s="53"/>
      <c r="L1240" s="53"/>
      <c r="M1240" s="53"/>
      <c r="N1240" s="53"/>
      <c r="O1240" s="53"/>
      <c r="P1240" s="727"/>
    </row>
    <row r="1241" spans="1:16" x14ac:dyDescent="0.25">
      <c r="A1241" s="126"/>
      <c r="B1241" s="53"/>
      <c r="C1241" s="140"/>
      <c r="E1241" s="53"/>
      <c r="F1241" s="53"/>
      <c r="G1241" s="53"/>
      <c r="H1241" s="3"/>
      <c r="I1241" s="53"/>
      <c r="J1241" s="53"/>
      <c r="K1241" s="53"/>
      <c r="L1241" s="53"/>
      <c r="M1241" s="53"/>
      <c r="N1241" s="53"/>
      <c r="O1241" s="53"/>
      <c r="P1241" s="727"/>
    </row>
    <row r="1242" spans="1:16" x14ac:dyDescent="0.25">
      <c r="A1242" s="126"/>
      <c r="B1242" s="53"/>
      <c r="C1242" s="140"/>
      <c r="E1242" s="53"/>
      <c r="F1242" s="53"/>
      <c r="G1242" s="53"/>
      <c r="H1242" s="3"/>
      <c r="I1242" s="53"/>
      <c r="J1242" s="53"/>
      <c r="K1242" s="53"/>
      <c r="L1242" s="53"/>
      <c r="M1242" s="53"/>
      <c r="N1242" s="53"/>
      <c r="O1242" s="53"/>
      <c r="P1242" s="727"/>
    </row>
    <row r="1243" spans="1:16" x14ac:dyDescent="0.25">
      <c r="A1243" s="126"/>
      <c r="B1243" s="53"/>
      <c r="C1243" s="140"/>
      <c r="E1243" s="53"/>
      <c r="F1243" s="53"/>
      <c r="G1243" s="53"/>
      <c r="H1243" s="3"/>
      <c r="I1243" s="53"/>
      <c r="J1243" s="53"/>
      <c r="K1243" s="53"/>
      <c r="L1243" s="53"/>
      <c r="M1243" s="53"/>
      <c r="N1243" s="53"/>
      <c r="O1243" s="53"/>
      <c r="P1243" s="727"/>
    </row>
    <row r="1244" spans="1:16" x14ac:dyDescent="0.25">
      <c r="A1244" s="126"/>
      <c r="B1244" s="53"/>
      <c r="C1244" s="140"/>
      <c r="E1244" s="53"/>
      <c r="F1244" s="53"/>
      <c r="G1244" s="53"/>
      <c r="H1244" s="3"/>
      <c r="I1244" s="53"/>
      <c r="J1244" s="53"/>
      <c r="K1244" s="53"/>
      <c r="L1244" s="53"/>
      <c r="M1244" s="53"/>
      <c r="N1244" s="53"/>
      <c r="O1244" s="53"/>
      <c r="P1244" s="727"/>
    </row>
    <row r="1245" spans="1:16" x14ac:dyDescent="0.25">
      <c r="A1245" s="126"/>
      <c r="B1245" s="53"/>
      <c r="C1245" s="140"/>
      <c r="E1245" s="53"/>
      <c r="F1245" s="53"/>
      <c r="G1245" s="53"/>
      <c r="H1245" s="3"/>
      <c r="I1245" s="53"/>
      <c r="J1245" s="53"/>
      <c r="K1245" s="53"/>
      <c r="L1245" s="53"/>
      <c r="M1245" s="53"/>
      <c r="N1245" s="53"/>
      <c r="O1245" s="53"/>
      <c r="P1245" s="727"/>
    </row>
    <row r="1246" spans="1:16" x14ac:dyDescent="0.25">
      <c r="A1246" s="126"/>
      <c r="B1246" s="53"/>
      <c r="C1246" s="140"/>
      <c r="E1246" s="53"/>
      <c r="F1246" s="53"/>
      <c r="G1246" s="53"/>
      <c r="H1246" s="3"/>
      <c r="I1246" s="53"/>
      <c r="J1246" s="53"/>
      <c r="K1246" s="53"/>
      <c r="L1246" s="53"/>
      <c r="M1246" s="53"/>
      <c r="N1246" s="53"/>
      <c r="O1246" s="53"/>
      <c r="P1246" s="727"/>
    </row>
    <row r="1247" spans="1:16" x14ac:dyDescent="0.25">
      <c r="A1247" s="126"/>
      <c r="B1247" s="53"/>
      <c r="C1247" s="140"/>
      <c r="E1247" s="53"/>
      <c r="F1247" s="53"/>
      <c r="G1247" s="53"/>
      <c r="H1247" s="3"/>
      <c r="I1247" s="53"/>
      <c r="J1247" s="53"/>
      <c r="K1247" s="53"/>
      <c r="L1247" s="53"/>
      <c r="M1247" s="53"/>
      <c r="N1247" s="53"/>
      <c r="O1247" s="53"/>
      <c r="P1247" s="727"/>
    </row>
    <row r="1248" spans="1:16" x14ac:dyDescent="0.25">
      <c r="A1248" s="126"/>
      <c r="B1248" s="53"/>
      <c r="C1248" s="140"/>
      <c r="E1248" s="53"/>
      <c r="F1248" s="53"/>
      <c r="G1248" s="53"/>
      <c r="H1248" s="3"/>
      <c r="I1248" s="53"/>
      <c r="J1248" s="53"/>
      <c r="K1248" s="53"/>
      <c r="L1248" s="53"/>
      <c r="M1248" s="53"/>
      <c r="N1248" s="53"/>
      <c r="O1248" s="53"/>
      <c r="P1248" s="727"/>
    </row>
    <row r="1249" spans="1:16" x14ac:dyDescent="0.25">
      <c r="A1249" s="126"/>
      <c r="B1249" s="53"/>
      <c r="C1249" s="140"/>
      <c r="E1249" s="53"/>
      <c r="F1249" s="53"/>
      <c r="G1249" s="53"/>
      <c r="H1249" s="3"/>
      <c r="I1249" s="53"/>
      <c r="J1249" s="53"/>
      <c r="K1249" s="53"/>
      <c r="L1249" s="53"/>
      <c r="M1249" s="53"/>
      <c r="N1249" s="53"/>
      <c r="O1249" s="53"/>
      <c r="P1249" s="727"/>
    </row>
    <row r="1250" spans="1:16" x14ac:dyDescent="0.25">
      <c r="A1250" s="126"/>
      <c r="B1250" s="53"/>
      <c r="C1250" s="140"/>
      <c r="E1250" s="53"/>
      <c r="F1250" s="53"/>
      <c r="G1250" s="53"/>
      <c r="H1250" s="3"/>
      <c r="I1250" s="53"/>
      <c r="J1250" s="53"/>
      <c r="K1250" s="53"/>
      <c r="L1250" s="53"/>
      <c r="M1250" s="53"/>
      <c r="N1250" s="53"/>
      <c r="O1250" s="53"/>
      <c r="P1250" s="727"/>
    </row>
    <row r="1251" spans="1:16" x14ac:dyDescent="0.25">
      <c r="A1251" s="126"/>
      <c r="B1251" s="53"/>
      <c r="C1251" s="140"/>
      <c r="E1251" s="53"/>
      <c r="F1251" s="53"/>
      <c r="G1251" s="53"/>
      <c r="H1251" s="3"/>
      <c r="I1251" s="53"/>
      <c r="J1251" s="53"/>
      <c r="K1251" s="53"/>
      <c r="L1251" s="53"/>
      <c r="M1251" s="53"/>
      <c r="N1251" s="53"/>
      <c r="O1251" s="53"/>
      <c r="P1251" s="727"/>
    </row>
    <row r="1252" spans="1:16" x14ac:dyDescent="0.25">
      <c r="A1252" s="126"/>
      <c r="B1252" s="53"/>
      <c r="C1252" s="140"/>
      <c r="E1252" s="53"/>
      <c r="F1252" s="53"/>
      <c r="G1252" s="53"/>
      <c r="H1252" s="3"/>
      <c r="I1252" s="53"/>
      <c r="J1252" s="53"/>
      <c r="K1252" s="53"/>
      <c r="L1252" s="53"/>
      <c r="M1252" s="53"/>
      <c r="N1252" s="53"/>
      <c r="O1252" s="53"/>
      <c r="P1252" s="727"/>
    </row>
    <row r="1253" spans="1:16" x14ac:dyDescent="0.25">
      <c r="A1253" s="126"/>
      <c r="B1253" s="53"/>
      <c r="C1253" s="140"/>
      <c r="E1253" s="53"/>
      <c r="F1253" s="53"/>
      <c r="G1253" s="53"/>
      <c r="H1253" s="3"/>
      <c r="I1253" s="53"/>
      <c r="J1253" s="53"/>
      <c r="K1253" s="53"/>
      <c r="L1253" s="53"/>
      <c r="M1253" s="53"/>
      <c r="N1253" s="53"/>
      <c r="O1253" s="53"/>
      <c r="P1253" s="727"/>
    </row>
    <row r="1254" spans="1:16" x14ac:dyDescent="0.25">
      <c r="A1254" s="126"/>
      <c r="B1254" s="53"/>
      <c r="C1254" s="140"/>
      <c r="E1254" s="53"/>
      <c r="F1254" s="53"/>
      <c r="G1254" s="53"/>
      <c r="H1254" s="3"/>
      <c r="I1254" s="53"/>
      <c r="J1254" s="53"/>
      <c r="K1254" s="53"/>
      <c r="L1254" s="53"/>
      <c r="M1254" s="53"/>
      <c r="N1254" s="53"/>
      <c r="O1254" s="53"/>
      <c r="P1254" s="727"/>
    </row>
    <row r="1255" spans="1:16" x14ac:dyDescent="0.25">
      <c r="A1255" s="126"/>
      <c r="B1255" s="53"/>
      <c r="C1255" s="140"/>
      <c r="E1255" s="53"/>
      <c r="F1255" s="53"/>
      <c r="G1255" s="53"/>
      <c r="H1255" s="3"/>
      <c r="I1255" s="53"/>
      <c r="J1255" s="53"/>
      <c r="K1255" s="53"/>
      <c r="L1255" s="53"/>
      <c r="M1255" s="53"/>
      <c r="N1255" s="53"/>
      <c r="O1255" s="53"/>
      <c r="P1255" s="727"/>
    </row>
    <row r="1256" spans="1:16" x14ac:dyDescent="0.25">
      <c r="A1256" s="126"/>
      <c r="B1256" s="53"/>
      <c r="C1256" s="140"/>
      <c r="E1256" s="53"/>
      <c r="F1256" s="53"/>
      <c r="G1256" s="53"/>
      <c r="H1256" s="3"/>
      <c r="I1256" s="53"/>
      <c r="J1256" s="53"/>
      <c r="K1256" s="53"/>
      <c r="L1256" s="53"/>
      <c r="M1256" s="53"/>
      <c r="N1256" s="53"/>
      <c r="O1256" s="53"/>
      <c r="P1256" s="727"/>
    </row>
    <row r="1257" spans="1:16" x14ac:dyDescent="0.25">
      <c r="A1257" s="126"/>
      <c r="B1257" s="53"/>
      <c r="C1257" s="140"/>
      <c r="E1257" s="53"/>
      <c r="F1257" s="53"/>
      <c r="G1257" s="53"/>
      <c r="H1257" s="3"/>
      <c r="I1257" s="53"/>
      <c r="J1257" s="53"/>
      <c r="K1257" s="53"/>
      <c r="L1257" s="53"/>
      <c r="M1257" s="53"/>
      <c r="N1257" s="53"/>
      <c r="O1257" s="53"/>
      <c r="P1257" s="727"/>
    </row>
    <row r="1258" spans="1:16" x14ac:dyDescent="0.25">
      <c r="A1258" s="126"/>
      <c r="B1258" s="53"/>
      <c r="C1258" s="140"/>
      <c r="E1258" s="53"/>
      <c r="F1258" s="53"/>
      <c r="G1258" s="53"/>
      <c r="H1258" s="3"/>
      <c r="I1258" s="53"/>
      <c r="J1258" s="53"/>
      <c r="K1258" s="53"/>
      <c r="L1258" s="53"/>
      <c r="M1258" s="53"/>
      <c r="N1258" s="53"/>
      <c r="O1258" s="53"/>
      <c r="P1258" s="727"/>
    </row>
    <row r="1259" spans="1:16" x14ac:dyDescent="0.25">
      <c r="A1259" s="126"/>
      <c r="B1259" s="53"/>
      <c r="C1259" s="140"/>
      <c r="E1259" s="53"/>
      <c r="F1259" s="53"/>
      <c r="G1259" s="53"/>
      <c r="H1259" s="3"/>
      <c r="I1259" s="53"/>
      <c r="J1259" s="53"/>
      <c r="K1259" s="53"/>
      <c r="L1259" s="53"/>
      <c r="M1259" s="53"/>
      <c r="N1259" s="53"/>
      <c r="O1259" s="53"/>
      <c r="P1259" s="727"/>
    </row>
    <row r="1260" spans="1:16" x14ac:dyDescent="0.25">
      <c r="A1260" s="126"/>
      <c r="B1260" s="53"/>
      <c r="C1260" s="140"/>
      <c r="E1260" s="53"/>
      <c r="F1260" s="53"/>
      <c r="G1260" s="53"/>
      <c r="H1260" s="3"/>
      <c r="I1260" s="53"/>
      <c r="J1260" s="53"/>
      <c r="K1260" s="53"/>
      <c r="L1260" s="53"/>
      <c r="M1260" s="53"/>
      <c r="N1260" s="53"/>
      <c r="O1260" s="53"/>
      <c r="P1260" s="727"/>
    </row>
    <row r="1261" spans="1:16" x14ac:dyDescent="0.25">
      <c r="A1261" s="126"/>
      <c r="B1261" s="53"/>
      <c r="C1261" s="140"/>
      <c r="E1261" s="53"/>
      <c r="F1261" s="53"/>
      <c r="G1261" s="53"/>
      <c r="H1261" s="3"/>
      <c r="I1261" s="53"/>
      <c r="J1261" s="53"/>
      <c r="K1261" s="53"/>
      <c r="L1261" s="53"/>
      <c r="M1261" s="53"/>
      <c r="N1261" s="53"/>
      <c r="O1261" s="53"/>
      <c r="P1261" s="727"/>
    </row>
    <row r="1262" spans="1:16" x14ac:dyDescent="0.25">
      <c r="A1262" s="126"/>
      <c r="B1262" s="53"/>
      <c r="C1262" s="140"/>
      <c r="E1262" s="53"/>
      <c r="F1262" s="53"/>
      <c r="G1262" s="53"/>
      <c r="H1262" s="3"/>
      <c r="I1262" s="53"/>
      <c r="J1262" s="53"/>
      <c r="K1262" s="53"/>
      <c r="L1262" s="53"/>
      <c r="M1262" s="53"/>
      <c r="N1262" s="53"/>
      <c r="O1262" s="53"/>
      <c r="P1262" s="727"/>
    </row>
    <row r="1263" spans="1:16" x14ac:dyDescent="0.25">
      <c r="A1263" s="126"/>
      <c r="B1263" s="53"/>
      <c r="C1263" s="140"/>
      <c r="E1263" s="53"/>
      <c r="F1263" s="53"/>
      <c r="G1263" s="53"/>
      <c r="H1263" s="3"/>
      <c r="I1263" s="53"/>
      <c r="J1263" s="53"/>
      <c r="K1263" s="53"/>
      <c r="L1263" s="53"/>
      <c r="M1263" s="53"/>
      <c r="N1263" s="53"/>
      <c r="O1263" s="53"/>
      <c r="P1263" s="727"/>
    </row>
    <row r="1264" spans="1:16" x14ac:dyDescent="0.25">
      <c r="A1264" s="126"/>
      <c r="B1264" s="53"/>
      <c r="C1264" s="140"/>
      <c r="E1264" s="53"/>
      <c r="F1264" s="53"/>
      <c r="G1264" s="53"/>
      <c r="H1264" s="3"/>
      <c r="I1264" s="53"/>
      <c r="J1264" s="53"/>
      <c r="K1264" s="53"/>
      <c r="L1264" s="53"/>
      <c r="M1264" s="53"/>
      <c r="N1264" s="53"/>
      <c r="O1264" s="53"/>
      <c r="P1264" s="727"/>
    </row>
    <row r="1265" spans="1:16" x14ac:dyDescent="0.25">
      <c r="A1265" s="126"/>
      <c r="B1265" s="53"/>
      <c r="C1265" s="140"/>
      <c r="E1265" s="53"/>
      <c r="F1265" s="53"/>
      <c r="G1265" s="53"/>
      <c r="H1265" s="3"/>
      <c r="I1265" s="53"/>
      <c r="J1265" s="53"/>
      <c r="K1265" s="53"/>
      <c r="L1265" s="53"/>
      <c r="M1265" s="53"/>
      <c r="N1265" s="53"/>
      <c r="O1265" s="53"/>
      <c r="P1265" s="727"/>
    </row>
    <row r="1266" spans="1:16" x14ac:dyDescent="0.25">
      <c r="A1266" s="126"/>
      <c r="B1266" s="53"/>
      <c r="C1266" s="140"/>
      <c r="E1266" s="53"/>
      <c r="F1266" s="53"/>
      <c r="G1266" s="53"/>
      <c r="H1266" s="3"/>
      <c r="I1266" s="53"/>
      <c r="J1266" s="53"/>
      <c r="K1266" s="53"/>
      <c r="L1266" s="53"/>
      <c r="M1266" s="53"/>
      <c r="N1266" s="53"/>
      <c r="O1266" s="53"/>
      <c r="P1266" s="727"/>
    </row>
    <row r="1267" spans="1:16" x14ac:dyDescent="0.25">
      <c r="A1267" s="126"/>
      <c r="B1267" s="53"/>
      <c r="C1267" s="140"/>
      <c r="E1267" s="53"/>
      <c r="F1267" s="53"/>
      <c r="G1267" s="53"/>
      <c r="H1267" s="3"/>
      <c r="I1267" s="53"/>
      <c r="J1267" s="53"/>
      <c r="K1267" s="53"/>
      <c r="L1267" s="53"/>
      <c r="M1267" s="53"/>
      <c r="N1267" s="53"/>
      <c r="O1267" s="53"/>
      <c r="P1267" s="727"/>
    </row>
    <row r="1268" spans="1:16" x14ac:dyDescent="0.25">
      <c r="A1268" s="126"/>
      <c r="B1268" s="53"/>
      <c r="C1268" s="140"/>
      <c r="E1268" s="53"/>
      <c r="F1268" s="53"/>
      <c r="G1268" s="53"/>
      <c r="H1268" s="3"/>
      <c r="I1268" s="53"/>
      <c r="J1268" s="53"/>
      <c r="K1268" s="53"/>
      <c r="L1268" s="53"/>
      <c r="M1268" s="53"/>
      <c r="N1268" s="53"/>
      <c r="O1268" s="53"/>
      <c r="P1268" s="727"/>
    </row>
    <row r="1269" spans="1:16" x14ac:dyDescent="0.25">
      <c r="A1269" s="126"/>
      <c r="B1269" s="53"/>
      <c r="C1269" s="140"/>
      <c r="E1269" s="53"/>
      <c r="F1269" s="53"/>
      <c r="G1269" s="53"/>
      <c r="H1269" s="3"/>
      <c r="I1269" s="53"/>
      <c r="J1269" s="53"/>
      <c r="K1269" s="53"/>
      <c r="L1269" s="53"/>
      <c r="M1269" s="53"/>
      <c r="N1269" s="53"/>
      <c r="O1269" s="53"/>
      <c r="P1269" s="727"/>
    </row>
    <row r="1270" spans="1:16" x14ac:dyDescent="0.25">
      <c r="A1270" s="126"/>
      <c r="B1270" s="53"/>
      <c r="C1270" s="140"/>
      <c r="E1270" s="53"/>
      <c r="F1270" s="53"/>
      <c r="G1270" s="53"/>
      <c r="H1270" s="3"/>
      <c r="I1270" s="53"/>
      <c r="J1270" s="53"/>
      <c r="K1270" s="53"/>
      <c r="L1270" s="53"/>
      <c r="M1270" s="53"/>
      <c r="N1270" s="53"/>
      <c r="O1270" s="53"/>
      <c r="P1270" s="727"/>
    </row>
    <row r="1271" spans="1:16" x14ac:dyDescent="0.25">
      <c r="A1271" s="126"/>
      <c r="B1271" s="53"/>
      <c r="C1271" s="140"/>
      <c r="E1271" s="53"/>
      <c r="F1271" s="53"/>
      <c r="G1271" s="53"/>
      <c r="H1271" s="3"/>
      <c r="I1271" s="53"/>
      <c r="J1271" s="53"/>
      <c r="K1271" s="53"/>
      <c r="L1271" s="53"/>
      <c r="M1271" s="53"/>
      <c r="N1271" s="53"/>
      <c r="O1271" s="53"/>
      <c r="P1271" s="727"/>
    </row>
    <row r="1272" spans="1:16" x14ac:dyDescent="0.25">
      <c r="A1272" s="126"/>
      <c r="B1272" s="53"/>
      <c r="C1272" s="140"/>
      <c r="E1272" s="53"/>
      <c r="F1272" s="53"/>
      <c r="G1272" s="53"/>
      <c r="H1272" s="3"/>
      <c r="I1272" s="53"/>
      <c r="J1272" s="53"/>
      <c r="K1272" s="53"/>
      <c r="L1272" s="53"/>
      <c r="M1272" s="53"/>
      <c r="N1272" s="53"/>
      <c r="O1272" s="53"/>
      <c r="P1272" s="727"/>
    </row>
    <row r="1273" spans="1:16" x14ac:dyDescent="0.25">
      <c r="A1273" s="126"/>
      <c r="B1273" s="53"/>
      <c r="C1273" s="140"/>
      <c r="E1273" s="53"/>
      <c r="F1273" s="53"/>
      <c r="G1273" s="53"/>
      <c r="H1273" s="3"/>
      <c r="I1273" s="53"/>
      <c r="J1273" s="53"/>
      <c r="K1273" s="53"/>
      <c r="L1273" s="53"/>
      <c r="M1273" s="53"/>
      <c r="N1273" s="53"/>
      <c r="O1273" s="53"/>
      <c r="P1273" s="727"/>
    </row>
    <row r="1274" spans="1:16" x14ac:dyDescent="0.25">
      <c r="A1274" s="126"/>
      <c r="B1274" s="53"/>
      <c r="C1274" s="140"/>
      <c r="E1274" s="53"/>
      <c r="F1274" s="53"/>
      <c r="G1274" s="53"/>
      <c r="H1274" s="3"/>
      <c r="I1274" s="53"/>
      <c r="J1274" s="53"/>
      <c r="K1274" s="53"/>
      <c r="L1274" s="53"/>
      <c r="M1274" s="53"/>
      <c r="N1274" s="53"/>
      <c r="O1274" s="53"/>
      <c r="P1274" s="727"/>
    </row>
    <row r="1275" spans="1:16" x14ac:dyDescent="0.25">
      <c r="A1275" s="126"/>
      <c r="B1275" s="53"/>
      <c r="C1275" s="140"/>
      <c r="E1275" s="53"/>
      <c r="F1275" s="53"/>
      <c r="G1275" s="53"/>
      <c r="H1275" s="3"/>
      <c r="I1275" s="53"/>
      <c r="J1275" s="53"/>
      <c r="K1275" s="53"/>
      <c r="L1275" s="53"/>
      <c r="M1275" s="53"/>
      <c r="N1275" s="53"/>
      <c r="O1275" s="53"/>
      <c r="P1275" s="727"/>
    </row>
    <row r="1276" spans="1:16" x14ac:dyDescent="0.25">
      <c r="A1276" s="126"/>
      <c r="B1276" s="53"/>
      <c r="C1276" s="140"/>
      <c r="E1276" s="53"/>
      <c r="F1276" s="53"/>
      <c r="G1276" s="53"/>
      <c r="H1276" s="3"/>
      <c r="I1276" s="53"/>
      <c r="J1276" s="53"/>
      <c r="K1276" s="53"/>
      <c r="L1276" s="53"/>
      <c r="M1276" s="53"/>
      <c r="N1276" s="53"/>
      <c r="O1276" s="53"/>
      <c r="P1276" s="727"/>
    </row>
    <row r="1277" spans="1:16" x14ac:dyDescent="0.25">
      <c r="A1277" s="126"/>
      <c r="B1277" s="53"/>
      <c r="C1277" s="140"/>
      <c r="E1277" s="53"/>
      <c r="F1277" s="53"/>
      <c r="G1277" s="53"/>
      <c r="H1277" s="3"/>
      <c r="I1277" s="53"/>
      <c r="J1277" s="53"/>
      <c r="K1277" s="53"/>
      <c r="L1277" s="53"/>
      <c r="M1277" s="53"/>
      <c r="N1277" s="53"/>
      <c r="O1277" s="53"/>
      <c r="P1277" s="727"/>
    </row>
    <row r="1278" spans="1:16" x14ac:dyDescent="0.25">
      <c r="A1278" s="126"/>
      <c r="B1278" s="53"/>
      <c r="C1278" s="140"/>
      <c r="E1278" s="53"/>
      <c r="F1278" s="53"/>
      <c r="G1278" s="53"/>
      <c r="H1278" s="3"/>
      <c r="I1278" s="53"/>
      <c r="J1278" s="53"/>
      <c r="K1278" s="53"/>
      <c r="L1278" s="53"/>
      <c r="M1278" s="53"/>
      <c r="N1278" s="53"/>
      <c r="O1278" s="53"/>
      <c r="P1278" s="727"/>
    </row>
    <row r="1279" spans="1:16" x14ac:dyDescent="0.25">
      <c r="A1279" s="126"/>
      <c r="B1279" s="53"/>
      <c r="C1279" s="140"/>
      <c r="E1279" s="53"/>
      <c r="F1279" s="53"/>
      <c r="G1279" s="53"/>
      <c r="H1279" s="3"/>
      <c r="I1279" s="53"/>
      <c r="J1279" s="53"/>
      <c r="K1279" s="53"/>
      <c r="L1279" s="53"/>
      <c r="M1279" s="53"/>
      <c r="N1279" s="53"/>
      <c r="O1279" s="53"/>
      <c r="P1279" s="727"/>
    </row>
    <row r="1280" spans="1:16" x14ac:dyDescent="0.25">
      <c r="A1280" s="126"/>
      <c r="B1280" s="53"/>
      <c r="C1280" s="140"/>
      <c r="E1280" s="53"/>
      <c r="F1280" s="53"/>
      <c r="G1280" s="53"/>
      <c r="H1280" s="3"/>
      <c r="I1280" s="53"/>
      <c r="J1280" s="53"/>
      <c r="K1280" s="53"/>
      <c r="L1280" s="53"/>
      <c r="M1280" s="53"/>
      <c r="N1280" s="53"/>
      <c r="O1280" s="53"/>
      <c r="P1280" s="727"/>
    </row>
    <row r="1281" spans="1:16" x14ac:dyDescent="0.25">
      <c r="A1281" s="126"/>
      <c r="B1281" s="53"/>
      <c r="C1281" s="140"/>
      <c r="E1281" s="53"/>
      <c r="F1281" s="53"/>
      <c r="G1281" s="53"/>
      <c r="H1281" s="3"/>
      <c r="I1281" s="53"/>
      <c r="J1281" s="53"/>
      <c r="K1281" s="53"/>
      <c r="L1281" s="53"/>
      <c r="M1281" s="53"/>
      <c r="N1281" s="53"/>
      <c r="O1281" s="53"/>
      <c r="P1281" s="727"/>
    </row>
    <row r="1282" spans="1:16" x14ac:dyDescent="0.25">
      <c r="A1282" s="126"/>
      <c r="B1282" s="53"/>
      <c r="C1282" s="140"/>
      <c r="E1282" s="53"/>
      <c r="F1282" s="53"/>
      <c r="G1282" s="53"/>
      <c r="H1282" s="3"/>
      <c r="I1282" s="53"/>
      <c r="J1282" s="53"/>
      <c r="K1282" s="53"/>
      <c r="L1282" s="53"/>
      <c r="M1282" s="53"/>
      <c r="N1282" s="53"/>
      <c r="O1282" s="53"/>
      <c r="P1282" s="727"/>
    </row>
    <row r="1283" spans="1:16" x14ac:dyDescent="0.25">
      <c r="A1283" s="126"/>
      <c r="B1283" s="53"/>
      <c r="C1283" s="140"/>
      <c r="E1283" s="53"/>
      <c r="F1283" s="53"/>
      <c r="G1283" s="53"/>
      <c r="H1283" s="3"/>
      <c r="I1283" s="53"/>
      <c r="J1283" s="53"/>
      <c r="K1283" s="53"/>
      <c r="L1283" s="53"/>
      <c r="M1283" s="53"/>
      <c r="N1283" s="53"/>
      <c r="O1283" s="53"/>
      <c r="P1283" s="727"/>
    </row>
    <row r="1284" spans="1:16" x14ac:dyDescent="0.25">
      <c r="A1284" s="126"/>
      <c r="B1284" s="53"/>
      <c r="C1284" s="140"/>
      <c r="E1284" s="53"/>
      <c r="F1284" s="53"/>
      <c r="G1284" s="53"/>
      <c r="H1284" s="3"/>
      <c r="I1284" s="53"/>
      <c r="J1284" s="53"/>
      <c r="K1284" s="53"/>
      <c r="L1284" s="53"/>
      <c r="M1284" s="53"/>
      <c r="N1284" s="53"/>
      <c r="O1284" s="53"/>
      <c r="P1284" s="727"/>
    </row>
    <row r="1285" spans="1:16" x14ac:dyDescent="0.25">
      <c r="A1285" s="126"/>
      <c r="B1285" s="53"/>
      <c r="C1285" s="140"/>
      <c r="E1285" s="53"/>
      <c r="F1285" s="53"/>
      <c r="G1285" s="53"/>
      <c r="H1285" s="3"/>
      <c r="I1285" s="53"/>
      <c r="J1285" s="53"/>
      <c r="K1285" s="53"/>
      <c r="L1285" s="53"/>
      <c r="M1285" s="53"/>
      <c r="N1285" s="53"/>
      <c r="O1285" s="53"/>
      <c r="P1285" s="727"/>
    </row>
    <row r="1286" spans="1:16" x14ac:dyDescent="0.25">
      <c r="A1286" s="126"/>
      <c r="B1286" s="53"/>
      <c r="C1286" s="140"/>
      <c r="E1286" s="53"/>
      <c r="F1286" s="53"/>
      <c r="G1286" s="53"/>
      <c r="H1286" s="3"/>
      <c r="I1286" s="53"/>
      <c r="J1286" s="53"/>
      <c r="K1286" s="53"/>
      <c r="L1286" s="53"/>
      <c r="M1286" s="53"/>
      <c r="N1286" s="53"/>
      <c r="O1286" s="53"/>
      <c r="P1286" s="727"/>
    </row>
    <row r="1287" spans="1:16" x14ac:dyDescent="0.25">
      <c r="A1287" s="126"/>
      <c r="B1287" s="53"/>
      <c r="C1287" s="140"/>
      <c r="E1287" s="53"/>
      <c r="F1287" s="53"/>
      <c r="G1287" s="53"/>
      <c r="H1287" s="3"/>
      <c r="I1287" s="53"/>
      <c r="J1287" s="53"/>
      <c r="K1287" s="53"/>
      <c r="L1287" s="53"/>
      <c r="M1287" s="53"/>
      <c r="N1287" s="53"/>
      <c r="O1287" s="53"/>
      <c r="P1287" s="727"/>
    </row>
    <row r="1288" spans="1:16" x14ac:dyDescent="0.25">
      <c r="A1288" s="126"/>
      <c r="B1288" s="53"/>
      <c r="C1288" s="140"/>
      <c r="E1288" s="53"/>
      <c r="F1288" s="53"/>
      <c r="G1288" s="53"/>
      <c r="H1288" s="3"/>
      <c r="I1288" s="53"/>
      <c r="J1288" s="53"/>
      <c r="K1288" s="53"/>
      <c r="L1288" s="53"/>
      <c r="M1288" s="53"/>
      <c r="N1288" s="53"/>
      <c r="O1288" s="53"/>
      <c r="P1288" s="727"/>
    </row>
    <row r="1289" spans="1:16" x14ac:dyDescent="0.25">
      <c r="A1289" s="126"/>
      <c r="B1289" s="53"/>
      <c r="C1289" s="140"/>
      <c r="E1289" s="53"/>
      <c r="F1289" s="53"/>
      <c r="G1289" s="53"/>
      <c r="H1289" s="3"/>
      <c r="I1289" s="53"/>
      <c r="J1289" s="53"/>
      <c r="K1289" s="53"/>
      <c r="L1289" s="53"/>
      <c r="M1289" s="53"/>
      <c r="N1289" s="53"/>
      <c r="O1289" s="53"/>
      <c r="P1289" s="727"/>
    </row>
    <row r="1290" spans="1:16" x14ac:dyDescent="0.25">
      <c r="A1290" s="126"/>
      <c r="B1290" s="53"/>
      <c r="C1290" s="140"/>
      <c r="E1290" s="53"/>
      <c r="F1290" s="53"/>
      <c r="G1290" s="53"/>
      <c r="H1290" s="3"/>
      <c r="I1290" s="53"/>
      <c r="J1290" s="53"/>
      <c r="K1290" s="53"/>
      <c r="L1290" s="53"/>
      <c r="M1290" s="53"/>
      <c r="N1290" s="53"/>
      <c r="O1290" s="53"/>
      <c r="P1290" s="727"/>
    </row>
    <row r="1291" spans="1:16" x14ac:dyDescent="0.25">
      <c r="A1291" s="126"/>
      <c r="B1291" s="53"/>
      <c r="C1291" s="140"/>
      <c r="E1291" s="53"/>
      <c r="F1291" s="53"/>
      <c r="G1291" s="53"/>
      <c r="H1291" s="3"/>
      <c r="I1291" s="53"/>
      <c r="J1291" s="53"/>
      <c r="K1291" s="53"/>
      <c r="L1291" s="53"/>
      <c r="M1291" s="53"/>
      <c r="N1291" s="53"/>
      <c r="O1291" s="53"/>
      <c r="P1291" s="727"/>
    </row>
    <row r="1292" spans="1:16" x14ac:dyDescent="0.25">
      <c r="A1292" s="126"/>
      <c r="B1292" s="53"/>
      <c r="C1292" s="140"/>
      <c r="E1292" s="53"/>
      <c r="F1292" s="53"/>
      <c r="G1292" s="53"/>
      <c r="H1292" s="3"/>
      <c r="I1292" s="53"/>
      <c r="J1292" s="53"/>
      <c r="K1292" s="53"/>
      <c r="L1292" s="53"/>
      <c r="M1292" s="53"/>
      <c r="N1292" s="53"/>
      <c r="O1292" s="53"/>
      <c r="P1292" s="727"/>
    </row>
    <row r="1293" spans="1:16" x14ac:dyDescent="0.25">
      <c r="A1293" s="126"/>
      <c r="B1293" s="53"/>
      <c r="C1293" s="140"/>
      <c r="E1293" s="53"/>
      <c r="F1293" s="53"/>
      <c r="G1293" s="53"/>
      <c r="H1293" s="3"/>
      <c r="I1293" s="53"/>
      <c r="J1293" s="53"/>
      <c r="K1293" s="53"/>
      <c r="L1293" s="53"/>
      <c r="M1293" s="53"/>
      <c r="N1293" s="53"/>
      <c r="O1293" s="53"/>
      <c r="P1293" s="727"/>
    </row>
    <row r="1294" spans="1:16" x14ac:dyDescent="0.25">
      <c r="A1294" s="126"/>
      <c r="B1294" s="53"/>
      <c r="C1294" s="140"/>
      <c r="E1294" s="53"/>
      <c r="F1294" s="53"/>
      <c r="G1294" s="53"/>
      <c r="H1294" s="3"/>
      <c r="I1294" s="53"/>
      <c r="J1294" s="53"/>
      <c r="K1294" s="53"/>
      <c r="L1294" s="53"/>
      <c r="M1294" s="53"/>
      <c r="N1294" s="53"/>
      <c r="O1294" s="53"/>
      <c r="P1294" s="727"/>
    </row>
    <row r="1295" spans="1:16" x14ac:dyDescent="0.25">
      <c r="A1295" s="126"/>
      <c r="B1295" s="53"/>
      <c r="C1295" s="140"/>
      <c r="E1295" s="53"/>
      <c r="F1295" s="53"/>
      <c r="G1295" s="53"/>
      <c r="H1295" s="3"/>
      <c r="I1295" s="53"/>
      <c r="J1295" s="53"/>
      <c r="K1295" s="53"/>
      <c r="L1295" s="53"/>
      <c r="M1295" s="53"/>
      <c r="N1295" s="53"/>
      <c r="O1295" s="53"/>
      <c r="P1295" s="727"/>
    </row>
    <row r="1296" spans="1:16" x14ac:dyDescent="0.25">
      <c r="A1296" s="126"/>
      <c r="B1296" s="53"/>
      <c r="C1296" s="140"/>
      <c r="E1296" s="53"/>
      <c r="F1296" s="53"/>
      <c r="G1296" s="53"/>
      <c r="H1296" s="3"/>
      <c r="I1296" s="53"/>
      <c r="J1296" s="53"/>
      <c r="K1296" s="53"/>
      <c r="L1296" s="53"/>
      <c r="M1296" s="53"/>
      <c r="N1296" s="53"/>
      <c r="O1296" s="53"/>
      <c r="P1296" s="727"/>
    </row>
    <row r="1297" spans="1:16" x14ac:dyDescent="0.25">
      <c r="A1297" s="126"/>
      <c r="B1297" s="53"/>
      <c r="C1297" s="140"/>
      <c r="E1297" s="53"/>
      <c r="F1297" s="53"/>
      <c r="G1297" s="53"/>
      <c r="H1297" s="3"/>
      <c r="I1297" s="53"/>
      <c r="J1297" s="53"/>
      <c r="K1297" s="53"/>
      <c r="L1297" s="53"/>
      <c r="M1297" s="53"/>
      <c r="N1297" s="53"/>
      <c r="O1297" s="53"/>
      <c r="P1297" s="727"/>
    </row>
    <row r="1298" spans="1:16" x14ac:dyDescent="0.25">
      <c r="A1298" s="126"/>
      <c r="B1298" s="53"/>
      <c r="C1298" s="140"/>
      <c r="E1298" s="53"/>
      <c r="F1298" s="53"/>
      <c r="G1298" s="53"/>
      <c r="H1298" s="3"/>
      <c r="I1298" s="53"/>
      <c r="J1298" s="53"/>
      <c r="K1298" s="53"/>
      <c r="L1298" s="53"/>
      <c r="M1298" s="53"/>
      <c r="N1298" s="53"/>
      <c r="O1298" s="53"/>
      <c r="P1298" s="727"/>
    </row>
    <row r="1299" spans="1:16" x14ac:dyDescent="0.25">
      <c r="A1299" s="126"/>
      <c r="B1299" s="53"/>
      <c r="C1299" s="140"/>
      <c r="E1299" s="53"/>
      <c r="F1299" s="53"/>
      <c r="G1299" s="53"/>
      <c r="H1299" s="3"/>
      <c r="I1299" s="53"/>
      <c r="J1299" s="53"/>
      <c r="K1299" s="53"/>
      <c r="L1299" s="53"/>
      <c r="M1299" s="53"/>
      <c r="N1299" s="53"/>
      <c r="O1299" s="53"/>
      <c r="P1299" s="727"/>
    </row>
    <row r="1300" spans="1:16" x14ac:dyDescent="0.25">
      <c r="A1300" s="126"/>
      <c r="B1300" s="53"/>
      <c r="C1300" s="140"/>
      <c r="E1300" s="53"/>
      <c r="F1300" s="53"/>
      <c r="G1300" s="53"/>
      <c r="H1300" s="3"/>
      <c r="I1300" s="53"/>
      <c r="J1300" s="53"/>
      <c r="K1300" s="53"/>
      <c r="L1300" s="53"/>
      <c r="M1300" s="53"/>
      <c r="N1300" s="53"/>
      <c r="O1300" s="53"/>
      <c r="P1300" s="727"/>
    </row>
    <row r="1301" spans="1:16" x14ac:dyDescent="0.25">
      <c r="A1301" s="126"/>
      <c r="B1301" s="53"/>
      <c r="C1301" s="140"/>
      <c r="E1301" s="53"/>
      <c r="F1301" s="53"/>
      <c r="G1301" s="53"/>
      <c r="H1301" s="3"/>
      <c r="I1301" s="53"/>
      <c r="J1301" s="53"/>
      <c r="K1301" s="53"/>
      <c r="L1301" s="53"/>
      <c r="M1301" s="53"/>
      <c r="N1301" s="53"/>
      <c r="O1301" s="53"/>
      <c r="P1301" s="727"/>
    </row>
    <row r="1302" spans="1:16" x14ac:dyDescent="0.25">
      <c r="A1302" s="126"/>
      <c r="B1302" s="53"/>
      <c r="C1302" s="140"/>
      <c r="E1302" s="53"/>
      <c r="F1302" s="53"/>
      <c r="G1302" s="53"/>
      <c r="H1302" s="3"/>
      <c r="I1302" s="53"/>
      <c r="J1302" s="53"/>
      <c r="K1302" s="53"/>
      <c r="L1302" s="53"/>
      <c r="M1302" s="53"/>
      <c r="N1302" s="53"/>
      <c r="O1302" s="53"/>
      <c r="P1302" s="727"/>
    </row>
    <row r="1303" spans="1:16" x14ac:dyDescent="0.25">
      <c r="A1303" s="126"/>
      <c r="B1303" s="53"/>
      <c r="C1303" s="140"/>
      <c r="E1303" s="53"/>
      <c r="F1303" s="53"/>
      <c r="G1303" s="53"/>
      <c r="H1303" s="3"/>
      <c r="I1303" s="53"/>
      <c r="J1303" s="53"/>
      <c r="K1303" s="53"/>
      <c r="L1303" s="53"/>
      <c r="M1303" s="53"/>
      <c r="N1303" s="53"/>
      <c r="O1303" s="53"/>
      <c r="P1303" s="727"/>
    </row>
    <row r="1304" spans="1:16" x14ac:dyDescent="0.25">
      <c r="A1304" s="126"/>
      <c r="B1304" s="53"/>
      <c r="C1304" s="140"/>
      <c r="E1304" s="53"/>
      <c r="F1304" s="53"/>
      <c r="G1304" s="53"/>
      <c r="H1304" s="3"/>
      <c r="I1304" s="53"/>
      <c r="J1304" s="53"/>
      <c r="K1304" s="53"/>
      <c r="L1304" s="53"/>
      <c r="M1304" s="53"/>
      <c r="N1304" s="53"/>
      <c r="O1304" s="53"/>
      <c r="P1304" s="727"/>
    </row>
    <row r="1305" spans="1:16" x14ac:dyDescent="0.25">
      <c r="A1305" s="126"/>
      <c r="B1305" s="53"/>
      <c r="C1305" s="140"/>
      <c r="E1305" s="53"/>
      <c r="F1305" s="53"/>
      <c r="G1305" s="53"/>
      <c r="H1305" s="3"/>
      <c r="I1305" s="53"/>
      <c r="J1305" s="53"/>
      <c r="K1305" s="53"/>
      <c r="L1305" s="53"/>
      <c r="M1305" s="53"/>
      <c r="N1305" s="53"/>
      <c r="O1305" s="53"/>
      <c r="P1305" s="727"/>
    </row>
    <row r="1306" spans="1:16" x14ac:dyDescent="0.25">
      <c r="A1306" s="126"/>
      <c r="B1306" s="53"/>
      <c r="C1306" s="140"/>
      <c r="E1306" s="53"/>
      <c r="F1306" s="53"/>
      <c r="G1306" s="53"/>
      <c r="H1306" s="3"/>
      <c r="I1306" s="53"/>
      <c r="J1306" s="53"/>
      <c r="K1306" s="53"/>
      <c r="L1306" s="53"/>
      <c r="M1306" s="53"/>
      <c r="N1306" s="53"/>
      <c r="O1306" s="53"/>
      <c r="P1306" s="727"/>
    </row>
    <row r="1307" spans="1:16" x14ac:dyDescent="0.25">
      <c r="A1307" s="126"/>
      <c r="B1307" s="53"/>
      <c r="C1307" s="140"/>
      <c r="E1307" s="53"/>
      <c r="F1307" s="53"/>
      <c r="G1307" s="53"/>
      <c r="H1307" s="3"/>
      <c r="I1307" s="53"/>
      <c r="J1307" s="53"/>
      <c r="K1307" s="53"/>
      <c r="L1307" s="53"/>
      <c r="M1307" s="53"/>
      <c r="N1307" s="53"/>
      <c r="O1307" s="53"/>
      <c r="P1307" s="727"/>
    </row>
    <row r="1308" spans="1:16" x14ac:dyDescent="0.25">
      <c r="A1308" s="126"/>
      <c r="B1308" s="53"/>
      <c r="C1308" s="140"/>
      <c r="E1308" s="53"/>
      <c r="F1308" s="53"/>
      <c r="G1308" s="53"/>
      <c r="H1308" s="3"/>
      <c r="I1308" s="53"/>
      <c r="J1308" s="53"/>
      <c r="K1308" s="53"/>
      <c r="L1308" s="53"/>
      <c r="M1308" s="53"/>
      <c r="N1308" s="53"/>
      <c r="O1308" s="53"/>
      <c r="P1308" s="727"/>
    </row>
    <row r="1309" spans="1:16" x14ac:dyDescent="0.25">
      <c r="A1309" s="126"/>
      <c r="B1309" s="53"/>
      <c r="C1309" s="140"/>
      <c r="E1309" s="53"/>
      <c r="F1309" s="53"/>
      <c r="G1309" s="53"/>
      <c r="H1309" s="3"/>
      <c r="I1309" s="53"/>
      <c r="J1309" s="53"/>
      <c r="K1309" s="53"/>
      <c r="L1309" s="53"/>
      <c r="M1309" s="53"/>
      <c r="N1309" s="53"/>
      <c r="O1309" s="53"/>
      <c r="P1309" s="727"/>
    </row>
    <row r="1310" spans="1:16" x14ac:dyDescent="0.25">
      <c r="A1310" s="126"/>
      <c r="B1310" s="53"/>
      <c r="C1310" s="140"/>
      <c r="E1310" s="53"/>
      <c r="F1310" s="53"/>
      <c r="G1310" s="53"/>
      <c r="H1310" s="3"/>
      <c r="I1310" s="53"/>
      <c r="J1310" s="53"/>
      <c r="K1310" s="53"/>
      <c r="L1310" s="53"/>
      <c r="M1310" s="53"/>
      <c r="N1310" s="53"/>
      <c r="O1310" s="53"/>
      <c r="P1310" s="727"/>
    </row>
    <row r="1311" spans="1:16" x14ac:dyDescent="0.25">
      <c r="A1311" s="126"/>
      <c r="B1311" s="53"/>
      <c r="C1311" s="140"/>
      <c r="E1311" s="53"/>
      <c r="F1311" s="53"/>
      <c r="G1311" s="53"/>
      <c r="H1311" s="3"/>
      <c r="I1311" s="53"/>
      <c r="J1311" s="53"/>
      <c r="K1311" s="53"/>
      <c r="L1311" s="53"/>
      <c r="M1311" s="53"/>
      <c r="N1311" s="53"/>
      <c r="O1311" s="53"/>
      <c r="P1311" s="727"/>
    </row>
    <row r="1312" spans="1:16" x14ac:dyDescent="0.25">
      <c r="A1312" s="126"/>
      <c r="B1312" s="53"/>
      <c r="C1312" s="140"/>
      <c r="E1312" s="53"/>
      <c r="F1312" s="53"/>
      <c r="G1312" s="53"/>
      <c r="H1312" s="3"/>
      <c r="I1312" s="53"/>
      <c r="J1312" s="53"/>
      <c r="K1312" s="53"/>
      <c r="L1312" s="53"/>
      <c r="M1312" s="53"/>
      <c r="N1312" s="53"/>
      <c r="O1312" s="53"/>
      <c r="P1312" s="727"/>
    </row>
    <row r="1313" spans="1:16" x14ac:dyDescent="0.25">
      <c r="A1313" s="126"/>
      <c r="B1313" s="53"/>
      <c r="C1313" s="140"/>
      <c r="E1313" s="53"/>
      <c r="F1313" s="53"/>
      <c r="G1313" s="53"/>
      <c r="H1313" s="3"/>
      <c r="I1313" s="53"/>
      <c r="J1313" s="53"/>
      <c r="K1313" s="53"/>
      <c r="L1313" s="53"/>
      <c r="M1313" s="53"/>
      <c r="N1313" s="53"/>
      <c r="O1313" s="53"/>
      <c r="P1313" s="727"/>
    </row>
    <row r="1314" spans="1:16" x14ac:dyDescent="0.25">
      <c r="A1314" s="126"/>
      <c r="B1314" s="53"/>
      <c r="C1314" s="140"/>
      <c r="E1314" s="53"/>
      <c r="F1314" s="53"/>
      <c r="G1314" s="53"/>
      <c r="H1314" s="3"/>
      <c r="I1314" s="53"/>
      <c r="J1314" s="53"/>
      <c r="K1314" s="53"/>
      <c r="L1314" s="53"/>
      <c r="M1314" s="53"/>
      <c r="N1314" s="53"/>
      <c r="O1314" s="53"/>
      <c r="P1314" s="727"/>
    </row>
    <row r="1315" spans="1:16" x14ac:dyDescent="0.25">
      <c r="A1315" s="126"/>
      <c r="B1315" s="53"/>
      <c r="C1315" s="140"/>
      <c r="E1315" s="53"/>
      <c r="F1315" s="53"/>
      <c r="G1315" s="53"/>
      <c r="H1315" s="3"/>
      <c r="I1315" s="53"/>
      <c r="J1315" s="53"/>
      <c r="K1315" s="53"/>
      <c r="L1315" s="53"/>
      <c r="M1315" s="53"/>
      <c r="N1315" s="53"/>
      <c r="O1315" s="53"/>
      <c r="P1315" s="727"/>
    </row>
    <row r="1316" spans="1:16" x14ac:dyDescent="0.25">
      <c r="A1316" s="126"/>
      <c r="B1316" s="53"/>
      <c r="C1316" s="140"/>
      <c r="E1316" s="53"/>
      <c r="F1316" s="53"/>
      <c r="G1316" s="53"/>
      <c r="H1316" s="3"/>
      <c r="I1316" s="53"/>
      <c r="J1316" s="53"/>
      <c r="K1316" s="53"/>
      <c r="L1316" s="53"/>
      <c r="M1316" s="53"/>
      <c r="N1316" s="53"/>
      <c r="O1316" s="53"/>
      <c r="P1316" s="727"/>
    </row>
    <row r="1317" spans="1:16" x14ac:dyDescent="0.25">
      <c r="A1317" s="126"/>
      <c r="B1317" s="53"/>
      <c r="C1317" s="140"/>
      <c r="E1317" s="53"/>
      <c r="F1317" s="53"/>
      <c r="G1317" s="53"/>
      <c r="H1317" s="3"/>
      <c r="I1317" s="53"/>
      <c r="J1317" s="53"/>
      <c r="K1317" s="53"/>
      <c r="L1317" s="53"/>
      <c r="M1317" s="53"/>
      <c r="N1317" s="53"/>
      <c r="O1317" s="53"/>
      <c r="P1317" s="727"/>
    </row>
    <row r="1318" spans="1:16" x14ac:dyDescent="0.25">
      <c r="A1318" s="126"/>
      <c r="B1318" s="53"/>
      <c r="C1318" s="140"/>
      <c r="E1318" s="53"/>
      <c r="F1318" s="53"/>
      <c r="G1318" s="53"/>
      <c r="H1318" s="3"/>
      <c r="I1318" s="53"/>
      <c r="J1318" s="53"/>
      <c r="K1318" s="53"/>
      <c r="L1318" s="53"/>
      <c r="M1318" s="53"/>
      <c r="N1318" s="53"/>
      <c r="O1318" s="53"/>
      <c r="P1318" s="727"/>
    </row>
    <row r="1319" spans="1:16" x14ac:dyDescent="0.25">
      <c r="A1319" s="126"/>
      <c r="B1319" s="53"/>
      <c r="C1319" s="140"/>
      <c r="E1319" s="53"/>
      <c r="F1319" s="53"/>
      <c r="G1319" s="53"/>
      <c r="H1319" s="3"/>
      <c r="I1319" s="53"/>
      <c r="J1319" s="53"/>
      <c r="K1319" s="53"/>
      <c r="L1319" s="53"/>
      <c r="M1319" s="53"/>
      <c r="N1319" s="53"/>
      <c r="O1319" s="53"/>
      <c r="P1319" s="727"/>
    </row>
    <row r="1320" spans="1:16" x14ac:dyDescent="0.25">
      <c r="A1320" s="126"/>
      <c r="B1320" s="53"/>
      <c r="C1320" s="140"/>
      <c r="E1320" s="53"/>
      <c r="F1320" s="53"/>
      <c r="G1320" s="53"/>
      <c r="H1320" s="3"/>
      <c r="I1320" s="53"/>
      <c r="J1320" s="53"/>
      <c r="K1320" s="53"/>
      <c r="L1320" s="53"/>
      <c r="M1320" s="53"/>
      <c r="N1320" s="53"/>
      <c r="O1320" s="53"/>
      <c r="P1320" s="727"/>
    </row>
    <row r="1321" spans="1:16" x14ac:dyDescent="0.25">
      <c r="A1321" s="126"/>
      <c r="B1321" s="53"/>
      <c r="C1321" s="140"/>
      <c r="E1321" s="53"/>
      <c r="F1321" s="53"/>
      <c r="G1321" s="53"/>
      <c r="H1321" s="3"/>
      <c r="I1321" s="53"/>
      <c r="J1321" s="53"/>
      <c r="K1321" s="53"/>
      <c r="L1321" s="53"/>
      <c r="M1321" s="53"/>
      <c r="N1321" s="53"/>
      <c r="O1321" s="53"/>
      <c r="P1321" s="727"/>
    </row>
    <row r="1322" spans="1:16" x14ac:dyDescent="0.25">
      <c r="A1322" s="126"/>
      <c r="B1322" s="53"/>
      <c r="C1322" s="140"/>
      <c r="E1322" s="53"/>
      <c r="F1322" s="53"/>
      <c r="G1322" s="53"/>
      <c r="H1322" s="3"/>
      <c r="I1322" s="53"/>
      <c r="J1322" s="53"/>
      <c r="K1322" s="53"/>
      <c r="L1322" s="53"/>
      <c r="M1322" s="53"/>
      <c r="N1322" s="53"/>
      <c r="O1322" s="53"/>
      <c r="P1322" s="727"/>
    </row>
    <row r="1323" spans="1:16" x14ac:dyDescent="0.25">
      <c r="A1323" s="126"/>
      <c r="B1323" s="53"/>
      <c r="C1323" s="140"/>
      <c r="E1323" s="53"/>
      <c r="F1323" s="53"/>
      <c r="G1323" s="53"/>
      <c r="H1323" s="3"/>
      <c r="I1323" s="53"/>
      <c r="J1323" s="53"/>
      <c r="K1323" s="53"/>
      <c r="L1323" s="53"/>
      <c r="M1323" s="53"/>
      <c r="N1323" s="53"/>
      <c r="O1323" s="53"/>
      <c r="P1323" s="727"/>
    </row>
    <row r="1324" spans="1:16" x14ac:dyDescent="0.25">
      <c r="A1324" s="126"/>
      <c r="B1324" s="53"/>
      <c r="C1324" s="140"/>
      <c r="E1324" s="53"/>
      <c r="F1324" s="53"/>
      <c r="G1324" s="53"/>
      <c r="H1324" s="3"/>
      <c r="I1324" s="53"/>
      <c r="J1324" s="53"/>
      <c r="K1324" s="53"/>
      <c r="L1324" s="53"/>
      <c r="M1324" s="53"/>
      <c r="N1324" s="53"/>
      <c r="O1324" s="53"/>
      <c r="P1324" s="727"/>
    </row>
    <row r="1325" spans="1:16" x14ac:dyDescent="0.25">
      <c r="A1325" s="126"/>
      <c r="B1325" s="53"/>
      <c r="C1325" s="140"/>
      <c r="E1325" s="53"/>
      <c r="F1325" s="53"/>
      <c r="G1325" s="53"/>
      <c r="H1325" s="3"/>
      <c r="I1325" s="53"/>
      <c r="J1325" s="53"/>
      <c r="K1325" s="53"/>
      <c r="L1325" s="53"/>
      <c r="M1325" s="53"/>
      <c r="N1325" s="53"/>
      <c r="O1325" s="53"/>
      <c r="P1325" s="727"/>
    </row>
    <row r="1326" spans="1:16" x14ac:dyDescent="0.25">
      <c r="A1326" s="126"/>
      <c r="B1326" s="53"/>
      <c r="C1326" s="140"/>
      <c r="E1326" s="53"/>
      <c r="F1326" s="53"/>
      <c r="G1326" s="53"/>
      <c r="H1326" s="3"/>
      <c r="I1326" s="53"/>
      <c r="J1326" s="53"/>
      <c r="K1326" s="53"/>
      <c r="L1326" s="53"/>
      <c r="M1326" s="53"/>
      <c r="N1326" s="53"/>
      <c r="O1326" s="53"/>
      <c r="P1326" s="727"/>
    </row>
    <row r="1327" spans="1:16" x14ac:dyDescent="0.25">
      <c r="A1327" s="126"/>
      <c r="B1327" s="53"/>
      <c r="C1327" s="140"/>
      <c r="E1327" s="53"/>
      <c r="F1327" s="53"/>
      <c r="G1327" s="53"/>
      <c r="H1327" s="3"/>
      <c r="I1327" s="53"/>
      <c r="J1327" s="53"/>
      <c r="K1327" s="53"/>
      <c r="L1327" s="53"/>
      <c r="M1327" s="53"/>
      <c r="N1327" s="53"/>
      <c r="O1327" s="53"/>
      <c r="P1327" s="727"/>
    </row>
    <row r="1328" spans="1:16" x14ac:dyDescent="0.25">
      <c r="A1328" s="126"/>
      <c r="B1328" s="53"/>
      <c r="C1328" s="140"/>
      <c r="E1328" s="53"/>
      <c r="F1328" s="53"/>
      <c r="G1328" s="53"/>
      <c r="H1328" s="3"/>
      <c r="I1328" s="53"/>
      <c r="J1328" s="53"/>
      <c r="K1328" s="53"/>
      <c r="L1328" s="53"/>
      <c r="M1328" s="53"/>
      <c r="N1328" s="53"/>
      <c r="O1328" s="53"/>
      <c r="P1328" s="727"/>
    </row>
    <row r="1329" spans="1:16" x14ac:dyDescent="0.25">
      <c r="A1329" s="126"/>
      <c r="B1329" s="53"/>
      <c r="C1329" s="140"/>
      <c r="E1329" s="53"/>
      <c r="F1329" s="53"/>
      <c r="G1329" s="53"/>
      <c r="H1329" s="3"/>
      <c r="I1329" s="53"/>
      <c r="J1329" s="53"/>
      <c r="K1329" s="53"/>
      <c r="L1329" s="53"/>
      <c r="M1329" s="53"/>
      <c r="N1329" s="53"/>
      <c r="O1329" s="53"/>
      <c r="P1329" s="727"/>
    </row>
    <row r="1330" spans="1:16" x14ac:dyDescent="0.25">
      <c r="A1330" s="126"/>
      <c r="B1330" s="53"/>
      <c r="C1330" s="140"/>
      <c r="E1330" s="53"/>
      <c r="F1330" s="53"/>
      <c r="G1330" s="53"/>
      <c r="H1330" s="3"/>
      <c r="I1330" s="53"/>
      <c r="J1330" s="53"/>
      <c r="K1330" s="53"/>
      <c r="L1330" s="53"/>
      <c r="M1330" s="53"/>
      <c r="N1330" s="53"/>
      <c r="O1330" s="53"/>
      <c r="P1330" s="727"/>
    </row>
    <row r="1331" spans="1:16" x14ac:dyDescent="0.25">
      <c r="A1331" s="126"/>
      <c r="B1331" s="53"/>
      <c r="C1331" s="140"/>
      <c r="E1331" s="53"/>
      <c r="F1331" s="53"/>
      <c r="G1331" s="53"/>
      <c r="H1331" s="3"/>
      <c r="I1331" s="53"/>
      <c r="J1331" s="53"/>
      <c r="K1331" s="53"/>
      <c r="L1331" s="53"/>
      <c r="M1331" s="53"/>
      <c r="N1331" s="53"/>
      <c r="O1331" s="53"/>
      <c r="P1331" s="727"/>
    </row>
    <row r="1332" spans="1:16" x14ac:dyDescent="0.25">
      <c r="A1332" s="126"/>
      <c r="B1332" s="53"/>
      <c r="C1332" s="140"/>
      <c r="E1332" s="53"/>
      <c r="F1332" s="53"/>
      <c r="G1332" s="53"/>
      <c r="H1332" s="3"/>
      <c r="I1332" s="53"/>
      <c r="J1332" s="53"/>
      <c r="K1332" s="53"/>
      <c r="L1332" s="53"/>
      <c r="M1332" s="53"/>
      <c r="N1332" s="53"/>
      <c r="O1332" s="53"/>
      <c r="P1332" s="727"/>
    </row>
    <row r="1333" spans="1:16" x14ac:dyDescent="0.25">
      <c r="A1333" s="126"/>
      <c r="B1333" s="53"/>
      <c r="C1333" s="140"/>
      <c r="E1333" s="53"/>
      <c r="F1333" s="53"/>
      <c r="G1333" s="53"/>
      <c r="H1333" s="3"/>
      <c r="I1333" s="53"/>
      <c r="J1333" s="53"/>
      <c r="K1333" s="53"/>
      <c r="L1333" s="53"/>
      <c r="M1333" s="53"/>
      <c r="N1333" s="53"/>
      <c r="O1333" s="53"/>
      <c r="P1333" s="727"/>
    </row>
    <row r="1334" spans="1:16" x14ac:dyDescent="0.25">
      <c r="A1334" s="126"/>
      <c r="B1334" s="53"/>
      <c r="C1334" s="140"/>
      <c r="E1334" s="53"/>
      <c r="F1334" s="53"/>
      <c r="G1334" s="53"/>
      <c r="H1334" s="3"/>
      <c r="I1334" s="53"/>
      <c r="J1334" s="53"/>
      <c r="K1334" s="53"/>
      <c r="L1334" s="53"/>
      <c r="M1334" s="53"/>
      <c r="N1334" s="53"/>
      <c r="O1334" s="53"/>
      <c r="P1334" s="727"/>
    </row>
    <row r="1335" spans="1:16" x14ac:dyDescent="0.25">
      <c r="A1335" s="126"/>
      <c r="B1335" s="53"/>
      <c r="C1335" s="140"/>
      <c r="E1335" s="53"/>
      <c r="F1335" s="53"/>
      <c r="G1335" s="53"/>
      <c r="H1335" s="3"/>
      <c r="I1335" s="53"/>
      <c r="J1335" s="53"/>
      <c r="K1335" s="53"/>
      <c r="L1335" s="53"/>
      <c r="M1335" s="53"/>
      <c r="N1335" s="53"/>
      <c r="O1335" s="53"/>
      <c r="P1335" s="727"/>
    </row>
    <row r="1336" spans="1:16" x14ac:dyDescent="0.25">
      <c r="A1336" s="126"/>
      <c r="B1336" s="53"/>
      <c r="C1336" s="140"/>
      <c r="E1336" s="53"/>
      <c r="F1336" s="53"/>
      <c r="G1336" s="53"/>
      <c r="H1336" s="3"/>
      <c r="I1336" s="53"/>
      <c r="J1336" s="53"/>
      <c r="K1336" s="53"/>
      <c r="L1336" s="53"/>
      <c r="M1336" s="53"/>
      <c r="N1336" s="53"/>
      <c r="O1336" s="53"/>
      <c r="P1336" s="727"/>
    </row>
    <row r="1337" spans="1:16" x14ac:dyDescent="0.25">
      <c r="A1337" s="126"/>
      <c r="B1337" s="53"/>
      <c r="C1337" s="140"/>
      <c r="E1337" s="53"/>
      <c r="F1337" s="53"/>
      <c r="G1337" s="53"/>
      <c r="H1337" s="3"/>
      <c r="I1337" s="53"/>
      <c r="J1337" s="53"/>
      <c r="K1337" s="53"/>
      <c r="L1337" s="53"/>
      <c r="M1337" s="53"/>
      <c r="N1337" s="53"/>
      <c r="O1337" s="53"/>
      <c r="P1337" s="727"/>
    </row>
    <row r="1338" spans="1:16" x14ac:dyDescent="0.25">
      <c r="A1338" s="126"/>
      <c r="B1338" s="53"/>
      <c r="C1338" s="140"/>
      <c r="E1338" s="53"/>
      <c r="F1338" s="53"/>
      <c r="G1338" s="53"/>
      <c r="H1338" s="3"/>
      <c r="I1338" s="53"/>
      <c r="J1338" s="53"/>
      <c r="K1338" s="53"/>
      <c r="L1338" s="53"/>
      <c r="M1338" s="53"/>
      <c r="N1338" s="53"/>
      <c r="O1338" s="53"/>
      <c r="P1338" s="727"/>
    </row>
    <row r="1339" spans="1:16" x14ac:dyDescent="0.25">
      <c r="A1339" s="126"/>
      <c r="B1339" s="53"/>
      <c r="C1339" s="140"/>
      <c r="E1339" s="53"/>
      <c r="F1339" s="53"/>
      <c r="G1339" s="53"/>
      <c r="H1339" s="3"/>
      <c r="I1339" s="53"/>
      <c r="J1339" s="53"/>
      <c r="K1339" s="53"/>
      <c r="L1339" s="53"/>
      <c r="M1339" s="53"/>
      <c r="N1339" s="53"/>
      <c r="O1339" s="53"/>
      <c r="P1339" s="727"/>
    </row>
    <row r="1340" spans="1:16" x14ac:dyDescent="0.25">
      <c r="A1340" s="126"/>
      <c r="B1340" s="53"/>
      <c r="C1340" s="140"/>
      <c r="E1340" s="53"/>
      <c r="F1340" s="53"/>
      <c r="G1340" s="53"/>
      <c r="H1340" s="3"/>
      <c r="I1340" s="53"/>
      <c r="J1340" s="53"/>
      <c r="K1340" s="53"/>
      <c r="L1340" s="53"/>
      <c r="M1340" s="53"/>
      <c r="N1340" s="53"/>
      <c r="O1340" s="53"/>
      <c r="P1340" s="727"/>
    </row>
    <row r="1341" spans="1:16" x14ac:dyDescent="0.25">
      <c r="A1341" s="126"/>
      <c r="B1341" s="53"/>
      <c r="C1341" s="140"/>
      <c r="E1341" s="53"/>
      <c r="F1341" s="53"/>
      <c r="G1341" s="53"/>
      <c r="H1341" s="3"/>
      <c r="I1341" s="53"/>
      <c r="J1341" s="53"/>
      <c r="K1341" s="53"/>
      <c r="L1341" s="53"/>
      <c r="M1341" s="53"/>
      <c r="N1341" s="53"/>
      <c r="O1341" s="53"/>
      <c r="P1341" s="727"/>
    </row>
    <row r="1342" spans="1:16" x14ac:dyDescent="0.25">
      <c r="A1342" s="126"/>
      <c r="B1342" s="53"/>
      <c r="C1342" s="140"/>
      <c r="E1342" s="53"/>
      <c r="F1342" s="53"/>
      <c r="G1342" s="53"/>
      <c r="H1342" s="3"/>
      <c r="I1342" s="53"/>
      <c r="J1342" s="53"/>
      <c r="K1342" s="53"/>
      <c r="L1342" s="53"/>
      <c r="M1342" s="53"/>
      <c r="N1342" s="53"/>
      <c r="O1342" s="53"/>
      <c r="P1342" s="727"/>
    </row>
    <row r="1343" spans="1:16" x14ac:dyDescent="0.25">
      <c r="A1343" s="126"/>
      <c r="B1343" s="53"/>
      <c r="C1343" s="140"/>
      <c r="E1343" s="53"/>
      <c r="F1343" s="53"/>
      <c r="G1343" s="53"/>
      <c r="H1343" s="3"/>
      <c r="I1343" s="53"/>
      <c r="J1343" s="53"/>
      <c r="K1343" s="53"/>
      <c r="L1343" s="53"/>
      <c r="M1343" s="53"/>
      <c r="N1343" s="53"/>
      <c r="O1343" s="53"/>
      <c r="P1343" s="727"/>
    </row>
    <row r="1344" spans="1:16" x14ac:dyDescent="0.25">
      <c r="A1344" s="126"/>
      <c r="B1344" s="53"/>
      <c r="C1344" s="140"/>
      <c r="E1344" s="53"/>
      <c r="F1344" s="53"/>
      <c r="G1344" s="53"/>
      <c r="H1344" s="3"/>
      <c r="I1344" s="53"/>
      <c r="J1344" s="53"/>
      <c r="K1344" s="53"/>
      <c r="L1344" s="53"/>
      <c r="M1344" s="53"/>
      <c r="N1344" s="53"/>
      <c r="O1344" s="53"/>
      <c r="P1344" s="727"/>
    </row>
    <row r="1345" spans="1:16" x14ac:dyDescent="0.25">
      <c r="A1345" s="126"/>
      <c r="B1345" s="53"/>
      <c r="C1345" s="140"/>
      <c r="E1345" s="53"/>
      <c r="F1345" s="53"/>
      <c r="G1345" s="53"/>
      <c r="H1345" s="3"/>
      <c r="I1345" s="53"/>
      <c r="J1345" s="53"/>
      <c r="K1345" s="53"/>
      <c r="L1345" s="53"/>
      <c r="M1345" s="53"/>
      <c r="N1345" s="53"/>
      <c r="O1345" s="53"/>
      <c r="P1345" s="727"/>
    </row>
    <row r="1346" spans="1:16" x14ac:dyDescent="0.25">
      <c r="A1346" s="126"/>
      <c r="B1346" s="53"/>
      <c r="C1346" s="140"/>
      <c r="E1346" s="53"/>
      <c r="F1346" s="53"/>
      <c r="G1346" s="53"/>
      <c r="H1346" s="3"/>
      <c r="I1346" s="53"/>
      <c r="J1346" s="53"/>
      <c r="K1346" s="53"/>
      <c r="L1346" s="53"/>
      <c r="M1346" s="53"/>
      <c r="N1346" s="53"/>
      <c r="O1346" s="53"/>
      <c r="P1346" s="727"/>
    </row>
    <row r="1347" spans="1:16" x14ac:dyDescent="0.25">
      <c r="A1347" s="126"/>
      <c r="B1347" s="53"/>
      <c r="C1347" s="140"/>
      <c r="E1347" s="53"/>
      <c r="F1347" s="53"/>
      <c r="G1347" s="53"/>
      <c r="H1347" s="3"/>
      <c r="I1347" s="53"/>
      <c r="J1347" s="53"/>
      <c r="K1347" s="53"/>
      <c r="L1347" s="53"/>
      <c r="M1347" s="53"/>
      <c r="N1347" s="53"/>
      <c r="O1347" s="53"/>
      <c r="P1347" s="727"/>
    </row>
    <row r="1348" spans="1:16" x14ac:dyDescent="0.25">
      <c r="A1348" s="126"/>
      <c r="B1348" s="53"/>
      <c r="C1348" s="140"/>
      <c r="E1348" s="53"/>
      <c r="F1348" s="53"/>
      <c r="G1348" s="53"/>
      <c r="H1348" s="3"/>
      <c r="I1348" s="53"/>
      <c r="J1348" s="53"/>
      <c r="K1348" s="53"/>
      <c r="L1348" s="53"/>
      <c r="M1348" s="53"/>
      <c r="N1348" s="53"/>
      <c r="O1348" s="53"/>
      <c r="P1348" s="727"/>
    </row>
    <row r="1349" spans="1:16" x14ac:dyDescent="0.25">
      <c r="A1349" s="126"/>
      <c r="B1349" s="53"/>
      <c r="C1349" s="140"/>
      <c r="E1349" s="53"/>
      <c r="F1349" s="53"/>
      <c r="G1349" s="53"/>
      <c r="H1349" s="3"/>
      <c r="I1349" s="53"/>
      <c r="J1349" s="53"/>
      <c r="K1349" s="53"/>
      <c r="L1349" s="53"/>
      <c r="M1349" s="53"/>
      <c r="N1349" s="53"/>
      <c r="O1349" s="53"/>
      <c r="P1349" s="727"/>
    </row>
    <row r="1350" spans="1:16" x14ac:dyDescent="0.25">
      <c r="A1350" s="126"/>
      <c r="B1350" s="53"/>
      <c r="C1350" s="140"/>
      <c r="E1350" s="53"/>
      <c r="F1350" s="53"/>
      <c r="G1350" s="53"/>
      <c r="H1350" s="3"/>
      <c r="I1350" s="53"/>
      <c r="J1350" s="53"/>
      <c r="K1350" s="53"/>
      <c r="L1350" s="53"/>
      <c r="M1350" s="53"/>
      <c r="N1350" s="53"/>
      <c r="O1350" s="53"/>
      <c r="P1350" s="727"/>
    </row>
    <row r="1351" spans="1:16" x14ac:dyDescent="0.25">
      <c r="A1351" s="126"/>
      <c r="B1351" s="53"/>
      <c r="C1351" s="140"/>
      <c r="E1351" s="53"/>
      <c r="F1351" s="53"/>
      <c r="G1351" s="53"/>
      <c r="H1351" s="3"/>
      <c r="I1351" s="53"/>
      <c r="J1351" s="53"/>
      <c r="K1351" s="53"/>
      <c r="L1351" s="53"/>
      <c r="M1351" s="53"/>
      <c r="N1351" s="53"/>
      <c r="O1351" s="53"/>
      <c r="P1351" s="727"/>
    </row>
    <row r="1352" spans="1:16" x14ac:dyDescent="0.25">
      <c r="A1352" s="126"/>
      <c r="B1352" s="53"/>
      <c r="C1352" s="140"/>
      <c r="E1352" s="53"/>
      <c r="F1352" s="53"/>
      <c r="G1352" s="53"/>
      <c r="H1352" s="3"/>
      <c r="I1352" s="53"/>
      <c r="J1352" s="53"/>
      <c r="K1352" s="53"/>
      <c r="L1352" s="53"/>
      <c r="M1352" s="53"/>
      <c r="N1352" s="53"/>
      <c r="O1352" s="53"/>
      <c r="P1352" s="727"/>
    </row>
    <row r="1353" spans="1:16" x14ac:dyDescent="0.25">
      <c r="A1353" s="126"/>
      <c r="B1353" s="53"/>
      <c r="C1353" s="140"/>
      <c r="E1353" s="53"/>
      <c r="F1353" s="53"/>
      <c r="G1353" s="53"/>
      <c r="H1353" s="3"/>
      <c r="I1353" s="53"/>
      <c r="J1353" s="53"/>
      <c r="K1353" s="53"/>
      <c r="L1353" s="53"/>
      <c r="M1353" s="53"/>
      <c r="N1353" s="53"/>
      <c r="O1353" s="53"/>
      <c r="P1353" s="727"/>
    </row>
    <row r="1354" spans="1:16" x14ac:dyDescent="0.25">
      <c r="A1354" s="126"/>
      <c r="B1354" s="53"/>
      <c r="C1354" s="140"/>
      <c r="E1354" s="53"/>
      <c r="F1354" s="53"/>
      <c r="G1354" s="53"/>
      <c r="H1354" s="3"/>
      <c r="I1354" s="53"/>
      <c r="J1354" s="53"/>
      <c r="K1354" s="53"/>
      <c r="L1354" s="53"/>
      <c r="M1354" s="53"/>
      <c r="N1354" s="53"/>
      <c r="O1354" s="53"/>
      <c r="P1354" s="727"/>
    </row>
    <row r="1355" spans="1:16" x14ac:dyDescent="0.25">
      <c r="A1355" s="126"/>
      <c r="B1355" s="53"/>
      <c r="C1355" s="140"/>
      <c r="E1355" s="53"/>
      <c r="F1355" s="53"/>
      <c r="G1355" s="53"/>
      <c r="H1355" s="3"/>
      <c r="I1355" s="53"/>
      <c r="J1355" s="53"/>
      <c r="K1355" s="53"/>
      <c r="L1355" s="53"/>
      <c r="M1355" s="53"/>
      <c r="N1355" s="53"/>
      <c r="O1355" s="53"/>
      <c r="P1355" s="727"/>
    </row>
    <row r="1356" spans="1:16" x14ac:dyDescent="0.25">
      <c r="A1356" s="126"/>
      <c r="B1356" s="53"/>
      <c r="C1356" s="140"/>
      <c r="E1356" s="53"/>
      <c r="F1356" s="53"/>
      <c r="G1356" s="53"/>
      <c r="H1356" s="3"/>
      <c r="I1356" s="53"/>
      <c r="J1356" s="53"/>
      <c r="K1356" s="53"/>
      <c r="L1356" s="53"/>
      <c r="M1356" s="53"/>
      <c r="N1356" s="53"/>
      <c r="O1356" s="53"/>
      <c r="P1356" s="727"/>
    </row>
    <row r="1357" spans="1:16" x14ac:dyDescent="0.25">
      <c r="A1357" s="126"/>
      <c r="B1357" s="53"/>
      <c r="C1357" s="140"/>
      <c r="E1357" s="53"/>
      <c r="F1357" s="53"/>
      <c r="G1357" s="53"/>
      <c r="H1357" s="3"/>
      <c r="I1357" s="53"/>
      <c r="J1357" s="53"/>
      <c r="K1357" s="53"/>
      <c r="L1357" s="53"/>
      <c r="M1357" s="53"/>
      <c r="N1357" s="53"/>
      <c r="O1357" s="53"/>
      <c r="P1357" s="727"/>
    </row>
    <row r="1358" spans="1:16" x14ac:dyDescent="0.25">
      <c r="A1358" s="126"/>
      <c r="B1358" s="53"/>
      <c r="C1358" s="140"/>
      <c r="E1358" s="53"/>
      <c r="F1358" s="53"/>
      <c r="G1358" s="53"/>
      <c r="H1358" s="3"/>
      <c r="I1358" s="53"/>
      <c r="J1358" s="53"/>
      <c r="K1358" s="53"/>
      <c r="L1358" s="53"/>
      <c r="M1358" s="53"/>
      <c r="N1358" s="53"/>
      <c r="O1358" s="53"/>
      <c r="P1358" s="727"/>
    </row>
    <row r="1359" spans="1:16" x14ac:dyDescent="0.25">
      <c r="A1359" s="126"/>
      <c r="B1359" s="53"/>
      <c r="C1359" s="140"/>
      <c r="E1359" s="53"/>
      <c r="F1359" s="53"/>
      <c r="G1359" s="53"/>
      <c r="H1359" s="3"/>
      <c r="I1359" s="53"/>
      <c r="J1359" s="53"/>
      <c r="K1359" s="53"/>
      <c r="L1359" s="53"/>
      <c r="M1359" s="53"/>
      <c r="N1359" s="53"/>
      <c r="O1359" s="53"/>
      <c r="P1359" s="727"/>
    </row>
    <row r="1360" spans="1:16" x14ac:dyDescent="0.25">
      <c r="A1360" s="126"/>
      <c r="B1360" s="53"/>
      <c r="C1360" s="140"/>
      <c r="E1360" s="53"/>
      <c r="F1360" s="53"/>
      <c r="G1360" s="53"/>
      <c r="H1360" s="3"/>
      <c r="I1360" s="53"/>
      <c r="J1360" s="53"/>
      <c r="K1360" s="53"/>
      <c r="L1360" s="53"/>
      <c r="M1360" s="53"/>
      <c r="N1360" s="53"/>
      <c r="O1360" s="53"/>
      <c r="P1360" s="727"/>
    </row>
    <row r="1361" spans="1:16" x14ac:dyDescent="0.25">
      <c r="A1361" s="126"/>
      <c r="B1361" s="53"/>
      <c r="C1361" s="140"/>
      <c r="E1361" s="53"/>
      <c r="F1361" s="53"/>
      <c r="G1361" s="53"/>
      <c r="H1361" s="3"/>
      <c r="I1361" s="53"/>
      <c r="J1361" s="53"/>
      <c r="K1361" s="53"/>
      <c r="L1361" s="53"/>
      <c r="M1361" s="53"/>
      <c r="N1361" s="53"/>
      <c r="O1361" s="53"/>
      <c r="P1361" s="727"/>
    </row>
    <row r="1362" spans="1:16" x14ac:dyDescent="0.25">
      <c r="A1362" s="126"/>
      <c r="B1362" s="53"/>
      <c r="C1362" s="140"/>
      <c r="E1362" s="53"/>
      <c r="F1362" s="53"/>
      <c r="G1362" s="53"/>
      <c r="H1362" s="3"/>
      <c r="I1362" s="53"/>
      <c r="J1362" s="53"/>
      <c r="K1362" s="53"/>
      <c r="L1362" s="53"/>
      <c r="M1362" s="53"/>
      <c r="N1362" s="53"/>
      <c r="O1362" s="53"/>
      <c r="P1362" s="727"/>
    </row>
    <row r="1363" spans="1:16" x14ac:dyDescent="0.25">
      <c r="A1363" s="126"/>
      <c r="B1363" s="53"/>
      <c r="C1363" s="140"/>
      <c r="E1363" s="53"/>
      <c r="F1363" s="53"/>
      <c r="G1363" s="53"/>
      <c r="H1363" s="3"/>
      <c r="I1363" s="53"/>
      <c r="J1363" s="53"/>
      <c r="K1363" s="53"/>
      <c r="L1363" s="53"/>
      <c r="M1363" s="53"/>
      <c r="N1363" s="53"/>
      <c r="O1363" s="53"/>
      <c r="P1363" s="727"/>
    </row>
    <row r="1364" spans="1:16" x14ac:dyDescent="0.25">
      <c r="A1364" s="126"/>
      <c r="B1364" s="53"/>
      <c r="C1364" s="140"/>
      <c r="E1364" s="53"/>
      <c r="F1364" s="53"/>
      <c r="G1364" s="53"/>
      <c r="H1364" s="3"/>
      <c r="I1364" s="53"/>
      <c r="J1364" s="53"/>
      <c r="K1364" s="53"/>
      <c r="L1364" s="53"/>
      <c r="M1364" s="53"/>
      <c r="N1364" s="53"/>
      <c r="O1364" s="53"/>
      <c r="P1364" s="727"/>
    </row>
    <row r="1365" spans="1:16" x14ac:dyDescent="0.25">
      <c r="A1365" s="126"/>
      <c r="B1365" s="53"/>
      <c r="C1365" s="140"/>
      <c r="E1365" s="53"/>
      <c r="F1365" s="53"/>
      <c r="G1365" s="53"/>
      <c r="H1365" s="3"/>
      <c r="I1365" s="53"/>
      <c r="J1365" s="53"/>
      <c r="K1365" s="53"/>
      <c r="L1365" s="53"/>
      <c r="M1365" s="53"/>
      <c r="N1365" s="53"/>
      <c r="O1365" s="53"/>
      <c r="P1365" s="727"/>
    </row>
    <row r="1366" spans="1:16" x14ac:dyDescent="0.25">
      <c r="A1366" s="126"/>
      <c r="B1366" s="53"/>
      <c r="C1366" s="140"/>
      <c r="E1366" s="53"/>
      <c r="F1366" s="53"/>
      <c r="G1366" s="53"/>
      <c r="H1366" s="3"/>
      <c r="I1366" s="53"/>
      <c r="J1366" s="53"/>
      <c r="K1366" s="53"/>
      <c r="L1366" s="53"/>
      <c r="M1366" s="53"/>
      <c r="N1366" s="53"/>
      <c r="O1366" s="53"/>
      <c r="P1366" s="727"/>
    </row>
    <row r="1367" spans="1:16" x14ac:dyDescent="0.25">
      <c r="A1367" s="126"/>
      <c r="B1367" s="53"/>
      <c r="C1367" s="140"/>
      <c r="E1367" s="53"/>
      <c r="F1367" s="53"/>
      <c r="G1367" s="53"/>
      <c r="H1367" s="3"/>
      <c r="I1367" s="53"/>
      <c r="J1367" s="53"/>
      <c r="K1367" s="53"/>
      <c r="L1367" s="53"/>
      <c r="M1367" s="53"/>
      <c r="N1367" s="53"/>
      <c r="O1367" s="53"/>
      <c r="P1367" s="727"/>
    </row>
    <row r="1368" spans="1:16" x14ac:dyDescent="0.25">
      <c r="A1368" s="126"/>
      <c r="B1368" s="53"/>
      <c r="C1368" s="140"/>
      <c r="E1368" s="53"/>
      <c r="F1368" s="53"/>
      <c r="G1368" s="53"/>
      <c r="H1368" s="3"/>
      <c r="I1368" s="53"/>
      <c r="J1368" s="53"/>
      <c r="K1368" s="53"/>
      <c r="L1368" s="53"/>
      <c r="M1368" s="53"/>
      <c r="N1368" s="53"/>
      <c r="O1368" s="53"/>
      <c r="P1368" s="727"/>
    </row>
    <row r="1369" spans="1:16" x14ac:dyDescent="0.25">
      <c r="A1369" s="126"/>
      <c r="B1369" s="53"/>
      <c r="C1369" s="140"/>
      <c r="E1369" s="53"/>
      <c r="F1369" s="53"/>
      <c r="G1369" s="53"/>
      <c r="H1369" s="3"/>
      <c r="I1369" s="53"/>
      <c r="J1369" s="53"/>
      <c r="K1369" s="53"/>
      <c r="L1369" s="53"/>
      <c r="M1369" s="53"/>
      <c r="N1369" s="53"/>
      <c r="O1369" s="53"/>
      <c r="P1369" s="727"/>
    </row>
    <row r="1370" spans="1:16" x14ac:dyDescent="0.25">
      <c r="A1370" s="126"/>
      <c r="B1370" s="53"/>
      <c r="C1370" s="140"/>
      <c r="E1370" s="53"/>
      <c r="F1370" s="53"/>
      <c r="G1370" s="53"/>
      <c r="H1370" s="3"/>
      <c r="I1370" s="53"/>
      <c r="J1370" s="53"/>
      <c r="K1370" s="53"/>
      <c r="L1370" s="53"/>
      <c r="M1370" s="53"/>
      <c r="N1370" s="53"/>
      <c r="O1370" s="53"/>
      <c r="P1370" s="727"/>
    </row>
    <row r="1371" spans="1:16" x14ac:dyDescent="0.25">
      <c r="A1371" s="126"/>
      <c r="B1371" s="53"/>
      <c r="C1371" s="140"/>
      <c r="E1371" s="53"/>
      <c r="F1371" s="53"/>
      <c r="G1371" s="53"/>
      <c r="H1371" s="3"/>
      <c r="I1371" s="53"/>
      <c r="J1371" s="53"/>
      <c r="K1371" s="53"/>
      <c r="L1371" s="53"/>
      <c r="M1371" s="53"/>
      <c r="N1371" s="53"/>
      <c r="O1371" s="53"/>
      <c r="P1371" s="727"/>
    </row>
    <row r="1372" spans="1:16" x14ac:dyDescent="0.25">
      <c r="A1372" s="126"/>
      <c r="B1372" s="53"/>
      <c r="C1372" s="140"/>
      <c r="E1372" s="53"/>
      <c r="F1372" s="53"/>
      <c r="G1372" s="53"/>
      <c r="H1372" s="3"/>
      <c r="I1372" s="53"/>
      <c r="J1372" s="53"/>
      <c r="K1372" s="53"/>
      <c r="L1372" s="53"/>
      <c r="M1372" s="53"/>
      <c r="N1372" s="53"/>
      <c r="O1372" s="53"/>
      <c r="P1372" s="727"/>
    </row>
    <row r="1373" spans="1:16" x14ac:dyDescent="0.25">
      <c r="A1373" s="126"/>
      <c r="B1373" s="53"/>
      <c r="C1373" s="140"/>
      <c r="E1373" s="53"/>
      <c r="F1373" s="53"/>
      <c r="G1373" s="53"/>
      <c r="H1373" s="3"/>
      <c r="I1373" s="53"/>
      <c r="J1373" s="53"/>
      <c r="K1373" s="53"/>
      <c r="L1373" s="53"/>
      <c r="M1373" s="53"/>
      <c r="N1373" s="53"/>
      <c r="O1373" s="53"/>
      <c r="P1373" s="727"/>
    </row>
    <row r="1374" spans="1:16" x14ac:dyDescent="0.25">
      <c r="A1374" s="126"/>
      <c r="B1374" s="53"/>
      <c r="C1374" s="140"/>
      <c r="E1374" s="53"/>
      <c r="F1374" s="53"/>
      <c r="G1374" s="53"/>
      <c r="H1374" s="3"/>
      <c r="I1374" s="53"/>
      <c r="J1374" s="53"/>
      <c r="K1374" s="53"/>
      <c r="L1374" s="53"/>
      <c r="M1374" s="53"/>
      <c r="N1374" s="53"/>
      <c r="O1374" s="53"/>
      <c r="P1374" s="727"/>
    </row>
    <row r="1375" spans="1:16" x14ac:dyDescent="0.25">
      <c r="A1375" s="126"/>
      <c r="B1375" s="53"/>
      <c r="C1375" s="140"/>
      <c r="E1375" s="53"/>
      <c r="F1375" s="53"/>
      <c r="G1375" s="53"/>
      <c r="H1375" s="3"/>
      <c r="I1375" s="53"/>
      <c r="J1375" s="53"/>
      <c r="K1375" s="53"/>
      <c r="L1375" s="53"/>
      <c r="M1375" s="53"/>
      <c r="N1375" s="53"/>
      <c r="O1375" s="53"/>
      <c r="P1375" s="727"/>
    </row>
    <row r="1376" spans="1:16" x14ac:dyDescent="0.25">
      <c r="A1376" s="126"/>
      <c r="B1376" s="53"/>
      <c r="C1376" s="140"/>
      <c r="E1376" s="53"/>
      <c r="F1376" s="53"/>
      <c r="G1376" s="53"/>
      <c r="H1376" s="3"/>
      <c r="I1376" s="53"/>
      <c r="J1376" s="53"/>
      <c r="K1376" s="53"/>
      <c r="L1376" s="53"/>
      <c r="M1376" s="53"/>
      <c r="N1376" s="53"/>
      <c r="O1376" s="53"/>
      <c r="P1376" s="727"/>
    </row>
    <row r="1377" spans="1:16" x14ac:dyDescent="0.25">
      <c r="A1377" s="126"/>
      <c r="B1377" s="53"/>
      <c r="C1377" s="140"/>
      <c r="E1377" s="53"/>
      <c r="F1377" s="53"/>
      <c r="G1377" s="53"/>
      <c r="H1377" s="3"/>
      <c r="I1377" s="53"/>
      <c r="J1377" s="53"/>
      <c r="K1377" s="53"/>
      <c r="L1377" s="53"/>
      <c r="M1377" s="53"/>
      <c r="N1377" s="53"/>
      <c r="O1377" s="53"/>
      <c r="P1377" s="727"/>
    </row>
    <row r="1378" spans="1:16" x14ac:dyDescent="0.25">
      <c r="A1378" s="126"/>
      <c r="B1378" s="53"/>
      <c r="C1378" s="140"/>
      <c r="E1378" s="53"/>
      <c r="F1378" s="53"/>
      <c r="G1378" s="53"/>
      <c r="H1378" s="3"/>
      <c r="I1378" s="53"/>
      <c r="J1378" s="53"/>
      <c r="K1378" s="53"/>
      <c r="L1378" s="53"/>
      <c r="M1378" s="53"/>
      <c r="N1378" s="53"/>
      <c r="O1378" s="53"/>
      <c r="P1378" s="727"/>
    </row>
    <row r="1379" spans="1:16" x14ac:dyDescent="0.25">
      <c r="A1379" s="126"/>
      <c r="B1379" s="53"/>
      <c r="C1379" s="140"/>
      <c r="E1379" s="53"/>
      <c r="F1379" s="53"/>
      <c r="G1379" s="53"/>
      <c r="H1379" s="3"/>
      <c r="I1379" s="53"/>
      <c r="J1379" s="53"/>
      <c r="K1379" s="53"/>
      <c r="L1379" s="53"/>
      <c r="M1379" s="53"/>
      <c r="N1379" s="53"/>
      <c r="O1379" s="53"/>
      <c r="P1379" s="727"/>
    </row>
    <row r="1380" spans="1:16" x14ac:dyDescent="0.25">
      <c r="A1380" s="126"/>
      <c r="B1380" s="53"/>
      <c r="C1380" s="140"/>
      <c r="E1380" s="53"/>
      <c r="F1380" s="53"/>
      <c r="G1380" s="53"/>
      <c r="H1380" s="3"/>
      <c r="I1380" s="53"/>
      <c r="J1380" s="53"/>
      <c r="K1380" s="53"/>
      <c r="L1380" s="53"/>
      <c r="M1380" s="53"/>
      <c r="N1380" s="53"/>
      <c r="O1380" s="53"/>
      <c r="P1380" s="727"/>
    </row>
    <row r="1381" spans="1:16" x14ac:dyDescent="0.25">
      <c r="A1381" s="126"/>
      <c r="B1381" s="53"/>
      <c r="C1381" s="140"/>
      <c r="E1381" s="53"/>
      <c r="F1381" s="53"/>
      <c r="G1381" s="53"/>
      <c r="H1381" s="3"/>
      <c r="I1381" s="53"/>
      <c r="J1381" s="53"/>
      <c r="K1381" s="53"/>
      <c r="L1381" s="53"/>
      <c r="M1381" s="53"/>
      <c r="N1381" s="53"/>
      <c r="O1381" s="53"/>
      <c r="P1381" s="727"/>
    </row>
    <row r="1382" spans="1:16" x14ac:dyDescent="0.25">
      <c r="A1382" s="126"/>
      <c r="B1382" s="53"/>
      <c r="C1382" s="140"/>
      <c r="E1382" s="53"/>
      <c r="F1382" s="53"/>
      <c r="G1382" s="53"/>
      <c r="H1382" s="3"/>
      <c r="I1382" s="53"/>
      <c r="J1382" s="53"/>
      <c r="K1382" s="53"/>
      <c r="L1382" s="53"/>
      <c r="M1382" s="53"/>
      <c r="N1382" s="53"/>
      <c r="O1382" s="53"/>
      <c r="P1382" s="727"/>
    </row>
    <row r="1383" spans="1:16" x14ac:dyDescent="0.25">
      <c r="A1383" s="126"/>
      <c r="B1383" s="53"/>
      <c r="C1383" s="140"/>
      <c r="E1383" s="53"/>
      <c r="F1383" s="53"/>
      <c r="G1383" s="53"/>
      <c r="H1383" s="3"/>
      <c r="I1383" s="53"/>
      <c r="J1383" s="53"/>
      <c r="K1383" s="53"/>
      <c r="L1383" s="53"/>
      <c r="M1383" s="53"/>
      <c r="N1383" s="53"/>
      <c r="O1383" s="53"/>
      <c r="P1383" s="727"/>
    </row>
    <row r="1384" spans="1:16" x14ac:dyDescent="0.25">
      <c r="A1384" s="126"/>
      <c r="B1384" s="53"/>
      <c r="C1384" s="140"/>
      <c r="E1384" s="53"/>
      <c r="F1384" s="53"/>
      <c r="G1384" s="53"/>
      <c r="H1384" s="3"/>
      <c r="I1384" s="53"/>
      <c r="J1384" s="53"/>
      <c r="K1384" s="53"/>
      <c r="L1384" s="53"/>
      <c r="M1384" s="53"/>
      <c r="N1384" s="53"/>
      <c r="O1384" s="53"/>
      <c r="P1384" s="727"/>
    </row>
    <row r="1385" spans="1:16" x14ac:dyDescent="0.25">
      <c r="A1385" s="126"/>
      <c r="B1385" s="53"/>
      <c r="C1385" s="140"/>
      <c r="E1385" s="53"/>
      <c r="F1385" s="53"/>
      <c r="G1385" s="53"/>
      <c r="H1385" s="3"/>
      <c r="I1385" s="53"/>
      <c r="J1385" s="53"/>
      <c r="K1385" s="53"/>
      <c r="L1385" s="53"/>
      <c r="M1385" s="53"/>
      <c r="N1385" s="53"/>
      <c r="O1385" s="53"/>
      <c r="P1385" s="727"/>
    </row>
    <row r="1386" spans="1:16" x14ac:dyDescent="0.25">
      <c r="A1386" s="126"/>
      <c r="B1386" s="53"/>
      <c r="C1386" s="140"/>
      <c r="E1386" s="53"/>
      <c r="F1386" s="53"/>
      <c r="G1386" s="53"/>
      <c r="H1386" s="3"/>
      <c r="I1386" s="53"/>
      <c r="J1386" s="53"/>
      <c r="K1386" s="53"/>
      <c r="L1386" s="53"/>
      <c r="M1386" s="53"/>
      <c r="N1386" s="53"/>
      <c r="O1386" s="53"/>
      <c r="P1386" s="727"/>
    </row>
    <row r="1387" spans="1:16" x14ac:dyDescent="0.25">
      <c r="A1387" s="126"/>
      <c r="B1387" s="53"/>
      <c r="C1387" s="140"/>
      <c r="E1387" s="53"/>
      <c r="F1387" s="53"/>
      <c r="G1387" s="53"/>
      <c r="H1387" s="3"/>
      <c r="I1387" s="53"/>
      <c r="J1387" s="53"/>
      <c r="K1387" s="53"/>
      <c r="L1387" s="53"/>
      <c r="M1387" s="53"/>
      <c r="N1387" s="53"/>
      <c r="O1387" s="53"/>
      <c r="P1387" s="727"/>
    </row>
    <row r="1388" spans="1:16" x14ac:dyDescent="0.25">
      <c r="A1388" s="126"/>
      <c r="B1388" s="53"/>
      <c r="C1388" s="140"/>
      <c r="E1388" s="53"/>
      <c r="F1388" s="53"/>
      <c r="G1388" s="53"/>
      <c r="H1388" s="3"/>
      <c r="I1388" s="53"/>
      <c r="J1388" s="53"/>
      <c r="K1388" s="53"/>
      <c r="L1388" s="53"/>
      <c r="M1388" s="53"/>
      <c r="N1388" s="53"/>
      <c r="O1388" s="53"/>
      <c r="P1388" s="727"/>
    </row>
    <row r="1389" spans="1:16" x14ac:dyDescent="0.25">
      <c r="A1389" s="126"/>
      <c r="B1389" s="53"/>
      <c r="C1389" s="140"/>
      <c r="E1389" s="53"/>
      <c r="F1389" s="53"/>
      <c r="G1389" s="53"/>
      <c r="H1389" s="3"/>
      <c r="I1389" s="53"/>
      <c r="J1389" s="53"/>
      <c r="K1389" s="53"/>
      <c r="L1389" s="53"/>
      <c r="M1389" s="53"/>
      <c r="N1389" s="53"/>
      <c r="O1389" s="53"/>
      <c r="P1389" s="727"/>
    </row>
    <row r="1390" spans="1:16" x14ac:dyDescent="0.25">
      <c r="A1390" s="126"/>
      <c r="B1390" s="53"/>
      <c r="C1390" s="140"/>
      <c r="E1390" s="53"/>
      <c r="F1390" s="53"/>
      <c r="G1390" s="53"/>
      <c r="H1390" s="3"/>
      <c r="I1390" s="53"/>
      <c r="J1390" s="53"/>
      <c r="K1390" s="53"/>
      <c r="L1390" s="53"/>
      <c r="M1390" s="53"/>
      <c r="N1390" s="53"/>
      <c r="O1390" s="53"/>
      <c r="P1390" s="727"/>
    </row>
    <row r="1391" spans="1:16" x14ac:dyDescent="0.25">
      <c r="A1391" s="126"/>
      <c r="B1391" s="53"/>
      <c r="C1391" s="140"/>
      <c r="E1391" s="53"/>
      <c r="F1391" s="53"/>
      <c r="G1391" s="53"/>
      <c r="H1391" s="3"/>
      <c r="I1391" s="53"/>
      <c r="J1391" s="53"/>
      <c r="K1391" s="53"/>
      <c r="L1391" s="53"/>
      <c r="M1391" s="53"/>
      <c r="N1391" s="53"/>
      <c r="O1391" s="53"/>
      <c r="P1391" s="727"/>
    </row>
    <row r="1392" spans="1:16" x14ac:dyDescent="0.25">
      <c r="A1392" s="126"/>
      <c r="B1392" s="53"/>
      <c r="C1392" s="140"/>
      <c r="E1392" s="53"/>
      <c r="F1392" s="53"/>
      <c r="G1392" s="53"/>
      <c r="H1392" s="3"/>
      <c r="I1392" s="53"/>
      <c r="J1392" s="53"/>
      <c r="K1392" s="53"/>
      <c r="L1392" s="53"/>
      <c r="M1392" s="53"/>
      <c r="N1392" s="53"/>
      <c r="O1392" s="53"/>
      <c r="P1392" s="727"/>
    </row>
    <row r="1393" spans="1:16" x14ac:dyDescent="0.25">
      <c r="A1393" s="126"/>
      <c r="B1393" s="53"/>
      <c r="C1393" s="140"/>
      <c r="E1393" s="53"/>
      <c r="F1393" s="53"/>
      <c r="G1393" s="53"/>
      <c r="H1393" s="3"/>
      <c r="I1393" s="53"/>
      <c r="J1393" s="53"/>
      <c r="K1393" s="53"/>
      <c r="L1393" s="53"/>
      <c r="M1393" s="53"/>
      <c r="N1393" s="53"/>
      <c r="O1393" s="53"/>
      <c r="P1393" s="727"/>
    </row>
    <row r="1394" spans="1:16" x14ac:dyDescent="0.25">
      <c r="A1394" s="126"/>
      <c r="B1394" s="53"/>
      <c r="C1394" s="140"/>
      <c r="E1394" s="53"/>
      <c r="F1394" s="53"/>
      <c r="G1394" s="53"/>
      <c r="H1394" s="3"/>
      <c r="I1394" s="53"/>
      <c r="J1394" s="53"/>
      <c r="K1394" s="53"/>
      <c r="L1394" s="53"/>
      <c r="M1394" s="53"/>
      <c r="N1394" s="53"/>
      <c r="O1394" s="53"/>
      <c r="P1394" s="727"/>
    </row>
    <row r="1395" spans="1:16" x14ac:dyDescent="0.25">
      <c r="A1395" s="126"/>
      <c r="B1395" s="53"/>
      <c r="C1395" s="140"/>
      <c r="E1395" s="53"/>
      <c r="F1395" s="53"/>
      <c r="G1395" s="53"/>
      <c r="H1395" s="3"/>
      <c r="I1395" s="53"/>
      <c r="J1395" s="53"/>
      <c r="K1395" s="53"/>
      <c r="L1395" s="53"/>
      <c r="M1395" s="53"/>
      <c r="N1395" s="53"/>
      <c r="O1395" s="53"/>
      <c r="P1395" s="727"/>
    </row>
    <row r="1396" spans="1:16" x14ac:dyDescent="0.25">
      <c r="A1396" s="126"/>
      <c r="B1396" s="53"/>
      <c r="C1396" s="140"/>
      <c r="E1396" s="53"/>
      <c r="F1396" s="53"/>
      <c r="G1396" s="53"/>
      <c r="H1396" s="3"/>
      <c r="I1396" s="53"/>
      <c r="J1396" s="53"/>
      <c r="K1396" s="53"/>
      <c r="L1396" s="53"/>
      <c r="M1396" s="53"/>
      <c r="N1396" s="53"/>
      <c r="O1396" s="53"/>
      <c r="P1396" s="727"/>
    </row>
    <row r="1397" spans="1:16" x14ac:dyDescent="0.25">
      <c r="A1397" s="126"/>
      <c r="B1397" s="53"/>
      <c r="C1397" s="140"/>
      <c r="E1397" s="53"/>
      <c r="F1397" s="53"/>
      <c r="G1397" s="53"/>
      <c r="H1397" s="3"/>
      <c r="I1397" s="53"/>
      <c r="J1397" s="53"/>
      <c r="K1397" s="53"/>
      <c r="L1397" s="53"/>
      <c r="M1397" s="53"/>
      <c r="N1397" s="53"/>
      <c r="O1397" s="53"/>
      <c r="P1397" s="727"/>
    </row>
    <row r="1398" spans="1:16" x14ac:dyDescent="0.25">
      <c r="A1398" s="126"/>
      <c r="B1398" s="53"/>
      <c r="C1398" s="140"/>
      <c r="E1398" s="53"/>
      <c r="F1398" s="53"/>
      <c r="G1398" s="53"/>
      <c r="H1398" s="3"/>
      <c r="I1398" s="53"/>
      <c r="J1398" s="53"/>
      <c r="K1398" s="53"/>
      <c r="L1398" s="53"/>
      <c r="M1398" s="53"/>
      <c r="N1398" s="53"/>
      <c r="O1398" s="53"/>
      <c r="P1398" s="727"/>
    </row>
    <row r="1399" spans="1:16" x14ac:dyDescent="0.25">
      <c r="A1399" s="126"/>
      <c r="B1399" s="53"/>
      <c r="C1399" s="140"/>
      <c r="E1399" s="53"/>
      <c r="F1399" s="53"/>
      <c r="G1399" s="53"/>
      <c r="H1399" s="3"/>
      <c r="I1399" s="53"/>
      <c r="J1399" s="53"/>
      <c r="K1399" s="53"/>
      <c r="L1399" s="53"/>
      <c r="M1399" s="53"/>
      <c r="N1399" s="53"/>
      <c r="O1399" s="53"/>
      <c r="P1399" s="727"/>
    </row>
    <row r="1400" spans="1:16" x14ac:dyDescent="0.25">
      <c r="A1400" s="126"/>
      <c r="B1400" s="53"/>
      <c r="C1400" s="140"/>
      <c r="E1400" s="53"/>
      <c r="F1400" s="53"/>
      <c r="G1400" s="53"/>
      <c r="H1400" s="3"/>
      <c r="I1400" s="53"/>
      <c r="J1400" s="53"/>
      <c r="K1400" s="53"/>
      <c r="L1400" s="53"/>
      <c r="M1400" s="53"/>
      <c r="N1400" s="53"/>
      <c r="O1400" s="53"/>
      <c r="P1400" s="727"/>
    </row>
    <row r="1401" spans="1:16" x14ac:dyDescent="0.25">
      <c r="A1401" s="126"/>
      <c r="B1401" s="53"/>
      <c r="C1401" s="140"/>
      <c r="E1401" s="53"/>
      <c r="F1401" s="53"/>
      <c r="G1401" s="53"/>
      <c r="H1401" s="3"/>
      <c r="I1401" s="53"/>
      <c r="J1401" s="53"/>
      <c r="K1401" s="53"/>
      <c r="L1401" s="53"/>
      <c r="M1401" s="53"/>
      <c r="N1401" s="53"/>
      <c r="O1401" s="53"/>
      <c r="P1401" s="727"/>
    </row>
    <row r="1402" spans="1:16" x14ac:dyDescent="0.25">
      <c r="A1402" s="126"/>
      <c r="B1402" s="53"/>
      <c r="C1402" s="140"/>
      <c r="E1402" s="53"/>
      <c r="F1402" s="53"/>
      <c r="G1402" s="53"/>
      <c r="H1402" s="3"/>
      <c r="I1402" s="53"/>
      <c r="J1402" s="53"/>
      <c r="K1402" s="53"/>
      <c r="L1402" s="53"/>
      <c r="M1402" s="53"/>
      <c r="N1402" s="53"/>
      <c r="O1402" s="53"/>
      <c r="P1402" s="727"/>
    </row>
    <row r="1403" spans="1:16" x14ac:dyDescent="0.25">
      <c r="A1403" s="126"/>
      <c r="B1403" s="53"/>
      <c r="C1403" s="140"/>
      <c r="E1403" s="53"/>
      <c r="F1403" s="53"/>
      <c r="G1403" s="53"/>
      <c r="H1403" s="3"/>
      <c r="I1403" s="53"/>
      <c r="J1403" s="53"/>
      <c r="K1403" s="53"/>
      <c r="L1403" s="53"/>
      <c r="M1403" s="53"/>
      <c r="N1403" s="53"/>
      <c r="O1403" s="53"/>
      <c r="P1403" s="727"/>
    </row>
    <row r="1404" spans="1:16" x14ac:dyDescent="0.25">
      <c r="A1404" s="126"/>
      <c r="B1404" s="53"/>
      <c r="C1404" s="140"/>
      <c r="E1404" s="53"/>
      <c r="F1404" s="53"/>
      <c r="G1404" s="53"/>
      <c r="H1404" s="3"/>
      <c r="I1404" s="53"/>
      <c r="J1404" s="53"/>
      <c r="K1404" s="53"/>
      <c r="L1404" s="53"/>
      <c r="M1404" s="53"/>
      <c r="N1404" s="53"/>
      <c r="O1404" s="53"/>
      <c r="P1404" s="727"/>
    </row>
    <row r="1405" spans="1:16" x14ac:dyDescent="0.25">
      <c r="A1405" s="126"/>
      <c r="B1405" s="53"/>
      <c r="C1405" s="140"/>
      <c r="E1405" s="53"/>
      <c r="F1405" s="53"/>
      <c r="G1405" s="53"/>
      <c r="H1405" s="3"/>
      <c r="I1405" s="53"/>
      <c r="J1405" s="53"/>
      <c r="K1405" s="53"/>
      <c r="L1405" s="53"/>
      <c r="M1405" s="53"/>
      <c r="N1405" s="53"/>
      <c r="O1405" s="53"/>
      <c r="P1405" s="727"/>
    </row>
    <row r="1406" spans="1:16" x14ac:dyDescent="0.25">
      <c r="A1406" s="126"/>
      <c r="B1406" s="53"/>
      <c r="C1406" s="140"/>
      <c r="E1406" s="53"/>
      <c r="F1406" s="53"/>
      <c r="G1406" s="53"/>
      <c r="H1406" s="3"/>
      <c r="I1406" s="53"/>
      <c r="J1406" s="53"/>
      <c r="K1406" s="53"/>
      <c r="L1406" s="53"/>
      <c r="M1406" s="53"/>
      <c r="N1406" s="53"/>
      <c r="O1406" s="53"/>
      <c r="P1406" s="727"/>
    </row>
    <row r="1407" spans="1:16" x14ac:dyDescent="0.25">
      <c r="A1407" s="126"/>
      <c r="B1407" s="53"/>
      <c r="C1407" s="140"/>
      <c r="E1407" s="53"/>
      <c r="F1407" s="53"/>
      <c r="G1407" s="53"/>
      <c r="H1407" s="3"/>
      <c r="I1407" s="53"/>
      <c r="J1407" s="53"/>
      <c r="K1407" s="53"/>
      <c r="L1407" s="53"/>
      <c r="M1407" s="53"/>
      <c r="N1407" s="53"/>
      <c r="O1407" s="53"/>
      <c r="P1407" s="727"/>
    </row>
    <row r="1408" spans="1:16" x14ac:dyDescent="0.25">
      <c r="A1408" s="126"/>
      <c r="B1408" s="53"/>
      <c r="C1408" s="140"/>
      <c r="E1408" s="53"/>
      <c r="F1408" s="53"/>
      <c r="G1408" s="53"/>
      <c r="H1408" s="3"/>
      <c r="I1408" s="53"/>
      <c r="J1408" s="53"/>
      <c r="K1408" s="53"/>
      <c r="L1408" s="53"/>
      <c r="M1408" s="53"/>
      <c r="N1408" s="53"/>
      <c r="O1408" s="53"/>
      <c r="P1408" s="727"/>
    </row>
    <row r="1409" spans="1:16" x14ac:dyDescent="0.25">
      <c r="A1409" s="126"/>
      <c r="B1409" s="53"/>
      <c r="C1409" s="140"/>
      <c r="E1409" s="53"/>
      <c r="F1409" s="53"/>
      <c r="G1409" s="53"/>
      <c r="H1409" s="3"/>
      <c r="I1409" s="53"/>
      <c r="J1409" s="53"/>
      <c r="K1409" s="53"/>
      <c r="L1409" s="53"/>
      <c r="M1409" s="53"/>
      <c r="N1409" s="53"/>
      <c r="O1409" s="53"/>
      <c r="P1409" s="727"/>
    </row>
    <row r="1410" spans="1:16" x14ac:dyDescent="0.25">
      <c r="A1410" s="126"/>
      <c r="B1410" s="53"/>
      <c r="C1410" s="140"/>
      <c r="E1410" s="53"/>
      <c r="F1410" s="53"/>
      <c r="G1410" s="53"/>
      <c r="H1410" s="3"/>
      <c r="I1410" s="53"/>
      <c r="J1410" s="53"/>
      <c r="K1410" s="53"/>
      <c r="L1410" s="53"/>
      <c r="M1410" s="53"/>
      <c r="N1410" s="53"/>
      <c r="O1410" s="53"/>
      <c r="P1410" s="727"/>
    </row>
    <row r="1411" spans="1:16" x14ac:dyDescent="0.25">
      <c r="A1411" s="126"/>
      <c r="B1411" s="53"/>
      <c r="C1411" s="140"/>
      <c r="E1411" s="53"/>
      <c r="F1411" s="53"/>
      <c r="G1411" s="53"/>
      <c r="H1411" s="3"/>
      <c r="I1411" s="53"/>
      <c r="J1411" s="53"/>
      <c r="K1411" s="53"/>
      <c r="L1411" s="53"/>
      <c r="M1411" s="53"/>
      <c r="N1411" s="53"/>
      <c r="O1411" s="53"/>
      <c r="P1411" s="727"/>
    </row>
    <row r="1412" spans="1:16" x14ac:dyDescent="0.25">
      <c r="A1412" s="126"/>
      <c r="B1412" s="53"/>
      <c r="C1412" s="140"/>
      <c r="E1412" s="53"/>
      <c r="F1412" s="53"/>
      <c r="G1412" s="53"/>
      <c r="H1412" s="3"/>
      <c r="I1412" s="53"/>
      <c r="J1412" s="53"/>
      <c r="K1412" s="53"/>
      <c r="L1412" s="53"/>
      <c r="M1412" s="53"/>
      <c r="N1412" s="53"/>
      <c r="O1412" s="53"/>
      <c r="P1412" s="727"/>
    </row>
    <row r="1413" spans="1:16" x14ac:dyDescent="0.25">
      <c r="A1413" s="126"/>
      <c r="B1413" s="53"/>
      <c r="C1413" s="140"/>
      <c r="E1413" s="53"/>
      <c r="F1413" s="53"/>
      <c r="G1413" s="53"/>
      <c r="H1413" s="3"/>
      <c r="I1413" s="53"/>
      <c r="J1413" s="53"/>
      <c r="K1413" s="53"/>
      <c r="L1413" s="53"/>
      <c r="M1413" s="53"/>
      <c r="N1413" s="53"/>
      <c r="O1413" s="53"/>
      <c r="P1413" s="727"/>
    </row>
    <row r="1414" spans="1:16" x14ac:dyDescent="0.25">
      <c r="A1414" s="126"/>
      <c r="B1414" s="53"/>
      <c r="C1414" s="140"/>
      <c r="E1414" s="53"/>
      <c r="F1414" s="53"/>
      <c r="G1414" s="53"/>
      <c r="H1414" s="3"/>
      <c r="I1414" s="53"/>
      <c r="J1414" s="53"/>
      <c r="K1414" s="53"/>
      <c r="L1414" s="53"/>
      <c r="M1414" s="53"/>
      <c r="N1414" s="53"/>
      <c r="O1414" s="53"/>
      <c r="P1414" s="727"/>
    </row>
    <row r="1415" spans="1:16" x14ac:dyDescent="0.25">
      <c r="A1415" s="126"/>
      <c r="B1415" s="53"/>
      <c r="C1415" s="140"/>
      <c r="E1415" s="53"/>
      <c r="F1415" s="53"/>
      <c r="G1415" s="53"/>
      <c r="H1415" s="3"/>
      <c r="I1415" s="53"/>
      <c r="J1415" s="53"/>
      <c r="K1415" s="53"/>
      <c r="L1415" s="53"/>
      <c r="M1415" s="53"/>
      <c r="N1415" s="53"/>
      <c r="O1415" s="53"/>
      <c r="P1415" s="727"/>
    </row>
    <row r="1416" spans="1:16" x14ac:dyDescent="0.25">
      <c r="A1416" s="126"/>
      <c r="B1416" s="53"/>
      <c r="C1416" s="140"/>
      <c r="E1416" s="53"/>
      <c r="F1416" s="53"/>
      <c r="G1416" s="53"/>
      <c r="H1416" s="3"/>
      <c r="I1416" s="53"/>
      <c r="J1416" s="53"/>
      <c r="K1416" s="53"/>
      <c r="L1416" s="53"/>
      <c r="M1416" s="53"/>
      <c r="N1416" s="53"/>
      <c r="O1416" s="53"/>
      <c r="P1416" s="727"/>
    </row>
    <row r="1417" spans="1:16" x14ac:dyDescent="0.25">
      <c r="A1417" s="126"/>
      <c r="B1417" s="53"/>
      <c r="C1417" s="140"/>
      <c r="E1417" s="53"/>
      <c r="F1417" s="53"/>
      <c r="G1417" s="53"/>
      <c r="H1417" s="3"/>
      <c r="I1417" s="53"/>
      <c r="J1417" s="53"/>
      <c r="K1417" s="53"/>
      <c r="L1417" s="53"/>
      <c r="M1417" s="53"/>
      <c r="N1417" s="53"/>
      <c r="O1417" s="53"/>
      <c r="P1417" s="727"/>
    </row>
    <row r="1418" spans="1:16" x14ac:dyDescent="0.25">
      <c r="A1418" s="126"/>
      <c r="B1418" s="53"/>
      <c r="C1418" s="140"/>
      <c r="E1418" s="53"/>
      <c r="F1418" s="53"/>
      <c r="G1418" s="53"/>
      <c r="H1418" s="3"/>
      <c r="I1418" s="53"/>
      <c r="J1418" s="53"/>
      <c r="K1418" s="53"/>
      <c r="L1418" s="53"/>
      <c r="M1418" s="53"/>
      <c r="N1418" s="53"/>
      <c r="O1418" s="53"/>
      <c r="P1418" s="727"/>
    </row>
    <row r="1419" spans="1:16" x14ac:dyDescent="0.25">
      <c r="A1419" s="126"/>
      <c r="B1419" s="53"/>
      <c r="C1419" s="140"/>
      <c r="E1419" s="53"/>
      <c r="F1419" s="53"/>
      <c r="G1419" s="53"/>
      <c r="H1419" s="3"/>
      <c r="I1419" s="53"/>
      <c r="J1419" s="53"/>
      <c r="K1419" s="53"/>
      <c r="L1419" s="53"/>
      <c r="M1419" s="53"/>
      <c r="N1419" s="53"/>
      <c r="O1419" s="53"/>
      <c r="P1419" s="727"/>
    </row>
    <row r="1420" spans="1:16" x14ac:dyDescent="0.25">
      <c r="A1420" s="126"/>
      <c r="B1420" s="53"/>
      <c r="C1420" s="140"/>
      <c r="E1420" s="53"/>
      <c r="F1420" s="53"/>
      <c r="G1420" s="53"/>
      <c r="H1420" s="3"/>
      <c r="I1420" s="53"/>
      <c r="J1420" s="53"/>
      <c r="K1420" s="53"/>
      <c r="L1420" s="53"/>
      <c r="M1420" s="53"/>
      <c r="N1420" s="53"/>
      <c r="O1420" s="53"/>
      <c r="P1420" s="727"/>
    </row>
    <row r="1421" spans="1:16" x14ac:dyDescent="0.25">
      <c r="A1421" s="126"/>
      <c r="B1421" s="53"/>
      <c r="C1421" s="140"/>
      <c r="E1421" s="53"/>
      <c r="F1421" s="53"/>
      <c r="G1421" s="53"/>
      <c r="H1421" s="3"/>
      <c r="I1421" s="53"/>
      <c r="J1421" s="53"/>
      <c r="K1421" s="53"/>
      <c r="L1421" s="53"/>
      <c r="M1421" s="53"/>
      <c r="N1421" s="53"/>
      <c r="O1421" s="53"/>
      <c r="P1421" s="727"/>
    </row>
    <row r="1422" spans="1:16" x14ac:dyDescent="0.25">
      <c r="A1422" s="126"/>
      <c r="B1422" s="53"/>
      <c r="C1422" s="140"/>
      <c r="E1422" s="53"/>
      <c r="F1422" s="53"/>
      <c r="G1422" s="53"/>
      <c r="H1422" s="3"/>
      <c r="I1422" s="53"/>
      <c r="J1422" s="53"/>
      <c r="K1422" s="53"/>
      <c r="L1422" s="53"/>
      <c r="M1422" s="53"/>
      <c r="N1422" s="53"/>
      <c r="O1422" s="53"/>
      <c r="P1422" s="727"/>
    </row>
    <row r="1423" spans="1:16" x14ac:dyDescent="0.25">
      <c r="A1423" s="126"/>
      <c r="B1423" s="53"/>
      <c r="C1423" s="140"/>
      <c r="E1423" s="53"/>
      <c r="F1423" s="53"/>
      <c r="G1423" s="53"/>
      <c r="H1423" s="3"/>
      <c r="I1423" s="53"/>
      <c r="J1423" s="53"/>
      <c r="K1423" s="53"/>
      <c r="L1423" s="53"/>
      <c r="M1423" s="53"/>
      <c r="N1423" s="53"/>
      <c r="O1423" s="53"/>
      <c r="P1423" s="727"/>
    </row>
    <row r="1424" spans="1:16" x14ac:dyDescent="0.25">
      <c r="A1424" s="126"/>
      <c r="B1424" s="53"/>
      <c r="C1424" s="140"/>
      <c r="E1424" s="53"/>
      <c r="F1424" s="53"/>
      <c r="G1424" s="53"/>
      <c r="H1424" s="3"/>
      <c r="I1424" s="53"/>
      <c r="J1424" s="53"/>
      <c r="K1424" s="53"/>
      <c r="L1424" s="53"/>
      <c r="M1424" s="53"/>
      <c r="N1424" s="53"/>
      <c r="O1424" s="53"/>
      <c r="P1424" s="727"/>
    </row>
    <row r="1425" spans="1:16" x14ac:dyDescent="0.25">
      <c r="A1425" s="126"/>
      <c r="B1425" s="53"/>
      <c r="C1425" s="140"/>
      <c r="E1425" s="53"/>
      <c r="F1425" s="53"/>
      <c r="G1425" s="53"/>
      <c r="H1425" s="3"/>
      <c r="I1425" s="53"/>
      <c r="J1425" s="53"/>
      <c r="K1425" s="53"/>
      <c r="L1425" s="53"/>
      <c r="M1425" s="53"/>
      <c r="N1425" s="53"/>
      <c r="O1425" s="53"/>
      <c r="P1425" s="727"/>
    </row>
    <row r="1426" spans="1:16" x14ac:dyDescent="0.25">
      <c r="A1426" s="126"/>
      <c r="B1426" s="53"/>
      <c r="C1426" s="140"/>
      <c r="E1426" s="53"/>
      <c r="F1426" s="53"/>
      <c r="G1426" s="53"/>
      <c r="H1426" s="3"/>
      <c r="I1426" s="53"/>
      <c r="J1426" s="53"/>
      <c r="K1426" s="53"/>
      <c r="L1426" s="53"/>
      <c r="M1426" s="53"/>
      <c r="N1426" s="53"/>
      <c r="O1426" s="53"/>
      <c r="P1426" s="727"/>
    </row>
    <row r="1427" spans="1:16" x14ac:dyDescent="0.25">
      <c r="A1427" s="126"/>
      <c r="B1427" s="53"/>
      <c r="C1427" s="140"/>
      <c r="E1427" s="53"/>
      <c r="F1427" s="53"/>
      <c r="G1427" s="53"/>
      <c r="H1427" s="3"/>
      <c r="I1427" s="53"/>
      <c r="J1427" s="53"/>
      <c r="K1427" s="53"/>
      <c r="L1427" s="53"/>
      <c r="M1427" s="53"/>
      <c r="N1427" s="53"/>
      <c r="O1427" s="53"/>
      <c r="P1427" s="727"/>
    </row>
    <row r="1428" spans="1:16" x14ac:dyDescent="0.25">
      <c r="A1428" s="126"/>
      <c r="B1428" s="53"/>
      <c r="C1428" s="140"/>
      <c r="E1428" s="53"/>
      <c r="F1428" s="53"/>
      <c r="G1428" s="53"/>
      <c r="H1428" s="3"/>
      <c r="I1428" s="53"/>
      <c r="J1428" s="53"/>
      <c r="K1428" s="53"/>
      <c r="L1428" s="53"/>
      <c r="M1428" s="53"/>
      <c r="N1428" s="53"/>
      <c r="O1428" s="53"/>
      <c r="P1428" s="727"/>
    </row>
    <row r="1429" spans="1:16" x14ac:dyDescent="0.25">
      <c r="A1429" s="126"/>
      <c r="B1429" s="53"/>
      <c r="C1429" s="140"/>
      <c r="E1429" s="53"/>
      <c r="F1429" s="53"/>
      <c r="G1429" s="53"/>
      <c r="H1429" s="3"/>
      <c r="I1429" s="53"/>
      <c r="J1429" s="53"/>
      <c r="K1429" s="53"/>
      <c r="L1429" s="53"/>
      <c r="M1429" s="53"/>
      <c r="N1429" s="53"/>
      <c r="O1429" s="53"/>
      <c r="P1429" s="727"/>
    </row>
    <row r="1430" spans="1:16" x14ac:dyDescent="0.25">
      <c r="A1430" s="126"/>
      <c r="B1430" s="53"/>
      <c r="C1430" s="140"/>
      <c r="E1430" s="53"/>
      <c r="F1430" s="53"/>
      <c r="G1430" s="53"/>
      <c r="H1430" s="3"/>
      <c r="I1430" s="53"/>
      <c r="J1430" s="53"/>
      <c r="K1430" s="53"/>
      <c r="L1430" s="53"/>
      <c r="M1430" s="53"/>
      <c r="N1430" s="53"/>
      <c r="O1430" s="53"/>
      <c r="P1430" s="727"/>
    </row>
    <row r="1431" spans="1:16" x14ac:dyDescent="0.25">
      <c r="A1431" s="126"/>
      <c r="B1431" s="53"/>
      <c r="C1431" s="140"/>
      <c r="E1431" s="53"/>
      <c r="F1431" s="53"/>
      <c r="G1431" s="53"/>
      <c r="H1431" s="3"/>
      <c r="I1431" s="53"/>
      <c r="J1431" s="53"/>
      <c r="K1431" s="53"/>
      <c r="L1431" s="53"/>
      <c r="M1431" s="53"/>
      <c r="N1431" s="53"/>
      <c r="O1431" s="53"/>
      <c r="P1431" s="727"/>
    </row>
    <row r="1432" spans="1:16" x14ac:dyDescent="0.25">
      <c r="A1432" s="126"/>
      <c r="B1432" s="53"/>
      <c r="C1432" s="140"/>
      <c r="E1432" s="53"/>
      <c r="F1432" s="53"/>
      <c r="G1432" s="53"/>
      <c r="H1432" s="3"/>
      <c r="I1432" s="53"/>
      <c r="J1432" s="53"/>
      <c r="K1432" s="53"/>
      <c r="L1432" s="53"/>
      <c r="M1432" s="53"/>
      <c r="N1432" s="53"/>
      <c r="O1432" s="53"/>
      <c r="P1432" s="727"/>
    </row>
    <row r="1433" spans="1:16" x14ac:dyDescent="0.25">
      <c r="A1433" s="126"/>
      <c r="B1433" s="53"/>
      <c r="C1433" s="140"/>
      <c r="E1433" s="53"/>
      <c r="F1433" s="53"/>
      <c r="G1433" s="53"/>
      <c r="H1433" s="3"/>
      <c r="I1433" s="53"/>
      <c r="J1433" s="53"/>
      <c r="K1433" s="53"/>
      <c r="L1433" s="53"/>
      <c r="M1433" s="53"/>
      <c r="N1433" s="53"/>
      <c r="O1433" s="53"/>
      <c r="P1433" s="727"/>
    </row>
    <row r="1434" spans="1:16" x14ac:dyDescent="0.25">
      <c r="A1434" s="126"/>
      <c r="B1434" s="53"/>
      <c r="C1434" s="140"/>
      <c r="E1434" s="53"/>
      <c r="F1434" s="53"/>
      <c r="G1434" s="53"/>
      <c r="H1434" s="3"/>
      <c r="I1434" s="53"/>
      <c r="J1434" s="53"/>
      <c r="K1434" s="53"/>
      <c r="L1434" s="53"/>
      <c r="M1434" s="53"/>
      <c r="N1434" s="53"/>
      <c r="O1434" s="53"/>
      <c r="P1434" s="727"/>
    </row>
    <row r="1435" spans="1:16" x14ac:dyDescent="0.25">
      <c r="A1435" s="126"/>
      <c r="B1435" s="53"/>
      <c r="C1435" s="140"/>
      <c r="E1435" s="53"/>
      <c r="F1435" s="53"/>
      <c r="G1435" s="53"/>
      <c r="H1435" s="3"/>
      <c r="I1435" s="53"/>
      <c r="J1435" s="53"/>
      <c r="K1435" s="53"/>
      <c r="L1435" s="53"/>
      <c r="M1435" s="53"/>
      <c r="N1435" s="53"/>
      <c r="O1435" s="53"/>
      <c r="P1435" s="727"/>
    </row>
    <row r="1436" spans="1:16" x14ac:dyDescent="0.25">
      <c r="A1436" s="126"/>
      <c r="B1436" s="53"/>
      <c r="C1436" s="140"/>
      <c r="E1436" s="53"/>
      <c r="F1436" s="53"/>
      <c r="G1436" s="53"/>
      <c r="H1436" s="3"/>
      <c r="I1436" s="53"/>
      <c r="J1436" s="53"/>
      <c r="K1436" s="53"/>
      <c r="L1436" s="53"/>
      <c r="M1436" s="53"/>
      <c r="N1436" s="53"/>
      <c r="O1436" s="53"/>
      <c r="P1436" s="727"/>
    </row>
    <row r="1437" spans="1:16" x14ac:dyDescent="0.25">
      <c r="A1437" s="126"/>
      <c r="B1437" s="53"/>
      <c r="C1437" s="140"/>
      <c r="E1437" s="53"/>
      <c r="F1437" s="53"/>
      <c r="G1437" s="53"/>
      <c r="H1437" s="3"/>
      <c r="I1437" s="53"/>
      <c r="J1437" s="53"/>
      <c r="K1437" s="53"/>
      <c r="L1437" s="53"/>
      <c r="M1437" s="53"/>
      <c r="N1437" s="53"/>
      <c r="O1437" s="53"/>
      <c r="P1437" s="727"/>
    </row>
    <row r="1438" spans="1:16" x14ac:dyDescent="0.25">
      <c r="A1438" s="126"/>
      <c r="B1438" s="53"/>
      <c r="C1438" s="140"/>
      <c r="E1438" s="53"/>
      <c r="F1438" s="53"/>
      <c r="G1438" s="53"/>
      <c r="H1438" s="3"/>
      <c r="I1438" s="53"/>
      <c r="J1438" s="53"/>
      <c r="K1438" s="53"/>
      <c r="L1438" s="53"/>
      <c r="M1438" s="53"/>
      <c r="N1438" s="53"/>
      <c r="O1438" s="53"/>
      <c r="P1438" s="727"/>
    </row>
    <row r="1439" spans="1:16" x14ac:dyDescent="0.25">
      <c r="A1439" s="126"/>
      <c r="B1439" s="53"/>
      <c r="C1439" s="140"/>
      <c r="E1439" s="53"/>
      <c r="F1439" s="53"/>
      <c r="G1439" s="53"/>
      <c r="H1439" s="3"/>
      <c r="I1439" s="53"/>
      <c r="J1439" s="53"/>
      <c r="K1439" s="53"/>
      <c r="L1439" s="53"/>
      <c r="M1439" s="53"/>
      <c r="N1439" s="53"/>
      <c r="O1439" s="53"/>
      <c r="P1439" s="727"/>
    </row>
    <row r="1440" spans="1:16" x14ac:dyDescent="0.25">
      <c r="A1440" s="126"/>
      <c r="B1440" s="53"/>
      <c r="C1440" s="140"/>
      <c r="E1440" s="53"/>
      <c r="F1440" s="53"/>
      <c r="G1440" s="53"/>
      <c r="H1440" s="3"/>
      <c r="I1440" s="53"/>
      <c r="J1440" s="53"/>
      <c r="K1440" s="53"/>
      <c r="L1440" s="53"/>
      <c r="M1440" s="53"/>
      <c r="N1440" s="53"/>
      <c r="O1440" s="53"/>
      <c r="P1440" s="727"/>
    </row>
    <row r="1441" spans="1:16" x14ac:dyDescent="0.25">
      <c r="A1441" s="126"/>
      <c r="B1441" s="53"/>
      <c r="C1441" s="140"/>
      <c r="E1441" s="53"/>
      <c r="F1441" s="53"/>
      <c r="G1441" s="53"/>
      <c r="H1441" s="3"/>
      <c r="I1441" s="53"/>
      <c r="J1441" s="53"/>
      <c r="K1441" s="53"/>
      <c r="L1441" s="53"/>
      <c r="M1441" s="53"/>
      <c r="N1441" s="53"/>
      <c r="O1441" s="53"/>
      <c r="P1441" s="727"/>
    </row>
    <row r="1442" spans="1:16" x14ac:dyDescent="0.25">
      <c r="A1442" s="126"/>
      <c r="B1442" s="53"/>
      <c r="C1442" s="140"/>
      <c r="E1442" s="53"/>
      <c r="F1442" s="53"/>
      <c r="G1442" s="53"/>
      <c r="H1442" s="3"/>
      <c r="I1442" s="53"/>
      <c r="J1442" s="53"/>
      <c r="K1442" s="53"/>
      <c r="L1442" s="53"/>
      <c r="M1442" s="53"/>
      <c r="N1442" s="53"/>
      <c r="O1442" s="53"/>
      <c r="P1442" s="727"/>
    </row>
    <row r="1443" spans="1:16" x14ac:dyDescent="0.25">
      <c r="A1443" s="126"/>
      <c r="B1443" s="53"/>
      <c r="C1443" s="140"/>
      <c r="E1443" s="53"/>
      <c r="F1443" s="53"/>
      <c r="G1443" s="53"/>
      <c r="H1443" s="3"/>
      <c r="I1443" s="53"/>
      <c r="J1443" s="53"/>
      <c r="K1443" s="53"/>
      <c r="L1443" s="53"/>
      <c r="M1443" s="53"/>
      <c r="N1443" s="53"/>
      <c r="O1443" s="53"/>
      <c r="P1443" s="727"/>
    </row>
    <row r="1444" spans="1:16" x14ac:dyDescent="0.25">
      <c r="A1444" s="126"/>
      <c r="B1444" s="53"/>
      <c r="C1444" s="140"/>
      <c r="E1444" s="53"/>
      <c r="F1444" s="53"/>
      <c r="G1444" s="53"/>
      <c r="H1444" s="3"/>
      <c r="I1444" s="53"/>
      <c r="J1444" s="53"/>
      <c r="K1444" s="53"/>
      <c r="L1444" s="53"/>
      <c r="M1444" s="53"/>
      <c r="N1444" s="53"/>
      <c r="O1444" s="53"/>
      <c r="P1444" s="727"/>
    </row>
    <row r="1445" spans="1:16" x14ac:dyDescent="0.25">
      <c r="A1445" s="126"/>
      <c r="B1445" s="53"/>
      <c r="C1445" s="140"/>
      <c r="E1445" s="53"/>
      <c r="F1445" s="53"/>
      <c r="G1445" s="53"/>
      <c r="H1445" s="3"/>
      <c r="I1445" s="53"/>
      <c r="J1445" s="53"/>
      <c r="K1445" s="53"/>
      <c r="L1445" s="53"/>
      <c r="M1445" s="53"/>
      <c r="N1445" s="53"/>
      <c r="O1445" s="53"/>
      <c r="P1445" s="727"/>
    </row>
    <row r="1446" spans="1:16" x14ac:dyDescent="0.25">
      <c r="A1446" s="126"/>
      <c r="B1446" s="53"/>
      <c r="C1446" s="140"/>
      <c r="E1446" s="53"/>
      <c r="F1446" s="53"/>
      <c r="G1446" s="53"/>
      <c r="H1446" s="3"/>
      <c r="I1446" s="53"/>
      <c r="J1446" s="53"/>
      <c r="K1446" s="53"/>
      <c r="L1446" s="53"/>
      <c r="M1446" s="53"/>
      <c r="N1446" s="53"/>
      <c r="O1446" s="53"/>
      <c r="P1446" s="727"/>
    </row>
    <row r="1447" spans="1:16" x14ac:dyDescent="0.25">
      <c r="A1447" s="126"/>
      <c r="B1447" s="53"/>
      <c r="C1447" s="140"/>
      <c r="E1447" s="53"/>
      <c r="F1447" s="53"/>
      <c r="G1447" s="53"/>
      <c r="H1447" s="3"/>
      <c r="I1447" s="53"/>
      <c r="J1447" s="53"/>
      <c r="K1447" s="53"/>
      <c r="L1447" s="53"/>
      <c r="M1447" s="53"/>
      <c r="N1447" s="53"/>
      <c r="O1447" s="53"/>
      <c r="P1447" s="727"/>
    </row>
    <row r="1448" spans="1:16" x14ac:dyDescent="0.25">
      <c r="A1448" s="126"/>
      <c r="B1448" s="53"/>
      <c r="C1448" s="140"/>
      <c r="E1448" s="53"/>
      <c r="F1448" s="53"/>
      <c r="G1448" s="53"/>
      <c r="H1448" s="3"/>
      <c r="I1448" s="53"/>
      <c r="J1448" s="53"/>
      <c r="K1448" s="53"/>
      <c r="L1448" s="53"/>
      <c r="M1448" s="53"/>
      <c r="N1448" s="53"/>
      <c r="O1448" s="53"/>
      <c r="P1448" s="727"/>
    </row>
    <row r="1449" spans="1:16" x14ac:dyDescent="0.25">
      <c r="A1449" s="126"/>
      <c r="B1449" s="53"/>
      <c r="C1449" s="140"/>
      <c r="E1449" s="53"/>
      <c r="F1449" s="53"/>
      <c r="G1449" s="53"/>
      <c r="H1449" s="3"/>
      <c r="I1449" s="53"/>
      <c r="J1449" s="53"/>
      <c r="K1449" s="53"/>
      <c r="L1449" s="53"/>
      <c r="M1449" s="53"/>
      <c r="N1449" s="53"/>
      <c r="O1449" s="53"/>
      <c r="P1449" s="727"/>
    </row>
    <row r="1450" spans="1:16" x14ac:dyDescent="0.25">
      <c r="A1450" s="126"/>
      <c r="B1450" s="53"/>
      <c r="C1450" s="140"/>
      <c r="E1450" s="53"/>
      <c r="F1450" s="53"/>
      <c r="G1450" s="53"/>
      <c r="H1450" s="3"/>
      <c r="I1450" s="53"/>
      <c r="J1450" s="53"/>
      <c r="K1450" s="53"/>
      <c r="L1450" s="53"/>
      <c r="M1450" s="53"/>
      <c r="N1450" s="53"/>
      <c r="O1450" s="53"/>
      <c r="P1450" s="727"/>
    </row>
    <row r="1451" spans="1:16" x14ac:dyDescent="0.25">
      <c r="A1451" s="126"/>
      <c r="B1451" s="53"/>
      <c r="C1451" s="140"/>
      <c r="E1451" s="53"/>
      <c r="F1451" s="53"/>
      <c r="G1451" s="53"/>
      <c r="H1451" s="3"/>
      <c r="I1451" s="53"/>
      <c r="J1451" s="53"/>
      <c r="K1451" s="53"/>
      <c r="L1451" s="53"/>
      <c r="M1451" s="53"/>
      <c r="N1451" s="53"/>
      <c r="O1451" s="53"/>
      <c r="P1451" s="727"/>
    </row>
    <row r="1452" spans="1:16" x14ac:dyDescent="0.25">
      <c r="A1452" s="126"/>
      <c r="B1452" s="53"/>
      <c r="C1452" s="140"/>
      <c r="E1452" s="53"/>
      <c r="F1452" s="53"/>
      <c r="G1452" s="53"/>
      <c r="H1452" s="3"/>
      <c r="I1452" s="53"/>
      <c r="J1452" s="53"/>
      <c r="K1452" s="53"/>
      <c r="L1452" s="53"/>
      <c r="M1452" s="53"/>
      <c r="N1452" s="53"/>
      <c r="O1452" s="53"/>
      <c r="P1452" s="727"/>
    </row>
    <row r="1453" spans="1:16" x14ac:dyDescent="0.25">
      <c r="A1453" s="126"/>
      <c r="B1453" s="53"/>
      <c r="C1453" s="140"/>
      <c r="E1453" s="53"/>
      <c r="F1453" s="53"/>
      <c r="G1453" s="53"/>
      <c r="H1453" s="3"/>
      <c r="I1453" s="53"/>
      <c r="J1453" s="53"/>
      <c r="K1453" s="53"/>
      <c r="L1453" s="53"/>
      <c r="M1453" s="53"/>
      <c r="N1453" s="53"/>
      <c r="O1453" s="53"/>
      <c r="P1453" s="727"/>
    </row>
    <row r="1454" spans="1:16" x14ac:dyDescent="0.25">
      <c r="A1454" s="126"/>
      <c r="B1454" s="53"/>
      <c r="C1454" s="140"/>
      <c r="E1454" s="53"/>
      <c r="F1454" s="53"/>
      <c r="G1454" s="53"/>
      <c r="H1454" s="3"/>
      <c r="I1454" s="53"/>
      <c r="J1454" s="53"/>
      <c r="K1454" s="53"/>
      <c r="L1454" s="53"/>
      <c r="M1454" s="53"/>
      <c r="N1454" s="53"/>
      <c r="O1454" s="53"/>
      <c r="P1454" s="727"/>
    </row>
    <row r="1455" spans="1:16" x14ac:dyDescent="0.25">
      <c r="A1455" s="126"/>
      <c r="B1455" s="53"/>
      <c r="C1455" s="140"/>
      <c r="E1455" s="53"/>
      <c r="F1455" s="53"/>
      <c r="G1455" s="53"/>
      <c r="H1455" s="3"/>
      <c r="I1455" s="53"/>
      <c r="J1455" s="53"/>
      <c r="K1455" s="53"/>
      <c r="L1455" s="53"/>
      <c r="M1455" s="53"/>
      <c r="N1455" s="53"/>
      <c r="O1455" s="53"/>
      <c r="P1455" s="727"/>
    </row>
    <row r="1456" spans="1:16" x14ac:dyDescent="0.25">
      <c r="A1456" s="126"/>
      <c r="B1456" s="53"/>
      <c r="C1456" s="140"/>
      <c r="E1456" s="53"/>
      <c r="F1456" s="53"/>
      <c r="G1456" s="53"/>
      <c r="H1456" s="3"/>
      <c r="I1456" s="53"/>
      <c r="J1456" s="53"/>
      <c r="K1456" s="53"/>
      <c r="L1456" s="53"/>
      <c r="M1456" s="53"/>
      <c r="N1456" s="53"/>
      <c r="O1456" s="53"/>
      <c r="P1456" s="727"/>
    </row>
    <row r="1457" spans="1:16" x14ac:dyDescent="0.25">
      <c r="A1457" s="126"/>
      <c r="B1457" s="53"/>
      <c r="C1457" s="140"/>
      <c r="E1457" s="53"/>
      <c r="F1457" s="53"/>
      <c r="G1457" s="53"/>
      <c r="H1457" s="3"/>
      <c r="I1457" s="53"/>
      <c r="J1457" s="53"/>
      <c r="K1457" s="53"/>
      <c r="L1457" s="53"/>
      <c r="M1457" s="53"/>
      <c r="N1457" s="53"/>
      <c r="O1457" s="53"/>
      <c r="P1457" s="727"/>
    </row>
    <row r="1458" spans="1:16" x14ac:dyDescent="0.25">
      <c r="A1458" s="126"/>
      <c r="B1458" s="53"/>
      <c r="C1458" s="140"/>
      <c r="E1458" s="53"/>
      <c r="F1458" s="53"/>
      <c r="G1458" s="53"/>
      <c r="H1458" s="3"/>
      <c r="I1458" s="53"/>
      <c r="J1458" s="53"/>
      <c r="K1458" s="53"/>
      <c r="L1458" s="53"/>
      <c r="M1458" s="53"/>
      <c r="N1458" s="53"/>
      <c r="O1458" s="53"/>
      <c r="P1458" s="727"/>
    </row>
    <row r="1459" spans="1:16" x14ac:dyDescent="0.25">
      <c r="A1459" s="126"/>
      <c r="B1459" s="53"/>
      <c r="C1459" s="140"/>
      <c r="E1459" s="53"/>
      <c r="F1459" s="53"/>
      <c r="G1459" s="53"/>
      <c r="H1459" s="3"/>
      <c r="I1459" s="53"/>
      <c r="J1459" s="53"/>
      <c r="K1459" s="53"/>
      <c r="L1459" s="53"/>
      <c r="M1459" s="53"/>
      <c r="N1459" s="53"/>
      <c r="O1459" s="53"/>
      <c r="P1459" s="727"/>
    </row>
    <row r="1460" spans="1:16" x14ac:dyDescent="0.25">
      <c r="A1460" s="126"/>
      <c r="B1460" s="53"/>
      <c r="C1460" s="140"/>
      <c r="E1460" s="53"/>
      <c r="F1460" s="53"/>
      <c r="G1460" s="53"/>
      <c r="H1460" s="3"/>
      <c r="I1460" s="53"/>
      <c r="J1460" s="53"/>
      <c r="K1460" s="53"/>
      <c r="L1460" s="53"/>
      <c r="M1460" s="53"/>
      <c r="N1460" s="53"/>
      <c r="O1460" s="53"/>
      <c r="P1460" s="727"/>
    </row>
    <row r="1461" spans="1:16" x14ac:dyDescent="0.25">
      <c r="A1461" s="126"/>
      <c r="B1461" s="53"/>
      <c r="C1461" s="140"/>
      <c r="E1461" s="53"/>
      <c r="F1461" s="53"/>
      <c r="G1461" s="53"/>
      <c r="H1461" s="3"/>
      <c r="I1461" s="53"/>
      <c r="J1461" s="53"/>
      <c r="K1461" s="53"/>
      <c r="L1461" s="53"/>
      <c r="M1461" s="53"/>
      <c r="N1461" s="53"/>
      <c r="O1461" s="53"/>
      <c r="P1461" s="727"/>
    </row>
    <row r="1462" spans="1:16" x14ac:dyDescent="0.25">
      <c r="A1462" s="126"/>
      <c r="B1462" s="53"/>
      <c r="C1462" s="140"/>
      <c r="E1462" s="53"/>
      <c r="F1462" s="53"/>
      <c r="G1462" s="53"/>
      <c r="H1462" s="3"/>
      <c r="I1462" s="53"/>
      <c r="J1462" s="53"/>
      <c r="K1462" s="53"/>
      <c r="L1462" s="53"/>
      <c r="M1462" s="53"/>
      <c r="N1462" s="53"/>
      <c r="O1462" s="53"/>
      <c r="P1462" s="727"/>
    </row>
    <row r="1463" spans="1:16" x14ac:dyDescent="0.25">
      <c r="A1463" s="126"/>
      <c r="B1463" s="53"/>
      <c r="C1463" s="140"/>
      <c r="E1463" s="53"/>
      <c r="F1463" s="53"/>
      <c r="G1463" s="53"/>
      <c r="H1463" s="3"/>
      <c r="I1463" s="53"/>
      <c r="J1463" s="53"/>
      <c r="K1463" s="53"/>
      <c r="L1463" s="53"/>
      <c r="M1463" s="53"/>
      <c r="N1463" s="53"/>
      <c r="O1463" s="53"/>
      <c r="P1463" s="727"/>
    </row>
    <row r="1464" spans="1:16" x14ac:dyDescent="0.25">
      <c r="A1464" s="126"/>
      <c r="B1464" s="53"/>
      <c r="C1464" s="140"/>
      <c r="E1464" s="53"/>
      <c r="F1464" s="53"/>
      <c r="G1464" s="53"/>
      <c r="H1464" s="3"/>
      <c r="I1464" s="53"/>
      <c r="J1464" s="53"/>
      <c r="K1464" s="53"/>
      <c r="L1464" s="53"/>
      <c r="M1464" s="53"/>
      <c r="N1464" s="53"/>
      <c r="O1464" s="53"/>
      <c r="P1464" s="727"/>
    </row>
    <row r="1465" spans="1:16" x14ac:dyDescent="0.25">
      <c r="A1465" s="126"/>
      <c r="B1465" s="53"/>
      <c r="C1465" s="140"/>
      <c r="E1465" s="53"/>
      <c r="F1465" s="53"/>
      <c r="G1465" s="53"/>
      <c r="H1465" s="3"/>
      <c r="I1465" s="53"/>
      <c r="J1465" s="53"/>
      <c r="K1465" s="53"/>
      <c r="L1465" s="53"/>
      <c r="M1465" s="53"/>
      <c r="N1465" s="53"/>
      <c r="O1465" s="53"/>
      <c r="P1465" s="727"/>
    </row>
    <row r="1466" spans="1:16" x14ac:dyDescent="0.25">
      <c r="A1466" s="126"/>
      <c r="B1466" s="53"/>
      <c r="C1466" s="140"/>
      <c r="E1466" s="53"/>
      <c r="F1466" s="53"/>
      <c r="G1466" s="53"/>
      <c r="H1466" s="3"/>
      <c r="I1466" s="53"/>
      <c r="J1466" s="53"/>
      <c r="K1466" s="53"/>
      <c r="L1466" s="53"/>
      <c r="M1466" s="53"/>
      <c r="N1466" s="53"/>
      <c r="O1466" s="53"/>
      <c r="P1466" s="727"/>
    </row>
    <row r="1467" spans="1:16" x14ac:dyDescent="0.25">
      <c r="A1467" s="126"/>
      <c r="B1467" s="53"/>
      <c r="C1467" s="140"/>
      <c r="E1467" s="53"/>
      <c r="F1467" s="53"/>
      <c r="G1467" s="53"/>
      <c r="H1467" s="3"/>
      <c r="I1467" s="53"/>
      <c r="J1467" s="53"/>
      <c r="K1467" s="53"/>
      <c r="L1467" s="53"/>
      <c r="M1467" s="53"/>
      <c r="N1467" s="53"/>
      <c r="O1467" s="53"/>
      <c r="P1467" s="727"/>
    </row>
    <row r="1468" spans="1:16" x14ac:dyDescent="0.25">
      <c r="A1468" s="126"/>
      <c r="B1468" s="53"/>
      <c r="C1468" s="140"/>
      <c r="E1468" s="53"/>
      <c r="F1468" s="53"/>
      <c r="G1468" s="53"/>
      <c r="H1468" s="3"/>
      <c r="I1468" s="53"/>
      <c r="J1468" s="53"/>
      <c r="K1468" s="53"/>
      <c r="L1468" s="53"/>
      <c r="M1468" s="53"/>
      <c r="N1468" s="53"/>
      <c r="O1468" s="53"/>
      <c r="P1468" s="727"/>
    </row>
    <row r="1469" spans="1:16" x14ac:dyDescent="0.25">
      <c r="A1469" s="126"/>
      <c r="B1469" s="53"/>
      <c r="C1469" s="140"/>
      <c r="E1469" s="53"/>
      <c r="F1469" s="53"/>
      <c r="G1469" s="53"/>
      <c r="H1469" s="3"/>
      <c r="I1469" s="53"/>
      <c r="J1469" s="53"/>
      <c r="K1469" s="53"/>
      <c r="L1469" s="53"/>
      <c r="M1469" s="53"/>
      <c r="N1469" s="53"/>
      <c r="O1469" s="53"/>
      <c r="P1469" s="727"/>
    </row>
    <row r="1470" spans="1:16" x14ac:dyDescent="0.25">
      <c r="A1470" s="126"/>
      <c r="B1470" s="53"/>
      <c r="C1470" s="140"/>
      <c r="E1470" s="53"/>
      <c r="F1470" s="53"/>
      <c r="G1470" s="53"/>
      <c r="H1470" s="3"/>
      <c r="I1470" s="53"/>
      <c r="J1470" s="53"/>
      <c r="K1470" s="53"/>
      <c r="L1470" s="53"/>
      <c r="M1470" s="53"/>
      <c r="N1470" s="53"/>
      <c r="O1470" s="53"/>
      <c r="P1470" s="727"/>
    </row>
    <row r="1471" spans="1:16" x14ac:dyDescent="0.25">
      <c r="A1471" s="126"/>
      <c r="B1471" s="53"/>
      <c r="C1471" s="140"/>
      <c r="E1471" s="53"/>
      <c r="F1471" s="53"/>
      <c r="G1471" s="53"/>
      <c r="H1471" s="3"/>
      <c r="I1471" s="53"/>
      <c r="J1471" s="53"/>
      <c r="K1471" s="53"/>
      <c r="L1471" s="53"/>
      <c r="M1471" s="53"/>
      <c r="N1471" s="53"/>
      <c r="O1471" s="53"/>
      <c r="P1471" s="727"/>
    </row>
    <row r="1472" spans="1:16" x14ac:dyDescent="0.25">
      <c r="A1472" s="126"/>
      <c r="B1472" s="53"/>
      <c r="C1472" s="140"/>
      <c r="E1472" s="53"/>
      <c r="F1472" s="53"/>
      <c r="G1472" s="53"/>
      <c r="H1472" s="3"/>
      <c r="I1472" s="53"/>
      <c r="J1472" s="53"/>
      <c r="K1472" s="53"/>
      <c r="L1472" s="53"/>
      <c r="M1472" s="53"/>
      <c r="N1472" s="53"/>
      <c r="O1472" s="53"/>
      <c r="P1472" s="727"/>
    </row>
    <row r="1473" spans="1:16" x14ac:dyDescent="0.25">
      <c r="A1473" s="126"/>
      <c r="B1473" s="53"/>
      <c r="C1473" s="140"/>
      <c r="E1473" s="53"/>
      <c r="F1473" s="53"/>
      <c r="G1473" s="53"/>
      <c r="H1473" s="3"/>
      <c r="I1473" s="53"/>
      <c r="J1473" s="53"/>
      <c r="K1473" s="53"/>
      <c r="L1473" s="53"/>
      <c r="M1473" s="53"/>
      <c r="N1473" s="53"/>
      <c r="O1473" s="53"/>
      <c r="P1473" s="727"/>
    </row>
    <row r="1474" spans="1:16" x14ac:dyDescent="0.25">
      <c r="A1474" s="126"/>
      <c r="B1474" s="53"/>
      <c r="C1474" s="140"/>
      <c r="E1474" s="53"/>
      <c r="F1474" s="53"/>
      <c r="G1474" s="53"/>
      <c r="H1474" s="3"/>
      <c r="I1474" s="53"/>
      <c r="J1474" s="53"/>
      <c r="K1474" s="53"/>
      <c r="L1474" s="53"/>
      <c r="M1474" s="53"/>
      <c r="N1474" s="53"/>
      <c r="O1474" s="53"/>
      <c r="P1474" s="727"/>
    </row>
    <row r="1475" spans="1:16" x14ac:dyDescent="0.25">
      <c r="A1475" s="126"/>
      <c r="B1475" s="53"/>
      <c r="C1475" s="140"/>
      <c r="E1475" s="53"/>
      <c r="F1475" s="53"/>
      <c r="G1475" s="53"/>
      <c r="H1475" s="3"/>
      <c r="I1475" s="53"/>
      <c r="J1475" s="53"/>
      <c r="K1475" s="53"/>
      <c r="L1475" s="53"/>
      <c r="M1475" s="53"/>
      <c r="N1475" s="53"/>
      <c r="O1475" s="53"/>
      <c r="P1475" s="727"/>
    </row>
    <row r="1476" spans="1:16" x14ac:dyDescent="0.25">
      <c r="A1476" s="126"/>
      <c r="B1476" s="53"/>
      <c r="C1476" s="140"/>
      <c r="E1476" s="53"/>
      <c r="F1476" s="53"/>
      <c r="G1476" s="53"/>
      <c r="H1476" s="3"/>
      <c r="I1476" s="53"/>
      <c r="J1476" s="53"/>
      <c r="K1476" s="53"/>
      <c r="L1476" s="53"/>
      <c r="M1476" s="53"/>
      <c r="N1476" s="53"/>
      <c r="O1476" s="53"/>
      <c r="P1476" s="727"/>
    </row>
    <row r="1477" spans="1:16" x14ac:dyDescent="0.25">
      <c r="A1477" s="126"/>
      <c r="B1477" s="53"/>
      <c r="C1477" s="140"/>
      <c r="E1477" s="53"/>
      <c r="F1477" s="53"/>
      <c r="G1477" s="53"/>
      <c r="H1477" s="3"/>
      <c r="I1477" s="53"/>
      <c r="J1477" s="53"/>
      <c r="K1477" s="53"/>
      <c r="L1477" s="53"/>
      <c r="M1477" s="53"/>
      <c r="N1477" s="53"/>
      <c r="O1477" s="53"/>
      <c r="P1477" s="727"/>
    </row>
    <row r="1478" spans="1:16" x14ac:dyDescent="0.25">
      <c r="A1478" s="126"/>
      <c r="B1478" s="53"/>
      <c r="C1478" s="140"/>
      <c r="E1478" s="53"/>
      <c r="F1478" s="53"/>
      <c r="G1478" s="53"/>
      <c r="H1478" s="3"/>
      <c r="I1478" s="53"/>
      <c r="J1478" s="53"/>
      <c r="K1478" s="53"/>
      <c r="L1478" s="53"/>
      <c r="M1478" s="53"/>
      <c r="N1478" s="53"/>
      <c r="O1478" s="53"/>
      <c r="P1478" s="727"/>
    </row>
    <row r="1479" spans="1:16" x14ac:dyDescent="0.25">
      <c r="A1479" s="126"/>
      <c r="B1479" s="53"/>
      <c r="C1479" s="140"/>
      <c r="E1479" s="53"/>
      <c r="F1479" s="53"/>
      <c r="G1479" s="53"/>
      <c r="H1479" s="3"/>
      <c r="I1479" s="53"/>
      <c r="J1479" s="53"/>
      <c r="K1479" s="53"/>
      <c r="L1479" s="53"/>
      <c r="M1479" s="53"/>
      <c r="N1479" s="53"/>
      <c r="O1479" s="53"/>
      <c r="P1479" s="727"/>
    </row>
    <row r="1480" spans="1:16" x14ac:dyDescent="0.25">
      <c r="A1480" s="126"/>
      <c r="B1480" s="53"/>
      <c r="C1480" s="140"/>
      <c r="E1480" s="53"/>
      <c r="F1480" s="53"/>
      <c r="G1480" s="53"/>
      <c r="H1480" s="3"/>
      <c r="I1480" s="53"/>
      <c r="J1480" s="53"/>
      <c r="K1480" s="53"/>
      <c r="L1480" s="53"/>
      <c r="M1480" s="53"/>
      <c r="N1480" s="53"/>
      <c r="O1480" s="53"/>
      <c r="P1480" s="727"/>
    </row>
    <row r="1481" spans="1:16" x14ac:dyDescent="0.25">
      <c r="A1481" s="126"/>
      <c r="B1481" s="53"/>
      <c r="C1481" s="140"/>
      <c r="E1481" s="53"/>
      <c r="F1481" s="53"/>
      <c r="G1481" s="53"/>
      <c r="H1481" s="3"/>
      <c r="I1481" s="53"/>
      <c r="J1481" s="53"/>
      <c r="K1481" s="53"/>
      <c r="L1481" s="53"/>
      <c r="M1481" s="53"/>
      <c r="N1481" s="53"/>
      <c r="O1481" s="53"/>
      <c r="P1481" s="727"/>
    </row>
    <row r="1482" spans="1:16" x14ac:dyDescent="0.25">
      <c r="A1482" s="126"/>
      <c r="B1482" s="53"/>
      <c r="C1482" s="140"/>
      <c r="E1482" s="53"/>
      <c r="F1482" s="53"/>
      <c r="G1482" s="53"/>
      <c r="H1482" s="3"/>
      <c r="I1482" s="53"/>
      <c r="J1482" s="53"/>
      <c r="K1482" s="53"/>
      <c r="L1482" s="53"/>
      <c r="M1482" s="53"/>
      <c r="N1482" s="53"/>
      <c r="O1482" s="53"/>
      <c r="P1482" s="727"/>
    </row>
    <row r="1483" spans="1:16" x14ac:dyDescent="0.25">
      <c r="A1483" s="126"/>
      <c r="B1483" s="53"/>
      <c r="C1483" s="140"/>
      <c r="E1483" s="53"/>
      <c r="F1483" s="53"/>
      <c r="G1483" s="53"/>
      <c r="H1483" s="3"/>
      <c r="I1483" s="53"/>
      <c r="J1483" s="53"/>
      <c r="K1483" s="53"/>
      <c r="L1483" s="53"/>
      <c r="M1483" s="53"/>
      <c r="N1483" s="53"/>
      <c r="O1483" s="53"/>
      <c r="P1483" s="727"/>
    </row>
    <row r="1484" spans="1:16" x14ac:dyDescent="0.25">
      <c r="A1484" s="126"/>
      <c r="B1484" s="53"/>
      <c r="C1484" s="140"/>
      <c r="E1484" s="53"/>
      <c r="F1484" s="53"/>
      <c r="G1484" s="53"/>
      <c r="H1484" s="3"/>
      <c r="I1484" s="53"/>
      <c r="J1484" s="53"/>
      <c r="K1484" s="53"/>
      <c r="L1484" s="53"/>
      <c r="M1484" s="53"/>
      <c r="N1484" s="53"/>
      <c r="O1484" s="53"/>
      <c r="P1484" s="727"/>
    </row>
    <row r="1485" spans="1:16" x14ac:dyDescent="0.25">
      <c r="A1485" s="126"/>
      <c r="B1485" s="53"/>
      <c r="C1485" s="140"/>
      <c r="E1485" s="53"/>
      <c r="F1485" s="53"/>
      <c r="G1485" s="53"/>
      <c r="H1485" s="3"/>
      <c r="I1485" s="53"/>
      <c r="J1485" s="53"/>
      <c r="K1485" s="53"/>
      <c r="L1485" s="53"/>
      <c r="M1485" s="53"/>
      <c r="N1485" s="53"/>
      <c r="O1485" s="53"/>
      <c r="P1485" s="727"/>
    </row>
    <row r="1486" spans="1:16" x14ac:dyDescent="0.25">
      <c r="A1486" s="126"/>
      <c r="B1486" s="53"/>
      <c r="C1486" s="140"/>
      <c r="E1486" s="53"/>
      <c r="F1486" s="53"/>
      <c r="G1486" s="53"/>
      <c r="H1486" s="3"/>
      <c r="I1486" s="53"/>
      <c r="J1486" s="53"/>
      <c r="K1486" s="53"/>
      <c r="L1486" s="53"/>
      <c r="M1486" s="53"/>
      <c r="N1486" s="53"/>
      <c r="O1486" s="53"/>
      <c r="P1486" s="727"/>
    </row>
    <row r="1487" spans="1:16" x14ac:dyDescent="0.25">
      <c r="A1487" s="126"/>
      <c r="B1487" s="53"/>
      <c r="C1487" s="140"/>
      <c r="E1487" s="53"/>
      <c r="F1487" s="53"/>
      <c r="G1487" s="53"/>
      <c r="H1487" s="3"/>
      <c r="I1487" s="53"/>
      <c r="J1487" s="53"/>
      <c r="K1487" s="53"/>
      <c r="L1487" s="53"/>
      <c r="M1487" s="53"/>
      <c r="N1487" s="53"/>
      <c r="O1487" s="53"/>
      <c r="P1487" s="727"/>
    </row>
    <row r="1488" spans="1:16" x14ac:dyDescent="0.25">
      <c r="A1488" s="126"/>
      <c r="B1488" s="53"/>
      <c r="C1488" s="140"/>
      <c r="E1488" s="53"/>
      <c r="F1488" s="53"/>
      <c r="G1488" s="53"/>
      <c r="H1488" s="3"/>
      <c r="I1488" s="53"/>
      <c r="J1488" s="53"/>
      <c r="K1488" s="53"/>
      <c r="L1488" s="53"/>
      <c r="M1488" s="53"/>
      <c r="N1488" s="53"/>
      <c r="O1488" s="53"/>
      <c r="P1488" s="727"/>
    </row>
    <row r="1489" spans="1:16" x14ac:dyDescent="0.25">
      <c r="A1489" s="126"/>
      <c r="B1489" s="53"/>
      <c r="C1489" s="140"/>
      <c r="E1489" s="53"/>
      <c r="F1489" s="53"/>
      <c r="G1489" s="53"/>
      <c r="H1489" s="3"/>
      <c r="I1489" s="53"/>
      <c r="J1489" s="53"/>
      <c r="K1489" s="53"/>
      <c r="L1489" s="53"/>
      <c r="M1489" s="53"/>
      <c r="N1489" s="53"/>
      <c r="O1489" s="53"/>
      <c r="P1489" s="727"/>
    </row>
    <row r="1490" spans="1:16" x14ac:dyDescent="0.25">
      <c r="A1490" s="126"/>
      <c r="B1490" s="53"/>
      <c r="C1490" s="140"/>
      <c r="E1490" s="53"/>
      <c r="F1490" s="53"/>
      <c r="G1490" s="53"/>
      <c r="H1490" s="3"/>
      <c r="I1490" s="53"/>
      <c r="J1490" s="53"/>
      <c r="K1490" s="53"/>
      <c r="L1490" s="53"/>
      <c r="M1490" s="53"/>
      <c r="N1490" s="53"/>
      <c r="O1490" s="53"/>
      <c r="P1490" s="727"/>
    </row>
    <row r="1491" spans="1:16" x14ac:dyDescent="0.25">
      <c r="A1491" s="126"/>
      <c r="B1491" s="53"/>
      <c r="C1491" s="140"/>
      <c r="E1491" s="53"/>
      <c r="F1491" s="53"/>
      <c r="G1491" s="53"/>
      <c r="H1491" s="3"/>
      <c r="I1491" s="53"/>
      <c r="J1491" s="53"/>
      <c r="K1491" s="53"/>
      <c r="L1491" s="53"/>
      <c r="M1491" s="53"/>
      <c r="N1491" s="53"/>
      <c r="O1491" s="53"/>
      <c r="P1491" s="727"/>
    </row>
    <row r="1492" spans="1:16" x14ac:dyDescent="0.25">
      <c r="A1492" s="126"/>
      <c r="B1492" s="53"/>
      <c r="C1492" s="140"/>
      <c r="E1492" s="53"/>
      <c r="F1492" s="53"/>
      <c r="G1492" s="53"/>
      <c r="H1492" s="3"/>
      <c r="I1492" s="53"/>
      <c r="J1492" s="53"/>
      <c r="K1492" s="53"/>
      <c r="L1492" s="53"/>
      <c r="M1492" s="53"/>
      <c r="N1492" s="53"/>
      <c r="O1492" s="53"/>
      <c r="P1492" s="727"/>
    </row>
    <row r="1493" spans="1:16" x14ac:dyDescent="0.25">
      <c r="A1493" s="126"/>
      <c r="B1493" s="53"/>
      <c r="C1493" s="140"/>
      <c r="E1493" s="53"/>
      <c r="F1493" s="53"/>
      <c r="G1493" s="53"/>
      <c r="H1493" s="3"/>
      <c r="I1493" s="53"/>
      <c r="J1493" s="53"/>
      <c r="K1493" s="53"/>
      <c r="L1493" s="53"/>
      <c r="M1493" s="53"/>
      <c r="N1493" s="53"/>
      <c r="O1493" s="53"/>
      <c r="P1493" s="727"/>
    </row>
    <row r="1494" spans="1:16" x14ac:dyDescent="0.25">
      <c r="A1494" s="126"/>
      <c r="B1494" s="53"/>
      <c r="C1494" s="140"/>
      <c r="E1494" s="53"/>
      <c r="F1494" s="53"/>
      <c r="G1494" s="53"/>
      <c r="H1494" s="3"/>
      <c r="I1494" s="53"/>
      <c r="J1494" s="53"/>
      <c r="K1494" s="53"/>
      <c r="L1494" s="53"/>
      <c r="M1494" s="53"/>
      <c r="N1494" s="53"/>
      <c r="O1494" s="53"/>
      <c r="P1494" s="727"/>
    </row>
    <row r="1495" spans="1:16" x14ac:dyDescent="0.25">
      <c r="A1495" s="126"/>
      <c r="B1495" s="53"/>
      <c r="C1495" s="140"/>
      <c r="E1495" s="53"/>
      <c r="F1495" s="53"/>
      <c r="G1495" s="53"/>
      <c r="H1495" s="3"/>
      <c r="I1495" s="53"/>
      <c r="J1495" s="53"/>
      <c r="K1495" s="53"/>
      <c r="L1495" s="53"/>
      <c r="M1495" s="53"/>
      <c r="N1495" s="53"/>
      <c r="O1495" s="53"/>
      <c r="P1495" s="727"/>
    </row>
    <row r="1496" spans="1:16" x14ac:dyDescent="0.25">
      <c r="A1496" s="126"/>
      <c r="B1496" s="53"/>
      <c r="C1496" s="140"/>
      <c r="E1496" s="53"/>
      <c r="F1496" s="53"/>
      <c r="G1496" s="53"/>
      <c r="H1496" s="3"/>
      <c r="I1496" s="53"/>
      <c r="J1496" s="53"/>
      <c r="K1496" s="53"/>
      <c r="L1496" s="53"/>
      <c r="M1496" s="53"/>
      <c r="N1496" s="53"/>
      <c r="O1496" s="53"/>
      <c r="P1496" s="727"/>
    </row>
    <row r="1497" spans="1:16" x14ac:dyDescent="0.25">
      <c r="A1497" s="126"/>
      <c r="B1497" s="53"/>
      <c r="C1497" s="140"/>
      <c r="E1497" s="53"/>
      <c r="F1497" s="53"/>
      <c r="G1497" s="53"/>
      <c r="H1497" s="3"/>
      <c r="I1497" s="53"/>
      <c r="J1497" s="53"/>
      <c r="K1497" s="53"/>
      <c r="L1497" s="53"/>
      <c r="M1497" s="53"/>
      <c r="N1497" s="53"/>
      <c r="O1497" s="53"/>
      <c r="P1497" s="727"/>
    </row>
    <row r="1498" spans="1:16" x14ac:dyDescent="0.25">
      <c r="A1498" s="126"/>
      <c r="B1498" s="53"/>
      <c r="C1498" s="140"/>
      <c r="E1498" s="53"/>
      <c r="F1498" s="53"/>
      <c r="G1498" s="53"/>
      <c r="H1498" s="3"/>
      <c r="I1498" s="53"/>
      <c r="J1498" s="53"/>
      <c r="K1498" s="53"/>
      <c r="L1498" s="53"/>
      <c r="M1498" s="53"/>
      <c r="N1498" s="53"/>
      <c r="O1498" s="53"/>
      <c r="P1498" s="727"/>
    </row>
    <row r="1499" spans="1:16" x14ac:dyDescent="0.25">
      <c r="A1499" s="126"/>
      <c r="B1499" s="53"/>
      <c r="C1499" s="140"/>
      <c r="E1499" s="53"/>
      <c r="F1499" s="53"/>
      <c r="G1499" s="53"/>
      <c r="H1499" s="3"/>
      <c r="I1499" s="53"/>
      <c r="J1499" s="53"/>
      <c r="K1499" s="53"/>
      <c r="L1499" s="53"/>
      <c r="M1499" s="53"/>
      <c r="N1499" s="53"/>
      <c r="O1499" s="53"/>
      <c r="P1499" s="727"/>
    </row>
    <row r="1500" spans="1:16" x14ac:dyDescent="0.25">
      <c r="A1500" s="126"/>
      <c r="B1500" s="53"/>
      <c r="C1500" s="140"/>
      <c r="E1500" s="53"/>
      <c r="F1500" s="53"/>
      <c r="G1500" s="53"/>
      <c r="H1500" s="3"/>
      <c r="I1500" s="53"/>
      <c r="J1500" s="53"/>
      <c r="K1500" s="53"/>
      <c r="L1500" s="53"/>
      <c r="M1500" s="53"/>
      <c r="N1500" s="53"/>
      <c r="O1500" s="53"/>
      <c r="P1500" s="727"/>
    </row>
    <row r="1501" spans="1:16" x14ac:dyDescent="0.25">
      <c r="A1501" s="126"/>
      <c r="B1501" s="53"/>
      <c r="C1501" s="140"/>
      <c r="E1501" s="53"/>
      <c r="F1501" s="53"/>
      <c r="G1501" s="53"/>
      <c r="H1501" s="3"/>
      <c r="I1501" s="53"/>
      <c r="J1501" s="53"/>
      <c r="K1501" s="53"/>
      <c r="L1501" s="53"/>
      <c r="M1501" s="53"/>
      <c r="N1501" s="53"/>
      <c r="O1501" s="53"/>
      <c r="P1501" s="727"/>
    </row>
    <row r="1502" spans="1:16" x14ac:dyDescent="0.25">
      <c r="A1502" s="126"/>
      <c r="B1502" s="53"/>
      <c r="C1502" s="140"/>
      <c r="E1502" s="53"/>
      <c r="F1502" s="53"/>
      <c r="G1502" s="53"/>
      <c r="H1502" s="3"/>
      <c r="I1502" s="53"/>
      <c r="J1502" s="53"/>
      <c r="K1502" s="53"/>
      <c r="L1502" s="53"/>
      <c r="M1502" s="53"/>
      <c r="N1502" s="53"/>
      <c r="O1502" s="53"/>
      <c r="P1502" s="727"/>
    </row>
    <row r="1503" spans="1:16" x14ac:dyDescent="0.25">
      <c r="A1503" s="126"/>
      <c r="B1503" s="53"/>
      <c r="C1503" s="140"/>
      <c r="E1503" s="53"/>
      <c r="F1503" s="53"/>
      <c r="G1503" s="53"/>
      <c r="H1503" s="3"/>
      <c r="I1503" s="53"/>
      <c r="J1503" s="53"/>
      <c r="K1503" s="53"/>
      <c r="L1503" s="53"/>
      <c r="M1503" s="53"/>
      <c r="N1503" s="53"/>
      <c r="O1503" s="53"/>
      <c r="P1503" s="727"/>
    </row>
    <row r="1504" spans="1:16" x14ac:dyDescent="0.25">
      <c r="A1504" s="126"/>
      <c r="B1504" s="53"/>
      <c r="C1504" s="140"/>
      <c r="E1504" s="53"/>
      <c r="F1504" s="53"/>
      <c r="G1504" s="53"/>
      <c r="H1504" s="3"/>
      <c r="I1504" s="53"/>
      <c r="J1504" s="53"/>
      <c r="K1504" s="53"/>
      <c r="L1504" s="53"/>
      <c r="M1504" s="53"/>
      <c r="N1504" s="53"/>
      <c r="O1504" s="53"/>
      <c r="P1504" s="727"/>
    </row>
    <row r="1505" spans="1:16" x14ac:dyDescent="0.25">
      <c r="A1505" s="126"/>
      <c r="B1505" s="53"/>
      <c r="C1505" s="140"/>
      <c r="E1505" s="53"/>
      <c r="F1505" s="53"/>
      <c r="G1505" s="53"/>
      <c r="H1505" s="3"/>
      <c r="I1505" s="53"/>
      <c r="J1505" s="53"/>
      <c r="K1505" s="53"/>
      <c r="L1505" s="53"/>
      <c r="M1505" s="53"/>
      <c r="N1505" s="53"/>
      <c r="O1505" s="53"/>
      <c r="P1505" s="727"/>
    </row>
    <row r="1506" spans="1:16" x14ac:dyDescent="0.25">
      <c r="A1506" s="126"/>
      <c r="B1506" s="53"/>
      <c r="C1506" s="140"/>
      <c r="E1506" s="53"/>
      <c r="F1506" s="53"/>
      <c r="G1506" s="53"/>
      <c r="H1506" s="3"/>
      <c r="I1506" s="53"/>
      <c r="J1506" s="53"/>
      <c r="K1506" s="53"/>
      <c r="L1506" s="53"/>
      <c r="M1506" s="53"/>
      <c r="N1506" s="53"/>
      <c r="O1506" s="53"/>
      <c r="P1506" s="727"/>
    </row>
    <row r="1507" spans="1:16" x14ac:dyDescent="0.25">
      <c r="A1507" s="126"/>
      <c r="B1507" s="53"/>
      <c r="C1507" s="140"/>
      <c r="E1507" s="53"/>
      <c r="F1507" s="53"/>
      <c r="G1507" s="53"/>
      <c r="H1507" s="3"/>
      <c r="I1507" s="53"/>
      <c r="J1507" s="53"/>
      <c r="K1507" s="53"/>
      <c r="L1507" s="53"/>
      <c r="M1507" s="53"/>
      <c r="N1507" s="53"/>
      <c r="O1507" s="53"/>
      <c r="P1507" s="727"/>
    </row>
    <row r="1508" spans="1:16" x14ac:dyDescent="0.25">
      <c r="A1508" s="126"/>
      <c r="B1508" s="53"/>
      <c r="C1508" s="140"/>
      <c r="E1508" s="53"/>
      <c r="F1508" s="53"/>
      <c r="G1508" s="53"/>
      <c r="H1508" s="3"/>
      <c r="I1508" s="53"/>
      <c r="J1508" s="53"/>
      <c r="K1508" s="53"/>
      <c r="L1508" s="53"/>
      <c r="M1508" s="53"/>
      <c r="N1508" s="53"/>
      <c r="O1508" s="53"/>
      <c r="P1508" s="727"/>
    </row>
    <row r="1509" spans="1:16" x14ac:dyDescent="0.25">
      <c r="A1509" s="126"/>
      <c r="B1509" s="53"/>
      <c r="C1509" s="140"/>
      <c r="E1509" s="53"/>
      <c r="F1509" s="53"/>
      <c r="G1509" s="53"/>
      <c r="H1509" s="3"/>
      <c r="I1509" s="53"/>
      <c r="J1509" s="53"/>
      <c r="K1509" s="53"/>
      <c r="L1509" s="53"/>
      <c r="M1509" s="53"/>
      <c r="N1509" s="53"/>
      <c r="O1509" s="53"/>
      <c r="P1509" s="727"/>
    </row>
    <row r="1510" spans="1:16" x14ac:dyDescent="0.25">
      <c r="A1510" s="126"/>
      <c r="B1510" s="53"/>
      <c r="C1510" s="140"/>
      <c r="E1510" s="53"/>
      <c r="F1510" s="53"/>
      <c r="G1510" s="53"/>
      <c r="H1510" s="3"/>
      <c r="I1510" s="53"/>
      <c r="J1510" s="53"/>
      <c r="K1510" s="53"/>
      <c r="L1510" s="53"/>
      <c r="M1510" s="53"/>
      <c r="N1510" s="53"/>
      <c r="O1510" s="53"/>
      <c r="P1510" s="727"/>
    </row>
    <row r="1511" spans="1:16" x14ac:dyDescent="0.25">
      <c r="A1511" s="126"/>
      <c r="B1511" s="53"/>
      <c r="C1511" s="140"/>
      <c r="E1511" s="53"/>
      <c r="F1511" s="53"/>
      <c r="G1511" s="53"/>
      <c r="H1511" s="3"/>
      <c r="I1511" s="53"/>
      <c r="J1511" s="53"/>
      <c r="K1511" s="53"/>
      <c r="L1511" s="53"/>
      <c r="M1511" s="53"/>
      <c r="N1511" s="53"/>
      <c r="O1511" s="53"/>
      <c r="P1511" s="727"/>
    </row>
    <row r="1512" spans="1:16" x14ac:dyDescent="0.25">
      <c r="A1512" s="126"/>
      <c r="B1512" s="53"/>
      <c r="C1512" s="140"/>
      <c r="E1512" s="53"/>
      <c r="F1512" s="53"/>
      <c r="G1512" s="53"/>
      <c r="H1512" s="3"/>
      <c r="I1512" s="53"/>
      <c r="J1512" s="53"/>
      <c r="K1512" s="53"/>
      <c r="L1512" s="53"/>
      <c r="M1512" s="53"/>
      <c r="N1512" s="53"/>
      <c r="O1512" s="53"/>
      <c r="P1512" s="727"/>
    </row>
    <row r="1513" spans="1:16" x14ac:dyDescent="0.25">
      <c r="A1513" s="126"/>
      <c r="B1513" s="53"/>
      <c r="C1513" s="140"/>
      <c r="E1513" s="53"/>
      <c r="F1513" s="53"/>
      <c r="G1513" s="53"/>
      <c r="H1513" s="3"/>
      <c r="I1513" s="53"/>
      <c r="J1513" s="53"/>
      <c r="K1513" s="53"/>
      <c r="L1513" s="53"/>
      <c r="M1513" s="53"/>
      <c r="N1513" s="53"/>
      <c r="O1513" s="53"/>
      <c r="P1513" s="727"/>
    </row>
    <row r="1514" spans="1:16" x14ac:dyDescent="0.25">
      <c r="A1514" s="126"/>
      <c r="B1514" s="53"/>
      <c r="C1514" s="140"/>
      <c r="E1514" s="53"/>
      <c r="F1514" s="53"/>
      <c r="G1514" s="53"/>
      <c r="H1514" s="3"/>
      <c r="I1514" s="53"/>
      <c r="J1514" s="53"/>
      <c r="K1514" s="53"/>
      <c r="L1514" s="53"/>
      <c r="M1514" s="53"/>
      <c r="N1514" s="53"/>
      <c r="O1514" s="53"/>
      <c r="P1514" s="727"/>
    </row>
    <row r="1515" spans="1:16" x14ac:dyDescent="0.25">
      <c r="A1515" s="126"/>
      <c r="B1515" s="53"/>
      <c r="C1515" s="140"/>
      <c r="E1515" s="53"/>
      <c r="F1515" s="53"/>
      <c r="G1515" s="53"/>
      <c r="H1515" s="3"/>
      <c r="I1515" s="53"/>
      <c r="J1515" s="53"/>
      <c r="K1515" s="53"/>
      <c r="L1515" s="53"/>
      <c r="M1515" s="53"/>
      <c r="N1515" s="53"/>
      <c r="O1515" s="53"/>
      <c r="P1515" s="727"/>
    </row>
    <row r="1516" spans="1:16" x14ac:dyDescent="0.25">
      <c r="A1516" s="126"/>
      <c r="B1516" s="53"/>
      <c r="C1516" s="140"/>
      <c r="E1516" s="53"/>
      <c r="F1516" s="53"/>
      <c r="G1516" s="53"/>
      <c r="H1516" s="3"/>
      <c r="I1516" s="53"/>
      <c r="J1516" s="53"/>
      <c r="K1516" s="53"/>
      <c r="L1516" s="53"/>
      <c r="M1516" s="53"/>
      <c r="N1516" s="53"/>
      <c r="O1516" s="53"/>
      <c r="P1516" s="727"/>
    </row>
    <row r="1517" spans="1:16" x14ac:dyDescent="0.25">
      <c r="A1517" s="126"/>
      <c r="B1517" s="53"/>
      <c r="C1517" s="140"/>
      <c r="E1517" s="53"/>
      <c r="F1517" s="53"/>
      <c r="G1517" s="53"/>
      <c r="H1517" s="3"/>
      <c r="I1517" s="53"/>
      <c r="J1517" s="53"/>
      <c r="K1517" s="53"/>
      <c r="L1517" s="53"/>
      <c r="M1517" s="53"/>
      <c r="N1517" s="53"/>
      <c r="O1517" s="53"/>
      <c r="P1517" s="727"/>
    </row>
    <row r="1518" spans="1:16" x14ac:dyDescent="0.25">
      <c r="A1518" s="126"/>
      <c r="B1518" s="53"/>
      <c r="C1518" s="140"/>
      <c r="E1518" s="53"/>
      <c r="F1518" s="53"/>
      <c r="G1518" s="53"/>
      <c r="H1518" s="3"/>
      <c r="I1518" s="53"/>
      <c r="J1518" s="53"/>
      <c r="K1518" s="53"/>
      <c r="L1518" s="53"/>
      <c r="M1518" s="53"/>
      <c r="N1518" s="53"/>
      <c r="O1518" s="53"/>
      <c r="P1518" s="727"/>
    </row>
    <row r="1519" spans="1:16" x14ac:dyDescent="0.25">
      <c r="A1519" s="126"/>
      <c r="B1519" s="53"/>
      <c r="C1519" s="140"/>
      <c r="E1519" s="53"/>
      <c r="F1519" s="53"/>
      <c r="G1519" s="53"/>
      <c r="H1519" s="3"/>
      <c r="I1519" s="53"/>
      <c r="J1519" s="53"/>
      <c r="K1519" s="53"/>
      <c r="L1519" s="53"/>
      <c r="M1519" s="53"/>
      <c r="N1519" s="53"/>
      <c r="O1519" s="53"/>
      <c r="P1519" s="727"/>
    </row>
    <row r="1520" spans="1:16" x14ac:dyDescent="0.25">
      <c r="A1520" s="126"/>
      <c r="B1520" s="53"/>
      <c r="C1520" s="140"/>
      <c r="E1520" s="53"/>
      <c r="F1520" s="53"/>
      <c r="G1520" s="53"/>
      <c r="H1520" s="3"/>
      <c r="I1520" s="53"/>
      <c r="J1520" s="53"/>
      <c r="K1520" s="53"/>
      <c r="L1520" s="53"/>
      <c r="M1520" s="53"/>
      <c r="N1520" s="53"/>
      <c r="O1520" s="53"/>
      <c r="P1520" s="727"/>
    </row>
    <row r="1521" spans="1:16" x14ac:dyDescent="0.25">
      <c r="A1521" s="126"/>
      <c r="B1521" s="53"/>
      <c r="C1521" s="140"/>
      <c r="E1521" s="53"/>
      <c r="F1521" s="53"/>
      <c r="G1521" s="53"/>
      <c r="H1521" s="3"/>
      <c r="I1521" s="53"/>
      <c r="J1521" s="53"/>
      <c r="K1521" s="53"/>
      <c r="L1521" s="53"/>
      <c r="M1521" s="53"/>
      <c r="N1521" s="53"/>
      <c r="O1521" s="53"/>
      <c r="P1521" s="727"/>
    </row>
    <row r="1522" spans="1:16" x14ac:dyDescent="0.25">
      <c r="A1522" s="126"/>
      <c r="B1522" s="53"/>
      <c r="C1522" s="140"/>
      <c r="E1522" s="53"/>
      <c r="F1522" s="53"/>
      <c r="G1522" s="53"/>
      <c r="H1522" s="3"/>
      <c r="I1522" s="53"/>
      <c r="J1522" s="53"/>
      <c r="K1522" s="53"/>
      <c r="L1522" s="53"/>
      <c r="M1522" s="53"/>
      <c r="N1522" s="53"/>
      <c r="O1522" s="53"/>
      <c r="P1522" s="727"/>
    </row>
    <row r="1523" spans="1:16" x14ac:dyDescent="0.25">
      <c r="A1523" s="126"/>
      <c r="B1523" s="53"/>
      <c r="C1523" s="140"/>
      <c r="E1523" s="53"/>
      <c r="F1523" s="53"/>
      <c r="G1523" s="53"/>
      <c r="H1523" s="3"/>
      <c r="I1523" s="53"/>
      <c r="J1523" s="53"/>
      <c r="K1523" s="53"/>
      <c r="L1523" s="53"/>
      <c r="M1523" s="53"/>
      <c r="N1523" s="53"/>
      <c r="O1523" s="53"/>
      <c r="P1523" s="727"/>
    </row>
    <row r="1524" spans="1:16" x14ac:dyDescent="0.25">
      <c r="A1524" s="126"/>
      <c r="B1524" s="53"/>
      <c r="C1524" s="140"/>
      <c r="E1524" s="53"/>
      <c r="F1524" s="53"/>
      <c r="G1524" s="53"/>
      <c r="H1524" s="3"/>
      <c r="I1524" s="53"/>
      <c r="J1524" s="53"/>
      <c r="K1524" s="53"/>
      <c r="L1524" s="53"/>
      <c r="M1524" s="53"/>
      <c r="N1524" s="53"/>
      <c r="O1524" s="53"/>
      <c r="P1524" s="727"/>
    </row>
    <row r="1525" spans="1:16" x14ac:dyDescent="0.25">
      <c r="A1525" s="126"/>
      <c r="B1525" s="53"/>
      <c r="C1525" s="140"/>
      <c r="E1525" s="53"/>
      <c r="F1525" s="53"/>
      <c r="G1525" s="53"/>
      <c r="H1525" s="3"/>
      <c r="I1525" s="53"/>
      <c r="J1525" s="53"/>
      <c r="K1525" s="53"/>
      <c r="L1525" s="53"/>
      <c r="M1525" s="53"/>
      <c r="N1525" s="53"/>
      <c r="O1525" s="53"/>
      <c r="P1525" s="727"/>
    </row>
    <row r="1526" spans="1:16" x14ac:dyDescent="0.25">
      <c r="A1526" s="126"/>
      <c r="B1526" s="53"/>
      <c r="C1526" s="140"/>
      <c r="E1526" s="53"/>
      <c r="F1526" s="53"/>
      <c r="G1526" s="53"/>
      <c r="H1526" s="3"/>
      <c r="I1526" s="53"/>
      <c r="J1526" s="53"/>
      <c r="K1526" s="53"/>
      <c r="L1526" s="53"/>
      <c r="M1526" s="53"/>
      <c r="N1526" s="53"/>
      <c r="O1526" s="53"/>
      <c r="P1526" s="727"/>
    </row>
    <row r="1527" spans="1:16" x14ac:dyDescent="0.25">
      <c r="A1527" s="126"/>
      <c r="B1527" s="53"/>
      <c r="C1527" s="140"/>
      <c r="E1527" s="53"/>
      <c r="F1527" s="53"/>
      <c r="G1527" s="53"/>
      <c r="H1527" s="3"/>
      <c r="I1527" s="53"/>
      <c r="J1527" s="53"/>
      <c r="K1527" s="53"/>
      <c r="L1527" s="53"/>
      <c r="M1527" s="53"/>
      <c r="N1527" s="53"/>
      <c r="O1527" s="53"/>
      <c r="P1527" s="727"/>
    </row>
    <row r="1528" spans="1:16" x14ac:dyDescent="0.25">
      <c r="A1528" s="126"/>
      <c r="B1528" s="53"/>
      <c r="C1528" s="140"/>
      <c r="E1528" s="53"/>
      <c r="F1528" s="53"/>
      <c r="G1528" s="53"/>
      <c r="H1528" s="3"/>
      <c r="I1528" s="53"/>
      <c r="J1528" s="53"/>
      <c r="K1528" s="53"/>
      <c r="L1528" s="53"/>
      <c r="M1528" s="53"/>
      <c r="N1528" s="53"/>
      <c r="O1528" s="53"/>
      <c r="P1528" s="727"/>
    </row>
    <row r="1529" spans="1:16" x14ac:dyDescent="0.25">
      <c r="A1529" s="126"/>
      <c r="B1529" s="53"/>
      <c r="C1529" s="140"/>
      <c r="E1529" s="53"/>
      <c r="F1529" s="53"/>
      <c r="G1529" s="53"/>
      <c r="H1529" s="3"/>
      <c r="I1529" s="53"/>
      <c r="J1529" s="53"/>
      <c r="K1529" s="53"/>
      <c r="L1529" s="53"/>
      <c r="M1529" s="53"/>
      <c r="N1529" s="53"/>
      <c r="O1529" s="53"/>
      <c r="P1529" s="727"/>
    </row>
    <row r="1530" spans="1:16" x14ac:dyDescent="0.25">
      <c r="A1530" s="126"/>
      <c r="B1530" s="53"/>
      <c r="C1530" s="140"/>
      <c r="E1530" s="53"/>
      <c r="F1530" s="53"/>
      <c r="G1530" s="53"/>
      <c r="H1530" s="3"/>
      <c r="I1530" s="53"/>
      <c r="J1530" s="53"/>
      <c r="K1530" s="53"/>
      <c r="L1530" s="53"/>
      <c r="M1530" s="53"/>
      <c r="N1530" s="53"/>
      <c r="O1530" s="53"/>
      <c r="P1530" s="727"/>
    </row>
    <row r="1531" spans="1:16" x14ac:dyDescent="0.25">
      <c r="A1531" s="126"/>
      <c r="B1531" s="53"/>
      <c r="C1531" s="140"/>
      <c r="E1531" s="53"/>
      <c r="F1531" s="53"/>
      <c r="G1531" s="53"/>
      <c r="H1531" s="3"/>
      <c r="I1531" s="53"/>
      <c r="J1531" s="53"/>
      <c r="K1531" s="53"/>
      <c r="L1531" s="53"/>
      <c r="M1531" s="53"/>
      <c r="N1531" s="53"/>
      <c r="O1531" s="53"/>
      <c r="P1531" s="727"/>
    </row>
    <row r="1532" spans="1:16" x14ac:dyDescent="0.25">
      <c r="A1532" s="126"/>
      <c r="B1532" s="53"/>
      <c r="C1532" s="140"/>
      <c r="E1532" s="53"/>
      <c r="F1532" s="53"/>
      <c r="G1532" s="53"/>
      <c r="H1532" s="3"/>
      <c r="I1532" s="53"/>
      <c r="J1532" s="53"/>
      <c r="K1532" s="53"/>
      <c r="L1532" s="53"/>
      <c r="M1532" s="53"/>
      <c r="N1532" s="53"/>
      <c r="O1532" s="53"/>
      <c r="P1532" s="727"/>
    </row>
    <row r="1533" spans="1:16" x14ac:dyDescent="0.25">
      <c r="A1533" s="126"/>
      <c r="B1533" s="53"/>
      <c r="C1533" s="140"/>
      <c r="E1533" s="53"/>
      <c r="F1533" s="53"/>
      <c r="G1533" s="53"/>
      <c r="H1533" s="3"/>
      <c r="I1533" s="53"/>
      <c r="J1533" s="53"/>
      <c r="K1533" s="53"/>
      <c r="L1533" s="53"/>
      <c r="M1533" s="53"/>
      <c r="N1533" s="53"/>
      <c r="O1533" s="53"/>
      <c r="P1533" s="727"/>
    </row>
    <row r="1534" spans="1:16" x14ac:dyDescent="0.25">
      <c r="A1534" s="126"/>
      <c r="B1534" s="53"/>
      <c r="C1534" s="140"/>
      <c r="E1534" s="53"/>
      <c r="F1534" s="53"/>
      <c r="G1534" s="53"/>
      <c r="H1534" s="3"/>
      <c r="I1534" s="53"/>
      <c r="J1534" s="53"/>
      <c r="K1534" s="53"/>
      <c r="L1534" s="53"/>
      <c r="M1534" s="53"/>
      <c r="N1534" s="53"/>
      <c r="O1534" s="53"/>
      <c r="P1534" s="727"/>
    </row>
    <row r="1535" spans="1:16" x14ac:dyDescent="0.25">
      <c r="A1535" s="126"/>
      <c r="B1535" s="53"/>
      <c r="C1535" s="140"/>
      <c r="E1535" s="53"/>
      <c r="F1535" s="53"/>
      <c r="G1535" s="53"/>
      <c r="H1535" s="3"/>
      <c r="I1535" s="53"/>
      <c r="J1535" s="53"/>
      <c r="K1535" s="53"/>
      <c r="L1535" s="53"/>
      <c r="M1535" s="53"/>
      <c r="N1535" s="53"/>
      <c r="O1535" s="53"/>
      <c r="P1535" s="727"/>
    </row>
    <row r="1536" spans="1:16" x14ac:dyDescent="0.25">
      <c r="A1536" s="126"/>
      <c r="B1536" s="53"/>
      <c r="C1536" s="140"/>
      <c r="E1536" s="53"/>
      <c r="F1536" s="53"/>
      <c r="G1536" s="53"/>
      <c r="H1536" s="3"/>
      <c r="I1536" s="53"/>
      <c r="J1536" s="53"/>
      <c r="K1536" s="53"/>
      <c r="L1536" s="53"/>
      <c r="M1536" s="53"/>
      <c r="N1536" s="53"/>
      <c r="O1536" s="53"/>
      <c r="P1536" s="727"/>
    </row>
    <row r="1537" spans="1:16" x14ac:dyDescent="0.25">
      <c r="A1537" s="126"/>
      <c r="B1537" s="53"/>
      <c r="C1537" s="140"/>
      <c r="E1537" s="53"/>
      <c r="F1537" s="53"/>
      <c r="G1537" s="53"/>
      <c r="H1537" s="3"/>
      <c r="I1537" s="53"/>
      <c r="J1537" s="53"/>
      <c r="K1537" s="53"/>
      <c r="L1537" s="53"/>
      <c r="M1537" s="53"/>
      <c r="N1537" s="53"/>
      <c r="O1537" s="53"/>
      <c r="P1537" s="727"/>
    </row>
    <row r="1538" spans="1:16" x14ac:dyDescent="0.25">
      <c r="A1538" s="126"/>
      <c r="B1538" s="53"/>
      <c r="C1538" s="140"/>
      <c r="E1538" s="53"/>
      <c r="F1538" s="53"/>
      <c r="G1538" s="53"/>
      <c r="H1538" s="3"/>
      <c r="I1538" s="53"/>
      <c r="J1538" s="53"/>
      <c r="K1538" s="53"/>
      <c r="L1538" s="53"/>
      <c r="M1538" s="53"/>
      <c r="N1538" s="53"/>
      <c r="O1538" s="53"/>
      <c r="P1538" s="727"/>
    </row>
    <row r="1539" spans="1:16" x14ac:dyDescent="0.25">
      <c r="A1539" s="126"/>
      <c r="B1539" s="53"/>
      <c r="C1539" s="140"/>
      <c r="E1539" s="53"/>
      <c r="F1539" s="53"/>
      <c r="G1539" s="53"/>
      <c r="H1539" s="3"/>
      <c r="I1539" s="53"/>
      <c r="J1539" s="53"/>
      <c r="K1539" s="53"/>
      <c r="L1539" s="53"/>
      <c r="M1539" s="53"/>
      <c r="N1539" s="53"/>
      <c r="O1539" s="53"/>
      <c r="P1539" s="727"/>
    </row>
    <row r="1540" spans="1:16" x14ac:dyDescent="0.25">
      <c r="A1540" s="126"/>
      <c r="B1540" s="53"/>
      <c r="C1540" s="140"/>
      <c r="E1540" s="53"/>
      <c r="F1540" s="53"/>
      <c r="G1540" s="53"/>
      <c r="H1540" s="3"/>
      <c r="I1540" s="53"/>
      <c r="J1540" s="53"/>
      <c r="K1540" s="53"/>
      <c r="L1540" s="53"/>
      <c r="M1540" s="53"/>
      <c r="N1540" s="53"/>
      <c r="O1540" s="53"/>
      <c r="P1540" s="727"/>
    </row>
    <row r="1541" spans="1:16" x14ac:dyDescent="0.25">
      <c r="A1541" s="126"/>
      <c r="B1541" s="53"/>
      <c r="C1541" s="140"/>
      <c r="E1541" s="53"/>
      <c r="F1541" s="53"/>
      <c r="G1541" s="53"/>
      <c r="H1541" s="3"/>
      <c r="I1541" s="53"/>
      <c r="J1541" s="53"/>
      <c r="K1541" s="53"/>
      <c r="L1541" s="53"/>
      <c r="M1541" s="53"/>
      <c r="N1541" s="53"/>
      <c r="O1541" s="53"/>
      <c r="P1541" s="727"/>
    </row>
    <row r="1542" spans="1:16" x14ac:dyDescent="0.25">
      <c r="A1542" s="126"/>
      <c r="B1542" s="53"/>
      <c r="C1542" s="140"/>
      <c r="E1542" s="53"/>
      <c r="F1542" s="53"/>
      <c r="G1542" s="53"/>
      <c r="H1542" s="3"/>
      <c r="I1542" s="53"/>
      <c r="J1542" s="53"/>
      <c r="K1542" s="53"/>
      <c r="L1542" s="53"/>
      <c r="M1542" s="53"/>
      <c r="N1542" s="53"/>
      <c r="O1542" s="53"/>
      <c r="P1542" s="727"/>
    </row>
    <row r="1543" spans="1:16" x14ac:dyDescent="0.25">
      <c r="A1543" s="126"/>
      <c r="B1543" s="53"/>
      <c r="C1543" s="140"/>
      <c r="E1543" s="53"/>
      <c r="F1543" s="53"/>
      <c r="G1543" s="53"/>
      <c r="H1543" s="3"/>
      <c r="I1543" s="53"/>
      <c r="J1543" s="53"/>
      <c r="K1543" s="53"/>
      <c r="L1543" s="53"/>
      <c r="M1543" s="53"/>
      <c r="N1543" s="53"/>
      <c r="O1543" s="53"/>
      <c r="P1543" s="727"/>
    </row>
    <row r="1544" spans="1:16" x14ac:dyDescent="0.25">
      <c r="A1544" s="126"/>
      <c r="B1544" s="53"/>
      <c r="C1544" s="140"/>
      <c r="E1544" s="53"/>
      <c r="F1544" s="53"/>
      <c r="G1544" s="53"/>
      <c r="H1544" s="3"/>
      <c r="I1544" s="53"/>
      <c r="J1544" s="53"/>
      <c r="K1544" s="53"/>
      <c r="L1544" s="53"/>
      <c r="M1544" s="53"/>
      <c r="N1544" s="53"/>
      <c r="O1544" s="53"/>
      <c r="P1544" s="727"/>
    </row>
    <row r="1545" spans="1:16" x14ac:dyDescent="0.25">
      <c r="A1545" s="126"/>
      <c r="B1545" s="53"/>
      <c r="C1545" s="140"/>
      <c r="E1545" s="53"/>
      <c r="F1545" s="53"/>
      <c r="G1545" s="53"/>
      <c r="H1545" s="3"/>
      <c r="I1545" s="53"/>
      <c r="J1545" s="53"/>
      <c r="K1545" s="53"/>
      <c r="L1545" s="53"/>
      <c r="M1545" s="53"/>
      <c r="N1545" s="53"/>
      <c r="O1545" s="53"/>
      <c r="P1545" s="727"/>
    </row>
    <row r="1546" spans="1:16" x14ac:dyDescent="0.25">
      <c r="A1546" s="126"/>
      <c r="B1546" s="53"/>
      <c r="C1546" s="140"/>
      <c r="E1546" s="53"/>
      <c r="F1546" s="53"/>
      <c r="G1546" s="53"/>
      <c r="H1546" s="3"/>
      <c r="I1546" s="53"/>
      <c r="J1546" s="53"/>
      <c r="K1546" s="53"/>
      <c r="L1546" s="53"/>
      <c r="M1546" s="53"/>
      <c r="N1546" s="53"/>
      <c r="O1546" s="53"/>
      <c r="P1546" s="727"/>
    </row>
    <row r="1547" spans="1:16" x14ac:dyDescent="0.25">
      <c r="A1547" s="126"/>
      <c r="B1547" s="53"/>
      <c r="C1547" s="140"/>
      <c r="E1547" s="53"/>
      <c r="F1547" s="53"/>
      <c r="G1547" s="53"/>
      <c r="H1547" s="3"/>
      <c r="I1547" s="53"/>
      <c r="J1547" s="53"/>
      <c r="K1547" s="53"/>
      <c r="L1547" s="53"/>
      <c r="M1547" s="53"/>
      <c r="N1547" s="53"/>
      <c r="O1547" s="53"/>
      <c r="P1547" s="727"/>
    </row>
    <row r="1548" spans="1:16" x14ac:dyDescent="0.25">
      <c r="A1548" s="126"/>
      <c r="B1548" s="53"/>
      <c r="C1548" s="140"/>
      <c r="E1548" s="53"/>
      <c r="F1548" s="53"/>
      <c r="G1548" s="53"/>
      <c r="H1548" s="3"/>
      <c r="I1548" s="53"/>
      <c r="J1548" s="53"/>
      <c r="K1548" s="53"/>
      <c r="L1548" s="53"/>
      <c r="M1548" s="53"/>
      <c r="N1548" s="53"/>
      <c r="O1548" s="53"/>
      <c r="P1548" s="727"/>
    </row>
    <row r="1549" spans="1:16" x14ac:dyDescent="0.25">
      <c r="A1549" s="126"/>
      <c r="B1549" s="53"/>
      <c r="C1549" s="140"/>
      <c r="E1549" s="53"/>
      <c r="F1549" s="53"/>
      <c r="G1549" s="53"/>
      <c r="H1549" s="3"/>
      <c r="I1549" s="53"/>
      <c r="J1549" s="53"/>
      <c r="K1549" s="53"/>
      <c r="L1549" s="53"/>
      <c r="M1549" s="53"/>
      <c r="N1549" s="53"/>
      <c r="O1549" s="53"/>
      <c r="P1549" s="727"/>
    </row>
    <row r="1550" spans="1:16" x14ac:dyDescent="0.25">
      <c r="A1550" s="126"/>
      <c r="B1550" s="53"/>
      <c r="C1550" s="140"/>
      <c r="E1550" s="53"/>
      <c r="F1550" s="53"/>
      <c r="G1550" s="53"/>
      <c r="H1550" s="3"/>
      <c r="I1550" s="53"/>
      <c r="J1550" s="53"/>
      <c r="K1550" s="53"/>
      <c r="L1550" s="53"/>
      <c r="M1550" s="53"/>
      <c r="N1550" s="53"/>
      <c r="O1550" s="53"/>
      <c r="P1550" s="727"/>
    </row>
    <row r="1551" spans="1:16" x14ac:dyDescent="0.25">
      <c r="A1551" s="126"/>
      <c r="B1551" s="53"/>
      <c r="C1551" s="140"/>
      <c r="E1551" s="53"/>
      <c r="F1551" s="53"/>
      <c r="G1551" s="53"/>
      <c r="H1551" s="3"/>
      <c r="I1551" s="53"/>
      <c r="J1551" s="53"/>
      <c r="K1551" s="53"/>
      <c r="L1551" s="53"/>
      <c r="M1551" s="53"/>
      <c r="N1551" s="53"/>
      <c r="O1551" s="53"/>
      <c r="P1551" s="727"/>
    </row>
    <row r="1552" spans="1:16" x14ac:dyDescent="0.25">
      <c r="A1552" s="126"/>
      <c r="B1552" s="53"/>
      <c r="C1552" s="140"/>
      <c r="E1552" s="53"/>
      <c r="F1552" s="53"/>
      <c r="G1552" s="53"/>
      <c r="H1552" s="3"/>
      <c r="I1552" s="53"/>
      <c r="J1552" s="53"/>
      <c r="K1552" s="53"/>
      <c r="L1552" s="53"/>
      <c r="M1552" s="53"/>
      <c r="N1552" s="53"/>
      <c r="O1552" s="53"/>
      <c r="P1552" s="727"/>
    </row>
    <row r="1553" spans="1:16" x14ac:dyDescent="0.25">
      <c r="A1553" s="126"/>
      <c r="B1553" s="53"/>
      <c r="C1553" s="140"/>
      <c r="E1553" s="53"/>
      <c r="F1553" s="53"/>
      <c r="G1553" s="53"/>
      <c r="H1553" s="3"/>
      <c r="I1553" s="53"/>
      <c r="J1553" s="53"/>
      <c r="K1553" s="53"/>
      <c r="L1553" s="53"/>
      <c r="M1553" s="53"/>
      <c r="N1553" s="53"/>
      <c r="O1553" s="53"/>
      <c r="P1553" s="727"/>
    </row>
    <row r="1554" spans="1:16" x14ac:dyDescent="0.25">
      <c r="A1554" s="126"/>
      <c r="B1554" s="53"/>
      <c r="C1554" s="140"/>
      <c r="E1554" s="53"/>
      <c r="F1554" s="53"/>
      <c r="G1554" s="53"/>
      <c r="H1554" s="3"/>
      <c r="I1554" s="53"/>
      <c r="J1554" s="53"/>
      <c r="K1554" s="53"/>
      <c r="L1554" s="53"/>
      <c r="M1554" s="53"/>
      <c r="N1554" s="53"/>
      <c r="O1554" s="53"/>
      <c r="P1554" s="727"/>
    </row>
    <row r="1555" spans="1:16" x14ac:dyDescent="0.25">
      <c r="A1555" s="126"/>
      <c r="B1555" s="53"/>
      <c r="C1555" s="140"/>
      <c r="E1555" s="53"/>
      <c r="F1555" s="53"/>
      <c r="G1555" s="53"/>
      <c r="H1555" s="3"/>
      <c r="I1555" s="53"/>
      <c r="J1555" s="53"/>
      <c r="K1555" s="53"/>
      <c r="L1555" s="53"/>
      <c r="M1555" s="53"/>
      <c r="N1555" s="53"/>
      <c r="O1555" s="53"/>
      <c r="P1555" s="727"/>
    </row>
    <row r="1556" spans="1:16" x14ac:dyDescent="0.25">
      <c r="A1556" s="126"/>
      <c r="B1556" s="53"/>
      <c r="C1556" s="140"/>
      <c r="E1556" s="53"/>
      <c r="F1556" s="53"/>
      <c r="G1556" s="53"/>
      <c r="H1556" s="3"/>
      <c r="I1556" s="53"/>
      <c r="J1556" s="53"/>
      <c r="K1556" s="53"/>
      <c r="L1556" s="53"/>
      <c r="M1556" s="53"/>
      <c r="N1556" s="53"/>
      <c r="O1556" s="53"/>
      <c r="P1556" s="727"/>
    </row>
    <row r="1557" spans="1:16" x14ac:dyDescent="0.25">
      <c r="A1557" s="126"/>
      <c r="B1557" s="53"/>
      <c r="C1557" s="140"/>
      <c r="E1557" s="53"/>
      <c r="F1557" s="53"/>
      <c r="G1557" s="53"/>
      <c r="H1557" s="3"/>
      <c r="I1557" s="53"/>
      <c r="J1557" s="53"/>
      <c r="K1557" s="53"/>
      <c r="L1557" s="53"/>
      <c r="M1557" s="53"/>
      <c r="N1557" s="53"/>
      <c r="O1557" s="53"/>
      <c r="P1557" s="727"/>
    </row>
    <row r="1558" spans="1:16" x14ac:dyDescent="0.25">
      <c r="A1558" s="126"/>
      <c r="B1558" s="53"/>
      <c r="C1558" s="140"/>
      <c r="E1558" s="53"/>
      <c r="F1558" s="53"/>
      <c r="G1558" s="53"/>
      <c r="H1558" s="3"/>
      <c r="I1558" s="53"/>
      <c r="J1558" s="53"/>
      <c r="K1558" s="53"/>
      <c r="L1558" s="53"/>
      <c r="M1558" s="53"/>
      <c r="N1558" s="53"/>
      <c r="O1558" s="53"/>
      <c r="P1558" s="727"/>
    </row>
    <row r="1559" spans="1:16" x14ac:dyDescent="0.25">
      <c r="A1559" s="126"/>
      <c r="B1559" s="53"/>
      <c r="C1559" s="140"/>
      <c r="E1559" s="53"/>
      <c r="F1559" s="53"/>
      <c r="G1559" s="53"/>
      <c r="H1559" s="3"/>
      <c r="I1559" s="53"/>
      <c r="J1559" s="53"/>
      <c r="K1559" s="53"/>
      <c r="L1559" s="53"/>
      <c r="M1559" s="53"/>
      <c r="N1559" s="53"/>
      <c r="O1559" s="53"/>
      <c r="P1559" s="727"/>
    </row>
    <row r="1560" spans="1:16" x14ac:dyDescent="0.25">
      <c r="A1560" s="126"/>
      <c r="B1560" s="53"/>
      <c r="C1560" s="140"/>
      <c r="E1560" s="53"/>
      <c r="F1560" s="53"/>
      <c r="G1560" s="53"/>
      <c r="H1560" s="3"/>
      <c r="I1560" s="53"/>
      <c r="J1560" s="53"/>
      <c r="K1560" s="53"/>
      <c r="L1560" s="53"/>
      <c r="M1560" s="53"/>
      <c r="N1560" s="53"/>
      <c r="O1560" s="53"/>
      <c r="P1560" s="727"/>
    </row>
    <row r="1561" spans="1:16" x14ac:dyDescent="0.25">
      <c r="A1561" s="126"/>
      <c r="B1561" s="53"/>
      <c r="C1561" s="140"/>
      <c r="E1561" s="53"/>
      <c r="F1561" s="53"/>
      <c r="G1561" s="53"/>
      <c r="H1561" s="3"/>
      <c r="I1561" s="53"/>
      <c r="J1561" s="53"/>
      <c r="K1561" s="53"/>
      <c r="L1561" s="53"/>
      <c r="M1561" s="53"/>
      <c r="N1561" s="53"/>
      <c r="O1561" s="53"/>
      <c r="P1561" s="727"/>
    </row>
    <row r="1562" spans="1:16" x14ac:dyDescent="0.25">
      <c r="A1562" s="126"/>
      <c r="B1562" s="53"/>
      <c r="C1562" s="140"/>
      <c r="E1562" s="53"/>
      <c r="F1562" s="53"/>
      <c r="G1562" s="53"/>
      <c r="H1562" s="3"/>
      <c r="I1562" s="53"/>
      <c r="J1562" s="53"/>
      <c r="K1562" s="53"/>
      <c r="L1562" s="53"/>
      <c r="M1562" s="53"/>
      <c r="N1562" s="53"/>
      <c r="O1562" s="53"/>
      <c r="P1562" s="727"/>
    </row>
    <row r="1563" spans="1:16" x14ac:dyDescent="0.25">
      <c r="A1563" s="126"/>
      <c r="B1563" s="53"/>
      <c r="C1563" s="140"/>
      <c r="E1563" s="53"/>
      <c r="F1563" s="53"/>
      <c r="G1563" s="53"/>
      <c r="H1563" s="3"/>
      <c r="I1563" s="53"/>
      <c r="J1563" s="53"/>
      <c r="K1563" s="53"/>
      <c r="L1563" s="53"/>
      <c r="M1563" s="53"/>
      <c r="N1563" s="53"/>
      <c r="O1563" s="53"/>
      <c r="P1563" s="727"/>
    </row>
    <row r="1564" spans="1:16" x14ac:dyDescent="0.25">
      <c r="A1564" s="126"/>
      <c r="B1564" s="53"/>
      <c r="C1564" s="140"/>
      <c r="E1564" s="53"/>
      <c r="F1564" s="53"/>
      <c r="G1564" s="53"/>
      <c r="H1564" s="3"/>
      <c r="I1564" s="53"/>
      <c r="J1564" s="53"/>
      <c r="K1564" s="53"/>
      <c r="L1564" s="53"/>
      <c r="M1564" s="53"/>
      <c r="N1564" s="53"/>
      <c r="O1564" s="53"/>
      <c r="P1564" s="727"/>
    </row>
    <row r="1565" spans="1:16" x14ac:dyDescent="0.25">
      <c r="A1565" s="126"/>
      <c r="B1565" s="53"/>
      <c r="C1565" s="140"/>
      <c r="E1565" s="53"/>
      <c r="F1565" s="53"/>
      <c r="G1565" s="53"/>
      <c r="H1565" s="3"/>
      <c r="I1565" s="53"/>
      <c r="J1565" s="53"/>
      <c r="K1565" s="53"/>
      <c r="L1565" s="53"/>
      <c r="M1565" s="53"/>
      <c r="N1565" s="53"/>
      <c r="O1565" s="53"/>
      <c r="P1565" s="727"/>
    </row>
    <row r="1566" spans="1:16" x14ac:dyDescent="0.25">
      <c r="A1566" s="126"/>
      <c r="B1566" s="53"/>
      <c r="C1566" s="140"/>
      <c r="E1566" s="53"/>
      <c r="F1566" s="53"/>
      <c r="G1566" s="53"/>
      <c r="H1566" s="3"/>
      <c r="I1566" s="53"/>
      <c r="J1566" s="53"/>
      <c r="K1566" s="53"/>
      <c r="L1566" s="53"/>
      <c r="M1566" s="53"/>
      <c r="N1566" s="53"/>
      <c r="O1566" s="53"/>
      <c r="P1566" s="727"/>
    </row>
    <row r="1567" spans="1:16" x14ac:dyDescent="0.25">
      <c r="A1567" s="126"/>
      <c r="B1567" s="53"/>
      <c r="C1567" s="140"/>
      <c r="E1567" s="53"/>
      <c r="F1567" s="53"/>
      <c r="G1567" s="53"/>
      <c r="H1567" s="3"/>
      <c r="I1567" s="53"/>
      <c r="J1567" s="53"/>
      <c r="K1567" s="53"/>
      <c r="L1567" s="53"/>
      <c r="M1567" s="53"/>
      <c r="N1567" s="53"/>
      <c r="O1567" s="53"/>
      <c r="P1567" s="727"/>
    </row>
    <row r="1568" spans="1:16" x14ac:dyDescent="0.25">
      <c r="A1568" s="126"/>
      <c r="B1568" s="53"/>
      <c r="C1568" s="140"/>
      <c r="E1568" s="53"/>
      <c r="F1568" s="53"/>
      <c r="G1568" s="53"/>
      <c r="H1568" s="3"/>
      <c r="I1568" s="53"/>
      <c r="J1568" s="53"/>
      <c r="K1568" s="53"/>
      <c r="L1568" s="53"/>
      <c r="M1568" s="53"/>
      <c r="N1568" s="53"/>
      <c r="O1568" s="53"/>
      <c r="P1568" s="727"/>
    </row>
    <row r="1569" spans="1:16" x14ac:dyDescent="0.25">
      <c r="A1569" s="126"/>
      <c r="B1569" s="53"/>
      <c r="C1569" s="140"/>
      <c r="E1569" s="53"/>
      <c r="F1569" s="53"/>
      <c r="G1569" s="53"/>
      <c r="H1569" s="3"/>
      <c r="I1569" s="53"/>
      <c r="J1569" s="53"/>
      <c r="K1569" s="53"/>
      <c r="L1569" s="53"/>
      <c r="M1569" s="53"/>
      <c r="N1569" s="53"/>
      <c r="O1569" s="53"/>
      <c r="P1569" s="727"/>
    </row>
    <row r="1570" spans="1:16" x14ac:dyDescent="0.25">
      <c r="A1570" s="126"/>
      <c r="B1570" s="53"/>
      <c r="C1570" s="140"/>
      <c r="E1570" s="53"/>
      <c r="F1570" s="53"/>
      <c r="G1570" s="53"/>
      <c r="H1570" s="3"/>
      <c r="I1570" s="53"/>
      <c r="J1570" s="53"/>
      <c r="K1570" s="53"/>
      <c r="L1570" s="53"/>
      <c r="M1570" s="53"/>
      <c r="N1570" s="53"/>
      <c r="O1570" s="53"/>
      <c r="P1570" s="727"/>
    </row>
    <row r="1571" spans="1:16" x14ac:dyDescent="0.25">
      <c r="A1571" s="126"/>
      <c r="B1571" s="53"/>
      <c r="C1571" s="140"/>
      <c r="E1571" s="53"/>
      <c r="F1571" s="53"/>
      <c r="G1571" s="53"/>
      <c r="H1571" s="3"/>
      <c r="I1571" s="53"/>
      <c r="J1571" s="53"/>
      <c r="K1571" s="53"/>
      <c r="L1571" s="53"/>
      <c r="M1571" s="53"/>
      <c r="N1571" s="53"/>
      <c r="O1571" s="53"/>
      <c r="P1571" s="727"/>
    </row>
    <row r="1572" spans="1:16" x14ac:dyDescent="0.25">
      <c r="A1572" s="126"/>
      <c r="B1572" s="53"/>
      <c r="C1572" s="140"/>
      <c r="E1572" s="53"/>
      <c r="F1572" s="53"/>
      <c r="G1572" s="53"/>
      <c r="H1572" s="3"/>
      <c r="I1572" s="53"/>
      <c r="J1572" s="53"/>
      <c r="K1572" s="53"/>
      <c r="L1572" s="53"/>
      <c r="M1572" s="53"/>
      <c r="N1572" s="53"/>
      <c r="O1572" s="53"/>
      <c r="P1572" s="727"/>
    </row>
    <row r="1573" spans="1:16" x14ac:dyDescent="0.25">
      <c r="A1573" s="126"/>
      <c r="B1573" s="53"/>
      <c r="C1573" s="140"/>
      <c r="E1573" s="53"/>
      <c r="F1573" s="53"/>
      <c r="G1573" s="53"/>
      <c r="H1573" s="3"/>
      <c r="I1573" s="53"/>
      <c r="J1573" s="53"/>
      <c r="K1573" s="53"/>
      <c r="L1573" s="53"/>
      <c r="M1573" s="53"/>
      <c r="N1573" s="53"/>
      <c r="O1573" s="53"/>
      <c r="P1573" s="727"/>
    </row>
    <row r="1574" spans="1:16" x14ac:dyDescent="0.25">
      <c r="A1574" s="126"/>
      <c r="B1574" s="53"/>
      <c r="C1574" s="140"/>
      <c r="E1574" s="53"/>
      <c r="F1574" s="53"/>
      <c r="G1574" s="53"/>
      <c r="H1574" s="3"/>
      <c r="I1574" s="53"/>
      <c r="J1574" s="53"/>
      <c r="K1574" s="53"/>
      <c r="L1574" s="53"/>
      <c r="M1574" s="53"/>
      <c r="N1574" s="53"/>
      <c r="O1574" s="53"/>
      <c r="P1574" s="727"/>
    </row>
    <row r="1575" spans="1:16" x14ac:dyDescent="0.25">
      <c r="A1575" s="126"/>
      <c r="B1575" s="53"/>
      <c r="C1575" s="140"/>
      <c r="E1575" s="53"/>
      <c r="F1575" s="53"/>
      <c r="G1575" s="53"/>
      <c r="H1575" s="3"/>
      <c r="I1575" s="53"/>
      <c r="J1575" s="53"/>
      <c r="K1575" s="53"/>
      <c r="L1575" s="53"/>
      <c r="M1575" s="53"/>
      <c r="N1575" s="53"/>
      <c r="O1575" s="53"/>
      <c r="P1575" s="727"/>
    </row>
    <row r="1576" spans="1:16" x14ac:dyDescent="0.25">
      <c r="A1576" s="126"/>
      <c r="B1576" s="53"/>
      <c r="C1576" s="140"/>
      <c r="E1576" s="53"/>
      <c r="F1576" s="53"/>
      <c r="G1576" s="53"/>
      <c r="H1576" s="3"/>
      <c r="I1576" s="53"/>
      <c r="J1576" s="53"/>
      <c r="K1576" s="53"/>
      <c r="L1576" s="53"/>
      <c r="M1576" s="53"/>
      <c r="N1576" s="53"/>
      <c r="O1576" s="53"/>
      <c r="P1576" s="727"/>
    </row>
    <row r="1577" spans="1:16" x14ac:dyDescent="0.25">
      <c r="A1577" s="126"/>
      <c r="B1577" s="53"/>
      <c r="C1577" s="140"/>
      <c r="E1577" s="53"/>
      <c r="F1577" s="53"/>
      <c r="G1577" s="53"/>
      <c r="H1577" s="3"/>
      <c r="I1577" s="53"/>
      <c r="J1577" s="53"/>
      <c r="K1577" s="53"/>
      <c r="L1577" s="53"/>
      <c r="M1577" s="53"/>
      <c r="N1577" s="53"/>
      <c r="O1577" s="53"/>
      <c r="P1577" s="727"/>
    </row>
    <row r="1578" spans="1:16" x14ac:dyDescent="0.25">
      <c r="A1578" s="126"/>
      <c r="B1578" s="53"/>
      <c r="C1578" s="140"/>
      <c r="E1578" s="53"/>
      <c r="F1578" s="53"/>
      <c r="G1578" s="53"/>
      <c r="H1578" s="3"/>
      <c r="I1578" s="53"/>
      <c r="J1578" s="53"/>
      <c r="K1578" s="53"/>
      <c r="L1578" s="53"/>
      <c r="M1578" s="53"/>
      <c r="N1578" s="53"/>
      <c r="O1578" s="53"/>
      <c r="P1578" s="727"/>
    </row>
    <row r="1579" spans="1:16" x14ac:dyDescent="0.25">
      <c r="A1579" s="126"/>
      <c r="B1579" s="53"/>
      <c r="C1579" s="140"/>
      <c r="E1579" s="53"/>
      <c r="F1579" s="53"/>
      <c r="G1579" s="53"/>
      <c r="H1579" s="3"/>
      <c r="I1579" s="53"/>
      <c r="J1579" s="53"/>
      <c r="K1579" s="53"/>
      <c r="L1579" s="53"/>
      <c r="M1579" s="53"/>
      <c r="N1579" s="53"/>
      <c r="O1579" s="53"/>
      <c r="P1579" s="727"/>
    </row>
    <row r="1580" spans="1:16" x14ac:dyDescent="0.25">
      <c r="A1580" s="126"/>
      <c r="B1580" s="53"/>
      <c r="C1580" s="140"/>
      <c r="E1580" s="53"/>
      <c r="F1580" s="53"/>
      <c r="G1580" s="53"/>
      <c r="H1580" s="3"/>
      <c r="I1580" s="53"/>
      <c r="J1580" s="53"/>
      <c r="K1580" s="53"/>
      <c r="L1580" s="53"/>
      <c r="M1580" s="53"/>
      <c r="N1580" s="53"/>
      <c r="O1580" s="53"/>
      <c r="P1580" s="727"/>
    </row>
    <row r="1581" spans="1:16" x14ac:dyDescent="0.25">
      <c r="A1581" s="126"/>
      <c r="B1581" s="53"/>
      <c r="C1581" s="140"/>
      <c r="E1581" s="53"/>
      <c r="F1581" s="53"/>
      <c r="G1581" s="53"/>
      <c r="H1581" s="3"/>
      <c r="I1581" s="53"/>
      <c r="J1581" s="53"/>
      <c r="K1581" s="53"/>
      <c r="L1581" s="53"/>
      <c r="M1581" s="53"/>
      <c r="N1581" s="53"/>
      <c r="O1581" s="53"/>
      <c r="P1581" s="727"/>
    </row>
    <row r="1582" spans="1:16" x14ac:dyDescent="0.25">
      <c r="A1582" s="126"/>
      <c r="B1582" s="53"/>
      <c r="C1582" s="140"/>
      <c r="E1582" s="53"/>
      <c r="F1582" s="53"/>
      <c r="G1582" s="53"/>
      <c r="H1582" s="3"/>
      <c r="I1582" s="53"/>
      <c r="J1582" s="53"/>
      <c r="K1582" s="53"/>
      <c r="L1582" s="53"/>
      <c r="M1582" s="53"/>
      <c r="N1582" s="53"/>
      <c r="O1582" s="53"/>
      <c r="P1582" s="727"/>
    </row>
    <row r="1583" spans="1:16" x14ac:dyDescent="0.25">
      <c r="A1583" s="126"/>
      <c r="B1583" s="53"/>
      <c r="C1583" s="140"/>
      <c r="E1583" s="53"/>
      <c r="F1583" s="53"/>
      <c r="G1583" s="53"/>
      <c r="H1583" s="3"/>
      <c r="I1583" s="53"/>
      <c r="J1583" s="53"/>
      <c r="K1583" s="53"/>
      <c r="L1583" s="53"/>
      <c r="M1583" s="53"/>
      <c r="N1583" s="53"/>
      <c r="O1583" s="53"/>
      <c r="P1583" s="727"/>
    </row>
    <row r="1584" spans="1:16" x14ac:dyDescent="0.25">
      <c r="A1584" s="126"/>
      <c r="B1584" s="53"/>
      <c r="C1584" s="140"/>
      <c r="E1584" s="53"/>
      <c r="F1584" s="53"/>
      <c r="G1584" s="53"/>
      <c r="H1584" s="3"/>
      <c r="I1584" s="53"/>
      <c r="J1584" s="53"/>
      <c r="K1584" s="53"/>
      <c r="L1584" s="53"/>
      <c r="M1584" s="53"/>
      <c r="N1584" s="53"/>
      <c r="O1584" s="53"/>
      <c r="P1584" s="727"/>
    </row>
    <row r="1585" spans="1:16" x14ac:dyDescent="0.25">
      <c r="A1585" s="126"/>
      <c r="B1585" s="53"/>
      <c r="C1585" s="140"/>
      <c r="E1585" s="53"/>
      <c r="F1585" s="53"/>
      <c r="G1585" s="53"/>
      <c r="H1585" s="3"/>
      <c r="I1585" s="53"/>
      <c r="J1585" s="53"/>
      <c r="K1585" s="53"/>
      <c r="L1585" s="53"/>
      <c r="M1585" s="53"/>
      <c r="N1585" s="53"/>
      <c r="O1585" s="53"/>
      <c r="P1585" s="727"/>
    </row>
    <row r="1586" spans="1:16" x14ac:dyDescent="0.25">
      <c r="A1586" s="126"/>
      <c r="B1586" s="53"/>
      <c r="C1586" s="140"/>
      <c r="E1586" s="53"/>
      <c r="F1586" s="53"/>
      <c r="G1586" s="53"/>
      <c r="H1586" s="3"/>
      <c r="I1586" s="53"/>
      <c r="J1586" s="53"/>
      <c r="K1586" s="53"/>
      <c r="L1586" s="53"/>
      <c r="M1586" s="53"/>
      <c r="N1586" s="53"/>
      <c r="O1586" s="53"/>
      <c r="P1586" s="727"/>
    </row>
    <row r="1587" spans="1:16" x14ac:dyDescent="0.25">
      <c r="A1587" s="126"/>
      <c r="B1587" s="53"/>
      <c r="C1587" s="140"/>
      <c r="E1587" s="53"/>
      <c r="F1587" s="53"/>
      <c r="G1587" s="53"/>
      <c r="H1587" s="3"/>
      <c r="I1587" s="53"/>
      <c r="J1587" s="53"/>
      <c r="K1587" s="53"/>
      <c r="L1587" s="53"/>
      <c r="M1587" s="53"/>
      <c r="N1587" s="53"/>
      <c r="O1587" s="53"/>
      <c r="P1587" s="727"/>
    </row>
    <row r="1588" spans="1:16" x14ac:dyDescent="0.25">
      <c r="A1588" s="126"/>
      <c r="B1588" s="53"/>
      <c r="C1588" s="140"/>
      <c r="E1588" s="53"/>
      <c r="F1588" s="53"/>
      <c r="G1588" s="53"/>
      <c r="H1588" s="3"/>
      <c r="I1588" s="53"/>
      <c r="J1588" s="53"/>
      <c r="K1588" s="53"/>
      <c r="L1588" s="53"/>
      <c r="M1588" s="53"/>
      <c r="N1588" s="53"/>
      <c r="O1588" s="53"/>
      <c r="P1588" s="727"/>
    </row>
    <row r="1589" spans="1:16" x14ac:dyDescent="0.25">
      <c r="A1589" s="126"/>
      <c r="B1589" s="53"/>
      <c r="C1589" s="140"/>
      <c r="E1589" s="53"/>
      <c r="F1589" s="53"/>
      <c r="G1589" s="53"/>
      <c r="H1589" s="3"/>
      <c r="I1589" s="53"/>
      <c r="J1589" s="53"/>
      <c r="K1589" s="53"/>
      <c r="L1589" s="53"/>
      <c r="M1589" s="53"/>
      <c r="N1589" s="53"/>
      <c r="O1589" s="53"/>
      <c r="P1589" s="727"/>
    </row>
    <row r="1590" spans="1:16" x14ac:dyDescent="0.25">
      <c r="A1590" s="126"/>
      <c r="B1590" s="53"/>
      <c r="C1590" s="140"/>
      <c r="E1590" s="53"/>
      <c r="F1590" s="53"/>
      <c r="G1590" s="53"/>
      <c r="H1590" s="3"/>
      <c r="I1590" s="53"/>
      <c r="J1590" s="53"/>
      <c r="K1590" s="53"/>
      <c r="L1590" s="53"/>
      <c r="M1590" s="53"/>
      <c r="N1590" s="53"/>
      <c r="O1590" s="53"/>
      <c r="P1590" s="727"/>
    </row>
    <row r="1591" spans="1:16" x14ac:dyDescent="0.25">
      <c r="A1591" s="126"/>
      <c r="B1591" s="53"/>
      <c r="C1591" s="140"/>
      <c r="E1591" s="53"/>
      <c r="F1591" s="53"/>
      <c r="G1591" s="53"/>
      <c r="H1591" s="3"/>
      <c r="I1591" s="53"/>
      <c r="J1591" s="53"/>
      <c r="K1591" s="53"/>
      <c r="L1591" s="53"/>
      <c r="M1591" s="53"/>
      <c r="N1591" s="53"/>
      <c r="O1591" s="53"/>
      <c r="P1591" s="727"/>
    </row>
    <row r="1592" spans="1:16" x14ac:dyDescent="0.25">
      <c r="A1592" s="126"/>
      <c r="B1592" s="53"/>
      <c r="C1592" s="140"/>
      <c r="E1592" s="53"/>
      <c r="F1592" s="53"/>
      <c r="G1592" s="53"/>
      <c r="H1592" s="3"/>
      <c r="I1592" s="53"/>
      <c r="J1592" s="53"/>
      <c r="K1592" s="53"/>
      <c r="L1592" s="53"/>
      <c r="M1592" s="53"/>
      <c r="N1592" s="53"/>
      <c r="O1592" s="53"/>
      <c r="P1592" s="727"/>
    </row>
    <row r="1593" spans="1:16" x14ac:dyDescent="0.25">
      <c r="A1593" s="126"/>
      <c r="B1593" s="53"/>
      <c r="C1593" s="140"/>
      <c r="E1593" s="53"/>
      <c r="F1593" s="53"/>
      <c r="G1593" s="53"/>
      <c r="H1593" s="3"/>
      <c r="I1593" s="53"/>
      <c r="J1593" s="53"/>
      <c r="K1593" s="53"/>
      <c r="L1593" s="53"/>
      <c r="M1593" s="53"/>
      <c r="N1593" s="53"/>
      <c r="O1593" s="53"/>
      <c r="P1593" s="727"/>
    </row>
    <row r="1594" spans="1:16" x14ac:dyDescent="0.25">
      <c r="A1594" s="126"/>
      <c r="B1594" s="53"/>
      <c r="C1594" s="140"/>
      <c r="E1594" s="53"/>
      <c r="F1594" s="53"/>
      <c r="G1594" s="53"/>
      <c r="H1594" s="3"/>
      <c r="I1594" s="53"/>
      <c r="J1594" s="53"/>
      <c r="K1594" s="53"/>
      <c r="L1594" s="53"/>
      <c r="M1594" s="53"/>
      <c r="N1594" s="53"/>
      <c r="O1594" s="53"/>
      <c r="P1594" s="727"/>
    </row>
    <row r="1595" spans="1:16" x14ac:dyDescent="0.25">
      <c r="A1595" s="126"/>
      <c r="B1595" s="53"/>
      <c r="C1595" s="140"/>
      <c r="E1595" s="53"/>
      <c r="F1595" s="53"/>
      <c r="G1595" s="53"/>
      <c r="H1595" s="3"/>
      <c r="I1595" s="53"/>
      <c r="J1595" s="53"/>
      <c r="K1595" s="53"/>
      <c r="L1595" s="53"/>
      <c r="M1595" s="53"/>
      <c r="N1595" s="53"/>
      <c r="O1595" s="53"/>
      <c r="P1595" s="727"/>
    </row>
    <row r="1596" spans="1:16" x14ac:dyDescent="0.25">
      <c r="A1596" s="126"/>
      <c r="B1596" s="53"/>
      <c r="C1596" s="140"/>
      <c r="E1596" s="53"/>
      <c r="F1596" s="53"/>
      <c r="G1596" s="53"/>
      <c r="H1596" s="3"/>
      <c r="I1596" s="53"/>
      <c r="J1596" s="53"/>
      <c r="K1596" s="53"/>
      <c r="L1596" s="53"/>
      <c r="M1596" s="53"/>
      <c r="N1596" s="53"/>
      <c r="O1596" s="53"/>
      <c r="P1596" s="727"/>
    </row>
    <row r="1597" spans="1:16" x14ac:dyDescent="0.25">
      <c r="A1597" s="126"/>
      <c r="B1597" s="53"/>
      <c r="C1597" s="140"/>
      <c r="E1597" s="53"/>
      <c r="F1597" s="53"/>
      <c r="G1597" s="53"/>
      <c r="H1597" s="3"/>
      <c r="I1597" s="53"/>
      <c r="J1597" s="53"/>
      <c r="K1597" s="53"/>
      <c r="L1597" s="53"/>
      <c r="M1597" s="53"/>
      <c r="N1597" s="53"/>
      <c r="O1597" s="53"/>
      <c r="P1597" s="727"/>
    </row>
    <row r="1598" spans="1:16" x14ac:dyDescent="0.25">
      <c r="A1598" s="126"/>
      <c r="B1598" s="53"/>
      <c r="C1598" s="140"/>
      <c r="E1598" s="53"/>
      <c r="F1598" s="53"/>
      <c r="G1598" s="53"/>
      <c r="H1598" s="3"/>
      <c r="I1598" s="53"/>
      <c r="J1598" s="53"/>
      <c r="K1598" s="53"/>
      <c r="L1598" s="53"/>
      <c r="M1598" s="53"/>
      <c r="N1598" s="53"/>
      <c r="O1598" s="53"/>
      <c r="P1598" s="727"/>
    </row>
    <row r="1599" spans="1:16" x14ac:dyDescent="0.25">
      <c r="A1599" s="126"/>
      <c r="B1599" s="53"/>
      <c r="C1599" s="140"/>
      <c r="E1599" s="53"/>
      <c r="F1599" s="53"/>
      <c r="G1599" s="53"/>
      <c r="H1599" s="3"/>
      <c r="I1599" s="53"/>
      <c r="J1599" s="53"/>
      <c r="K1599" s="53"/>
      <c r="L1599" s="53"/>
      <c r="M1599" s="53"/>
      <c r="N1599" s="53"/>
      <c r="O1599" s="53"/>
      <c r="P1599" s="727"/>
    </row>
    <row r="1600" spans="1:16" x14ac:dyDescent="0.25">
      <c r="A1600" s="126"/>
      <c r="B1600" s="53"/>
      <c r="C1600" s="140"/>
      <c r="E1600" s="53"/>
      <c r="F1600" s="53"/>
      <c r="G1600" s="53"/>
      <c r="H1600" s="3"/>
      <c r="I1600" s="53"/>
      <c r="J1600" s="53"/>
      <c r="K1600" s="53"/>
      <c r="L1600" s="53"/>
      <c r="M1600" s="53"/>
      <c r="N1600" s="53"/>
      <c r="O1600" s="53"/>
      <c r="P1600" s="727"/>
    </row>
    <row r="1601" spans="1:16" x14ac:dyDescent="0.25">
      <c r="A1601" s="126"/>
      <c r="B1601" s="53"/>
      <c r="C1601" s="140"/>
      <c r="E1601" s="53"/>
      <c r="F1601" s="53"/>
      <c r="G1601" s="53"/>
      <c r="H1601" s="3"/>
      <c r="I1601" s="53"/>
      <c r="J1601" s="53"/>
      <c r="K1601" s="53"/>
      <c r="L1601" s="53"/>
      <c r="M1601" s="53"/>
      <c r="N1601" s="53"/>
      <c r="O1601" s="53"/>
      <c r="P1601" s="727"/>
    </row>
    <row r="1602" spans="1:16" x14ac:dyDescent="0.25">
      <c r="A1602" s="126"/>
      <c r="B1602" s="53"/>
      <c r="C1602" s="140"/>
      <c r="E1602" s="53"/>
      <c r="F1602" s="53"/>
      <c r="G1602" s="53"/>
      <c r="H1602" s="3"/>
      <c r="I1602" s="53"/>
      <c r="J1602" s="53"/>
      <c r="K1602" s="53"/>
      <c r="L1602" s="53"/>
      <c r="M1602" s="53"/>
      <c r="N1602" s="53"/>
      <c r="O1602" s="53"/>
      <c r="P1602" s="727"/>
    </row>
    <row r="1603" spans="1:16" x14ac:dyDescent="0.25">
      <c r="A1603" s="126"/>
      <c r="B1603" s="53"/>
      <c r="C1603" s="140"/>
      <c r="E1603" s="53"/>
      <c r="F1603" s="53"/>
      <c r="G1603" s="53"/>
      <c r="H1603" s="3"/>
      <c r="I1603" s="53"/>
      <c r="J1603" s="53"/>
      <c r="K1603" s="53"/>
      <c r="L1603" s="53"/>
      <c r="M1603" s="53"/>
      <c r="N1603" s="53"/>
      <c r="O1603" s="53"/>
      <c r="P1603" s="727"/>
    </row>
    <row r="1604" spans="1:16" x14ac:dyDescent="0.25">
      <c r="A1604" s="126"/>
      <c r="B1604" s="53"/>
      <c r="C1604" s="140"/>
      <c r="E1604" s="53"/>
      <c r="F1604" s="53"/>
      <c r="G1604" s="53"/>
      <c r="H1604" s="3"/>
      <c r="I1604" s="53"/>
      <c r="J1604" s="53"/>
      <c r="K1604" s="53"/>
      <c r="L1604" s="53"/>
      <c r="M1604" s="53"/>
      <c r="N1604" s="53"/>
      <c r="O1604" s="53"/>
      <c r="P1604" s="727"/>
    </row>
    <row r="1605" spans="1:16" x14ac:dyDescent="0.25">
      <c r="A1605" s="126"/>
      <c r="B1605" s="53"/>
      <c r="C1605" s="140"/>
      <c r="E1605" s="53"/>
      <c r="F1605" s="53"/>
      <c r="G1605" s="53"/>
      <c r="H1605" s="3"/>
      <c r="I1605" s="53"/>
      <c r="J1605" s="53"/>
      <c r="K1605" s="53"/>
      <c r="L1605" s="53"/>
      <c r="M1605" s="53"/>
      <c r="N1605" s="53"/>
      <c r="O1605" s="53"/>
      <c r="P1605" s="727"/>
    </row>
    <row r="1606" spans="1:16" x14ac:dyDescent="0.25">
      <c r="A1606" s="126"/>
      <c r="B1606" s="53"/>
      <c r="C1606" s="140"/>
      <c r="E1606" s="53"/>
      <c r="F1606" s="53"/>
      <c r="G1606" s="53"/>
      <c r="H1606" s="3"/>
      <c r="I1606" s="53"/>
      <c r="J1606" s="53"/>
      <c r="K1606" s="53"/>
      <c r="L1606" s="53"/>
      <c r="M1606" s="53"/>
      <c r="N1606" s="53"/>
      <c r="O1606" s="53"/>
      <c r="P1606" s="727"/>
    </row>
    <row r="1607" spans="1:16" x14ac:dyDescent="0.25">
      <c r="A1607" s="126"/>
      <c r="B1607" s="53"/>
      <c r="C1607" s="140"/>
      <c r="E1607" s="53"/>
      <c r="F1607" s="53"/>
      <c r="G1607" s="53"/>
      <c r="H1607" s="3"/>
      <c r="I1607" s="53"/>
      <c r="J1607" s="53"/>
      <c r="K1607" s="53"/>
      <c r="L1607" s="53"/>
      <c r="M1607" s="53"/>
      <c r="N1607" s="53"/>
      <c r="O1607" s="53"/>
      <c r="P1607" s="727"/>
    </row>
    <row r="1608" spans="1:16" x14ac:dyDescent="0.25">
      <c r="A1608" s="126"/>
      <c r="B1608" s="53"/>
      <c r="C1608" s="140"/>
      <c r="E1608" s="53"/>
      <c r="F1608" s="53"/>
      <c r="G1608" s="53"/>
      <c r="H1608" s="3"/>
      <c r="I1608" s="53"/>
      <c r="J1608" s="53"/>
      <c r="K1608" s="53"/>
      <c r="L1608" s="53"/>
      <c r="M1608" s="53"/>
      <c r="N1608" s="53"/>
      <c r="O1608" s="53"/>
      <c r="P1608" s="727"/>
    </row>
    <row r="1609" spans="1:16" x14ac:dyDescent="0.25">
      <c r="A1609" s="126"/>
      <c r="B1609" s="53"/>
      <c r="C1609" s="140"/>
      <c r="E1609" s="53"/>
      <c r="F1609" s="53"/>
      <c r="G1609" s="53"/>
      <c r="H1609" s="3"/>
      <c r="I1609" s="53"/>
      <c r="J1609" s="53"/>
      <c r="K1609" s="53"/>
      <c r="L1609" s="53"/>
      <c r="M1609" s="53"/>
      <c r="N1609" s="53"/>
      <c r="O1609" s="53"/>
      <c r="P1609" s="727"/>
    </row>
    <row r="1610" spans="1:16" x14ac:dyDescent="0.25">
      <c r="A1610" s="126"/>
      <c r="B1610" s="53"/>
      <c r="C1610" s="140"/>
      <c r="E1610" s="53"/>
      <c r="F1610" s="53"/>
      <c r="G1610" s="53"/>
      <c r="H1610" s="3"/>
      <c r="I1610" s="53"/>
      <c r="J1610" s="53"/>
      <c r="K1610" s="53"/>
      <c r="L1610" s="53"/>
      <c r="M1610" s="53"/>
      <c r="N1610" s="53"/>
      <c r="O1610" s="53"/>
      <c r="P1610" s="727"/>
    </row>
    <row r="1611" spans="1:16" x14ac:dyDescent="0.25">
      <c r="A1611" s="126"/>
      <c r="B1611" s="53"/>
      <c r="C1611" s="140"/>
      <c r="E1611" s="53"/>
      <c r="F1611" s="53"/>
      <c r="G1611" s="53"/>
      <c r="H1611" s="3"/>
      <c r="I1611" s="53"/>
      <c r="J1611" s="53"/>
      <c r="K1611" s="53"/>
      <c r="L1611" s="53"/>
      <c r="M1611" s="53"/>
      <c r="N1611" s="53"/>
      <c r="O1611" s="53"/>
      <c r="P1611" s="727"/>
    </row>
    <row r="1612" spans="1:16" x14ac:dyDescent="0.25">
      <c r="A1612" s="126"/>
      <c r="B1612" s="53"/>
      <c r="C1612" s="140"/>
      <c r="E1612" s="53"/>
      <c r="F1612" s="53"/>
      <c r="G1612" s="53"/>
      <c r="H1612" s="3"/>
      <c r="I1612" s="53"/>
      <c r="J1612" s="53"/>
      <c r="K1612" s="53"/>
      <c r="L1612" s="53"/>
      <c r="M1612" s="53"/>
      <c r="N1612" s="53"/>
      <c r="O1612" s="53"/>
      <c r="P1612" s="727"/>
    </row>
    <row r="1613" spans="1:16" x14ac:dyDescent="0.25">
      <c r="A1613" s="126"/>
      <c r="B1613" s="53"/>
      <c r="C1613" s="140"/>
      <c r="E1613" s="53"/>
      <c r="F1613" s="53"/>
      <c r="G1613" s="53"/>
      <c r="H1613" s="3"/>
      <c r="I1613" s="53"/>
      <c r="J1613" s="53"/>
      <c r="K1613" s="53"/>
      <c r="L1613" s="53"/>
      <c r="M1613" s="53"/>
      <c r="N1613" s="53"/>
      <c r="O1613" s="53"/>
      <c r="P1613" s="727"/>
    </row>
    <row r="1614" spans="1:16" x14ac:dyDescent="0.25">
      <c r="A1614" s="126"/>
      <c r="B1614" s="53"/>
      <c r="C1614" s="140"/>
      <c r="E1614" s="53"/>
      <c r="F1614" s="53"/>
      <c r="G1614" s="53"/>
      <c r="H1614" s="3"/>
      <c r="I1614" s="53"/>
      <c r="J1614" s="53"/>
      <c r="K1614" s="53"/>
      <c r="L1614" s="53"/>
      <c r="M1614" s="53"/>
      <c r="N1614" s="53"/>
      <c r="O1614" s="53"/>
      <c r="P1614" s="727"/>
    </row>
    <row r="1615" spans="1:16" x14ac:dyDescent="0.25">
      <c r="A1615" s="126"/>
      <c r="B1615" s="53"/>
      <c r="C1615" s="140"/>
      <c r="E1615" s="53"/>
      <c r="F1615" s="53"/>
      <c r="G1615" s="53"/>
      <c r="H1615" s="3"/>
      <c r="I1615" s="53"/>
      <c r="J1615" s="53"/>
      <c r="K1615" s="53"/>
      <c r="L1615" s="53"/>
      <c r="M1615" s="53"/>
      <c r="N1615" s="53"/>
      <c r="O1615" s="53"/>
      <c r="P1615" s="727"/>
    </row>
    <row r="1616" spans="1:16" x14ac:dyDescent="0.25">
      <c r="A1616" s="126"/>
      <c r="B1616" s="53"/>
      <c r="C1616" s="140"/>
      <c r="E1616" s="53"/>
      <c r="F1616" s="53"/>
      <c r="G1616" s="53"/>
      <c r="H1616" s="3"/>
      <c r="I1616" s="53"/>
      <c r="J1616" s="53"/>
      <c r="K1616" s="53"/>
      <c r="L1616" s="53"/>
      <c r="M1616" s="53"/>
      <c r="N1616" s="53"/>
      <c r="O1616" s="53"/>
      <c r="P1616" s="727"/>
    </row>
    <row r="1617" spans="1:16" x14ac:dyDescent="0.25">
      <c r="A1617" s="126"/>
      <c r="B1617" s="53"/>
      <c r="C1617" s="140"/>
      <c r="E1617" s="53"/>
      <c r="F1617" s="53"/>
      <c r="G1617" s="53"/>
      <c r="H1617" s="3"/>
      <c r="I1617" s="53"/>
      <c r="J1617" s="53"/>
      <c r="K1617" s="53"/>
      <c r="L1617" s="53"/>
      <c r="M1617" s="53"/>
      <c r="N1617" s="53"/>
      <c r="O1617" s="53"/>
      <c r="P1617" s="727"/>
    </row>
    <row r="1618" spans="1:16" x14ac:dyDescent="0.25">
      <c r="A1618" s="126"/>
      <c r="B1618" s="53"/>
      <c r="C1618" s="140"/>
      <c r="E1618" s="53"/>
      <c r="F1618" s="53"/>
      <c r="G1618" s="53"/>
      <c r="H1618" s="3"/>
      <c r="I1618" s="53"/>
      <c r="J1618" s="53"/>
      <c r="K1618" s="53"/>
      <c r="L1618" s="53"/>
      <c r="M1618" s="53"/>
      <c r="N1618" s="53"/>
      <c r="O1618" s="53"/>
      <c r="P1618" s="727"/>
    </row>
    <row r="1619" spans="1:16" x14ac:dyDescent="0.25">
      <c r="A1619" s="126"/>
      <c r="B1619" s="53"/>
      <c r="C1619" s="140"/>
      <c r="E1619" s="53"/>
      <c r="F1619" s="53"/>
      <c r="G1619" s="53"/>
      <c r="H1619" s="3"/>
      <c r="I1619" s="53"/>
      <c r="J1619" s="53"/>
      <c r="K1619" s="53"/>
      <c r="L1619" s="53"/>
      <c r="M1619" s="53"/>
      <c r="N1619" s="53"/>
      <c r="O1619" s="53"/>
      <c r="P1619" s="727"/>
    </row>
    <row r="1620" spans="1:16" x14ac:dyDescent="0.25">
      <c r="A1620" s="126"/>
      <c r="B1620" s="53"/>
      <c r="C1620" s="140"/>
      <c r="E1620" s="53"/>
      <c r="F1620" s="53"/>
      <c r="G1620" s="53"/>
      <c r="H1620" s="3"/>
      <c r="I1620" s="53"/>
      <c r="J1620" s="53"/>
      <c r="K1620" s="53"/>
      <c r="L1620" s="53"/>
      <c r="M1620" s="53"/>
      <c r="N1620" s="53"/>
      <c r="O1620" s="53"/>
      <c r="P1620" s="727"/>
    </row>
    <row r="1621" spans="1:16" x14ac:dyDescent="0.25">
      <c r="A1621" s="126"/>
      <c r="B1621" s="53"/>
      <c r="C1621" s="140"/>
      <c r="E1621" s="53"/>
      <c r="F1621" s="53"/>
      <c r="G1621" s="53"/>
      <c r="H1621" s="3"/>
      <c r="I1621" s="53"/>
      <c r="J1621" s="53"/>
      <c r="K1621" s="53"/>
      <c r="L1621" s="53"/>
      <c r="M1621" s="53"/>
      <c r="N1621" s="53"/>
      <c r="O1621" s="53"/>
      <c r="P1621" s="727"/>
    </row>
    <row r="1622" spans="1:16" x14ac:dyDescent="0.25">
      <c r="A1622" s="126"/>
      <c r="B1622" s="53"/>
      <c r="C1622" s="140"/>
      <c r="E1622" s="53"/>
      <c r="F1622" s="53"/>
      <c r="G1622" s="53"/>
      <c r="H1622" s="3"/>
      <c r="I1622" s="53"/>
      <c r="J1622" s="53"/>
      <c r="K1622" s="53"/>
      <c r="L1622" s="53"/>
      <c r="M1622" s="53"/>
      <c r="N1622" s="53"/>
      <c r="O1622" s="53"/>
      <c r="P1622" s="727"/>
    </row>
    <row r="1623" spans="1:16" x14ac:dyDescent="0.25">
      <c r="A1623" s="126"/>
      <c r="B1623" s="53"/>
      <c r="C1623" s="140"/>
      <c r="E1623" s="53"/>
      <c r="F1623" s="53"/>
      <c r="G1623" s="53"/>
      <c r="H1623" s="3"/>
      <c r="I1623" s="53"/>
      <c r="J1623" s="53"/>
      <c r="K1623" s="53"/>
      <c r="L1623" s="53"/>
      <c r="M1623" s="53"/>
      <c r="N1623" s="53"/>
      <c r="O1623" s="53"/>
      <c r="P1623" s="727"/>
    </row>
    <row r="1624" spans="1:16" x14ac:dyDescent="0.25">
      <c r="A1624" s="126"/>
      <c r="B1624" s="53"/>
      <c r="C1624" s="140"/>
      <c r="E1624" s="53"/>
      <c r="F1624" s="53"/>
      <c r="G1624" s="53"/>
      <c r="H1624" s="3"/>
      <c r="I1624" s="53"/>
      <c r="J1624" s="53"/>
      <c r="K1624" s="53"/>
      <c r="L1624" s="53"/>
      <c r="M1624" s="53"/>
      <c r="N1624" s="53"/>
      <c r="O1624" s="53"/>
      <c r="P1624" s="727"/>
    </row>
    <row r="1625" spans="1:16" x14ac:dyDescent="0.25">
      <c r="A1625" s="126"/>
      <c r="B1625" s="53"/>
      <c r="C1625" s="140"/>
      <c r="E1625" s="53"/>
      <c r="F1625" s="53"/>
      <c r="G1625" s="53"/>
      <c r="H1625" s="3"/>
      <c r="I1625" s="53"/>
      <c r="J1625" s="53"/>
      <c r="K1625" s="53"/>
      <c r="L1625" s="53"/>
      <c r="M1625" s="53"/>
      <c r="N1625" s="53"/>
      <c r="O1625" s="53"/>
      <c r="P1625" s="727"/>
    </row>
    <row r="1626" spans="1:16" x14ac:dyDescent="0.25">
      <c r="A1626" s="126"/>
      <c r="B1626" s="53"/>
      <c r="C1626" s="140"/>
      <c r="E1626" s="53"/>
      <c r="F1626" s="53"/>
      <c r="G1626" s="53"/>
      <c r="H1626" s="3"/>
      <c r="I1626" s="53"/>
      <c r="J1626" s="53"/>
      <c r="K1626" s="53"/>
      <c r="L1626" s="53"/>
      <c r="M1626" s="53"/>
      <c r="N1626" s="53"/>
      <c r="O1626" s="53"/>
      <c r="P1626" s="727"/>
    </row>
    <row r="1627" spans="1:16" x14ac:dyDescent="0.25">
      <c r="A1627" s="126"/>
      <c r="B1627" s="53"/>
      <c r="C1627" s="140"/>
      <c r="E1627" s="53"/>
      <c r="F1627" s="53"/>
      <c r="G1627" s="53"/>
      <c r="H1627" s="3"/>
      <c r="I1627" s="53"/>
      <c r="J1627" s="53"/>
      <c r="K1627" s="53"/>
      <c r="L1627" s="53"/>
      <c r="M1627" s="53"/>
      <c r="N1627" s="53"/>
      <c r="O1627" s="53"/>
      <c r="P1627" s="727"/>
    </row>
    <row r="1628" spans="1:16" x14ac:dyDescent="0.25">
      <c r="A1628" s="126"/>
      <c r="B1628" s="53"/>
      <c r="C1628" s="140"/>
      <c r="E1628" s="53"/>
      <c r="F1628" s="53"/>
      <c r="G1628" s="53"/>
      <c r="H1628" s="3"/>
      <c r="I1628" s="53"/>
      <c r="J1628" s="53"/>
      <c r="K1628" s="53"/>
      <c r="L1628" s="53"/>
      <c r="M1628" s="53"/>
      <c r="N1628" s="53"/>
      <c r="O1628" s="53"/>
      <c r="P1628" s="727"/>
    </row>
    <row r="1629" spans="1:16" x14ac:dyDescent="0.25">
      <c r="A1629" s="126"/>
      <c r="B1629" s="53"/>
      <c r="C1629" s="140"/>
      <c r="E1629" s="53"/>
      <c r="F1629" s="53"/>
      <c r="G1629" s="53"/>
      <c r="H1629" s="3"/>
      <c r="I1629" s="53"/>
      <c r="J1629" s="53"/>
      <c r="K1629" s="53"/>
      <c r="L1629" s="53"/>
      <c r="M1629" s="53"/>
      <c r="N1629" s="53"/>
      <c r="O1629" s="53"/>
      <c r="P1629" s="727"/>
    </row>
    <row r="1630" spans="1:16" x14ac:dyDescent="0.25">
      <c r="A1630" s="126"/>
      <c r="B1630" s="53"/>
      <c r="C1630" s="140"/>
      <c r="E1630" s="53"/>
      <c r="F1630" s="53"/>
      <c r="G1630" s="53"/>
      <c r="H1630" s="3"/>
      <c r="I1630" s="53"/>
      <c r="J1630" s="53"/>
      <c r="K1630" s="53"/>
      <c r="L1630" s="53"/>
      <c r="M1630" s="53"/>
      <c r="N1630" s="53"/>
      <c r="O1630" s="53"/>
      <c r="P1630" s="727"/>
    </row>
    <row r="1631" spans="1:16" x14ac:dyDescent="0.25">
      <c r="A1631" s="126"/>
      <c r="B1631" s="53"/>
      <c r="C1631" s="140"/>
      <c r="E1631" s="53"/>
      <c r="F1631" s="53"/>
      <c r="G1631" s="53"/>
      <c r="H1631" s="3"/>
      <c r="I1631" s="53"/>
      <c r="J1631" s="53"/>
      <c r="K1631" s="53"/>
      <c r="L1631" s="53"/>
      <c r="M1631" s="53"/>
      <c r="N1631" s="53"/>
      <c r="O1631" s="53"/>
      <c r="P1631" s="727"/>
    </row>
    <row r="1632" spans="1:16" x14ac:dyDescent="0.25">
      <c r="A1632" s="126"/>
      <c r="B1632" s="53"/>
      <c r="C1632" s="140"/>
      <c r="E1632" s="53"/>
      <c r="F1632" s="53"/>
      <c r="G1632" s="53"/>
      <c r="H1632" s="3"/>
      <c r="I1632" s="53"/>
      <c r="J1632" s="53"/>
      <c r="K1632" s="53"/>
      <c r="L1632" s="53"/>
      <c r="M1632" s="53"/>
      <c r="N1632" s="53"/>
      <c r="O1632" s="53"/>
      <c r="P1632" s="727"/>
    </row>
    <row r="1633" spans="1:16" x14ac:dyDescent="0.25">
      <c r="A1633" s="126"/>
      <c r="B1633" s="53"/>
      <c r="C1633" s="140"/>
      <c r="E1633" s="53"/>
      <c r="F1633" s="53"/>
      <c r="G1633" s="53"/>
      <c r="H1633" s="3"/>
      <c r="I1633" s="53"/>
      <c r="J1633" s="53"/>
      <c r="K1633" s="53"/>
      <c r="L1633" s="53"/>
      <c r="M1633" s="53"/>
      <c r="N1633" s="53"/>
      <c r="O1633" s="53"/>
      <c r="P1633" s="727"/>
    </row>
    <row r="1634" spans="1:16" x14ac:dyDescent="0.25">
      <c r="A1634" s="126"/>
      <c r="B1634" s="53"/>
      <c r="C1634" s="140"/>
      <c r="E1634" s="53"/>
      <c r="F1634" s="53"/>
      <c r="G1634" s="53"/>
      <c r="H1634" s="3"/>
      <c r="I1634" s="53"/>
      <c r="J1634" s="53"/>
      <c r="K1634" s="53"/>
      <c r="L1634" s="53"/>
      <c r="M1634" s="53"/>
      <c r="N1634" s="53"/>
      <c r="O1634" s="53"/>
      <c r="P1634" s="727"/>
    </row>
    <row r="1635" spans="1:16" x14ac:dyDescent="0.25">
      <c r="A1635" s="126"/>
      <c r="B1635" s="53"/>
      <c r="C1635" s="140"/>
      <c r="E1635" s="53"/>
      <c r="F1635" s="53"/>
      <c r="G1635" s="53"/>
      <c r="H1635" s="3"/>
      <c r="I1635" s="53"/>
      <c r="J1635" s="53"/>
      <c r="K1635" s="53"/>
      <c r="L1635" s="53"/>
      <c r="M1635" s="53"/>
      <c r="N1635" s="53"/>
      <c r="O1635" s="53"/>
      <c r="P1635" s="727"/>
    </row>
    <row r="1636" spans="1:16" x14ac:dyDescent="0.25">
      <c r="A1636" s="126"/>
      <c r="B1636" s="53"/>
      <c r="C1636" s="140"/>
      <c r="E1636" s="53"/>
      <c r="F1636" s="53"/>
      <c r="G1636" s="53"/>
      <c r="H1636" s="3"/>
      <c r="I1636" s="53"/>
      <c r="J1636" s="53"/>
      <c r="K1636" s="53"/>
      <c r="L1636" s="53"/>
      <c r="M1636" s="53"/>
      <c r="N1636" s="53"/>
      <c r="O1636" s="53"/>
      <c r="P1636" s="727"/>
    </row>
    <row r="1637" spans="1:16" x14ac:dyDescent="0.25">
      <c r="A1637" s="126"/>
      <c r="B1637" s="53"/>
      <c r="C1637" s="140"/>
      <c r="E1637" s="53"/>
      <c r="F1637" s="53"/>
      <c r="G1637" s="53"/>
      <c r="H1637" s="3"/>
      <c r="I1637" s="53"/>
      <c r="J1637" s="53"/>
      <c r="K1637" s="53"/>
      <c r="L1637" s="53"/>
      <c r="M1637" s="53"/>
      <c r="N1637" s="53"/>
      <c r="O1637" s="53"/>
      <c r="P1637" s="727"/>
    </row>
    <row r="1638" spans="1:16" x14ac:dyDescent="0.25">
      <c r="A1638" s="126"/>
      <c r="B1638" s="53"/>
      <c r="C1638" s="140"/>
      <c r="E1638" s="53"/>
      <c r="F1638" s="53"/>
      <c r="G1638" s="53"/>
      <c r="H1638" s="3"/>
      <c r="I1638" s="53"/>
      <c r="J1638" s="53"/>
      <c r="K1638" s="53"/>
      <c r="L1638" s="53"/>
      <c r="M1638" s="53"/>
      <c r="N1638" s="53"/>
      <c r="O1638" s="53"/>
      <c r="P1638" s="727"/>
    </row>
    <row r="1639" spans="1:16" x14ac:dyDescent="0.25">
      <c r="A1639" s="126"/>
      <c r="B1639" s="53"/>
      <c r="C1639" s="140"/>
      <c r="E1639" s="53"/>
      <c r="F1639" s="53"/>
      <c r="G1639" s="53"/>
      <c r="H1639" s="3"/>
      <c r="I1639" s="53"/>
      <c r="J1639" s="53"/>
      <c r="K1639" s="53"/>
      <c r="L1639" s="53"/>
      <c r="M1639" s="53"/>
      <c r="N1639" s="53"/>
      <c r="O1639" s="53"/>
      <c r="P1639" s="727"/>
    </row>
    <row r="1640" spans="1:16" x14ac:dyDescent="0.25">
      <c r="A1640" s="126"/>
      <c r="B1640" s="53"/>
      <c r="C1640" s="140"/>
      <c r="E1640" s="53"/>
      <c r="F1640" s="53"/>
      <c r="G1640" s="53"/>
      <c r="H1640" s="3"/>
      <c r="I1640" s="53"/>
      <c r="J1640" s="53"/>
      <c r="K1640" s="53"/>
      <c r="L1640" s="53"/>
      <c r="M1640" s="53"/>
      <c r="N1640" s="53"/>
      <c r="O1640" s="53"/>
      <c r="P1640" s="727"/>
    </row>
    <row r="1641" spans="1:16" x14ac:dyDescent="0.25">
      <c r="A1641" s="126"/>
      <c r="B1641" s="53"/>
      <c r="C1641" s="140"/>
      <c r="E1641" s="53"/>
      <c r="F1641" s="53"/>
      <c r="G1641" s="53"/>
      <c r="H1641" s="3"/>
      <c r="I1641" s="53"/>
      <c r="J1641" s="53"/>
      <c r="K1641" s="53"/>
      <c r="L1641" s="53"/>
      <c r="M1641" s="53"/>
      <c r="N1641" s="53"/>
      <c r="O1641" s="53"/>
      <c r="P1641" s="727"/>
    </row>
    <row r="1642" spans="1:16" x14ac:dyDescent="0.25">
      <c r="A1642" s="126"/>
      <c r="B1642" s="53"/>
      <c r="C1642" s="140"/>
      <c r="E1642" s="53"/>
      <c r="F1642" s="53"/>
      <c r="G1642" s="53"/>
      <c r="H1642" s="3"/>
      <c r="I1642" s="53"/>
      <c r="J1642" s="53"/>
      <c r="K1642" s="53"/>
      <c r="L1642" s="53"/>
      <c r="M1642" s="53"/>
      <c r="N1642" s="53"/>
      <c r="O1642" s="53"/>
      <c r="P1642" s="727"/>
    </row>
    <row r="1643" spans="1:16" x14ac:dyDescent="0.25">
      <c r="A1643" s="126"/>
      <c r="B1643" s="53"/>
      <c r="C1643" s="140"/>
      <c r="E1643" s="53"/>
      <c r="F1643" s="53"/>
      <c r="G1643" s="53"/>
      <c r="H1643" s="3"/>
      <c r="I1643" s="53"/>
      <c r="J1643" s="53"/>
      <c r="K1643" s="53"/>
      <c r="L1643" s="53"/>
      <c r="M1643" s="53"/>
      <c r="N1643" s="53"/>
      <c r="O1643" s="53"/>
      <c r="P1643" s="727"/>
    </row>
    <row r="1644" spans="1:16" x14ac:dyDescent="0.25">
      <c r="A1644" s="126"/>
      <c r="B1644" s="53"/>
      <c r="C1644" s="140"/>
      <c r="E1644" s="53"/>
      <c r="F1644" s="53"/>
      <c r="G1644" s="53"/>
      <c r="H1644" s="3"/>
      <c r="I1644" s="53"/>
      <c r="J1644" s="53"/>
      <c r="K1644" s="53"/>
      <c r="L1644" s="53"/>
      <c r="M1644" s="53"/>
      <c r="N1644" s="53"/>
      <c r="O1644" s="53"/>
      <c r="P1644" s="727"/>
    </row>
    <row r="1645" spans="1:16" x14ac:dyDescent="0.25">
      <c r="A1645" s="126"/>
      <c r="B1645" s="53"/>
      <c r="C1645" s="140"/>
      <c r="E1645" s="53"/>
      <c r="F1645" s="53"/>
      <c r="G1645" s="53"/>
      <c r="H1645" s="3"/>
      <c r="I1645" s="53"/>
      <c r="J1645" s="53"/>
      <c r="K1645" s="53"/>
      <c r="L1645" s="53"/>
      <c r="M1645" s="53"/>
      <c r="N1645" s="53"/>
      <c r="O1645" s="53"/>
      <c r="P1645" s="727"/>
    </row>
    <row r="1646" spans="1:16" x14ac:dyDescent="0.25">
      <c r="A1646" s="126"/>
      <c r="B1646" s="53"/>
      <c r="C1646" s="140"/>
      <c r="E1646" s="53"/>
      <c r="F1646" s="53"/>
      <c r="G1646" s="53"/>
      <c r="H1646" s="3"/>
      <c r="I1646" s="53"/>
      <c r="J1646" s="53"/>
      <c r="K1646" s="53"/>
      <c r="L1646" s="53"/>
      <c r="M1646" s="53"/>
      <c r="N1646" s="53"/>
      <c r="O1646" s="53"/>
      <c r="P1646" s="727"/>
    </row>
    <row r="1647" spans="1:16" x14ac:dyDescent="0.25">
      <c r="A1647" s="126"/>
      <c r="B1647" s="53"/>
      <c r="C1647" s="140"/>
      <c r="E1647" s="53"/>
      <c r="F1647" s="53"/>
      <c r="G1647" s="53"/>
      <c r="H1647" s="3"/>
      <c r="I1647" s="53"/>
      <c r="J1647" s="53"/>
      <c r="K1647" s="53"/>
      <c r="L1647" s="53"/>
      <c r="M1647" s="53"/>
      <c r="N1647" s="53"/>
      <c r="O1647" s="53"/>
      <c r="P1647" s="727"/>
    </row>
    <row r="1648" spans="1:16" x14ac:dyDescent="0.25">
      <c r="A1648" s="126"/>
      <c r="B1648" s="53"/>
      <c r="C1648" s="140"/>
      <c r="E1648" s="53"/>
      <c r="F1648" s="53"/>
      <c r="G1648" s="53"/>
      <c r="H1648" s="3"/>
      <c r="I1648" s="53"/>
      <c r="J1648" s="53"/>
      <c r="K1648" s="53"/>
      <c r="L1648" s="53"/>
      <c r="M1648" s="53"/>
      <c r="N1648" s="53"/>
      <c r="O1648" s="53"/>
      <c r="P1648" s="727"/>
    </row>
    <row r="1649" spans="1:16" x14ac:dyDescent="0.25">
      <c r="A1649" s="126"/>
      <c r="B1649" s="53"/>
      <c r="C1649" s="140"/>
      <c r="E1649" s="53"/>
      <c r="F1649" s="53"/>
      <c r="G1649" s="53"/>
      <c r="H1649" s="3"/>
      <c r="I1649" s="53"/>
      <c r="J1649" s="53"/>
      <c r="K1649" s="53"/>
      <c r="L1649" s="53"/>
      <c r="M1649" s="53"/>
      <c r="N1649" s="53"/>
      <c r="O1649" s="53"/>
      <c r="P1649" s="727"/>
    </row>
    <row r="1650" spans="1:16" x14ac:dyDescent="0.25">
      <c r="A1650" s="126"/>
      <c r="B1650" s="53"/>
      <c r="C1650" s="140"/>
      <c r="E1650" s="53"/>
      <c r="F1650" s="53"/>
      <c r="G1650" s="53"/>
      <c r="H1650" s="3"/>
      <c r="I1650" s="53"/>
      <c r="J1650" s="53"/>
      <c r="K1650" s="53"/>
      <c r="L1650" s="53"/>
      <c r="M1650" s="53"/>
      <c r="N1650" s="53"/>
      <c r="O1650" s="53"/>
      <c r="P1650" s="727"/>
    </row>
    <row r="1651" spans="1:16" x14ac:dyDescent="0.25">
      <c r="A1651" s="126"/>
      <c r="B1651" s="53"/>
      <c r="C1651" s="140"/>
      <c r="E1651" s="53"/>
      <c r="F1651" s="53"/>
      <c r="G1651" s="53"/>
      <c r="H1651" s="3"/>
      <c r="I1651" s="53"/>
      <c r="J1651" s="53"/>
      <c r="K1651" s="53"/>
      <c r="L1651" s="53"/>
      <c r="M1651" s="53"/>
      <c r="N1651" s="53"/>
      <c r="O1651" s="53"/>
      <c r="P1651" s="727"/>
    </row>
    <row r="1652" spans="1:16" x14ac:dyDescent="0.25">
      <c r="A1652" s="126"/>
      <c r="B1652" s="53"/>
      <c r="C1652" s="140"/>
      <c r="E1652" s="53"/>
      <c r="F1652" s="53"/>
      <c r="G1652" s="53"/>
      <c r="H1652" s="3"/>
      <c r="I1652" s="53"/>
      <c r="J1652" s="53"/>
      <c r="K1652" s="53"/>
      <c r="L1652" s="53"/>
      <c r="M1652" s="53"/>
      <c r="N1652" s="53"/>
      <c r="O1652" s="53"/>
      <c r="P1652" s="727"/>
    </row>
    <row r="1653" spans="1:16" x14ac:dyDescent="0.25">
      <c r="A1653" s="126"/>
      <c r="B1653" s="53"/>
      <c r="C1653" s="140"/>
      <c r="E1653" s="53"/>
      <c r="F1653" s="53"/>
      <c r="G1653" s="53"/>
      <c r="H1653" s="3"/>
      <c r="I1653" s="53"/>
      <c r="J1653" s="53"/>
      <c r="K1653" s="53"/>
      <c r="L1653" s="53"/>
      <c r="M1653" s="53"/>
      <c r="N1653" s="53"/>
      <c r="O1653" s="53"/>
      <c r="P1653" s="727"/>
    </row>
    <row r="1654" spans="1:16" x14ac:dyDescent="0.25">
      <c r="A1654" s="126"/>
      <c r="B1654" s="53"/>
      <c r="C1654" s="140"/>
      <c r="E1654" s="53"/>
      <c r="F1654" s="53"/>
      <c r="G1654" s="53"/>
      <c r="H1654" s="3"/>
      <c r="I1654" s="53"/>
      <c r="J1654" s="53"/>
      <c r="K1654" s="53"/>
      <c r="L1654" s="53"/>
      <c r="M1654" s="53"/>
      <c r="N1654" s="53"/>
      <c r="O1654" s="53"/>
      <c r="P1654" s="727"/>
    </row>
    <row r="1655" spans="1:16" x14ac:dyDescent="0.25">
      <c r="A1655" s="126"/>
      <c r="B1655" s="53"/>
      <c r="C1655" s="140"/>
      <c r="E1655" s="53"/>
      <c r="F1655" s="53"/>
      <c r="G1655" s="53"/>
      <c r="H1655" s="3"/>
      <c r="I1655" s="53"/>
      <c r="J1655" s="53"/>
      <c r="K1655" s="53"/>
      <c r="L1655" s="53"/>
      <c r="M1655" s="53"/>
      <c r="N1655" s="53"/>
      <c r="O1655" s="53"/>
      <c r="P1655" s="727"/>
    </row>
    <row r="1656" spans="1:16" x14ac:dyDescent="0.25">
      <c r="A1656" s="126"/>
      <c r="B1656" s="53"/>
      <c r="C1656" s="140"/>
      <c r="E1656" s="53"/>
      <c r="F1656" s="53"/>
      <c r="G1656" s="53"/>
      <c r="H1656" s="3"/>
      <c r="I1656" s="53"/>
      <c r="J1656" s="53"/>
      <c r="K1656" s="53"/>
      <c r="L1656" s="53"/>
      <c r="M1656" s="53"/>
      <c r="N1656" s="53"/>
      <c r="O1656" s="53"/>
      <c r="P1656" s="727"/>
    </row>
    <row r="1657" spans="1:16" x14ac:dyDescent="0.25">
      <c r="A1657" s="126"/>
      <c r="B1657" s="53"/>
      <c r="C1657" s="140"/>
      <c r="E1657" s="53"/>
      <c r="F1657" s="53"/>
      <c r="G1657" s="53"/>
      <c r="H1657" s="3"/>
      <c r="I1657" s="53"/>
      <c r="J1657" s="53"/>
      <c r="K1657" s="53"/>
      <c r="L1657" s="53"/>
      <c r="M1657" s="53"/>
      <c r="N1657" s="53"/>
      <c r="O1657" s="53"/>
      <c r="P1657" s="727"/>
    </row>
    <row r="1658" spans="1:16" x14ac:dyDescent="0.25">
      <c r="A1658" s="126"/>
      <c r="B1658" s="53"/>
      <c r="C1658" s="140"/>
      <c r="E1658" s="53"/>
      <c r="F1658" s="53"/>
      <c r="G1658" s="53"/>
      <c r="H1658" s="3"/>
      <c r="I1658" s="53"/>
      <c r="J1658" s="53"/>
      <c r="K1658" s="53"/>
      <c r="L1658" s="53"/>
      <c r="M1658" s="53"/>
      <c r="N1658" s="53"/>
      <c r="O1658" s="53"/>
      <c r="P1658" s="727"/>
    </row>
    <row r="1659" spans="1:16" x14ac:dyDescent="0.25">
      <c r="A1659" s="126"/>
      <c r="B1659" s="53"/>
      <c r="C1659" s="140"/>
      <c r="E1659" s="53"/>
      <c r="F1659" s="53"/>
      <c r="G1659" s="53"/>
      <c r="H1659" s="3"/>
      <c r="I1659" s="53"/>
      <c r="J1659" s="53"/>
      <c r="K1659" s="53"/>
      <c r="L1659" s="53"/>
      <c r="M1659" s="53"/>
      <c r="N1659" s="53"/>
      <c r="O1659" s="53"/>
      <c r="P1659" s="727"/>
    </row>
    <row r="1660" spans="1:16" x14ac:dyDescent="0.25">
      <c r="A1660" s="126"/>
      <c r="B1660" s="53"/>
      <c r="C1660" s="140"/>
      <c r="E1660" s="53"/>
      <c r="F1660" s="53"/>
      <c r="G1660" s="53"/>
      <c r="H1660" s="3"/>
      <c r="I1660" s="53"/>
      <c r="J1660" s="53"/>
      <c r="K1660" s="53"/>
      <c r="L1660" s="53"/>
      <c r="M1660" s="53"/>
      <c r="N1660" s="53"/>
      <c r="O1660" s="53"/>
      <c r="P1660" s="727"/>
    </row>
    <row r="1661" spans="1:16" x14ac:dyDescent="0.25">
      <c r="A1661" s="126"/>
      <c r="B1661" s="53"/>
      <c r="C1661" s="140"/>
      <c r="E1661" s="53"/>
      <c r="F1661" s="53"/>
      <c r="G1661" s="53"/>
      <c r="H1661" s="3"/>
      <c r="I1661" s="53"/>
      <c r="J1661" s="53"/>
      <c r="K1661" s="53"/>
      <c r="L1661" s="53"/>
      <c r="M1661" s="53"/>
      <c r="N1661" s="53"/>
      <c r="O1661" s="53"/>
      <c r="P1661" s="727"/>
    </row>
    <row r="1662" spans="1:16" x14ac:dyDescent="0.25">
      <c r="A1662" s="126"/>
      <c r="B1662" s="53"/>
      <c r="C1662" s="140"/>
      <c r="E1662" s="53"/>
      <c r="F1662" s="53"/>
      <c r="G1662" s="53"/>
      <c r="H1662" s="3"/>
      <c r="I1662" s="53"/>
      <c r="J1662" s="53"/>
      <c r="K1662" s="53"/>
      <c r="L1662" s="53"/>
      <c r="M1662" s="53"/>
      <c r="N1662" s="53"/>
      <c r="O1662" s="53"/>
      <c r="P1662" s="727"/>
    </row>
    <row r="1663" spans="1:16" x14ac:dyDescent="0.25">
      <c r="A1663" s="126"/>
      <c r="B1663" s="53"/>
      <c r="C1663" s="140"/>
      <c r="E1663" s="53"/>
      <c r="F1663" s="53"/>
      <c r="G1663" s="53"/>
      <c r="H1663" s="3"/>
      <c r="I1663" s="53"/>
      <c r="J1663" s="53"/>
      <c r="K1663" s="53"/>
      <c r="L1663" s="53"/>
      <c r="M1663" s="53"/>
      <c r="N1663" s="53"/>
      <c r="O1663" s="53"/>
      <c r="P1663" s="727"/>
    </row>
    <row r="1664" spans="1:16" x14ac:dyDescent="0.25">
      <c r="A1664" s="126"/>
      <c r="B1664" s="53"/>
      <c r="C1664" s="140"/>
      <c r="E1664" s="53"/>
      <c r="F1664" s="53"/>
      <c r="G1664" s="53"/>
      <c r="H1664" s="3"/>
      <c r="I1664" s="53"/>
      <c r="J1664" s="53"/>
      <c r="K1664" s="53"/>
      <c r="L1664" s="53"/>
      <c r="M1664" s="53"/>
      <c r="N1664" s="53"/>
      <c r="O1664" s="53"/>
      <c r="P1664" s="727"/>
    </row>
    <row r="1665" spans="1:16" x14ac:dyDescent="0.25">
      <c r="A1665" s="126"/>
      <c r="B1665" s="53"/>
      <c r="C1665" s="140"/>
      <c r="E1665" s="53"/>
      <c r="F1665" s="53"/>
      <c r="G1665" s="53"/>
      <c r="H1665" s="3"/>
      <c r="I1665" s="53"/>
      <c r="J1665" s="53"/>
      <c r="K1665" s="53"/>
      <c r="L1665" s="53"/>
      <c r="M1665" s="53"/>
      <c r="N1665" s="53"/>
      <c r="O1665" s="53"/>
      <c r="P1665" s="727"/>
    </row>
    <row r="1666" spans="1:16" x14ac:dyDescent="0.25">
      <c r="A1666" s="126"/>
      <c r="B1666" s="53"/>
      <c r="C1666" s="140"/>
      <c r="E1666" s="53"/>
      <c r="F1666" s="53"/>
      <c r="G1666" s="53"/>
      <c r="H1666" s="3"/>
      <c r="I1666" s="53"/>
      <c r="J1666" s="53"/>
      <c r="K1666" s="53"/>
      <c r="L1666" s="53"/>
      <c r="M1666" s="53"/>
      <c r="N1666" s="53"/>
      <c r="O1666" s="53"/>
      <c r="P1666" s="727"/>
    </row>
    <row r="1667" spans="1:16" x14ac:dyDescent="0.25">
      <c r="A1667" s="126"/>
      <c r="B1667" s="53"/>
      <c r="C1667" s="140"/>
      <c r="E1667" s="53"/>
      <c r="F1667" s="53"/>
      <c r="G1667" s="53"/>
      <c r="H1667" s="3"/>
      <c r="I1667" s="53"/>
      <c r="J1667" s="53"/>
      <c r="K1667" s="53"/>
      <c r="L1667" s="53"/>
      <c r="M1667" s="53"/>
      <c r="N1667" s="53"/>
      <c r="O1667" s="53"/>
      <c r="P1667" s="727"/>
    </row>
    <row r="1668" spans="1:16" x14ac:dyDescent="0.25">
      <c r="A1668" s="126"/>
      <c r="B1668" s="53"/>
      <c r="C1668" s="140"/>
      <c r="E1668" s="53"/>
      <c r="F1668" s="53"/>
      <c r="G1668" s="53"/>
      <c r="H1668" s="3"/>
      <c r="I1668" s="53"/>
      <c r="J1668" s="53"/>
      <c r="K1668" s="53"/>
      <c r="L1668" s="53"/>
      <c r="M1668" s="53"/>
      <c r="N1668" s="53"/>
      <c r="O1668" s="53"/>
      <c r="P1668" s="727"/>
    </row>
    <row r="1669" spans="1:16" x14ac:dyDescent="0.25">
      <c r="A1669" s="126"/>
      <c r="B1669" s="53"/>
      <c r="C1669" s="140"/>
      <c r="E1669" s="53"/>
      <c r="F1669" s="53"/>
      <c r="G1669" s="53"/>
      <c r="H1669" s="3"/>
      <c r="I1669" s="53"/>
      <c r="J1669" s="53"/>
      <c r="K1669" s="53"/>
      <c r="L1669" s="53"/>
      <c r="M1669" s="53"/>
      <c r="N1669" s="53"/>
      <c r="O1669" s="53"/>
      <c r="P1669" s="727"/>
    </row>
    <row r="1670" spans="1:16" x14ac:dyDescent="0.25">
      <c r="A1670" s="126"/>
      <c r="B1670" s="53"/>
      <c r="C1670" s="140"/>
      <c r="E1670" s="53"/>
      <c r="F1670" s="53"/>
      <c r="G1670" s="53"/>
      <c r="H1670" s="3"/>
      <c r="I1670" s="53"/>
      <c r="J1670" s="53"/>
      <c r="K1670" s="53"/>
      <c r="L1670" s="53"/>
      <c r="M1670" s="53"/>
      <c r="N1670" s="53"/>
      <c r="O1670" s="53"/>
      <c r="P1670" s="727"/>
    </row>
    <row r="1671" spans="1:16" x14ac:dyDescent="0.25">
      <c r="A1671" s="126"/>
      <c r="B1671" s="53"/>
      <c r="C1671" s="140"/>
      <c r="E1671" s="53"/>
      <c r="F1671" s="53"/>
      <c r="G1671" s="53"/>
      <c r="H1671" s="3"/>
      <c r="I1671" s="53"/>
      <c r="J1671" s="53"/>
      <c r="K1671" s="53"/>
      <c r="L1671" s="53"/>
      <c r="M1671" s="53"/>
      <c r="N1671" s="53"/>
      <c r="O1671" s="53"/>
      <c r="P1671" s="727"/>
    </row>
    <row r="1672" spans="1:16" x14ac:dyDescent="0.25">
      <c r="A1672" s="126"/>
      <c r="B1672" s="53"/>
      <c r="C1672" s="140"/>
      <c r="E1672" s="53"/>
      <c r="F1672" s="53"/>
      <c r="G1672" s="53"/>
      <c r="H1672" s="3"/>
      <c r="I1672" s="53"/>
      <c r="J1672" s="53"/>
      <c r="K1672" s="53"/>
      <c r="L1672" s="53"/>
      <c r="M1672" s="53"/>
      <c r="N1672" s="53"/>
      <c r="O1672" s="53"/>
      <c r="P1672" s="727"/>
    </row>
    <row r="1673" spans="1:16" x14ac:dyDescent="0.25">
      <c r="A1673" s="126"/>
      <c r="B1673" s="53"/>
      <c r="C1673" s="140"/>
      <c r="E1673" s="53"/>
      <c r="F1673" s="53"/>
      <c r="G1673" s="53"/>
      <c r="H1673" s="3"/>
      <c r="I1673" s="53"/>
      <c r="J1673" s="53"/>
      <c r="K1673" s="53"/>
      <c r="L1673" s="53"/>
      <c r="M1673" s="53"/>
      <c r="N1673" s="53"/>
      <c r="O1673" s="53"/>
      <c r="P1673" s="727"/>
    </row>
    <row r="1674" spans="1:16" x14ac:dyDescent="0.25">
      <c r="A1674" s="126"/>
      <c r="B1674" s="53"/>
      <c r="C1674" s="140"/>
      <c r="E1674" s="53"/>
      <c r="F1674" s="53"/>
      <c r="G1674" s="53"/>
      <c r="H1674" s="3"/>
      <c r="I1674" s="53"/>
      <c r="J1674" s="53"/>
      <c r="K1674" s="53"/>
      <c r="L1674" s="53"/>
      <c r="M1674" s="53"/>
      <c r="N1674" s="53"/>
      <c r="O1674" s="53"/>
      <c r="P1674" s="727"/>
    </row>
    <row r="1675" spans="1:16" x14ac:dyDescent="0.25">
      <c r="A1675" s="126"/>
      <c r="B1675" s="53"/>
      <c r="C1675" s="140"/>
      <c r="E1675" s="53"/>
      <c r="F1675" s="53"/>
      <c r="G1675" s="53"/>
      <c r="H1675" s="3"/>
      <c r="I1675" s="53"/>
      <c r="J1675" s="53"/>
      <c r="K1675" s="53"/>
      <c r="L1675" s="53"/>
      <c r="M1675" s="53"/>
      <c r="N1675" s="53"/>
      <c r="O1675" s="53"/>
      <c r="P1675" s="727"/>
    </row>
    <row r="1676" spans="1:16" x14ac:dyDescent="0.25">
      <c r="A1676" s="126"/>
      <c r="B1676" s="53"/>
      <c r="C1676" s="140"/>
      <c r="E1676" s="53"/>
      <c r="F1676" s="53"/>
      <c r="G1676" s="53"/>
      <c r="H1676" s="3"/>
      <c r="I1676" s="53"/>
      <c r="J1676" s="53"/>
      <c r="K1676" s="53"/>
      <c r="L1676" s="53"/>
      <c r="M1676" s="53"/>
      <c r="N1676" s="53"/>
      <c r="O1676" s="53"/>
      <c r="P1676" s="727"/>
    </row>
    <row r="1677" spans="1:16" x14ac:dyDescent="0.25">
      <c r="A1677" s="126"/>
      <c r="B1677" s="53"/>
      <c r="C1677" s="140"/>
      <c r="E1677" s="53"/>
      <c r="F1677" s="53"/>
      <c r="G1677" s="53"/>
      <c r="H1677" s="3"/>
      <c r="I1677" s="53"/>
      <c r="J1677" s="53"/>
      <c r="K1677" s="53"/>
      <c r="L1677" s="53"/>
      <c r="M1677" s="53"/>
      <c r="N1677" s="53"/>
      <c r="O1677" s="53"/>
      <c r="P1677" s="727"/>
    </row>
    <row r="1678" spans="1:16" x14ac:dyDescent="0.25">
      <c r="A1678" s="126"/>
      <c r="B1678" s="53"/>
      <c r="C1678" s="140"/>
      <c r="E1678" s="53"/>
      <c r="F1678" s="53"/>
      <c r="G1678" s="53"/>
      <c r="H1678" s="3"/>
      <c r="I1678" s="53"/>
      <c r="J1678" s="53"/>
      <c r="K1678" s="53"/>
      <c r="L1678" s="53"/>
      <c r="M1678" s="53"/>
      <c r="N1678" s="53"/>
      <c r="O1678" s="53"/>
      <c r="P1678" s="727"/>
    </row>
    <row r="1679" spans="1:16" x14ac:dyDescent="0.25">
      <c r="A1679" s="126"/>
      <c r="B1679" s="53"/>
      <c r="C1679" s="140"/>
      <c r="E1679" s="53"/>
      <c r="F1679" s="53"/>
      <c r="G1679" s="53"/>
      <c r="H1679" s="3"/>
      <c r="I1679" s="53"/>
      <c r="J1679" s="53"/>
      <c r="K1679" s="53"/>
      <c r="L1679" s="53"/>
      <c r="M1679" s="53"/>
      <c r="N1679" s="53"/>
      <c r="O1679" s="53"/>
      <c r="P1679" s="727"/>
    </row>
    <row r="1680" spans="1:16" x14ac:dyDescent="0.25">
      <c r="A1680" s="126"/>
      <c r="B1680" s="53"/>
      <c r="C1680" s="140"/>
      <c r="E1680" s="53"/>
      <c r="F1680" s="53"/>
      <c r="G1680" s="53"/>
      <c r="H1680" s="3"/>
      <c r="I1680" s="53"/>
      <c r="J1680" s="53"/>
      <c r="K1680" s="53"/>
      <c r="L1680" s="53"/>
      <c r="M1680" s="53"/>
      <c r="N1680" s="53"/>
      <c r="O1680" s="53"/>
      <c r="P1680" s="727"/>
    </row>
    <row r="1681" spans="1:16" x14ac:dyDescent="0.25">
      <c r="A1681" s="126"/>
      <c r="B1681" s="53"/>
      <c r="C1681" s="140"/>
      <c r="E1681" s="53"/>
      <c r="F1681" s="53"/>
      <c r="G1681" s="53"/>
      <c r="H1681" s="3"/>
      <c r="I1681" s="53"/>
      <c r="J1681" s="53"/>
      <c r="K1681" s="53"/>
      <c r="L1681" s="53"/>
      <c r="M1681" s="53"/>
      <c r="N1681" s="53"/>
      <c r="O1681" s="53"/>
      <c r="P1681" s="727"/>
    </row>
    <row r="1682" spans="1:16" x14ac:dyDescent="0.25">
      <c r="A1682" s="126"/>
      <c r="B1682" s="53"/>
      <c r="C1682" s="140"/>
      <c r="E1682" s="53"/>
      <c r="F1682" s="53"/>
      <c r="G1682" s="53"/>
      <c r="H1682" s="3"/>
      <c r="I1682" s="53"/>
      <c r="J1682" s="53"/>
      <c r="K1682" s="53"/>
      <c r="L1682" s="53"/>
      <c r="M1682" s="53"/>
      <c r="N1682" s="53"/>
      <c r="O1682" s="53"/>
      <c r="P1682" s="727"/>
    </row>
    <row r="1683" spans="1:16" x14ac:dyDescent="0.25">
      <c r="A1683" s="126"/>
      <c r="B1683" s="53"/>
      <c r="C1683" s="140"/>
      <c r="E1683" s="53"/>
      <c r="F1683" s="53"/>
      <c r="G1683" s="53"/>
      <c r="H1683" s="3"/>
      <c r="I1683" s="53"/>
      <c r="J1683" s="53"/>
      <c r="K1683" s="53"/>
      <c r="L1683" s="53"/>
      <c r="M1683" s="53"/>
      <c r="N1683" s="53"/>
      <c r="O1683" s="53"/>
      <c r="P1683" s="727"/>
    </row>
    <row r="1684" spans="1:16" x14ac:dyDescent="0.25">
      <c r="A1684" s="126"/>
      <c r="B1684" s="53"/>
      <c r="C1684" s="140"/>
      <c r="E1684" s="53"/>
      <c r="F1684" s="53"/>
      <c r="G1684" s="53"/>
      <c r="H1684" s="3"/>
      <c r="I1684" s="53"/>
      <c r="J1684" s="53"/>
      <c r="K1684" s="53"/>
      <c r="L1684" s="53"/>
      <c r="M1684" s="53"/>
      <c r="N1684" s="53"/>
      <c r="O1684" s="53"/>
      <c r="P1684" s="727"/>
    </row>
    <row r="1685" spans="1:16" x14ac:dyDescent="0.25">
      <c r="A1685" s="126"/>
      <c r="B1685" s="53"/>
      <c r="C1685" s="140"/>
      <c r="E1685" s="53"/>
      <c r="F1685" s="53"/>
      <c r="G1685" s="53"/>
      <c r="H1685" s="3"/>
      <c r="I1685" s="53"/>
      <c r="J1685" s="53"/>
      <c r="K1685" s="53"/>
      <c r="L1685" s="53"/>
      <c r="M1685" s="53"/>
      <c r="N1685" s="53"/>
      <c r="O1685" s="53"/>
      <c r="P1685" s="727"/>
    </row>
    <row r="1686" spans="1:16" x14ac:dyDescent="0.25">
      <c r="A1686" s="126"/>
      <c r="B1686" s="53"/>
      <c r="C1686" s="140"/>
      <c r="E1686" s="53"/>
      <c r="F1686" s="53"/>
      <c r="G1686" s="53"/>
      <c r="H1686" s="3"/>
      <c r="I1686" s="53"/>
      <c r="J1686" s="53"/>
      <c r="K1686" s="53"/>
      <c r="L1686" s="53"/>
      <c r="M1686" s="53"/>
      <c r="N1686" s="53"/>
      <c r="O1686" s="53"/>
      <c r="P1686" s="727"/>
    </row>
    <row r="1687" spans="1:16" x14ac:dyDescent="0.25">
      <c r="A1687" s="126"/>
      <c r="B1687" s="53"/>
      <c r="C1687" s="140"/>
      <c r="E1687" s="53"/>
      <c r="F1687" s="53"/>
      <c r="G1687" s="53"/>
      <c r="H1687" s="3"/>
      <c r="I1687" s="53"/>
      <c r="J1687" s="53"/>
      <c r="K1687" s="53"/>
      <c r="L1687" s="53"/>
      <c r="M1687" s="53"/>
      <c r="N1687" s="53"/>
      <c r="O1687" s="53"/>
      <c r="P1687" s="727"/>
    </row>
    <row r="1688" spans="1:16" x14ac:dyDescent="0.25">
      <c r="A1688" s="126"/>
      <c r="B1688" s="53"/>
      <c r="C1688" s="140"/>
      <c r="E1688" s="53"/>
      <c r="F1688" s="53"/>
      <c r="G1688" s="53"/>
      <c r="H1688" s="3"/>
      <c r="I1688" s="53"/>
      <c r="J1688" s="53"/>
      <c r="K1688" s="53"/>
      <c r="L1688" s="53"/>
      <c r="M1688" s="53"/>
      <c r="N1688" s="53"/>
      <c r="O1688" s="53"/>
      <c r="P1688" s="727"/>
    </row>
    <row r="1689" spans="1:16" x14ac:dyDescent="0.25">
      <c r="A1689" s="126"/>
      <c r="B1689" s="53"/>
      <c r="C1689" s="140"/>
      <c r="E1689" s="53"/>
      <c r="F1689" s="53"/>
      <c r="G1689" s="53"/>
      <c r="H1689" s="3"/>
      <c r="I1689" s="53"/>
      <c r="J1689" s="53"/>
      <c r="K1689" s="53"/>
      <c r="L1689" s="53"/>
      <c r="M1689" s="53"/>
      <c r="N1689" s="53"/>
      <c r="O1689" s="53"/>
      <c r="P1689" s="727"/>
    </row>
    <row r="1690" spans="1:16" x14ac:dyDescent="0.25">
      <c r="A1690" s="126"/>
      <c r="B1690" s="53"/>
      <c r="C1690" s="140"/>
      <c r="E1690" s="53"/>
      <c r="F1690" s="53"/>
      <c r="G1690" s="53"/>
      <c r="H1690" s="3"/>
      <c r="I1690" s="53"/>
      <c r="J1690" s="53"/>
      <c r="K1690" s="53"/>
      <c r="L1690" s="53"/>
      <c r="M1690" s="53"/>
      <c r="N1690" s="53"/>
      <c r="O1690" s="53"/>
      <c r="P1690" s="727"/>
    </row>
    <row r="1691" spans="1:16" x14ac:dyDescent="0.25">
      <c r="A1691" s="126"/>
      <c r="B1691" s="53"/>
      <c r="C1691" s="140"/>
      <c r="E1691" s="53"/>
      <c r="F1691" s="53"/>
      <c r="G1691" s="53"/>
      <c r="H1691" s="3"/>
      <c r="I1691" s="53"/>
      <c r="J1691" s="53"/>
      <c r="K1691" s="53"/>
      <c r="L1691" s="53"/>
      <c r="M1691" s="53"/>
      <c r="N1691" s="53"/>
      <c r="O1691" s="53"/>
      <c r="P1691" s="727"/>
    </row>
    <row r="1692" spans="1:16" x14ac:dyDescent="0.25">
      <c r="A1692" s="126"/>
      <c r="B1692" s="53"/>
      <c r="C1692" s="140"/>
      <c r="E1692" s="53"/>
      <c r="F1692" s="53"/>
      <c r="G1692" s="53"/>
      <c r="H1692" s="3"/>
      <c r="I1692" s="53"/>
      <c r="J1692" s="53"/>
      <c r="K1692" s="53"/>
      <c r="L1692" s="53"/>
      <c r="M1692" s="53"/>
      <c r="N1692" s="53"/>
      <c r="O1692" s="53"/>
      <c r="P1692" s="727"/>
    </row>
    <row r="1693" spans="1:16" x14ac:dyDescent="0.25">
      <c r="A1693" s="126"/>
      <c r="B1693" s="53"/>
      <c r="C1693" s="140"/>
      <c r="E1693" s="53"/>
      <c r="F1693" s="53"/>
      <c r="G1693" s="53"/>
      <c r="H1693" s="3"/>
      <c r="I1693" s="53"/>
      <c r="J1693" s="53"/>
      <c r="K1693" s="53"/>
      <c r="L1693" s="53"/>
      <c r="M1693" s="53"/>
      <c r="N1693" s="53"/>
      <c r="O1693" s="53"/>
      <c r="P1693" s="727"/>
    </row>
    <row r="1694" spans="1:16" x14ac:dyDescent="0.25">
      <c r="A1694" s="126"/>
      <c r="B1694" s="53"/>
      <c r="C1694" s="140"/>
      <c r="E1694" s="53"/>
      <c r="F1694" s="53"/>
      <c r="G1694" s="53"/>
      <c r="H1694" s="3"/>
      <c r="I1694" s="53"/>
      <c r="J1694" s="53"/>
      <c r="K1694" s="53"/>
      <c r="L1694" s="53"/>
      <c r="M1694" s="53"/>
      <c r="N1694" s="53"/>
      <c r="O1694" s="53"/>
      <c r="P1694" s="727"/>
    </row>
    <row r="1695" spans="1:16" x14ac:dyDescent="0.25">
      <c r="A1695" s="126"/>
      <c r="B1695" s="53"/>
      <c r="C1695" s="140"/>
      <c r="E1695" s="53"/>
      <c r="F1695" s="53"/>
      <c r="G1695" s="53"/>
      <c r="H1695" s="3"/>
      <c r="I1695" s="53"/>
      <c r="J1695" s="53"/>
      <c r="K1695" s="53"/>
      <c r="L1695" s="53"/>
      <c r="M1695" s="53"/>
      <c r="N1695" s="53"/>
      <c r="O1695" s="53"/>
      <c r="P1695" s="727"/>
    </row>
    <row r="1696" spans="1:16" x14ac:dyDescent="0.25">
      <c r="A1696" s="126"/>
      <c r="B1696" s="53"/>
      <c r="C1696" s="140"/>
      <c r="E1696" s="53"/>
      <c r="F1696" s="53"/>
      <c r="G1696" s="53"/>
      <c r="H1696" s="3"/>
      <c r="I1696" s="53"/>
      <c r="J1696" s="53"/>
      <c r="K1696" s="53"/>
      <c r="L1696" s="53"/>
      <c r="M1696" s="53"/>
      <c r="N1696" s="53"/>
      <c r="O1696" s="53"/>
      <c r="P1696" s="727"/>
    </row>
    <row r="1697" spans="1:16" x14ac:dyDescent="0.25">
      <c r="A1697" s="126"/>
      <c r="B1697" s="53"/>
      <c r="C1697" s="140"/>
      <c r="E1697" s="53"/>
      <c r="F1697" s="53"/>
      <c r="G1697" s="53"/>
      <c r="H1697" s="3"/>
      <c r="I1697" s="53"/>
      <c r="J1697" s="53"/>
      <c r="K1697" s="53"/>
      <c r="L1697" s="53"/>
      <c r="M1697" s="53"/>
      <c r="N1697" s="53"/>
      <c r="O1697" s="53"/>
      <c r="P1697" s="727"/>
    </row>
    <row r="1698" spans="1:16" x14ac:dyDescent="0.25">
      <c r="A1698" s="126"/>
      <c r="B1698" s="53"/>
      <c r="C1698" s="140"/>
      <c r="E1698" s="53"/>
      <c r="F1698" s="53"/>
      <c r="G1698" s="53"/>
      <c r="H1698" s="3"/>
      <c r="I1698" s="53"/>
      <c r="J1698" s="53"/>
      <c r="K1698" s="53"/>
      <c r="L1698" s="53"/>
      <c r="M1698" s="53"/>
      <c r="N1698" s="53"/>
      <c r="O1698" s="53"/>
      <c r="P1698" s="727"/>
    </row>
    <row r="1699" spans="1:16" x14ac:dyDescent="0.25">
      <c r="A1699" s="126"/>
      <c r="B1699" s="53"/>
      <c r="C1699" s="140"/>
      <c r="E1699" s="53"/>
      <c r="F1699" s="53"/>
      <c r="G1699" s="53"/>
      <c r="H1699" s="3"/>
      <c r="I1699" s="53"/>
      <c r="J1699" s="53"/>
      <c r="K1699" s="53"/>
      <c r="L1699" s="53"/>
      <c r="M1699" s="53"/>
      <c r="N1699" s="53"/>
      <c r="O1699" s="53"/>
      <c r="P1699" s="727"/>
    </row>
    <row r="1700" spans="1:16" x14ac:dyDescent="0.25">
      <c r="A1700" s="126"/>
      <c r="B1700" s="53"/>
      <c r="C1700" s="140"/>
      <c r="E1700" s="53"/>
      <c r="F1700" s="53"/>
      <c r="G1700" s="53"/>
      <c r="H1700" s="3"/>
      <c r="I1700" s="53"/>
      <c r="J1700" s="53"/>
      <c r="K1700" s="53"/>
      <c r="L1700" s="53"/>
      <c r="M1700" s="53"/>
      <c r="N1700" s="53"/>
      <c r="O1700" s="53"/>
      <c r="P1700" s="727"/>
    </row>
    <row r="1701" spans="1:16" x14ac:dyDescent="0.25">
      <c r="A1701" s="126"/>
      <c r="B1701" s="53"/>
      <c r="C1701" s="140"/>
      <c r="E1701" s="53"/>
      <c r="F1701" s="53"/>
      <c r="G1701" s="53"/>
      <c r="H1701" s="3"/>
      <c r="I1701" s="53"/>
      <c r="J1701" s="53"/>
      <c r="K1701" s="53"/>
      <c r="L1701" s="53"/>
      <c r="M1701" s="53"/>
      <c r="N1701" s="53"/>
      <c r="O1701" s="53"/>
      <c r="P1701" s="727"/>
    </row>
    <row r="1702" spans="1:16" x14ac:dyDescent="0.25">
      <c r="A1702" s="126"/>
      <c r="B1702" s="53"/>
      <c r="C1702" s="140"/>
      <c r="E1702" s="53"/>
      <c r="F1702" s="53"/>
      <c r="G1702" s="53"/>
      <c r="H1702" s="3"/>
      <c r="I1702" s="53"/>
      <c r="J1702" s="53"/>
      <c r="K1702" s="53"/>
      <c r="L1702" s="53"/>
      <c r="M1702" s="53"/>
      <c r="N1702" s="53"/>
      <c r="O1702" s="53"/>
      <c r="P1702" s="727"/>
    </row>
    <row r="1703" spans="1:16" x14ac:dyDescent="0.25">
      <c r="A1703" s="126"/>
      <c r="B1703" s="53"/>
      <c r="C1703" s="140"/>
      <c r="E1703" s="53"/>
      <c r="F1703" s="53"/>
      <c r="G1703" s="53"/>
      <c r="H1703" s="3"/>
      <c r="I1703" s="53"/>
      <c r="J1703" s="53"/>
      <c r="K1703" s="53"/>
      <c r="L1703" s="53"/>
      <c r="M1703" s="53"/>
      <c r="N1703" s="53"/>
      <c r="O1703" s="53"/>
      <c r="P1703" s="727"/>
    </row>
    <row r="1704" spans="1:16" x14ac:dyDescent="0.25">
      <c r="A1704" s="126"/>
      <c r="B1704" s="53"/>
      <c r="C1704" s="140"/>
      <c r="E1704" s="53"/>
      <c r="F1704" s="53"/>
      <c r="G1704" s="53"/>
      <c r="H1704" s="3"/>
      <c r="I1704" s="53"/>
      <c r="J1704" s="53"/>
      <c r="K1704" s="53"/>
      <c r="L1704" s="53"/>
      <c r="M1704" s="53"/>
      <c r="N1704" s="53"/>
      <c r="O1704" s="53"/>
      <c r="P1704" s="727"/>
    </row>
    <row r="1705" spans="1:16" x14ac:dyDescent="0.25">
      <c r="A1705" s="126"/>
      <c r="B1705" s="53"/>
      <c r="C1705" s="140"/>
      <c r="E1705" s="53"/>
      <c r="F1705" s="53"/>
      <c r="G1705" s="53"/>
      <c r="H1705" s="3"/>
      <c r="I1705" s="53"/>
      <c r="J1705" s="53"/>
      <c r="K1705" s="53"/>
      <c r="L1705" s="53"/>
      <c r="M1705" s="53"/>
      <c r="N1705" s="53"/>
      <c r="O1705" s="53"/>
      <c r="P1705" s="727"/>
    </row>
    <row r="1706" spans="1:16" x14ac:dyDescent="0.25">
      <c r="A1706" s="126"/>
      <c r="B1706" s="53"/>
      <c r="C1706" s="140"/>
      <c r="E1706" s="53"/>
      <c r="F1706" s="53"/>
      <c r="G1706" s="53"/>
      <c r="H1706" s="3"/>
      <c r="I1706" s="53"/>
      <c r="J1706" s="53"/>
      <c r="K1706" s="53"/>
      <c r="L1706" s="53"/>
      <c r="M1706" s="53"/>
      <c r="N1706" s="53"/>
      <c r="O1706" s="53"/>
      <c r="P1706" s="727"/>
    </row>
    <row r="1707" spans="1:16" x14ac:dyDescent="0.25">
      <c r="A1707" s="126"/>
      <c r="B1707" s="53"/>
      <c r="C1707" s="140"/>
      <c r="E1707" s="53"/>
      <c r="F1707" s="53"/>
      <c r="G1707" s="53"/>
      <c r="H1707" s="3"/>
      <c r="I1707" s="53"/>
      <c r="J1707" s="53"/>
      <c r="K1707" s="53"/>
      <c r="L1707" s="53"/>
      <c r="M1707" s="53"/>
      <c r="N1707" s="53"/>
      <c r="O1707" s="53"/>
      <c r="P1707" s="727"/>
    </row>
    <row r="1708" spans="1:16" x14ac:dyDescent="0.25">
      <c r="A1708" s="126"/>
      <c r="B1708" s="53"/>
      <c r="C1708" s="140"/>
      <c r="E1708" s="53"/>
      <c r="F1708" s="53"/>
      <c r="G1708" s="53"/>
      <c r="H1708" s="3"/>
      <c r="I1708" s="53"/>
      <c r="J1708" s="53"/>
      <c r="K1708" s="53"/>
      <c r="L1708" s="53"/>
      <c r="M1708" s="53"/>
      <c r="N1708" s="53"/>
      <c r="O1708" s="53"/>
      <c r="P1708" s="727"/>
    </row>
    <row r="1709" spans="1:16" x14ac:dyDescent="0.25">
      <c r="A1709" s="126"/>
      <c r="B1709" s="53"/>
      <c r="C1709" s="140"/>
      <c r="E1709" s="53"/>
      <c r="F1709" s="53"/>
      <c r="G1709" s="53"/>
      <c r="H1709" s="3"/>
      <c r="I1709" s="53"/>
      <c r="J1709" s="53"/>
      <c r="K1709" s="53"/>
      <c r="L1709" s="53"/>
      <c r="M1709" s="53"/>
      <c r="N1709" s="53"/>
      <c r="O1709" s="53"/>
      <c r="P1709" s="727"/>
    </row>
    <row r="1710" spans="1:16" x14ac:dyDescent="0.25">
      <c r="A1710" s="126"/>
      <c r="B1710" s="53"/>
      <c r="C1710" s="140"/>
      <c r="E1710" s="53"/>
      <c r="F1710" s="53"/>
      <c r="G1710" s="53"/>
      <c r="H1710" s="3"/>
      <c r="I1710" s="53"/>
      <c r="J1710" s="53"/>
      <c r="K1710" s="53"/>
      <c r="L1710" s="53"/>
      <c r="M1710" s="53"/>
      <c r="N1710" s="53"/>
      <c r="O1710" s="53"/>
      <c r="P1710" s="727"/>
    </row>
    <row r="1711" spans="1:16" x14ac:dyDescent="0.25">
      <c r="A1711" s="126"/>
      <c r="B1711" s="53"/>
      <c r="C1711" s="140"/>
      <c r="E1711" s="53"/>
      <c r="F1711" s="53"/>
      <c r="G1711" s="53"/>
      <c r="H1711" s="3"/>
      <c r="I1711" s="53"/>
      <c r="J1711" s="53"/>
      <c r="K1711" s="53"/>
      <c r="L1711" s="53"/>
      <c r="M1711" s="53"/>
      <c r="N1711" s="53"/>
      <c r="O1711" s="53"/>
      <c r="P1711" s="727"/>
    </row>
    <row r="1712" spans="1:16" x14ac:dyDescent="0.25">
      <c r="A1712" s="126"/>
      <c r="B1712" s="53"/>
      <c r="C1712" s="140"/>
      <c r="E1712" s="53"/>
      <c r="F1712" s="53"/>
      <c r="G1712" s="53"/>
      <c r="H1712" s="3"/>
      <c r="I1712" s="53"/>
      <c r="J1712" s="53"/>
      <c r="K1712" s="53"/>
      <c r="L1712" s="53"/>
      <c r="M1712" s="53"/>
      <c r="N1712" s="53"/>
      <c r="O1712" s="53"/>
      <c r="P1712" s="727"/>
    </row>
    <row r="1713" spans="1:16" x14ac:dyDescent="0.25">
      <c r="A1713" s="126"/>
      <c r="B1713" s="53"/>
      <c r="C1713" s="140"/>
      <c r="E1713" s="53"/>
      <c r="F1713" s="53"/>
      <c r="G1713" s="53"/>
      <c r="H1713" s="3"/>
      <c r="I1713" s="53"/>
      <c r="J1713" s="53"/>
      <c r="K1713" s="53"/>
      <c r="L1713" s="53"/>
      <c r="M1713" s="53"/>
      <c r="N1713" s="53"/>
      <c r="O1713" s="53"/>
      <c r="P1713" s="727"/>
    </row>
    <row r="1714" spans="1:16" x14ac:dyDescent="0.25">
      <c r="A1714" s="126"/>
      <c r="B1714" s="53"/>
      <c r="C1714" s="140"/>
      <c r="E1714" s="53"/>
      <c r="F1714" s="53"/>
      <c r="G1714" s="53"/>
      <c r="H1714" s="3"/>
      <c r="I1714" s="53"/>
      <c r="J1714" s="53"/>
      <c r="K1714" s="53"/>
      <c r="L1714" s="53"/>
      <c r="M1714" s="53"/>
      <c r="N1714" s="53"/>
      <c r="O1714" s="53"/>
      <c r="P1714" s="727"/>
    </row>
    <row r="1715" spans="1:16" x14ac:dyDescent="0.25">
      <c r="A1715" s="126"/>
      <c r="B1715" s="53"/>
      <c r="C1715" s="140"/>
      <c r="E1715" s="53"/>
      <c r="F1715" s="53"/>
      <c r="G1715" s="53"/>
      <c r="H1715" s="3"/>
      <c r="I1715" s="53"/>
      <c r="J1715" s="53"/>
      <c r="K1715" s="53"/>
      <c r="L1715" s="53"/>
      <c r="M1715" s="53"/>
      <c r="N1715" s="53"/>
      <c r="O1715" s="53"/>
      <c r="P1715" s="727"/>
    </row>
    <row r="1716" spans="1:16" x14ac:dyDescent="0.25">
      <c r="A1716" s="126"/>
      <c r="B1716" s="53"/>
      <c r="C1716" s="140"/>
      <c r="E1716" s="53"/>
      <c r="F1716" s="53"/>
      <c r="G1716" s="53"/>
      <c r="H1716" s="3"/>
      <c r="I1716" s="53"/>
      <c r="J1716" s="53"/>
      <c r="K1716" s="53"/>
      <c r="L1716" s="53"/>
      <c r="M1716" s="53"/>
      <c r="N1716" s="53"/>
      <c r="O1716" s="53"/>
      <c r="P1716" s="727"/>
    </row>
    <row r="1717" spans="1:16" x14ac:dyDescent="0.25">
      <c r="A1717" s="126"/>
      <c r="B1717" s="53"/>
      <c r="C1717" s="140"/>
      <c r="E1717" s="53"/>
      <c r="F1717" s="53"/>
      <c r="G1717" s="53"/>
      <c r="H1717" s="3"/>
      <c r="I1717" s="53"/>
      <c r="J1717" s="53"/>
      <c r="K1717" s="53"/>
      <c r="L1717" s="53"/>
      <c r="M1717" s="53"/>
      <c r="N1717" s="53"/>
      <c r="O1717" s="53"/>
      <c r="P1717" s="727"/>
    </row>
    <row r="1718" spans="1:16" x14ac:dyDescent="0.25">
      <c r="A1718" s="126"/>
      <c r="B1718" s="53"/>
      <c r="C1718" s="140"/>
      <c r="E1718" s="53"/>
      <c r="F1718" s="53"/>
      <c r="G1718" s="53"/>
      <c r="H1718" s="3"/>
      <c r="I1718" s="53"/>
      <c r="J1718" s="53"/>
      <c r="K1718" s="53"/>
      <c r="L1718" s="53"/>
      <c r="M1718" s="53"/>
      <c r="N1718" s="53"/>
      <c r="O1718" s="53"/>
      <c r="P1718" s="727"/>
    </row>
    <row r="1719" spans="1:16" x14ac:dyDescent="0.25">
      <c r="A1719" s="126"/>
      <c r="B1719" s="53"/>
      <c r="C1719" s="140"/>
      <c r="E1719" s="53"/>
      <c r="F1719" s="53"/>
      <c r="G1719" s="53"/>
      <c r="H1719" s="3"/>
      <c r="I1719" s="53"/>
      <c r="J1719" s="53"/>
      <c r="K1719" s="53"/>
      <c r="L1719" s="53"/>
      <c r="M1719" s="53"/>
      <c r="N1719" s="53"/>
      <c r="O1719" s="53"/>
      <c r="P1719" s="727"/>
    </row>
    <row r="1720" spans="1:16" x14ac:dyDescent="0.25">
      <c r="A1720" s="126"/>
      <c r="B1720" s="53"/>
      <c r="C1720" s="140"/>
      <c r="E1720" s="53"/>
      <c r="F1720" s="53"/>
      <c r="G1720" s="53"/>
      <c r="H1720" s="3"/>
      <c r="I1720" s="53"/>
      <c r="J1720" s="53"/>
      <c r="K1720" s="53"/>
      <c r="L1720" s="53"/>
      <c r="M1720" s="53"/>
      <c r="N1720" s="53"/>
      <c r="O1720" s="53"/>
      <c r="P1720" s="727"/>
    </row>
    <row r="1721" spans="1:16" x14ac:dyDescent="0.25">
      <c r="A1721" s="126"/>
      <c r="B1721" s="53"/>
      <c r="C1721" s="140"/>
      <c r="E1721" s="53"/>
      <c r="F1721" s="53"/>
      <c r="G1721" s="53"/>
      <c r="H1721" s="3"/>
      <c r="I1721" s="53"/>
      <c r="J1721" s="53"/>
      <c r="K1721" s="53"/>
      <c r="L1721" s="53"/>
      <c r="M1721" s="53"/>
      <c r="N1721" s="53"/>
      <c r="O1721" s="53"/>
      <c r="P1721" s="727"/>
    </row>
    <row r="1722" spans="1:16" x14ac:dyDescent="0.25">
      <c r="A1722" s="126"/>
      <c r="B1722" s="53"/>
      <c r="C1722" s="140"/>
      <c r="E1722" s="53"/>
      <c r="F1722" s="53"/>
      <c r="G1722" s="53"/>
      <c r="H1722" s="3"/>
      <c r="I1722" s="53"/>
      <c r="J1722" s="53"/>
      <c r="K1722" s="53"/>
      <c r="L1722" s="53"/>
      <c r="M1722" s="53"/>
      <c r="N1722" s="53"/>
      <c r="O1722" s="53"/>
      <c r="P1722" s="727"/>
    </row>
    <row r="1723" spans="1:16" x14ac:dyDescent="0.25">
      <c r="A1723" s="126"/>
      <c r="B1723" s="53"/>
      <c r="C1723" s="140"/>
      <c r="E1723" s="53"/>
      <c r="F1723" s="53"/>
      <c r="G1723" s="53"/>
      <c r="H1723" s="3"/>
      <c r="I1723" s="53"/>
      <c r="J1723" s="53"/>
      <c r="K1723" s="53"/>
      <c r="L1723" s="53"/>
      <c r="M1723" s="53"/>
      <c r="N1723" s="53"/>
      <c r="O1723" s="53"/>
      <c r="P1723" s="727"/>
    </row>
    <row r="1724" spans="1:16" x14ac:dyDescent="0.25">
      <c r="A1724" s="126"/>
      <c r="B1724" s="53"/>
      <c r="C1724" s="140"/>
      <c r="E1724" s="53"/>
      <c r="F1724" s="53"/>
      <c r="G1724" s="53"/>
      <c r="H1724" s="3"/>
      <c r="I1724" s="53"/>
      <c r="J1724" s="53"/>
      <c r="K1724" s="53"/>
      <c r="L1724" s="53"/>
      <c r="M1724" s="53"/>
      <c r="N1724" s="53"/>
      <c r="O1724" s="53"/>
      <c r="P1724" s="727"/>
    </row>
    <row r="1725" spans="1:16" x14ac:dyDescent="0.25">
      <c r="A1725" s="126"/>
      <c r="B1725" s="53"/>
      <c r="C1725" s="140"/>
      <c r="E1725" s="53"/>
      <c r="F1725" s="53"/>
      <c r="G1725" s="53"/>
      <c r="H1725" s="3"/>
      <c r="I1725" s="53"/>
      <c r="J1725" s="53"/>
      <c r="K1725" s="53"/>
      <c r="L1725" s="53"/>
      <c r="M1725" s="53"/>
      <c r="N1725" s="53"/>
      <c r="O1725" s="53"/>
      <c r="P1725" s="727"/>
    </row>
    <row r="1726" spans="1:16" x14ac:dyDescent="0.25">
      <c r="A1726" s="126"/>
      <c r="B1726" s="53"/>
      <c r="C1726" s="140"/>
      <c r="E1726" s="53"/>
      <c r="F1726" s="53"/>
      <c r="G1726" s="53"/>
      <c r="H1726" s="3"/>
      <c r="I1726" s="53"/>
      <c r="J1726" s="53"/>
      <c r="K1726" s="53"/>
      <c r="L1726" s="53"/>
      <c r="M1726" s="53"/>
      <c r="N1726" s="53"/>
      <c r="O1726" s="53"/>
      <c r="P1726" s="727"/>
    </row>
    <row r="1727" spans="1:16" x14ac:dyDescent="0.25">
      <c r="A1727" s="126"/>
      <c r="B1727" s="53"/>
      <c r="C1727" s="140"/>
      <c r="E1727" s="53"/>
      <c r="F1727" s="53"/>
      <c r="G1727" s="53"/>
      <c r="H1727" s="3"/>
      <c r="I1727" s="53"/>
      <c r="J1727" s="53"/>
      <c r="K1727" s="53"/>
      <c r="L1727" s="53"/>
      <c r="M1727" s="53"/>
      <c r="N1727" s="53"/>
      <c r="O1727" s="53"/>
      <c r="P1727" s="727"/>
    </row>
    <row r="1728" spans="1:16" x14ac:dyDescent="0.25">
      <c r="A1728" s="126"/>
      <c r="B1728" s="53"/>
      <c r="C1728" s="140"/>
      <c r="E1728" s="53"/>
      <c r="F1728" s="53"/>
      <c r="G1728" s="53"/>
      <c r="H1728" s="3"/>
      <c r="I1728" s="53"/>
      <c r="J1728" s="53"/>
      <c r="K1728" s="53"/>
      <c r="L1728" s="53"/>
      <c r="M1728" s="53"/>
      <c r="N1728" s="53"/>
      <c r="O1728" s="53"/>
      <c r="P1728" s="727"/>
    </row>
    <row r="1729" spans="1:16" x14ac:dyDescent="0.25">
      <c r="A1729" s="126"/>
      <c r="B1729" s="53"/>
      <c r="C1729" s="140"/>
      <c r="E1729" s="53"/>
      <c r="F1729" s="53"/>
      <c r="G1729" s="53"/>
      <c r="H1729" s="3"/>
      <c r="I1729" s="53"/>
      <c r="J1729" s="53"/>
      <c r="K1729" s="53"/>
      <c r="L1729" s="53"/>
      <c r="M1729" s="53"/>
      <c r="N1729" s="53"/>
      <c r="O1729" s="53"/>
      <c r="P1729" s="727"/>
    </row>
    <row r="1730" spans="1:16" x14ac:dyDescent="0.25">
      <c r="A1730" s="126"/>
      <c r="B1730" s="53"/>
      <c r="C1730" s="140"/>
      <c r="E1730" s="53"/>
      <c r="F1730" s="53"/>
      <c r="G1730" s="53"/>
      <c r="H1730" s="3"/>
      <c r="I1730" s="53"/>
      <c r="J1730" s="53"/>
      <c r="K1730" s="53"/>
      <c r="L1730" s="53"/>
      <c r="M1730" s="53"/>
      <c r="N1730" s="53"/>
      <c r="O1730" s="53"/>
      <c r="P1730" s="727"/>
    </row>
    <row r="1731" spans="1:16" x14ac:dyDescent="0.25">
      <c r="A1731" s="126"/>
      <c r="B1731" s="53"/>
      <c r="C1731" s="140"/>
      <c r="E1731" s="53"/>
      <c r="F1731" s="53"/>
      <c r="G1731" s="53"/>
      <c r="H1731" s="3"/>
      <c r="I1731" s="53"/>
      <c r="J1731" s="53"/>
      <c r="K1731" s="53"/>
      <c r="L1731" s="53"/>
      <c r="M1731" s="53"/>
      <c r="N1731" s="53"/>
      <c r="O1731" s="53"/>
      <c r="P1731" s="727"/>
    </row>
    <row r="1732" spans="1:16" x14ac:dyDescent="0.25">
      <c r="A1732" s="126"/>
      <c r="B1732" s="53"/>
      <c r="C1732" s="140"/>
      <c r="E1732" s="53"/>
      <c r="F1732" s="53"/>
      <c r="G1732" s="53"/>
      <c r="H1732" s="3"/>
      <c r="I1732" s="53"/>
      <c r="J1732" s="53"/>
      <c r="K1732" s="53"/>
      <c r="L1732" s="53"/>
      <c r="M1732" s="53"/>
      <c r="N1732" s="53"/>
      <c r="O1732" s="53"/>
      <c r="P1732" s="727"/>
    </row>
    <row r="1733" spans="1:16" x14ac:dyDescent="0.25">
      <c r="A1733" s="126"/>
      <c r="B1733" s="53"/>
      <c r="C1733" s="140"/>
      <c r="E1733" s="53"/>
      <c r="F1733" s="53"/>
      <c r="G1733" s="53"/>
      <c r="H1733" s="3"/>
      <c r="I1733" s="53"/>
      <c r="J1733" s="53"/>
      <c r="K1733" s="53"/>
      <c r="L1733" s="53"/>
      <c r="M1733" s="53"/>
      <c r="N1733" s="53"/>
      <c r="O1733" s="53"/>
      <c r="P1733" s="727"/>
    </row>
    <row r="1734" spans="1:16" x14ac:dyDescent="0.25">
      <c r="A1734" s="126"/>
      <c r="B1734" s="53"/>
      <c r="C1734" s="140"/>
      <c r="E1734" s="53"/>
      <c r="F1734" s="53"/>
      <c r="G1734" s="53"/>
      <c r="H1734" s="3"/>
      <c r="I1734" s="53"/>
      <c r="J1734" s="53"/>
      <c r="K1734" s="53"/>
      <c r="L1734" s="53"/>
      <c r="M1734" s="53"/>
      <c r="N1734" s="53"/>
      <c r="O1734" s="53"/>
      <c r="P1734" s="727"/>
    </row>
    <row r="1735" spans="1:16" x14ac:dyDescent="0.25">
      <c r="A1735" s="126"/>
      <c r="B1735" s="53"/>
      <c r="C1735" s="140"/>
      <c r="E1735" s="53"/>
      <c r="F1735" s="53"/>
      <c r="G1735" s="53"/>
      <c r="H1735" s="3"/>
      <c r="I1735" s="53"/>
      <c r="J1735" s="53"/>
      <c r="K1735" s="53"/>
      <c r="L1735" s="53"/>
      <c r="M1735" s="53"/>
      <c r="N1735" s="53"/>
      <c r="O1735" s="53"/>
      <c r="P1735" s="727"/>
    </row>
    <row r="1736" spans="1:16" x14ac:dyDescent="0.25">
      <c r="A1736" s="126"/>
      <c r="B1736" s="53"/>
      <c r="C1736" s="140"/>
      <c r="E1736" s="53"/>
      <c r="F1736" s="53"/>
      <c r="G1736" s="53"/>
      <c r="H1736" s="3"/>
      <c r="I1736" s="53"/>
      <c r="J1736" s="53"/>
      <c r="K1736" s="53"/>
      <c r="L1736" s="53"/>
      <c r="M1736" s="53"/>
      <c r="N1736" s="53"/>
      <c r="O1736" s="53"/>
      <c r="P1736" s="727"/>
    </row>
    <row r="1737" spans="1:16" x14ac:dyDescent="0.25">
      <c r="A1737" s="126"/>
      <c r="B1737" s="53"/>
      <c r="C1737" s="140"/>
      <c r="E1737" s="53"/>
      <c r="F1737" s="53"/>
      <c r="G1737" s="53"/>
      <c r="H1737" s="3"/>
      <c r="I1737" s="53"/>
      <c r="J1737" s="53"/>
      <c r="K1737" s="53"/>
      <c r="L1737" s="53"/>
      <c r="M1737" s="53"/>
      <c r="N1737" s="53"/>
      <c r="O1737" s="53"/>
      <c r="P1737" s="727"/>
    </row>
    <row r="1738" spans="1:16" x14ac:dyDescent="0.25">
      <c r="A1738" s="126"/>
      <c r="B1738" s="53"/>
      <c r="C1738" s="140"/>
      <c r="E1738" s="53"/>
      <c r="F1738" s="53"/>
      <c r="G1738" s="53"/>
      <c r="H1738" s="3"/>
      <c r="I1738" s="53"/>
      <c r="J1738" s="53"/>
      <c r="K1738" s="53"/>
      <c r="L1738" s="53"/>
      <c r="M1738" s="53"/>
      <c r="N1738" s="53"/>
      <c r="O1738" s="53"/>
      <c r="P1738" s="727"/>
    </row>
    <row r="1739" spans="1:16" x14ac:dyDescent="0.25">
      <c r="A1739" s="126"/>
      <c r="B1739" s="53"/>
      <c r="C1739" s="140"/>
      <c r="E1739" s="53"/>
      <c r="F1739" s="53"/>
      <c r="G1739" s="53"/>
      <c r="H1739" s="3"/>
      <c r="I1739" s="53"/>
      <c r="J1739" s="53"/>
      <c r="K1739" s="53"/>
      <c r="L1739" s="53"/>
      <c r="M1739" s="53"/>
      <c r="N1739" s="53"/>
      <c r="O1739" s="53"/>
      <c r="P1739" s="727"/>
    </row>
    <row r="1740" spans="1:16" x14ac:dyDescent="0.25">
      <c r="A1740" s="126"/>
      <c r="B1740" s="53"/>
      <c r="C1740" s="140"/>
      <c r="E1740" s="53"/>
      <c r="F1740" s="53"/>
      <c r="G1740" s="53"/>
      <c r="H1740" s="3"/>
      <c r="I1740" s="53"/>
      <c r="J1740" s="53"/>
      <c r="K1740" s="53"/>
      <c r="L1740" s="53"/>
      <c r="M1740" s="53"/>
      <c r="N1740" s="53"/>
      <c r="O1740" s="53"/>
      <c r="P1740" s="727"/>
    </row>
    <row r="1741" spans="1:16" x14ac:dyDescent="0.25">
      <c r="A1741" s="126"/>
      <c r="B1741" s="53"/>
      <c r="C1741" s="140"/>
      <c r="E1741" s="53"/>
      <c r="F1741" s="53"/>
      <c r="G1741" s="53"/>
      <c r="H1741" s="3"/>
      <c r="I1741" s="53"/>
      <c r="J1741" s="53"/>
      <c r="K1741" s="53"/>
      <c r="L1741" s="53"/>
      <c r="M1741" s="53"/>
      <c r="N1741" s="53"/>
      <c r="O1741" s="53"/>
      <c r="P1741" s="727"/>
    </row>
    <row r="1742" spans="1:16" x14ac:dyDescent="0.25">
      <c r="A1742" s="126"/>
      <c r="B1742" s="53"/>
      <c r="C1742" s="140"/>
      <c r="E1742" s="53"/>
      <c r="F1742" s="53"/>
      <c r="G1742" s="53"/>
      <c r="H1742" s="3"/>
      <c r="I1742" s="53"/>
      <c r="J1742" s="53"/>
      <c r="K1742" s="53"/>
      <c r="L1742" s="53"/>
      <c r="M1742" s="53"/>
      <c r="N1742" s="53"/>
      <c r="O1742" s="53"/>
      <c r="P1742" s="727"/>
    </row>
    <row r="1743" spans="1:16" x14ac:dyDescent="0.25">
      <c r="A1743" s="126"/>
      <c r="B1743" s="53"/>
      <c r="C1743" s="140"/>
      <c r="E1743" s="53"/>
      <c r="F1743" s="53"/>
      <c r="G1743" s="53"/>
      <c r="H1743" s="3"/>
      <c r="I1743" s="53"/>
      <c r="J1743" s="53"/>
      <c r="K1743" s="53"/>
      <c r="L1743" s="53"/>
      <c r="M1743" s="53"/>
      <c r="N1743" s="53"/>
      <c r="O1743" s="53"/>
      <c r="P1743" s="727"/>
    </row>
    <row r="1744" spans="1:16" x14ac:dyDescent="0.25">
      <c r="A1744" s="126"/>
      <c r="B1744" s="53"/>
      <c r="C1744" s="140"/>
      <c r="E1744" s="53"/>
      <c r="F1744" s="53"/>
      <c r="G1744" s="53"/>
      <c r="H1744" s="3"/>
      <c r="I1744" s="53"/>
      <c r="J1744" s="53"/>
      <c r="K1744" s="53"/>
      <c r="L1744" s="53"/>
      <c r="M1744" s="53"/>
      <c r="N1744" s="53"/>
      <c r="O1744" s="53"/>
      <c r="P1744" s="727"/>
    </row>
    <row r="1745" spans="1:16" x14ac:dyDescent="0.25">
      <c r="A1745" s="126"/>
      <c r="B1745" s="53"/>
      <c r="C1745" s="140"/>
      <c r="E1745" s="53"/>
      <c r="F1745" s="53"/>
      <c r="G1745" s="53"/>
      <c r="H1745" s="3"/>
      <c r="I1745" s="53"/>
      <c r="J1745" s="53"/>
      <c r="K1745" s="53"/>
      <c r="L1745" s="53"/>
      <c r="M1745" s="53"/>
      <c r="N1745" s="53"/>
      <c r="O1745" s="53"/>
      <c r="P1745" s="727"/>
    </row>
    <row r="1746" spans="1:16" x14ac:dyDescent="0.25">
      <c r="A1746" s="126"/>
      <c r="B1746" s="53"/>
      <c r="C1746" s="140"/>
      <c r="E1746" s="53"/>
      <c r="F1746" s="53"/>
      <c r="G1746" s="53"/>
      <c r="H1746" s="3"/>
      <c r="I1746" s="53"/>
      <c r="J1746" s="53"/>
      <c r="K1746" s="53"/>
      <c r="L1746" s="53"/>
      <c r="M1746" s="53"/>
      <c r="N1746" s="53"/>
      <c r="O1746" s="53"/>
      <c r="P1746" s="727"/>
    </row>
    <row r="1747" spans="1:16" x14ac:dyDescent="0.25">
      <c r="A1747" s="126"/>
      <c r="B1747" s="53"/>
      <c r="C1747" s="140"/>
      <c r="E1747" s="53"/>
      <c r="F1747" s="53"/>
      <c r="G1747" s="53"/>
      <c r="H1747" s="3"/>
      <c r="I1747" s="53"/>
      <c r="J1747" s="53"/>
      <c r="K1747" s="53"/>
      <c r="L1747" s="53"/>
      <c r="M1747" s="53"/>
      <c r="N1747" s="53"/>
      <c r="O1747" s="53"/>
      <c r="P1747" s="727"/>
    </row>
    <row r="1748" spans="1:16" x14ac:dyDescent="0.25">
      <c r="A1748" s="126"/>
      <c r="B1748" s="53"/>
      <c r="C1748" s="140"/>
      <c r="E1748" s="53"/>
      <c r="F1748" s="53"/>
      <c r="G1748" s="53"/>
      <c r="H1748" s="3"/>
      <c r="I1748" s="53"/>
      <c r="J1748" s="53"/>
      <c r="K1748" s="53"/>
      <c r="L1748" s="53"/>
      <c r="M1748" s="53"/>
      <c r="N1748" s="53"/>
      <c r="O1748" s="53"/>
      <c r="P1748" s="727"/>
    </row>
    <row r="1749" spans="1:16" x14ac:dyDescent="0.25">
      <c r="A1749" s="126"/>
      <c r="B1749" s="53"/>
      <c r="C1749" s="140"/>
      <c r="E1749" s="53"/>
      <c r="F1749" s="53"/>
      <c r="G1749" s="53"/>
      <c r="H1749" s="3"/>
      <c r="I1749" s="53"/>
      <c r="J1749" s="53"/>
      <c r="K1749" s="53"/>
      <c r="L1749" s="53"/>
      <c r="M1749" s="53"/>
      <c r="N1749" s="53"/>
      <c r="O1749" s="53"/>
      <c r="P1749" s="727"/>
    </row>
    <row r="1750" spans="1:16" x14ac:dyDescent="0.25">
      <c r="A1750" s="126"/>
      <c r="B1750" s="53"/>
      <c r="C1750" s="140"/>
      <c r="E1750" s="53"/>
      <c r="F1750" s="53"/>
      <c r="G1750" s="53"/>
      <c r="H1750" s="3"/>
      <c r="I1750" s="53"/>
      <c r="J1750" s="53"/>
      <c r="K1750" s="53"/>
      <c r="L1750" s="53"/>
      <c r="M1750" s="53"/>
      <c r="N1750" s="53"/>
      <c r="O1750" s="53"/>
      <c r="P1750" s="727"/>
    </row>
    <row r="1751" spans="1:16" x14ac:dyDescent="0.25">
      <c r="A1751" s="126"/>
      <c r="B1751" s="53"/>
      <c r="C1751" s="140"/>
      <c r="E1751" s="53"/>
      <c r="F1751" s="53"/>
      <c r="G1751" s="53"/>
      <c r="H1751" s="3"/>
      <c r="I1751" s="53"/>
      <c r="J1751" s="53"/>
      <c r="K1751" s="53"/>
      <c r="L1751" s="53"/>
      <c r="M1751" s="53"/>
      <c r="N1751" s="53"/>
      <c r="O1751" s="53"/>
      <c r="P1751" s="727"/>
    </row>
    <row r="1752" spans="1:16" x14ac:dyDescent="0.25">
      <c r="A1752" s="126"/>
      <c r="B1752" s="53"/>
      <c r="C1752" s="140"/>
      <c r="E1752" s="53"/>
      <c r="F1752" s="53"/>
      <c r="G1752" s="53"/>
      <c r="H1752" s="3"/>
      <c r="I1752" s="53"/>
      <c r="J1752" s="53"/>
      <c r="K1752" s="53"/>
      <c r="L1752" s="53"/>
      <c r="M1752" s="53"/>
      <c r="N1752" s="53"/>
      <c r="O1752" s="53"/>
      <c r="P1752" s="727"/>
    </row>
    <row r="1753" spans="1:16" x14ac:dyDescent="0.25">
      <c r="A1753" s="126"/>
      <c r="B1753" s="53"/>
      <c r="C1753" s="140"/>
      <c r="E1753" s="53"/>
      <c r="F1753" s="53"/>
      <c r="G1753" s="53"/>
      <c r="H1753" s="3"/>
      <c r="I1753" s="53"/>
      <c r="J1753" s="53"/>
      <c r="K1753" s="53"/>
      <c r="L1753" s="53"/>
      <c r="M1753" s="53"/>
      <c r="N1753" s="53"/>
      <c r="O1753" s="53"/>
      <c r="P1753" s="727"/>
    </row>
    <row r="1754" spans="1:16" x14ac:dyDescent="0.25">
      <c r="A1754" s="126"/>
      <c r="B1754" s="53"/>
      <c r="C1754" s="140"/>
      <c r="E1754" s="53"/>
      <c r="F1754" s="53"/>
      <c r="G1754" s="53"/>
      <c r="H1754" s="3"/>
      <c r="I1754" s="53"/>
      <c r="J1754" s="53"/>
      <c r="K1754" s="53"/>
      <c r="L1754" s="53"/>
      <c r="M1754" s="53"/>
      <c r="N1754" s="53"/>
      <c r="O1754" s="53"/>
      <c r="P1754" s="727"/>
    </row>
    <row r="1755" spans="1:16" x14ac:dyDescent="0.25">
      <c r="A1755" s="126"/>
      <c r="B1755" s="53"/>
      <c r="C1755" s="140"/>
      <c r="E1755" s="53"/>
      <c r="F1755" s="53"/>
      <c r="G1755" s="53"/>
      <c r="H1755" s="3"/>
      <c r="I1755" s="53"/>
      <c r="J1755" s="53"/>
      <c r="K1755" s="53"/>
      <c r="L1755" s="53"/>
      <c r="M1755" s="53"/>
      <c r="N1755" s="53"/>
      <c r="O1755" s="53"/>
      <c r="P1755" s="727"/>
    </row>
    <row r="1756" spans="1:16" x14ac:dyDescent="0.25">
      <c r="A1756" s="126"/>
      <c r="B1756" s="53"/>
      <c r="C1756" s="140"/>
      <c r="E1756" s="53"/>
      <c r="F1756" s="53"/>
      <c r="G1756" s="53"/>
      <c r="H1756" s="3"/>
      <c r="I1756" s="53"/>
      <c r="J1756" s="53"/>
      <c r="K1756" s="53"/>
      <c r="L1756" s="53"/>
      <c r="M1756" s="53"/>
      <c r="N1756" s="53"/>
      <c r="O1756" s="53"/>
      <c r="P1756" s="727"/>
    </row>
    <row r="1757" spans="1:16" x14ac:dyDescent="0.25">
      <c r="A1757" s="126"/>
      <c r="B1757" s="53"/>
      <c r="C1757" s="140"/>
      <c r="E1757" s="53"/>
      <c r="F1757" s="53"/>
      <c r="G1757" s="53"/>
      <c r="H1757" s="3"/>
      <c r="I1757" s="53"/>
      <c r="J1757" s="53"/>
      <c r="K1757" s="53"/>
      <c r="L1757" s="53"/>
      <c r="M1757" s="53"/>
      <c r="N1757" s="53"/>
      <c r="O1757" s="53"/>
      <c r="P1757" s="727"/>
    </row>
    <row r="1758" spans="1:16" x14ac:dyDescent="0.25">
      <c r="A1758" s="126"/>
      <c r="B1758" s="53"/>
      <c r="C1758" s="140"/>
      <c r="E1758" s="53"/>
      <c r="F1758" s="53"/>
      <c r="G1758" s="53"/>
      <c r="H1758" s="3"/>
      <c r="I1758" s="53"/>
      <c r="J1758" s="53"/>
      <c r="K1758" s="53"/>
      <c r="L1758" s="53"/>
      <c r="M1758" s="53"/>
      <c r="N1758" s="53"/>
      <c r="O1758" s="53"/>
      <c r="P1758" s="727"/>
    </row>
    <row r="1759" spans="1:16" x14ac:dyDescent="0.25">
      <c r="A1759" s="126"/>
      <c r="B1759" s="53"/>
      <c r="C1759" s="140"/>
      <c r="E1759" s="53"/>
      <c r="F1759" s="53"/>
      <c r="G1759" s="53"/>
      <c r="H1759" s="3"/>
      <c r="I1759" s="53"/>
      <c r="J1759" s="53"/>
      <c r="K1759" s="53"/>
      <c r="L1759" s="53"/>
      <c r="M1759" s="53"/>
      <c r="N1759" s="53"/>
      <c r="O1759" s="53"/>
      <c r="P1759" s="727"/>
    </row>
    <row r="1760" spans="1:16" x14ac:dyDescent="0.25">
      <c r="A1760" s="126"/>
      <c r="B1760" s="53"/>
      <c r="C1760" s="140"/>
      <c r="E1760" s="53"/>
      <c r="F1760" s="53"/>
      <c r="G1760" s="53"/>
      <c r="H1760" s="3"/>
      <c r="I1760" s="53"/>
      <c r="J1760" s="53"/>
      <c r="K1760" s="53"/>
      <c r="L1760" s="53"/>
      <c r="M1760" s="53"/>
      <c r="N1760" s="53"/>
      <c r="O1760" s="53"/>
      <c r="P1760" s="727"/>
    </row>
    <row r="1761" spans="1:16" x14ac:dyDescent="0.25">
      <c r="A1761" s="126"/>
      <c r="B1761" s="53"/>
      <c r="C1761" s="140"/>
      <c r="E1761" s="53"/>
      <c r="F1761" s="53"/>
      <c r="G1761" s="53"/>
      <c r="H1761" s="3"/>
      <c r="I1761" s="53"/>
      <c r="J1761" s="53"/>
      <c r="K1761" s="53"/>
      <c r="L1761" s="53"/>
      <c r="M1761" s="53"/>
      <c r="N1761" s="53"/>
      <c r="O1761" s="53"/>
      <c r="P1761" s="727"/>
    </row>
    <row r="1762" spans="1:16" x14ac:dyDescent="0.25">
      <c r="A1762" s="126"/>
      <c r="B1762" s="53"/>
      <c r="C1762" s="140"/>
      <c r="E1762" s="53"/>
      <c r="F1762" s="53"/>
      <c r="G1762" s="53"/>
      <c r="H1762" s="3"/>
      <c r="I1762" s="53"/>
      <c r="J1762" s="53"/>
      <c r="K1762" s="53"/>
      <c r="L1762" s="53"/>
      <c r="M1762" s="53"/>
      <c r="N1762" s="53"/>
      <c r="O1762" s="53"/>
      <c r="P1762" s="727"/>
    </row>
    <row r="1763" spans="1:16" x14ac:dyDescent="0.25">
      <c r="A1763" s="126"/>
      <c r="B1763" s="53"/>
      <c r="C1763" s="140"/>
      <c r="E1763" s="53"/>
      <c r="F1763" s="53"/>
      <c r="G1763" s="53"/>
      <c r="H1763" s="3"/>
      <c r="I1763" s="53"/>
      <c r="J1763" s="53"/>
      <c r="K1763" s="53"/>
      <c r="L1763" s="53"/>
      <c r="M1763" s="53"/>
      <c r="N1763" s="53"/>
      <c r="O1763" s="53"/>
      <c r="P1763" s="727"/>
    </row>
    <row r="1764" spans="1:16" x14ac:dyDescent="0.25">
      <c r="A1764" s="126"/>
      <c r="B1764" s="53"/>
      <c r="C1764" s="140"/>
      <c r="E1764" s="53"/>
      <c r="F1764" s="53"/>
      <c r="G1764" s="53"/>
      <c r="H1764" s="3"/>
      <c r="I1764" s="53"/>
      <c r="J1764" s="53"/>
      <c r="K1764" s="53"/>
      <c r="L1764" s="53"/>
      <c r="M1764" s="53"/>
      <c r="N1764" s="53"/>
      <c r="O1764" s="53"/>
      <c r="P1764" s="727"/>
    </row>
    <row r="1765" spans="1:16" x14ac:dyDescent="0.25">
      <c r="A1765" s="126"/>
      <c r="B1765" s="53"/>
      <c r="C1765" s="140"/>
      <c r="E1765" s="53"/>
      <c r="F1765" s="53"/>
      <c r="G1765" s="53"/>
      <c r="H1765" s="3"/>
      <c r="I1765" s="53"/>
      <c r="J1765" s="53"/>
      <c r="K1765" s="53"/>
      <c r="L1765" s="53"/>
      <c r="M1765" s="53"/>
      <c r="N1765" s="53"/>
      <c r="O1765" s="53"/>
      <c r="P1765" s="727"/>
    </row>
    <row r="1766" spans="1:16" x14ac:dyDescent="0.25">
      <c r="A1766" s="126"/>
      <c r="B1766" s="53"/>
      <c r="C1766" s="140"/>
      <c r="E1766" s="53"/>
      <c r="F1766" s="53"/>
      <c r="G1766" s="53"/>
      <c r="H1766" s="3"/>
      <c r="I1766" s="53"/>
      <c r="J1766" s="53"/>
      <c r="K1766" s="53"/>
      <c r="L1766" s="53"/>
      <c r="M1766" s="53"/>
      <c r="N1766" s="53"/>
      <c r="O1766" s="53"/>
      <c r="P1766" s="727"/>
    </row>
    <row r="1767" spans="1:16" x14ac:dyDescent="0.25">
      <c r="A1767" s="126"/>
      <c r="B1767" s="53"/>
      <c r="C1767" s="140"/>
      <c r="E1767" s="53"/>
      <c r="F1767" s="53"/>
      <c r="G1767" s="53"/>
      <c r="H1767" s="3"/>
      <c r="I1767" s="53"/>
      <c r="J1767" s="53"/>
      <c r="K1767" s="53"/>
      <c r="L1767" s="53"/>
      <c r="M1767" s="53"/>
      <c r="N1767" s="53"/>
      <c r="O1767" s="53"/>
      <c r="P1767" s="727"/>
    </row>
    <row r="1768" spans="1:16" x14ac:dyDescent="0.25">
      <c r="A1768" s="126"/>
      <c r="B1768" s="53"/>
      <c r="C1768" s="140"/>
      <c r="E1768" s="53"/>
      <c r="F1768" s="53"/>
      <c r="G1768" s="53"/>
      <c r="H1768" s="3"/>
      <c r="I1768" s="53"/>
      <c r="J1768" s="53"/>
      <c r="K1768" s="53"/>
      <c r="L1768" s="53"/>
      <c r="M1768" s="53"/>
      <c r="N1768" s="53"/>
      <c r="O1768" s="53"/>
      <c r="P1768" s="727"/>
    </row>
    <row r="1769" spans="1:16" x14ac:dyDescent="0.25">
      <c r="A1769" s="126"/>
      <c r="B1769" s="53"/>
      <c r="C1769" s="140"/>
      <c r="E1769" s="53"/>
      <c r="F1769" s="53"/>
      <c r="G1769" s="53"/>
      <c r="H1769" s="3"/>
      <c r="I1769" s="53"/>
      <c r="J1769" s="53"/>
      <c r="K1769" s="53"/>
      <c r="L1769" s="53"/>
      <c r="M1769" s="53"/>
      <c r="N1769" s="53"/>
      <c r="O1769" s="53"/>
      <c r="P1769" s="727"/>
    </row>
    <row r="1770" spans="1:16" x14ac:dyDescent="0.25">
      <c r="A1770" s="126"/>
      <c r="B1770" s="53"/>
      <c r="C1770" s="140"/>
      <c r="E1770" s="53"/>
      <c r="F1770" s="53"/>
      <c r="G1770" s="53"/>
      <c r="H1770" s="3"/>
      <c r="I1770" s="53"/>
      <c r="J1770" s="53"/>
      <c r="K1770" s="53"/>
      <c r="L1770" s="53"/>
      <c r="M1770" s="53"/>
      <c r="N1770" s="53"/>
      <c r="O1770" s="53"/>
      <c r="P1770" s="727"/>
    </row>
    <row r="1771" spans="1:16" x14ac:dyDescent="0.25">
      <c r="A1771" s="126"/>
      <c r="B1771" s="53"/>
      <c r="C1771" s="140"/>
      <c r="E1771" s="53"/>
      <c r="F1771" s="53"/>
      <c r="G1771" s="53"/>
      <c r="H1771" s="3"/>
      <c r="I1771" s="53"/>
      <c r="J1771" s="53"/>
      <c r="K1771" s="53"/>
      <c r="L1771" s="53"/>
      <c r="M1771" s="53"/>
      <c r="N1771" s="53"/>
      <c r="O1771" s="53"/>
      <c r="P1771" s="727"/>
    </row>
    <row r="1772" spans="1:16" x14ac:dyDescent="0.25">
      <c r="A1772" s="126"/>
      <c r="B1772" s="53"/>
      <c r="C1772" s="140"/>
      <c r="E1772" s="53"/>
      <c r="F1772" s="53"/>
      <c r="G1772" s="53"/>
      <c r="H1772" s="3"/>
      <c r="I1772" s="53"/>
      <c r="J1772" s="53"/>
      <c r="K1772" s="53"/>
      <c r="L1772" s="53"/>
      <c r="M1772" s="53"/>
      <c r="N1772" s="53"/>
      <c r="O1772" s="53"/>
      <c r="P1772" s="727"/>
    </row>
    <row r="1773" spans="1:16" x14ac:dyDescent="0.25">
      <c r="A1773" s="126"/>
      <c r="B1773" s="53"/>
      <c r="C1773" s="140"/>
      <c r="E1773" s="53"/>
      <c r="F1773" s="53"/>
      <c r="G1773" s="53"/>
      <c r="H1773" s="3"/>
      <c r="I1773" s="53"/>
      <c r="J1773" s="53"/>
      <c r="K1773" s="53"/>
      <c r="L1773" s="53"/>
      <c r="M1773" s="53"/>
      <c r="N1773" s="53"/>
      <c r="O1773" s="53"/>
      <c r="P1773" s="727"/>
    </row>
    <row r="1774" spans="1:16" x14ac:dyDescent="0.25">
      <c r="A1774" s="126"/>
      <c r="B1774" s="53"/>
      <c r="C1774" s="140"/>
      <c r="E1774" s="53"/>
      <c r="F1774" s="53"/>
      <c r="G1774" s="53"/>
      <c r="H1774" s="3"/>
      <c r="I1774" s="53"/>
      <c r="J1774" s="53"/>
      <c r="K1774" s="53"/>
      <c r="L1774" s="53"/>
      <c r="M1774" s="53"/>
      <c r="N1774" s="53"/>
      <c r="O1774" s="53"/>
      <c r="P1774" s="727"/>
    </row>
    <row r="1775" spans="1:16" x14ac:dyDescent="0.25">
      <c r="A1775" s="126"/>
      <c r="B1775" s="53"/>
      <c r="C1775" s="140"/>
      <c r="E1775" s="53"/>
      <c r="F1775" s="53"/>
      <c r="G1775" s="53"/>
      <c r="H1775" s="3"/>
      <c r="I1775" s="53"/>
      <c r="J1775" s="53"/>
      <c r="K1775" s="53"/>
      <c r="L1775" s="53"/>
      <c r="M1775" s="53"/>
      <c r="N1775" s="53"/>
      <c r="O1775" s="53"/>
      <c r="P1775" s="727"/>
    </row>
    <row r="1776" spans="1:16" x14ac:dyDescent="0.25">
      <c r="A1776" s="126"/>
      <c r="B1776" s="53"/>
      <c r="C1776" s="140"/>
      <c r="E1776" s="53"/>
      <c r="F1776" s="53"/>
      <c r="G1776" s="53"/>
      <c r="H1776" s="3"/>
      <c r="I1776" s="53"/>
      <c r="J1776" s="53"/>
      <c r="K1776" s="53"/>
      <c r="L1776" s="53"/>
      <c r="M1776" s="53"/>
      <c r="N1776" s="53"/>
      <c r="O1776" s="53"/>
      <c r="P1776" s="727"/>
    </row>
    <row r="1777" spans="1:16" x14ac:dyDescent="0.25">
      <c r="A1777" s="126"/>
      <c r="B1777" s="53"/>
      <c r="C1777" s="140"/>
      <c r="E1777" s="53"/>
      <c r="F1777" s="53"/>
      <c r="G1777" s="53"/>
      <c r="H1777" s="3"/>
      <c r="I1777" s="53"/>
      <c r="J1777" s="53"/>
      <c r="K1777" s="53"/>
      <c r="L1777" s="53"/>
      <c r="M1777" s="53"/>
      <c r="N1777" s="53"/>
      <c r="O1777" s="53"/>
      <c r="P1777" s="727"/>
    </row>
    <row r="1778" spans="1:16" x14ac:dyDescent="0.25">
      <c r="A1778" s="126"/>
      <c r="B1778" s="53"/>
      <c r="C1778" s="140"/>
      <c r="E1778" s="53"/>
      <c r="F1778" s="53"/>
      <c r="G1778" s="53"/>
      <c r="H1778" s="3"/>
      <c r="I1778" s="53"/>
      <c r="J1778" s="53"/>
      <c r="K1778" s="53"/>
      <c r="L1778" s="53"/>
      <c r="M1778" s="53"/>
      <c r="N1778" s="53"/>
      <c r="O1778" s="53"/>
      <c r="P1778" s="727"/>
    </row>
    <row r="1779" spans="1:16" x14ac:dyDescent="0.25">
      <c r="A1779" s="126"/>
      <c r="B1779" s="53"/>
      <c r="C1779" s="140"/>
      <c r="E1779" s="53"/>
      <c r="F1779" s="53"/>
      <c r="G1779" s="53"/>
      <c r="H1779" s="3"/>
      <c r="I1779" s="53"/>
      <c r="J1779" s="53"/>
      <c r="K1779" s="53"/>
      <c r="L1779" s="53"/>
      <c r="M1779" s="53"/>
      <c r="N1779" s="53"/>
      <c r="O1779" s="53"/>
      <c r="P1779" s="727"/>
    </row>
    <row r="1780" spans="1:16" x14ac:dyDescent="0.25">
      <c r="A1780" s="126"/>
      <c r="B1780" s="53"/>
      <c r="C1780" s="140"/>
      <c r="E1780" s="53"/>
      <c r="F1780" s="53"/>
      <c r="G1780" s="53"/>
      <c r="H1780" s="3"/>
      <c r="I1780" s="53"/>
      <c r="J1780" s="53"/>
      <c r="K1780" s="53"/>
      <c r="L1780" s="53"/>
      <c r="M1780" s="53"/>
      <c r="N1780" s="53"/>
      <c r="O1780" s="53"/>
      <c r="P1780" s="727"/>
    </row>
    <row r="1781" spans="1:16" x14ac:dyDescent="0.25">
      <c r="A1781" s="126"/>
      <c r="B1781" s="53"/>
      <c r="C1781" s="140"/>
      <c r="E1781" s="53"/>
      <c r="F1781" s="53"/>
      <c r="G1781" s="53"/>
      <c r="H1781" s="3"/>
      <c r="I1781" s="53"/>
      <c r="J1781" s="53"/>
      <c r="K1781" s="53"/>
      <c r="L1781" s="53"/>
      <c r="M1781" s="53"/>
      <c r="N1781" s="53"/>
      <c r="O1781" s="53"/>
      <c r="P1781" s="727"/>
    </row>
    <row r="1782" spans="1:16" x14ac:dyDescent="0.25">
      <c r="A1782" s="126"/>
      <c r="B1782" s="53"/>
      <c r="C1782" s="140"/>
      <c r="E1782" s="53"/>
      <c r="F1782" s="53"/>
      <c r="G1782" s="53"/>
      <c r="H1782" s="3"/>
      <c r="I1782" s="53"/>
      <c r="J1782" s="53"/>
      <c r="K1782" s="53"/>
      <c r="L1782" s="53"/>
      <c r="M1782" s="53"/>
      <c r="N1782" s="53"/>
      <c r="O1782" s="53"/>
      <c r="P1782" s="727"/>
    </row>
    <row r="1783" spans="1:16" x14ac:dyDescent="0.25">
      <c r="A1783" s="126"/>
      <c r="B1783" s="53"/>
      <c r="C1783" s="140"/>
      <c r="E1783" s="53"/>
      <c r="F1783" s="53"/>
      <c r="G1783" s="53"/>
      <c r="H1783" s="3"/>
      <c r="I1783" s="53"/>
      <c r="J1783" s="53"/>
      <c r="K1783" s="53"/>
      <c r="L1783" s="53"/>
      <c r="M1783" s="53"/>
      <c r="N1783" s="53"/>
      <c r="O1783" s="53"/>
      <c r="P1783" s="727"/>
    </row>
    <row r="1784" spans="1:16" x14ac:dyDescent="0.25">
      <c r="A1784" s="126"/>
      <c r="B1784" s="53"/>
      <c r="C1784" s="140"/>
      <c r="E1784" s="53"/>
      <c r="F1784" s="53"/>
      <c r="G1784" s="53"/>
      <c r="H1784" s="3"/>
      <c r="I1784" s="53"/>
      <c r="J1784" s="53"/>
      <c r="K1784" s="53"/>
      <c r="L1784" s="53"/>
      <c r="M1784" s="53"/>
      <c r="N1784" s="53"/>
      <c r="O1784" s="53"/>
      <c r="P1784" s="727"/>
    </row>
    <row r="1785" spans="1:16" x14ac:dyDescent="0.25">
      <c r="A1785" s="126"/>
      <c r="B1785" s="53"/>
      <c r="C1785" s="140"/>
      <c r="E1785" s="53"/>
      <c r="F1785" s="53"/>
      <c r="G1785" s="53"/>
      <c r="H1785" s="3"/>
      <c r="I1785" s="53"/>
      <c r="J1785" s="53"/>
      <c r="K1785" s="53"/>
      <c r="L1785" s="53"/>
      <c r="M1785" s="53"/>
      <c r="N1785" s="53"/>
      <c r="O1785" s="53"/>
      <c r="P1785" s="727"/>
    </row>
    <row r="1786" spans="1:16" x14ac:dyDescent="0.25">
      <c r="A1786" s="126"/>
      <c r="B1786" s="53"/>
      <c r="C1786" s="140"/>
      <c r="E1786" s="53"/>
      <c r="F1786" s="53"/>
      <c r="G1786" s="53"/>
      <c r="H1786" s="3"/>
      <c r="I1786" s="53"/>
      <c r="J1786" s="53"/>
      <c r="K1786" s="53"/>
      <c r="L1786" s="53"/>
      <c r="M1786" s="53"/>
      <c r="N1786" s="53"/>
      <c r="O1786" s="53"/>
      <c r="P1786" s="727"/>
    </row>
    <row r="1787" spans="1:16" x14ac:dyDescent="0.25">
      <c r="A1787" s="126"/>
      <c r="B1787" s="53"/>
      <c r="C1787" s="140"/>
      <c r="E1787" s="53"/>
      <c r="F1787" s="53"/>
      <c r="G1787" s="53"/>
      <c r="H1787" s="3"/>
      <c r="I1787" s="53"/>
      <c r="J1787" s="53"/>
      <c r="K1787" s="53"/>
      <c r="L1787" s="53"/>
      <c r="M1787" s="53"/>
      <c r="N1787" s="53"/>
      <c r="O1787" s="53"/>
      <c r="P1787" s="727"/>
    </row>
    <row r="1788" spans="1:16" x14ac:dyDescent="0.25">
      <c r="A1788" s="126"/>
      <c r="B1788" s="53"/>
      <c r="C1788" s="140"/>
      <c r="E1788" s="53"/>
      <c r="F1788" s="53"/>
      <c r="G1788" s="53"/>
      <c r="H1788" s="3"/>
      <c r="I1788" s="53"/>
      <c r="J1788" s="53"/>
      <c r="K1788" s="53"/>
      <c r="L1788" s="53"/>
      <c r="M1788" s="53"/>
      <c r="N1788" s="53"/>
      <c r="O1788" s="53"/>
      <c r="P1788" s="727"/>
    </row>
    <row r="1789" spans="1:16" x14ac:dyDescent="0.25">
      <c r="A1789" s="126"/>
      <c r="B1789" s="53"/>
      <c r="C1789" s="140"/>
      <c r="E1789" s="53"/>
      <c r="F1789" s="53"/>
      <c r="G1789" s="53"/>
      <c r="H1789" s="3"/>
      <c r="I1789" s="53"/>
      <c r="J1789" s="53"/>
      <c r="K1789" s="53"/>
      <c r="L1789" s="53"/>
      <c r="M1789" s="53"/>
      <c r="N1789" s="53"/>
      <c r="O1789" s="53"/>
      <c r="P1789" s="727"/>
    </row>
    <row r="1790" spans="1:16" x14ac:dyDescent="0.25">
      <c r="A1790" s="126"/>
      <c r="B1790" s="53"/>
      <c r="C1790" s="140"/>
      <c r="E1790" s="53"/>
      <c r="F1790" s="53"/>
      <c r="G1790" s="53"/>
      <c r="H1790" s="3"/>
      <c r="I1790" s="53"/>
      <c r="J1790" s="53"/>
      <c r="K1790" s="53"/>
      <c r="L1790" s="53"/>
      <c r="M1790" s="53"/>
      <c r="N1790" s="53"/>
      <c r="O1790" s="53"/>
      <c r="P1790" s="727"/>
    </row>
    <row r="1791" spans="1:16" x14ac:dyDescent="0.25">
      <c r="A1791" s="126"/>
      <c r="B1791" s="53"/>
      <c r="C1791" s="140"/>
      <c r="E1791" s="53"/>
      <c r="F1791" s="53"/>
      <c r="G1791" s="53"/>
      <c r="H1791" s="3"/>
      <c r="I1791" s="53"/>
      <c r="J1791" s="53"/>
      <c r="K1791" s="53"/>
      <c r="L1791" s="53"/>
      <c r="M1791" s="53"/>
      <c r="N1791" s="53"/>
      <c r="O1791" s="53"/>
      <c r="P1791" s="727"/>
    </row>
    <row r="1792" spans="1:16" x14ac:dyDescent="0.25">
      <c r="A1792" s="126"/>
      <c r="B1792" s="53"/>
      <c r="C1792" s="140"/>
      <c r="E1792" s="53"/>
      <c r="F1792" s="53"/>
      <c r="G1792" s="53"/>
      <c r="H1792" s="3"/>
      <c r="I1792" s="53"/>
      <c r="J1792" s="53"/>
      <c r="K1792" s="53"/>
      <c r="L1792" s="53"/>
      <c r="M1792" s="53"/>
      <c r="N1792" s="53"/>
      <c r="O1792" s="53"/>
      <c r="P1792" s="727"/>
    </row>
    <row r="1793" spans="1:16" x14ac:dyDescent="0.25">
      <c r="A1793" s="126"/>
      <c r="B1793" s="53"/>
      <c r="C1793" s="140"/>
      <c r="E1793" s="53"/>
      <c r="F1793" s="53"/>
      <c r="G1793" s="53"/>
      <c r="H1793" s="3"/>
      <c r="I1793" s="53"/>
      <c r="J1793" s="53"/>
      <c r="K1793" s="53"/>
      <c r="L1793" s="53"/>
      <c r="M1793" s="53"/>
      <c r="N1793" s="53"/>
      <c r="O1793" s="53"/>
      <c r="P1793" s="727"/>
    </row>
    <row r="1794" spans="1:16" x14ac:dyDescent="0.25">
      <c r="A1794" s="126"/>
      <c r="B1794" s="53"/>
      <c r="C1794" s="140"/>
      <c r="E1794" s="53"/>
      <c r="F1794" s="53"/>
      <c r="G1794" s="53"/>
      <c r="H1794" s="3"/>
      <c r="I1794" s="53"/>
      <c r="J1794" s="53"/>
      <c r="K1794" s="53"/>
      <c r="L1794" s="53"/>
      <c r="M1794" s="53"/>
      <c r="N1794" s="53"/>
      <c r="O1794" s="53"/>
      <c r="P1794" s="727"/>
    </row>
    <row r="1795" spans="1:16" x14ac:dyDescent="0.25">
      <c r="A1795" s="126"/>
      <c r="B1795" s="53"/>
      <c r="C1795" s="140"/>
      <c r="E1795" s="53"/>
      <c r="F1795" s="53"/>
      <c r="G1795" s="53"/>
      <c r="H1795" s="3"/>
      <c r="I1795" s="53"/>
      <c r="J1795" s="53"/>
      <c r="K1795" s="53"/>
      <c r="L1795" s="53"/>
      <c r="M1795" s="53"/>
      <c r="N1795" s="53"/>
      <c r="O1795" s="53"/>
      <c r="P1795" s="727"/>
    </row>
    <row r="1796" spans="1:16" x14ac:dyDescent="0.25">
      <c r="A1796" s="126"/>
      <c r="B1796" s="53"/>
      <c r="C1796" s="140"/>
      <c r="E1796" s="53"/>
      <c r="F1796" s="53"/>
      <c r="G1796" s="53"/>
      <c r="H1796" s="3"/>
      <c r="I1796" s="53"/>
      <c r="J1796" s="53"/>
      <c r="K1796" s="53"/>
      <c r="L1796" s="53"/>
      <c r="M1796" s="53"/>
      <c r="N1796" s="53"/>
      <c r="O1796" s="53"/>
      <c r="P1796" s="727"/>
    </row>
    <row r="1797" spans="1:16" x14ac:dyDescent="0.25">
      <c r="A1797" s="126"/>
      <c r="B1797" s="53"/>
      <c r="C1797" s="140"/>
      <c r="E1797" s="53"/>
      <c r="F1797" s="53"/>
      <c r="G1797" s="53"/>
      <c r="H1797" s="3"/>
      <c r="I1797" s="53"/>
      <c r="J1797" s="53"/>
      <c r="K1797" s="53"/>
      <c r="L1797" s="53"/>
      <c r="M1797" s="53"/>
      <c r="N1797" s="53"/>
      <c r="O1797" s="53"/>
      <c r="P1797" s="727"/>
    </row>
    <row r="1798" spans="1:16" x14ac:dyDescent="0.25">
      <c r="A1798" s="126"/>
      <c r="B1798" s="53"/>
      <c r="C1798" s="140"/>
      <c r="E1798" s="53"/>
      <c r="F1798" s="53"/>
      <c r="G1798" s="53"/>
      <c r="H1798" s="3"/>
      <c r="I1798" s="53"/>
      <c r="J1798" s="53"/>
      <c r="K1798" s="53"/>
      <c r="L1798" s="53"/>
      <c r="M1798" s="53"/>
      <c r="N1798" s="53"/>
      <c r="O1798" s="53"/>
      <c r="P1798" s="727"/>
    </row>
    <row r="1799" spans="1:16" x14ac:dyDescent="0.25">
      <c r="A1799" s="126"/>
      <c r="B1799" s="53"/>
      <c r="C1799" s="140"/>
      <c r="E1799" s="53"/>
      <c r="F1799" s="53"/>
      <c r="G1799" s="53"/>
      <c r="H1799" s="3"/>
      <c r="I1799" s="53"/>
      <c r="J1799" s="53"/>
      <c r="K1799" s="53"/>
      <c r="L1799" s="53"/>
      <c r="M1799" s="53"/>
      <c r="N1799" s="53"/>
      <c r="O1799" s="53"/>
      <c r="P1799" s="727"/>
    </row>
    <row r="1800" spans="1:16" x14ac:dyDescent="0.25">
      <c r="A1800" s="126"/>
      <c r="B1800" s="53"/>
      <c r="C1800" s="140"/>
      <c r="E1800" s="53"/>
      <c r="F1800" s="53"/>
      <c r="G1800" s="53"/>
      <c r="H1800" s="3"/>
      <c r="I1800" s="53"/>
      <c r="J1800" s="53"/>
      <c r="K1800" s="53"/>
      <c r="L1800" s="53"/>
      <c r="M1800" s="53"/>
      <c r="N1800" s="53"/>
      <c r="O1800" s="53"/>
      <c r="P1800" s="727"/>
    </row>
    <row r="1801" spans="1:16" x14ac:dyDescent="0.25">
      <c r="A1801" s="126"/>
      <c r="B1801" s="53"/>
      <c r="C1801" s="140"/>
      <c r="E1801" s="53"/>
      <c r="F1801" s="53"/>
      <c r="G1801" s="53"/>
      <c r="H1801" s="3"/>
      <c r="I1801" s="53"/>
      <c r="J1801" s="53"/>
      <c r="K1801" s="53"/>
      <c r="L1801" s="53"/>
      <c r="M1801" s="53"/>
      <c r="N1801" s="53"/>
      <c r="O1801" s="53"/>
      <c r="P1801" s="727"/>
    </row>
    <row r="1802" spans="1:16" x14ac:dyDescent="0.25">
      <c r="A1802" s="126"/>
      <c r="B1802" s="53"/>
      <c r="C1802" s="140"/>
      <c r="E1802" s="53"/>
      <c r="F1802" s="53"/>
      <c r="G1802" s="53"/>
      <c r="H1802" s="3"/>
      <c r="I1802" s="53"/>
      <c r="J1802" s="53"/>
      <c r="K1802" s="53"/>
      <c r="L1802" s="53"/>
      <c r="M1802" s="53"/>
      <c r="N1802" s="53"/>
      <c r="O1802" s="53"/>
      <c r="P1802" s="727"/>
    </row>
    <row r="1803" spans="1:16" x14ac:dyDescent="0.25">
      <c r="A1803" s="126"/>
      <c r="B1803" s="53"/>
      <c r="C1803" s="140"/>
      <c r="E1803" s="53"/>
      <c r="F1803" s="53"/>
      <c r="G1803" s="53"/>
      <c r="H1803" s="3"/>
      <c r="I1803" s="53"/>
      <c r="J1803" s="53"/>
      <c r="K1803" s="53"/>
      <c r="L1803" s="53"/>
      <c r="M1803" s="53"/>
      <c r="N1803" s="53"/>
      <c r="O1803" s="53"/>
      <c r="P1803" s="727"/>
    </row>
    <row r="1804" spans="1:16" x14ac:dyDescent="0.25">
      <c r="A1804" s="126"/>
      <c r="B1804" s="53"/>
      <c r="C1804" s="140"/>
      <c r="E1804" s="53"/>
      <c r="F1804" s="53"/>
      <c r="G1804" s="53"/>
      <c r="H1804" s="3"/>
      <c r="I1804" s="53"/>
      <c r="J1804" s="53"/>
      <c r="K1804" s="53"/>
      <c r="L1804" s="53"/>
      <c r="M1804" s="53"/>
      <c r="N1804" s="53"/>
      <c r="O1804" s="53"/>
      <c r="P1804" s="727"/>
    </row>
    <row r="1805" spans="1:16" x14ac:dyDescent="0.25">
      <c r="A1805" s="126"/>
      <c r="B1805" s="53"/>
      <c r="C1805" s="140"/>
      <c r="E1805" s="53"/>
      <c r="F1805" s="53"/>
      <c r="G1805" s="53"/>
      <c r="H1805" s="3"/>
      <c r="I1805" s="53"/>
      <c r="J1805" s="53"/>
      <c r="K1805" s="53"/>
      <c r="L1805" s="53"/>
      <c r="M1805" s="53"/>
      <c r="N1805" s="53"/>
      <c r="O1805" s="53"/>
      <c r="P1805" s="727"/>
    </row>
    <row r="1806" spans="1:16" x14ac:dyDescent="0.25">
      <c r="A1806" s="126"/>
      <c r="B1806" s="53"/>
      <c r="C1806" s="140"/>
      <c r="E1806" s="53"/>
      <c r="F1806" s="53"/>
      <c r="G1806" s="53"/>
      <c r="H1806" s="3"/>
      <c r="I1806" s="53"/>
      <c r="J1806" s="53"/>
      <c r="K1806" s="53"/>
      <c r="L1806" s="53"/>
      <c r="M1806" s="53"/>
      <c r="N1806" s="53"/>
      <c r="O1806" s="53"/>
      <c r="P1806" s="727"/>
    </row>
    <row r="1807" spans="1:16" x14ac:dyDescent="0.25">
      <c r="A1807" s="126"/>
      <c r="B1807" s="53"/>
      <c r="C1807" s="140"/>
      <c r="E1807" s="53"/>
      <c r="F1807" s="53"/>
      <c r="G1807" s="53"/>
      <c r="H1807" s="3"/>
      <c r="I1807" s="53"/>
      <c r="J1807" s="53"/>
      <c r="K1807" s="53"/>
      <c r="L1807" s="53"/>
      <c r="M1807" s="53"/>
      <c r="N1807" s="53"/>
      <c r="O1807" s="53"/>
      <c r="P1807" s="727"/>
    </row>
    <row r="1808" spans="1:16" x14ac:dyDescent="0.25">
      <c r="A1808" s="126"/>
      <c r="B1808" s="53"/>
      <c r="C1808" s="140"/>
      <c r="E1808" s="53"/>
      <c r="F1808" s="53"/>
      <c r="G1808" s="53"/>
      <c r="H1808" s="3"/>
      <c r="I1808" s="53"/>
      <c r="J1808" s="53"/>
      <c r="K1808" s="53"/>
      <c r="L1808" s="53"/>
      <c r="M1808" s="53"/>
      <c r="N1808" s="53"/>
      <c r="O1808" s="53"/>
      <c r="P1808" s="727"/>
    </row>
    <row r="1809" spans="1:16" x14ac:dyDescent="0.25">
      <c r="A1809" s="126"/>
      <c r="B1809" s="53"/>
      <c r="C1809" s="140"/>
      <c r="E1809" s="53"/>
      <c r="F1809" s="53"/>
      <c r="G1809" s="53"/>
      <c r="H1809" s="3"/>
      <c r="I1809" s="53"/>
      <c r="J1809" s="53"/>
      <c r="K1809" s="53"/>
      <c r="L1809" s="53"/>
      <c r="M1809" s="53"/>
      <c r="N1809" s="53"/>
      <c r="O1809" s="53"/>
      <c r="P1809" s="727"/>
    </row>
    <row r="1810" spans="1:16" x14ac:dyDescent="0.25">
      <c r="A1810" s="126"/>
      <c r="B1810" s="53"/>
      <c r="C1810" s="140"/>
      <c r="E1810" s="53"/>
      <c r="F1810" s="53"/>
      <c r="G1810" s="53"/>
      <c r="H1810" s="3"/>
      <c r="I1810" s="53"/>
      <c r="J1810" s="53"/>
      <c r="K1810" s="53"/>
      <c r="L1810" s="53"/>
      <c r="M1810" s="53"/>
      <c r="N1810" s="53"/>
      <c r="O1810" s="53"/>
      <c r="P1810" s="727"/>
    </row>
    <row r="1811" spans="1:16" x14ac:dyDescent="0.25">
      <c r="A1811" s="126"/>
      <c r="B1811" s="53"/>
      <c r="C1811" s="140"/>
      <c r="E1811" s="53"/>
      <c r="F1811" s="53"/>
      <c r="G1811" s="53"/>
      <c r="H1811" s="3"/>
      <c r="I1811" s="53"/>
      <c r="J1811" s="53"/>
      <c r="K1811" s="53"/>
      <c r="L1811" s="53"/>
      <c r="M1811" s="53"/>
      <c r="N1811" s="53"/>
      <c r="O1811" s="53"/>
      <c r="P1811" s="727"/>
    </row>
    <row r="1812" spans="1:16" x14ac:dyDescent="0.25">
      <c r="A1812" s="126"/>
      <c r="B1812" s="53"/>
      <c r="C1812" s="140"/>
      <c r="E1812" s="53"/>
      <c r="F1812" s="53"/>
      <c r="G1812" s="53"/>
      <c r="H1812" s="3"/>
      <c r="I1812" s="53"/>
      <c r="J1812" s="53"/>
      <c r="K1812" s="53"/>
      <c r="L1812" s="53"/>
      <c r="M1812" s="53"/>
      <c r="N1812" s="53"/>
      <c r="O1812" s="53"/>
      <c r="P1812" s="727"/>
    </row>
    <row r="1813" spans="1:16" x14ac:dyDescent="0.25">
      <c r="A1813" s="126"/>
      <c r="B1813" s="53"/>
      <c r="C1813" s="140"/>
      <c r="E1813" s="53"/>
      <c r="F1813" s="53"/>
      <c r="G1813" s="53"/>
      <c r="H1813" s="3"/>
      <c r="I1813" s="53"/>
      <c r="J1813" s="53"/>
      <c r="K1813" s="53"/>
      <c r="L1813" s="53"/>
      <c r="M1813" s="53"/>
      <c r="N1813" s="53"/>
      <c r="O1813" s="53"/>
      <c r="P1813" s="727"/>
    </row>
    <row r="1814" spans="1:16" x14ac:dyDescent="0.25">
      <c r="A1814" s="126"/>
      <c r="B1814" s="53"/>
      <c r="C1814" s="140"/>
      <c r="E1814" s="53"/>
      <c r="F1814" s="53"/>
      <c r="G1814" s="53"/>
      <c r="H1814" s="3"/>
      <c r="I1814" s="53"/>
      <c r="J1814" s="53"/>
      <c r="K1814" s="53"/>
      <c r="L1814" s="53"/>
      <c r="M1814" s="53"/>
      <c r="N1814" s="53"/>
      <c r="O1814" s="53"/>
      <c r="P1814" s="727"/>
    </row>
    <row r="1815" spans="1:16" x14ac:dyDescent="0.25">
      <c r="A1815" s="126"/>
      <c r="B1815" s="53"/>
      <c r="C1815" s="140"/>
      <c r="E1815" s="53"/>
      <c r="F1815" s="53"/>
      <c r="G1815" s="53"/>
      <c r="H1815" s="3"/>
      <c r="I1815" s="53"/>
      <c r="J1815" s="53"/>
      <c r="K1815" s="53"/>
      <c r="L1815" s="53"/>
      <c r="M1815" s="53"/>
      <c r="N1815" s="53"/>
      <c r="O1815" s="53"/>
      <c r="P1815" s="727"/>
    </row>
    <row r="1816" spans="1:16" x14ac:dyDescent="0.25">
      <c r="A1816" s="126"/>
      <c r="B1816" s="53"/>
      <c r="C1816" s="140"/>
      <c r="E1816" s="53"/>
      <c r="F1816" s="53"/>
      <c r="G1816" s="53"/>
      <c r="H1816" s="3"/>
      <c r="I1816" s="53"/>
      <c r="J1816" s="53"/>
      <c r="K1816" s="53"/>
      <c r="L1816" s="53"/>
      <c r="M1816" s="53"/>
      <c r="N1816" s="53"/>
      <c r="O1816" s="53"/>
      <c r="P1816" s="727"/>
    </row>
    <row r="1817" spans="1:16" x14ac:dyDescent="0.25">
      <c r="A1817" s="126"/>
      <c r="B1817" s="53"/>
      <c r="C1817" s="140"/>
      <c r="E1817" s="53"/>
      <c r="F1817" s="53"/>
      <c r="G1817" s="53"/>
      <c r="H1817" s="3"/>
      <c r="I1817" s="53"/>
      <c r="J1817" s="53"/>
      <c r="K1817" s="53"/>
      <c r="L1817" s="53"/>
      <c r="M1817" s="53"/>
      <c r="N1817" s="53"/>
      <c r="O1817" s="53"/>
      <c r="P1817" s="727"/>
    </row>
    <row r="1818" spans="1:16" x14ac:dyDescent="0.25">
      <c r="A1818" s="126"/>
      <c r="B1818" s="53"/>
      <c r="C1818" s="140"/>
      <c r="E1818" s="53"/>
      <c r="F1818" s="53"/>
      <c r="G1818" s="53"/>
      <c r="H1818" s="3"/>
      <c r="I1818" s="53"/>
      <c r="J1818" s="53"/>
      <c r="K1818" s="53"/>
      <c r="L1818" s="53"/>
      <c r="M1818" s="53"/>
      <c r="N1818" s="53"/>
      <c r="O1818" s="53"/>
      <c r="P1818" s="727"/>
    </row>
    <row r="1819" spans="1:16" x14ac:dyDescent="0.25">
      <c r="A1819" s="126"/>
      <c r="B1819" s="53"/>
      <c r="C1819" s="140"/>
      <c r="E1819" s="53"/>
      <c r="F1819" s="53"/>
      <c r="G1819" s="53"/>
      <c r="H1819" s="3"/>
      <c r="I1819" s="53"/>
      <c r="J1819" s="53"/>
      <c r="K1819" s="53"/>
      <c r="L1819" s="53"/>
      <c r="M1819" s="53"/>
      <c r="N1819" s="53"/>
      <c r="O1819" s="53"/>
      <c r="P1819" s="727"/>
    </row>
    <row r="1820" spans="1:16" x14ac:dyDescent="0.25">
      <c r="A1820" s="126"/>
      <c r="B1820" s="53"/>
      <c r="C1820" s="140"/>
      <c r="E1820" s="53"/>
      <c r="F1820" s="53"/>
      <c r="G1820" s="53"/>
      <c r="H1820" s="3"/>
      <c r="I1820" s="53"/>
      <c r="J1820" s="53"/>
      <c r="K1820" s="53"/>
      <c r="L1820" s="53"/>
      <c r="M1820" s="53"/>
      <c r="N1820" s="53"/>
      <c r="O1820" s="53"/>
      <c r="P1820" s="727"/>
    </row>
    <row r="1821" spans="1:16" x14ac:dyDescent="0.25">
      <c r="A1821" s="126"/>
      <c r="B1821" s="53"/>
      <c r="C1821" s="140"/>
      <c r="E1821" s="53"/>
      <c r="F1821" s="53"/>
      <c r="G1821" s="53"/>
      <c r="H1821" s="3"/>
      <c r="I1821" s="53"/>
      <c r="J1821" s="53"/>
      <c r="K1821" s="53"/>
      <c r="L1821" s="53"/>
      <c r="M1821" s="53"/>
      <c r="N1821" s="53"/>
      <c r="O1821" s="53"/>
      <c r="P1821" s="727"/>
    </row>
    <row r="1822" spans="1:16" x14ac:dyDescent="0.25">
      <c r="A1822" s="126"/>
      <c r="B1822" s="53"/>
      <c r="C1822" s="140"/>
      <c r="E1822" s="53"/>
      <c r="F1822" s="53"/>
      <c r="G1822" s="53"/>
      <c r="H1822" s="3"/>
      <c r="I1822" s="53"/>
      <c r="J1822" s="53"/>
      <c r="K1822" s="53"/>
      <c r="L1822" s="53"/>
      <c r="M1822" s="53"/>
      <c r="N1822" s="53"/>
      <c r="O1822" s="53"/>
      <c r="P1822" s="727"/>
    </row>
    <row r="1823" spans="1:16" x14ac:dyDescent="0.25">
      <c r="A1823" s="126"/>
      <c r="B1823" s="53"/>
      <c r="C1823" s="140"/>
      <c r="E1823" s="53"/>
      <c r="F1823" s="53"/>
      <c r="G1823" s="53"/>
      <c r="H1823" s="3"/>
      <c r="I1823" s="53"/>
      <c r="J1823" s="53"/>
      <c r="K1823" s="53"/>
      <c r="L1823" s="53"/>
      <c r="M1823" s="53"/>
      <c r="N1823" s="53"/>
      <c r="O1823" s="53"/>
      <c r="P1823" s="727"/>
    </row>
    <row r="1824" spans="1:16" x14ac:dyDescent="0.25">
      <c r="A1824" s="126"/>
      <c r="B1824" s="53"/>
      <c r="C1824" s="140"/>
      <c r="E1824" s="53"/>
      <c r="F1824" s="53"/>
      <c r="G1824" s="53"/>
      <c r="H1824" s="3"/>
      <c r="I1824" s="53"/>
      <c r="J1824" s="53"/>
      <c r="K1824" s="53"/>
      <c r="L1824" s="53"/>
      <c r="M1824" s="53"/>
      <c r="N1824" s="53"/>
      <c r="O1824" s="53"/>
      <c r="P1824" s="727"/>
    </row>
    <row r="1825" spans="1:16" x14ac:dyDescent="0.25">
      <c r="A1825" s="126"/>
      <c r="B1825" s="53"/>
      <c r="C1825" s="140"/>
      <c r="E1825" s="53"/>
      <c r="F1825" s="53"/>
      <c r="G1825" s="53"/>
      <c r="H1825" s="3"/>
      <c r="I1825" s="53"/>
      <c r="J1825" s="53"/>
      <c r="K1825" s="53"/>
      <c r="L1825" s="53"/>
      <c r="M1825" s="53"/>
      <c r="N1825" s="53"/>
      <c r="O1825" s="53"/>
      <c r="P1825" s="727"/>
    </row>
    <row r="1826" spans="1:16" x14ac:dyDescent="0.25">
      <c r="A1826" s="126"/>
      <c r="B1826" s="53"/>
      <c r="C1826" s="140"/>
      <c r="E1826" s="53"/>
      <c r="F1826" s="53"/>
      <c r="G1826" s="53"/>
      <c r="H1826" s="3"/>
      <c r="I1826" s="53"/>
      <c r="J1826" s="53"/>
      <c r="K1826" s="53"/>
      <c r="L1826" s="53"/>
      <c r="M1826" s="53"/>
      <c r="N1826" s="53"/>
      <c r="O1826" s="53"/>
      <c r="P1826" s="727"/>
    </row>
    <row r="1827" spans="1:16" x14ac:dyDescent="0.25">
      <c r="A1827" s="126"/>
      <c r="B1827" s="53"/>
      <c r="C1827" s="140"/>
      <c r="E1827" s="53"/>
      <c r="F1827" s="53"/>
      <c r="G1827" s="53"/>
      <c r="H1827" s="3"/>
      <c r="I1827" s="53"/>
      <c r="J1827" s="53"/>
      <c r="K1827" s="53"/>
      <c r="L1827" s="53"/>
      <c r="M1827" s="53"/>
      <c r="N1827" s="53"/>
      <c r="O1827" s="53"/>
      <c r="P1827" s="727"/>
    </row>
    <row r="1828" spans="1:16" x14ac:dyDescent="0.25">
      <c r="A1828" s="126"/>
      <c r="B1828" s="53"/>
      <c r="C1828" s="140"/>
      <c r="E1828" s="53"/>
      <c r="F1828" s="53"/>
      <c r="G1828" s="53"/>
      <c r="H1828" s="3"/>
      <c r="I1828" s="53"/>
      <c r="J1828" s="53"/>
      <c r="K1828" s="53"/>
      <c r="L1828" s="53"/>
      <c r="M1828" s="53"/>
      <c r="N1828" s="53"/>
      <c r="O1828" s="53"/>
      <c r="P1828" s="727"/>
    </row>
    <row r="1829" spans="1:16" x14ac:dyDescent="0.25">
      <c r="A1829" s="126"/>
      <c r="B1829" s="53"/>
      <c r="C1829" s="140"/>
      <c r="E1829" s="53"/>
      <c r="F1829" s="53"/>
      <c r="G1829" s="53"/>
      <c r="H1829" s="3"/>
      <c r="I1829" s="53"/>
      <c r="J1829" s="53"/>
      <c r="K1829" s="53"/>
      <c r="L1829" s="53"/>
      <c r="M1829" s="53"/>
      <c r="N1829" s="53"/>
      <c r="O1829" s="53"/>
      <c r="P1829" s="727"/>
    </row>
    <row r="1830" spans="1:16" x14ac:dyDescent="0.25">
      <c r="A1830" s="126"/>
      <c r="B1830" s="53"/>
      <c r="C1830" s="140"/>
      <c r="E1830" s="53"/>
      <c r="F1830" s="53"/>
      <c r="G1830" s="53"/>
      <c r="H1830" s="3"/>
      <c r="I1830" s="53"/>
      <c r="J1830" s="53"/>
      <c r="K1830" s="53"/>
      <c r="L1830" s="53"/>
      <c r="M1830" s="53"/>
      <c r="N1830" s="53"/>
      <c r="O1830" s="53"/>
      <c r="P1830" s="727"/>
    </row>
    <row r="1831" spans="1:16" x14ac:dyDescent="0.25">
      <c r="A1831" s="126"/>
      <c r="B1831" s="53"/>
      <c r="C1831" s="140"/>
      <c r="E1831" s="53"/>
      <c r="F1831" s="53"/>
      <c r="G1831" s="53"/>
      <c r="H1831" s="3"/>
      <c r="I1831" s="53"/>
      <c r="J1831" s="53"/>
      <c r="K1831" s="53"/>
      <c r="L1831" s="53"/>
      <c r="M1831" s="53"/>
      <c r="N1831" s="53"/>
      <c r="O1831" s="53"/>
      <c r="P1831" s="727"/>
    </row>
    <row r="1832" spans="1:16" x14ac:dyDescent="0.25">
      <c r="A1832" s="126"/>
      <c r="B1832" s="53"/>
      <c r="C1832" s="140"/>
      <c r="E1832" s="53"/>
      <c r="F1832" s="53"/>
      <c r="G1832" s="53"/>
      <c r="H1832" s="3"/>
      <c r="I1832" s="53"/>
      <c r="J1832" s="53"/>
      <c r="K1832" s="53"/>
      <c r="L1832" s="53"/>
      <c r="M1832" s="53"/>
      <c r="N1832" s="53"/>
      <c r="O1832" s="53"/>
      <c r="P1832" s="727"/>
    </row>
    <row r="1833" spans="1:16" x14ac:dyDescent="0.25">
      <c r="A1833" s="126"/>
      <c r="B1833" s="53"/>
      <c r="C1833" s="140"/>
      <c r="E1833" s="53"/>
      <c r="F1833" s="53"/>
      <c r="G1833" s="53"/>
      <c r="H1833" s="3"/>
      <c r="I1833" s="53"/>
      <c r="J1833" s="53"/>
      <c r="K1833" s="53"/>
      <c r="L1833" s="53"/>
      <c r="M1833" s="53"/>
      <c r="N1833" s="53"/>
      <c r="O1833" s="53"/>
      <c r="P1833" s="727"/>
    </row>
    <row r="1834" spans="1:16" x14ac:dyDescent="0.25">
      <c r="A1834" s="126"/>
      <c r="B1834" s="53"/>
      <c r="C1834" s="140"/>
      <c r="E1834" s="53"/>
      <c r="F1834" s="53"/>
      <c r="G1834" s="53"/>
      <c r="H1834" s="3"/>
      <c r="I1834" s="53"/>
      <c r="J1834" s="53"/>
      <c r="K1834" s="53"/>
      <c r="L1834" s="53"/>
      <c r="M1834" s="53"/>
      <c r="N1834" s="53"/>
      <c r="O1834" s="53"/>
      <c r="P1834" s="727"/>
    </row>
    <row r="1835" spans="1:16" x14ac:dyDescent="0.25">
      <c r="A1835" s="126"/>
      <c r="B1835" s="53"/>
      <c r="C1835" s="140"/>
      <c r="E1835" s="53"/>
      <c r="F1835" s="53"/>
      <c r="G1835" s="53"/>
      <c r="H1835" s="3"/>
      <c r="I1835" s="53"/>
      <c r="J1835" s="53"/>
      <c r="K1835" s="53"/>
      <c r="L1835" s="53"/>
      <c r="M1835" s="53"/>
      <c r="N1835" s="53"/>
      <c r="O1835" s="53"/>
      <c r="P1835" s="727"/>
    </row>
    <row r="1836" spans="1:16" x14ac:dyDescent="0.25">
      <c r="A1836" s="126"/>
      <c r="B1836" s="53"/>
      <c r="C1836" s="140"/>
      <c r="E1836" s="53"/>
      <c r="F1836" s="53"/>
      <c r="G1836" s="53"/>
      <c r="H1836" s="3"/>
      <c r="I1836" s="53"/>
      <c r="J1836" s="53"/>
      <c r="K1836" s="53"/>
      <c r="L1836" s="53"/>
      <c r="M1836" s="53"/>
      <c r="N1836" s="53"/>
      <c r="O1836" s="53"/>
      <c r="P1836" s="727"/>
    </row>
    <row r="1837" spans="1:16" x14ac:dyDescent="0.25">
      <c r="A1837" s="126"/>
      <c r="B1837" s="53"/>
      <c r="C1837" s="140"/>
      <c r="E1837" s="53"/>
      <c r="F1837" s="53"/>
      <c r="G1837" s="53"/>
      <c r="H1837" s="3"/>
      <c r="I1837" s="53"/>
      <c r="J1837" s="53"/>
      <c r="K1837" s="53"/>
      <c r="L1837" s="53"/>
      <c r="M1837" s="53"/>
      <c r="N1837" s="53"/>
      <c r="O1837" s="53"/>
      <c r="P1837" s="727"/>
    </row>
    <row r="1838" spans="1:16" x14ac:dyDescent="0.25">
      <c r="A1838" s="126"/>
      <c r="B1838" s="53"/>
      <c r="C1838" s="140"/>
      <c r="E1838" s="53"/>
      <c r="F1838" s="53"/>
      <c r="G1838" s="53"/>
      <c r="H1838" s="3"/>
      <c r="I1838" s="53"/>
      <c r="J1838" s="53"/>
      <c r="K1838" s="53"/>
      <c r="L1838" s="53"/>
      <c r="M1838" s="53"/>
      <c r="N1838" s="53"/>
      <c r="O1838" s="53"/>
      <c r="P1838" s="727"/>
    </row>
    <row r="1839" spans="1:16" x14ac:dyDescent="0.25">
      <c r="A1839" s="126"/>
      <c r="B1839" s="53"/>
      <c r="C1839" s="140"/>
      <c r="E1839" s="53"/>
      <c r="F1839" s="53"/>
      <c r="G1839" s="53"/>
      <c r="H1839" s="3"/>
      <c r="I1839" s="53"/>
      <c r="J1839" s="53"/>
      <c r="K1839" s="53"/>
      <c r="L1839" s="53"/>
      <c r="M1839" s="53"/>
      <c r="N1839" s="53"/>
      <c r="O1839" s="53"/>
      <c r="P1839" s="727"/>
    </row>
    <row r="1840" spans="1:16" x14ac:dyDescent="0.25">
      <c r="A1840" s="126"/>
      <c r="B1840" s="53"/>
      <c r="C1840" s="140"/>
      <c r="E1840" s="53"/>
      <c r="F1840" s="53"/>
      <c r="G1840" s="53"/>
      <c r="H1840" s="3"/>
      <c r="I1840" s="53"/>
      <c r="J1840" s="53"/>
      <c r="K1840" s="53"/>
      <c r="L1840" s="53"/>
      <c r="M1840" s="53"/>
      <c r="N1840" s="53"/>
      <c r="O1840" s="53"/>
      <c r="P1840" s="727"/>
    </row>
    <row r="1841" spans="1:16" x14ac:dyDescent="0.25">
      <c r="A1841" s="126"/>
      <c r="B1841" s="53"/>
      <c r="C1841" s="140"/>
      <c r="E1841" s="53"/>
      <c r="F1841" s="53"/>
      <c r="G1841" s="53"/>
      <c r="H1841" s="3"/>
      <c r="I1841" s="53"/>
      <c r="J1841" s="53"/>
      <c r="K1841" s="53"/>
      <c r="L1841" s="53"/>
      <c r="M1841" s="53"/>
      <c r="N1841" s="53"/>
      <c r="O1841" s="53"/>
      <c r="P1841" s="727"/>
    </row>
    <row r="1842" spans="1:16" x14ac:dyDescent="0.25">
      <c r="A1842" s="126"/>
      <c r="B1842" s="53"/>
      <c r="C1842" s="140"/>
      <c r="E1842" s="53"/>
      <c r="F1842" s="53"/>
      <c r="G1842" s="53"/>
      <c r="H1842" s="3"/>
      <c r="I1842" s="53"/>
      <c r="J1842" s="53"/>
      <c r="K1842" s="53"/>
      <c r="L1842" s="53"/>
      <c r="M1842" s="53"/>
      <c r="N1842" s="53"/>
      <c r="O1842" s="53"/>
      <c r="P1842" s="727"/>
    </row>
    <row r="1843" spans="1:16" x14ac:dyDescent="0.25">
      <c r="A1843" s="126"/>
      <c r="B1843" s="53"/>
      <c r="C1843" s="140"/>
      <c r="E1843" s="53"/>
      <c r="F1843" s="53"/>
      <c r="G1843" s="53"/>
      <c r="H1843" s="3"/>
      <c r="I1843" s="53"/>
      <c r="J1843" s="53"/>
      <c r="K1843" s="53"/>
      <c r="L1843" s="53"/>
      <c r="M1843" s="53"/>
      <c r="N1843" s="53"/>
      <c r="O1843" s="53"/>
      <c r="P1843" s="727"/>
    </row>
    <row r="1844" spans="1:16" x14ac:dyDescent="0.25">
      <c r="A1844" s="126"/>
      <c r="B1844" s="53"/>
      <c r="C1844" s="140"/>
      <c r="E1844" s="53"/>
      <c r="F1844" s="53"/>
      <c r="G1844" s="53"/>
      <c r="H1844" s="3"/>
      <c r="I1844" s="53"/>
      <c r="J1844" s="53"/>
      <c r="K1844" s="53"/>
      <c r="L1844" s="53"/>
      <c r="M1844" s="53"/>
      <c r="N1844" s="53"/>
      <c r="O1844" s="53"/>
      <c r="P1844" s="727"/>
    </row>
    <row r="1845" spans="1:16" x14ac:dyDescent="0.25">
      <c r="A1845" s="126"/>
      <c r="B1845" s="53"/>
      <c r="C1845" s="140"/>
      <c r="E1845" s="53"/>
      <c r="F1845" s="53"/>
      <c r="G1845" s="53"/>
      <c r="H1845" s="3"/>
      <c r="I1845" s="53"/>
      <c r="J1845" s="53"/>
      <c r="K1845" s="53"/>
      <c r="L1845" s="53"/>
      <c r="M1845" s="53"/>
      <c r="N1845" s="53"/>
      <c r="O1845" s="53"/>
      <c r="P1845" s="727"/>
    </row>
    <row r="1846" spans="1:16" x14ac:dyDescent="0.25">
      <c r="A1846" s="126"/>
      <c r="B1846" s="53"/>
      <c r="C1846" s="140"/>
      <c r="E1846" s="53"/>
      <c r="F1846" s="53"/>
      <c r="G1846" s="53"/>
      <c r="H1846" s="3"/>
      <c r="I1846" s="53"/>
      <c r="J1846" s="53"/>
      <c r="K1846" s="53"/>
      <c r="L1846" s="53"/>
      <c r="M1846" s="53"/>
      <c r="N1846" s="53"/>
      <c r="O1846" s="53"/>
      <c r="P1846" s="727"/>
    </row>
    <row r="1847" spans="1:16" x14ac:dyDescent="0.25">
      <c r="A1847" s="126"/>
      <c r="B1847" s="53"/>
      <c r="C1847" s="140"/>
      <c r="E1847" s="53"/>
      <c r="F1847" s="53"/>
      <c r="G1847" s="53"/>
      <c r="H1847" s="3"/>
      <c r="I1847" s="53"/>
      <c r="J1847" s="53"/>
      <c r="K1847" s="53"/>
      <c r="L1847" s="53"/>
      <c r="M1847" s="53"/>
      <c r="N1847" s="53"/>
      <c r="O1847" s="53"/>
      <c r="P1847" s="727"/>
    </row>
    <row r="1848" spans="1:16" x14ac:dyDescent="0.25">
      <c r="A1848" s="126"/>
      <c r="B1848" s="53"/>
      <c r="C1848" s="140"/>
      <c r="E1848" s="53"/>
      <c r="F1848" s="53"/>
      <c r="G1848" s="53"/>
      <c r="H1848" s="3"/>
      <c r="I1848" s="53"/>
      <c r="J1848" s="53"/>
      <c r="K1848" s="53"/>
      <c r="L1848" s="53"/>
      <c r="M1848" s="53"/>
      <c r="N1848" s="53"/>
      <c r="O1848" s="53"/>
      <c r="P1848" s="727"/>
    </row>
    <row r="1849" spans="1:16" x14ac:dyDescent="0.25">
      <c r="A1849" s="126"/>
      <c r="B1849" s="53"/>
      <c r="C1849" s="140"/>
      <c r="E1849" s="53"/>
      <c r="F1849" s="53"/>
      <c r="G1849" s="53"/>
      <c r="H1849" s="3"/>
      <c r="I1849" s="53"/>
      <c r="J1849" s="53"/>
      <c r="K1849" s="53"/>
      <c r="L1849" s="53"/>
      <c r="M1849" s="53"/>
      <c r="N1849" s="53"/>
      <c r="O1849" s="53"/>
      <c r="P1849" s="727"/>
    </row>
    <row r="1850" spans="1:16" x14ac:dyDescent="0.25">
      <c r="A1850" s="126"/>
      <c r="B1850" s="53"/>
      <c r="C1850" s="140"/>
      <c r="E1850" s="53"/>
      <c r="F1850" s="53"/>
      <c r="G1850" s="53"/>
      <c r="H1850" s="3"/>
      <c r="I1850" s="53"/>
      <c r="J1850" s="53"/>
      <c r="K1850" s="53"/>
      <c r="L1850" s="53"/>
      <c r="M1850" s="53"/>
      <c r="N1850" s="53"/>
      <c r="O1850" s="53"/>
      <c r="P1850" s="727"/>
    </row>
    <row r="1851" spans="1:16" x14ac:dyDescent="0.25">
      <c r="A1851" s="126"/>
      <c r="B1851" s="53"/>
      <c r="C1851" s="140"/>
      <c r="E1851" s="53"/>
      <c r="F1851" s="53"/>
      <c r="G1851" s="53"/>
      <c r="H1851" s="3"/>
      <c r="I1851" s="53"/>
      <c r="J1851" s="53"/>
      <c r="K1851" s="53"/>
      <c r="L1851" s="53"/>
      <c r="M1851" s="53"/>
      <c r="N1851" s="53"/>
      <c r="O1851" s="53"/>
      <c r="P1851" s="727"/>
    </row>
    <row r="1852" spans="1:16" x14ac:dyDescent="0.25">
      <c r="A1852" s="126"/>
      <c r="B1852" s="53"/>
      <c r="C1852" s="140"/>
      <c r="E1852" s="53"/>
      <c r="F1852" s="53"/>
      <c r="G1852" s="53"/>
      <c r="H1852" s="3"/>
      <c r="I1852" s="53"/>
      <c r="J1852" s="53"/>
      <c r="K1852" s="53"/>
      <c r="L1852" s="53"/>
      <c r="M1852" s="53"/>
      <c r="N1852" s="53"/>
      <c r="O1852" s="53"/>
      <c r="P1852" s="727"/>
    </row>
    <row r="1853" spans="1:16" x14ac:dyDescent="0.25">
      <c r="A1853" s="126"/>
      <c r="B1853" s="53"/>
      <c r="C1853" s="140"/>
      <c r="E1853" s="53"/>
      <c r="F1853" s="53"/>
      <c r="G1853" s="53"/>
      <c r="H1853" s="3"/>
      <c r="I1853" s="53"/>
      <c r="J1853" s="53"/>
      <c r="K1853" s="53"/>
      <c r="L1853" s="53"/>
      <c r="M1853" s="53"/>
      <c r="N1853" s="53"/>
      <c r="O1853" s="53"/>
      <c r="P1853" s="727"/>
    </row>
    <row r="1854" spans="1:16" x14ac:dyDescent="0.25">
      <c r="A1854" s="126"/>
      <c r="B1854" s="53"/>
      <c r="C1854" s="140"/>
      <c r="E1854" s="53"/>
      <c r="F1854" s="53"/>
      <c r="G1854" s="53"/>
      <c r="H1854" s="3"/>
      <c r="I1854" s="53"/>
      <c r="J1854" s="53"/>
      <c r="K1854" s="53"/>
      <c r="L1854" s="53"/>
      <c r="M1854" s="53"/>
      <c r="N1854" s="53"/>
      <c r="O1854" s="53"/>
      <c r="P1854" s="727"/>
    </row>
    <row r="1855" spans="1:16" x14ac:dyDescent="0.25">
      <c r="A1855" s="126"/>
      <c r="B1855" s="53"/>
      <c r="C1855" s="140"/>
      <c r="E1855" s="53"/>
      <c r="F1855" s="53"/>
      <c r="G1855" s="53"/>
      <c r="H1855" s="3"/>
      <c r="I1855" s="53"/>
      <c r="J1855" s="53"/>
      <c r="K1855" s="53"/>
      <c r="L1855" s="53"/>
      <c r="M1855" s="53"/>
      <c r="N1855" s="53"/>
      <c r="O1855" s="53"/>
      <c r="P1855" s="727"/>
    </row>
    <row r="1856" spans="1:16" x14ac:dyDescent="0.25">
      <c r="A1856" s="126"/>
      <c r="B1856" s="53"/>
      <c r="C1856" s="140"/>
      <c r="E1856" s="53"/>
      <c r="F1856" s="53"/>
      <c r="G1856" s="53"/>
      <c r="H1856" s="3"/>
      <c r="I1856" s="53"/>
      <c r="J1856" s="53"/>
      <c r="K1856" s="53"/>
      <c r="L1856" s="53"/>
      <c r="M1856" s="53"/>
      <c r="N1856" s="53"/>
      <c r="O1856" s="53"/>
      <c r="P1856" s="727"/>
    </row>
    <row r="1857" spans="1:16" x14ac:dyDescent="0.25">
      <c r="A1857" s="126"/>
      <c r="B1857" s="53"/>
      <c r="C1857" s="140"/>
      <c r="E1857" s="53"/>
      <c r="F1857" s="53"/>
      <c r="G1857" s="53"/>
      <c r="H1857" s="3"/>
      <c r="I1857" s="53"/>
      <c r="J1857" s="53"/>
      <c r="K1857" s="53"/>
      <c r="L1857" s="53"/>
      <c r="M1857" s="53"/>
      <c r="N1857" s="53"/>
      <c r="O1857" s="53"/>
      <c r="P1857" s="727"/>
    </row>
    <row r="1858" spans="1:16" x14ac:dyDescent="0.25">
      <c r="A1858" s="126"/>
      <c r="B1858" s="53"/>
      <c r="C1858" s="140"/>
      <c r="E1858" s="53"/>
      <c r="F1858" s="53"/>
      <c r="G1858" s="53"/>
      <c r="H1858" s="3"/>
      <c r="I1858" s="53"/>
      <c r="J1858" s="53"/>
      <c r="K1858" s="53"/>
      <c r="L1858" s="53"/>
      <c r="M1858" s="53"/>
      <c r="N1858" s="53"/>
      <c r="O1858" s="53"/>
      <c r="P1858" s="727"/>
    </row>
    <row r="1859" spans="1:16" x14ac:dyDescent="0.25">
      <c r="A1859" s="126"/>
      <c r="B1859" s="53"/>
      <c r="C1859" s="140"/>
      <c r="E1859" s="53"/>
      <c r="F1859" s="53"/>
      <c r="G1859" s="53"/>
      <c r="H1859" s="3"/>
      <c r="I1859" s="53"/>
      <c r="J1859" s="53"/>
      <c r="K1859" s="53"/>
      <c r="L1859" s="53"/>
      <c r="M1859" s="53"/>
      <c r="N1859" s="53"/>
      <c r="O1859" s="53"/>
      <c r="P1859" s="727"/>
    </row>
    <row r="1860" spans="1:16" x14ac:dyDescent="0.25">
      <c r="A1860" s="126"/>
      <c r="B1860" s="53"/>
      <c r="C1860" s="140"/>
      <c r="E1860" s="53"/>
      <c r="F1860" s="53"/>
      <c r="G1860" s="53"/>
      <c r="H1860" s="3"/>
      <c r="I1860" s="53"/>
      <c r="J1860" s="53"/>
      <c r="K1860" s="53"/>
      <c r="L1860" s="53"/>
      <c r="M1860" s="53"/>
      <c r="N1860" s="53"/>
      <c r="O1860" s="53"/>
      <c r="P1860" s="727"/>
    </row>
    <row r="1861" spans="1:16" x14ac:dyDescent="0.25">
      <c r="A1861" s="126"/>
      <c r="B1861" s="53"/>
      <c r="C1861" s="140"/>
      <c r="E1861" s="53"/>
      <c r="F1861" s="53"/>
      <c r="G1861" s="53"/>
      <c r="H1861" s="3"/>
      <c r="I1861" s="53"/>
      <c r="J1861" s="53"/>
      <c r="K1861" s="53"/>
      <c r="L1861" s="53"/>
      <c r="M1861" s="53"/>
      <c r="N1861" s="53"/>
      <c r="O1861" s="53"/>
      <c r="P1861" s="727"/>
    </row>
    <row r="1862" spans="1:16" x14ac:dyDescent="0.25">
      <c r="A1862" s="126"/>
      <c r="B1862" s="53"/>
      <c r="C1862" s="140"/>
      <c r="E1862" s="53"/>
      <c r="F1862" s="53"/>
      <c r="G1862" s="53"/>
      <c r="H1862" s="3"/>
      <c r="I1862" s="53"/>
      <c r="J1862" s="53"/>
      <c r="K1862" s="53"/>
      <c r="L1862" s="53"/>
      <c r="M1862" s="53"/>
      <c r="N1862" s="53"/>
      <c r="O1862" s="53"/>
      <c r="P1862" s="727"/>
    </row>
    <row r="1863" spans="1:16" x14ac:dyDescent="0.25">
      <c r="A1863" s="126"/>
      <c r="B1863" s="53"/>
      <c r="C1863" s="140"/>
      <c r="E1863" s="53"/>
      <c r="F1863" s="53"/>
      <c r="G1863" s="53"/>
      <c r="H1863" s="3"/>
      <c r="I1863" s="53"/>
      <c r="J1863" s="53"/>
      <c r="K1863" s="53"/>
      <c r="L1863" s="53"/>
      <c r="M1863" s="53"/>
      <c r="N1863" s="53"/>
      <c r="O1863" s="53"/>
      <c r="P1863" s="727"/>
    </row>
    <row r="1864" spans="1:16" x14ac:dyDescent="0.25">
      <c r="A1864" s="126"/>
      <c r="B1864" s="53"/>
      <c r="C1864" s="140"/>
      <c r="E1864" s="53"/>
      <c r="F1864" s="53"/>
      <c r="G1864" s="53"/>
      <c r="H1864" s="3"/>
      <c r="I1864" s="53"/>
      <c r="J1864" s="53"/>
      <c r="K1864" s="53"/>
      <c r="L1864" s="53"/>
      <c r="M1864" s="53"/>
      <c r="N1864" s="53"/>
      <c r="O1864" s="53"/>
      <c r="P1864" s="727"/>
    </row>
    <row r="1865" spans="1:16" x14ac:dyDescent="0.25">
      <c r="A1865" s="126"/>
      <c r="B1865" s="53"/>
      <c r="C1865" s="140"/>
      <c r="E1865" s="53"/>
      <c r="F1865" s="53"/>
      <c r="G1865" s="53"/>
      <c r="H1865" s="3"/>
      <c r="I1865" s="53"/>
      <c r="J1865" s="53"/>
      <c r="K1865" s="53"/>
      <c r="L1865" s="53"/>
      <c r="M1865" s="53"/>
      <c r="N1865" s="53"/>
      <c r="O1865" s="53"/>
      <c r="P1865" s="727"/>
    </row>
    <row r="1866" spans="1:16" x14ac:dyDescent="0.25">
      <c r="A1866" s="126"/>
      <c r="B1866" s="53"/>
      <c r="C1866" s="140"/>
      <c r="E1866" s="53"/>
      <c r="F1866" s="53"/>
      <c r="G1866" s="53"/>
      <c r="H1866" s="3"/>
      <c r="I1866" s="53"/>
      <c r="J1866" s="53"/>
      <c r="K1866" s="53"/>
      <c r="L1866" s="53"/>
      <c r="M1866" s="53"/>
      <c r="N1866" s="53"/>
      <c r="O1866" s="53"/>
      <c r="P1866" s="727"/>
    </row>
    <row r="1867" spans="1:16" x14ac:dyDescent="0.25">
      <c r="A1867" s="126"/>
      <c r="B1867" s="53"/>
      <c r="C1867" s="140"/>
      <c r="E1867" s="53"/>
      <c r="F1867" s="53"/>
      <c r="G1867" s="53"/>
      <c r="H1867" s="3"/>
      <c r="I1867" s="53"/>
      <c r="J1867" s="53"/>
      <c r="K1867" s="53"/>
      <c r="L1867" s="53"/>
      <c r="M1867" s="53"/>
      <c r="N1867" s="53"/>
      <c r="O1867" s="53"/>
      <c r="P1867" s="727"/>
    </row>
    <row r="1868" spans="1:16" x14ac:dyDescent="0.25">
      <c r="A1868" s="126"/>
      <c r="B1868" s="53"/>
      <c r="C1868" s="140"/>
      <c r="E1868" s="53"/>
      <c r="F1868" s="53"/>
      <c r="G1868" s="53"/>
      <c r="H1868" s="3"/>
      <c r="I1868" s="53"/>
      <c r="J1868" s="53"/>
      <c r="K1868" s="53"/>
      <c r="L1868" s="53"/>
      <c r="M1868" s="53"/>
      <c r="N1868" s="53"/>
      <c r="O1868" s="53"/>
      <c r="P1868" s="727"/>
    </row>
    <row r="1869" spans="1:16" x14ac:dyDescent="0.25">
      <c r="A1869" s="126"/>
      <c r="B1869" s="53"/>
      <c r="C1869" s="140"/>
      <c r="E1869" s="53"/>
      <c r="F1869" s="53"/>
      <c r="G1869" s="53"/>
      <c r="H1869" s="3"/>
      <c r="I1869" s="53"/>
      <c r="J1869" s="53"/>
      <c r="K1869" s="53"/>
      <c r="L1869" s="53"/>
      <c r="M1869" s="53"/>
      <c r="N1869" s="53"/>
      <c r="O1869" s="53"/>
      <c r="P1869" s="727"/>
    </row>
    <row r="1870" spans="1:16" x14ac:dyDescent="0.25">
      <c r="A1870" s="126"/>
      <c r="B1870" s="53"/>
      <c r="C1870" s="140"/>
      <c r="E1870" s="53"/>
      <c r="F1870" s="53"/>
      <c r="G1870" s="53"/>
      <c r="H1870" s="3"/>
      <c r="I1870" s="53"/>
      <c r="J1870" s="53"/>
      <c r="K1870" s="53"/>
      <c r="L1870" s="53"/>
      <c r="M1870" s="53"/>
      <c r="N1870" s="53"/>
      <c r="O1870" s="53"/>
      <c r="P1870" s="727"/>
    </row>
    <row r="1871" spans="1:16" x14ac:dyDescent="0.25">
      <c r="A1871" s="126"/>
      <c r="B1871" s="53"/>
      <c r="C1871" s="140"/>
      <c r="E1871" s="53"/>
      <c r="F1871" s="53"/>
      <c r="G1871" s="53"/>
      <c r="H1871" s="3"/>
      <c r="I1871" s="53"/>
      <c r="J1871" s="53"/>
      <c r="K1871" s="53"/>
      <c r="L1871" s="53"/>
      <c r="M1871" s="53"/>
      <c r="N1871" s="53"/>
      <c r="O1871" s="53"/>
      <c r="P1871" s="727"/>
    </row>
    <row r="1872" spans="1:16" x14ac:dyDescent="0.25">
      <c r="A1872" s="126"/>
      <c r="B1872" s="53"/>
      <c r="C1872" s="140"/>
      <c r="E1872" s="53"/>
      <c r="F1872" s="53"/>
      <c r="G1872" s="53"/>
      <c r="H1872" s="3"/>
      <c r="I1872" s="53"/>
      <c r="J1872" s="53"/>
      <c r="K1872" s="53"/>
      <c r="L1872" s="53"/>
      <c r="M1872" s="53"/>
      <c r="N1872" s="53"/>
      <c r="O1872" s="53"/>
      <c r="P1872" s="727"/>
    </row>
    <row r="1873" spans="1:16" x14ac:dyDescent="0.25">
      <c r="A1873" s="126"/>
      <c r="B1873" s="53"/>
      <c r="C1873" s="140"/>
      <c r="E1873" s="53"/>
      <c r="F1873" s="53"/>
      <c r="G1873" s="53"/>
      <c r="H1873" s="3"/>
      <c r="I1873" s="53"/>
      <c r="J1873" s="53"/>
      <c r="K1873" s="53"/>
      <c r="L1873" s="53"/>
      <c r="M1873" s="53"/>
      <c r="N1873" s="53"/>
      <c r="O1873" s="53"/>
      <c r="P1873" s="727"/>
    </row>
    <row r="1874" spans="1:16" x14ac:dyDescent="0.25">
      <c r="A1874" s="126"/>
      <c r="B1874" s="53"/>
      <c r="C1874" s="140"/>
      <c r="E1874" s="53"/>
      <c r="F1874" s="53"/>
      <c r="G1874" s="53"/>
      <c r="H1874" s="3"/>
      <c r="I1874" s="53"/>
      <c r="J1874" s="53"/>
      <c r="K1874" s="53"/>
      <c r="L1874" s="53"/>
      <c r="M1874" s="53"/>
      <c r="N1874" s="53"/>
      <c r="O1874" s="53"/>
      <c r="P1874" s="727"/>
    </row>
    <row r="1875" spans="1:16" x14ac:dyDescent="0.25">
      <c r="A1875" s="126"/>
      <c r="B1875" s="53"/>
      <c r="C1875" s="140"/>
      <c r="E1875" s="53"/>
      <c r="F1875" s="53"/>
      <c r="G1875" s="53"/>
      <c r="H1875" s="3"/>
      <c r="I1875" s="53"/>
      <c r="J1875" s="53"/>
      <c r="K1875" s="53"/>
      <c r="L1875" s="53"/>
      <c r="M1875" s="53"/>
      <c r="N1875" s="53"/>
      <c r="O1875" s="53"/>
      <c r="P1875" s="727"/>
    </row>
    <row r="1876" spans="1:16" x14ac:dyDescent="0.25">
      <c r="A1876" s="126"/>
      <c r="B1876" s="53"/>
      <c r="C1876" s="140"/>
      <c r="E1876" s="53"/>
      <c r="F1876" s="53"/>
      <c r="G1876" s="53"/>
      <c r="H1876" s="3"/>
      <c r="I1876" s="53"/>
      <c r="J1876" s="53"/>
      <c r="K1876" s="53"/>
      <c r="L1876" s="53"/>
      <c r="M1876" s="53"/>
      <c r="N1876" s="53"/>
      <c r="O1876" s="53"/>
      <c r="P1876" s="727"/>
    </row>
    <row r="1877" spans="1:16" x14ac:dyDescent="0.25">
      <c r="A1877" s="126"/>
      <c r="B1877" s="53"/>
      <c r="C1877" s="140"/>
      <c r="E1877" s="53"/>
      <c r="F1877" s="53"/>
      <c r="G1877" s="53"/>
      <c r="H1877" s="3"/>
      <c r="I1877" s="53"/>
      <c r="J1877" s="53"/>
      <c r="K1877" s="53"/>
      <c r="L1877" s="53"/>
      <c r="M1877" s="53"/>
      <c r="N1877" s="53"/>
      <c r="O1877" s="53"/>
      <c r="P1877" s="727"/>
    </row>
    <row r="1878" spans="1:16" x14ac:dyDescent="0.25">
      <c r="A1878" s="126"/>
      <c r="B1878" s="53"/>
      <c r="C1878" s="140"/>
      <c r="E1878" s="53"/>
      <c r="F1878" s="53"/>
      <c r="G1878" s="53"/>
      <c r="H1878" s="3"/>
      <c r="I1878" s="53"/>
      <c r="J1878" s="53"/>
      <c r="K1878" s="53"/>
      <c r="L1878" s="53"/>
      <c r="M1878" s="53"/>
      <c r="N1878" s="53"/>
      <c r="O1878" s="53"/>
      <c r="P1878" s="727"/>
    </row>
    <row r="1879" spans="1:16" x14ac:dyDescent="0.25">
      <c r="A1879" s="126"/>
      <c r="B1879" s="53"/>
      <c r="C1879" s="140"/>
      <c r="E1879" s="53"/>
      <c r="F1879" s="53"/>
      <c r="G1879" s="53"/>
      <c r="H1879" s="3"/>
      <c r="I1879" s="53"/>
      <c r="J1879" s="53"/>
      <c r="K1879" s="53"/>
      <c r="L1879" s="53"/>
      <c r="M1879" s="53"/>
      <c r="N1879" s="53"/>
      <c r="O1879" s="53"/>
      <c r="P1879" s="727"/>
    </row>
    <row r="1880" spans="1:16" x14ac:dyDescent="0.25">
      <c r="A1880" s="126"/>
      <c r="B1880" s="53"/>
      <c r="C1880" s="140"/>
      <c r="E1880" s="53"/>
      <c r="F1880" s="53"/>
      <c r="G1880" s="53"/>
      <c r="H1880" s="3"/>
      <c r="I1880" s="53"/>
      <c r="J1880" s="53"/>
      <c r="K1880" s="53"/>
      <c r="L1880" s="53"/>
      <c r="M1880" s="53"/>
      <c r="N1880" s="53"/>
      <c r="O1880" s="53"/>
      <c r="P1880" s="727"/>
    </row>
    <row r="1881" spans="1:16" x14ac:dyDescent="0.25">
      <c r="A1881" s="126"/>
      <c r="B1881" s="53"/>
      <c r="C1881" s="140"/>
      <c r="E1881" s="53"/>
      <c r="F1881" s="53"/>
      <c r="G1881" s="53"/>
      <c r="H1881" s="3"/>
      <c r="I1881" s="53"/>
      <c r="J1881" s="53"/>
      <c r="K1881" s="53"/>
      <c r="L1881" s="53"/>
      <c r="M1881" s="53"/>
      <c r="N1881" s="53"/>
      <c r="O1881" s="53"/>
      <c r="P1881" s="727"/>
    </row>
    <row r="1882" spans="1:16" x14ac:dyDescent="0.25">
      <c r="A1882" s="126"/>
      <c r="B1882" s="53"/>
      <c r="C1882" s="140"/>
      <c r="E1882" s="53"/>
      <c r="F1882" s="53"/>
      <c r="G1882" s="53"/>
      <c r="H1882" s="3"/>
      <c r="I1882" s="53"/>
      <c r="J1882" s="53"/>
      <c r="K1882" s="53"/>
      <c r="L1882" s="53"/>
      <c r="M1882" s="53"/>
      <c r="N1882" s="53"/>
      <c r="O1882" s="53"/>
      <c r="P1882" s="727"/>
    </row>
    <row r="1883" spans="1:16" x14ac:dyDescent="0.25">
      <c r="A1883" s="126"/>
      <c r="B1883" s="53"/>
      <c r="C1883" s="140"/>
      <c r="E1883" s="53"/>
      <c r="F1883" s="53"/>
      <c r="G1883" s="53"/>
      <c r="H1883" s="3"/>
      <c r="I1883" s="53"/>
      <c r="J1883" s="53"/>
      <c r="K1883" s="53"/>
      <c r="L1883" s="53"/>
      <c r="M1883" s="53"/>
      <c r="N1883" s="53"/>
      <c r="O1883" s="53"/>
      <c r="P1883" s="727"/>
    </row>
    <row r="1884" spans="1:16" x14ac:dyDescent="0.25">
      <c r="A1884" s="126"/>
      <c r="B1884" s="53"/>
      <c r="C1884" s="140"/>
      <c r="E1884" s="53"/>
      <c r="F1884" s="53"/>
      <c r="G1884" s="53"/>
      <c r="H1884" s="3"/>
      <c r="I1884" s="53"/>
      <c r="J1884" s="53"/>
      <c r="K1884" s="53"/>
      <c r="L1884" s="53"/>
      <c r="M1884" s="53"/>
      <c r="N1884" s="53"/>
      <c r="O1884" s="53"/>
      <c r="P1884" s="727"/>
    </row>
    <row r="1885" spans="1:16" x14ac:dyDescent="0.25">
      <c r="A1885" s="126"/>
      <c r="B1885" s="53"/>
      <c r="C1885" s="140"/>
      <c r="E1885" s="53"/>
      <c r="F1885" s="53"/>
      <c r="G1885" s="53"/>
      <c r="H1885" s="3"/>
      <c r="I1885" s="53"/>
      <c r="J1885" s="53"/>
      <c r="K1885" s="53"/>
      <c r="L1885" s="53"/>
      <c r="M1885" s="53"/>
      <c r="N1885" s="53"/>
      <c r="O1885" s="53"/>
      <c r="P1885" s="727"/>
    </row>
    <row r="1886" spans="1:16" x14ac:dyDescent="0.25">
      <c r="A1886" s="126"/>
      <c r="B1886" s="53"/>
      <c r="C1886" s="140"/>
      <c r="E1886" s="53"/>
      <c r="F1886" s="53"/>
      <c r="G1886" s="53"/>
      <c r="H1886" s="3"/>
      <c r="I1886" s="53"/>
      <c r="J1886" s="53"/>
      <c r="K1886" s="53"/>
      <c r="L1886" s="53"/>
      <c r="M1886" s="53"/>
      <c r="N1886" s="53"/>
      <c r="O1886" s="53"/>
      <c r="P1886" s="727"/>
    </row>
    <row r="1887" spans="1:16" x14ac:dyDescent="0.25">
      <c r="A1887" s="126"/>
      <c r="B1887" s="53"/>
      <c r="C1887" s="140"/>
      <c r="E1887" s="53"/>
      <c r="F1887" s="53"/>
      <c r="G1887" s="53"/>
      <c r="H1887" s="3"/>
      <c r="I1887" s="53"/>
      <c r="J1887" s="53"/>
      <c r="K1887" s="53"/>
      <c r="L1887" s="53"/>
      <c r="M1887" s="53"/>
      <c r="N1887" s="53"/>
      <c r="O1887" s="53"/>
      <c r="P1887" s="727"/>
    </row>
    <row r="1888" spans="1:16" x14ac:dyDescent="0.25">
      <c r="A1888" s="126"/>
      <c r="B1888" s="53"/>
      <c r="C1888" s="140"/>
      <c r="E1888" s="53"/>
      <c r="F1888" s="53"/>
      <c r="G1888" s="53"/>
      <c r="H1888" s="3"/>
      <c r="I1888" s="53"/>
      <c r="J1888" s="53"/>
      <c r="K1888" s="53"/>
      <c r="L1888" s="53"/>
      <c r="M1888" s="53"/>
      <c r="N1888" s="53"/>
      <c r="O1888" s="53"/>
      <c r="P1888" s="727"/>
    </row>
    <row r="1889" spans="1:16" x14ac:dyDescent="0.25">
      <c r="A1889" s="126"/>
      <c r="B1889" s="53"/>
      <c r="C1889" s="140"/>
      <c r="E1889" s="53"/>
      <c r="F1889" s="53"/>
      <c r="G1889" s="53"/>
      <c r="H1889" s="3"/>
      <c r="I1889" s="53"/>
      <c r="J1889" s="53"/>
      <c r="K1889" s="53"/>
      <c r="L1889" s="53"/>
      <c r="M1889" s="53"/>
      <c r="N1889" s="53"/>
      <c r="O1889" s="53"/>
      <c r="P1889" s="727"/>
    </row>
    <row r="1890" spans="1:16" x14ac:dyDescent="0.25">
      <c r="A1890" s="126"/>
      <c r="B1890" s="53"/>
      <c r="C1890" s="140"/>
      <c r="E1890" s="53"/>
      <c r="F1890" s="53"/>
      <c r="G1890" s="53"/>
      <c r="H1890" s="3"/>
      <c r="I1890" s="53"/>
      <c r="J1890" s="53"/>
      <c r="K1890" s="53"/>
      <c r="L1890" s="53"/>
      <c r="M1890" s="53"/>
      <c r="N1890" s="53"/>
      <c r="O1890" s="53"/>
      <c r="P1890" s="727"/>
    </row>
    <row r="1891" spans="1:16" x14ac:dyDescent="0.25">
      <c r="A1891" s="126"/>
      <c r="B1891" s="53"/>
      <c r="C1891" s="140"/>
      <c r="E1891" s="53"/>
      <c r="F1891" s="53"/>
      <c r="G1891" s="53"/>
      <c r="H1891" s="3"/>
      <c r="I1891" s="53"/>
      <c r="J1891" s="53"/>
      <c r="K1891" s="53"/>
      <c r="L1891" s="53"/>
      <c r="M1891" s="53"/>
      <c r="N1891" s="53"/>
      <c r="O1891" s="53"/>
      <c r="P1891" s="727"/>
    </row>
    <row r="1892" spans="1:16" x14ac:dyDescent="0.25">
      <c r="A1892" s="126"/>
      <c r="B1892" s="53"/>
      <c r="C1892" s="140"/>
      <c r="E1892" s="53"/>
      <c r="F1892" s="53"/>
      <c r="G1892" s="53"/>
      <c r="H1892" s="3"/>
      <c r="I1892" s="53"/>
      <c r="J1892" s="53"/>
      <c r="K1892" s="53"/>
      <c r="L1892" s="53"/>
      <c r="M1892" s="53"/>
      <c r="N1892" s="53"/>
      <c r="O1892" s="53"/>
      <c r="P1892" s="727"/>
    </row>
    <row r="1893" spans="1:16" x14ac:dyDescent="0.25">
      <c r="A1893" s="126"/>
      <c r="B1893" s="53"/>
      <c r="C1893" s="140"/>
      <c r="E1893" s="53"/>
      <c r="F1893" s="53"/>
      <c r="G1893" s="53"/>
      <c r="H1893" s="3"/>
      <c r="I1893" s="53"/>
      <c r="J1893" s="53"/>
      <c r="K1893" s="53"/>
      <c r="L1893" s="53"/>
      <c r="M1893" s="53"/>
      <c r="N1893" s="53"/>
      <c r="O1893" s="53"/>
      <c r="P1893" s="727"/>
    </row>
    <row r="1894" spans="1:16" x14ac:dyDescent="0.25">
      <c r="A1894" s="126"/>
      <c r="B1894" s="53"/>
      <c r="C1894" s="140"/>
      <c r="E1894" s="53"/>
      <c r="F1894" s="53"/>
      <c r="G1894" s="53"/>
      <c r="H1894" s="3"/>
      <c r="I1894" s="53"/>
      <c r="J1894" s="53"/>
      <c r="K1894" s="53"/>
      <c r="L1894" s="53"/>
      <c r="M1894" s="53"/>
      <c r="N1894" s="53"/>
      <c r="O1894" s="53"/>
      <c r="P1894" s="727"/>
    </row>
    <row r="1895" spans="1:16" x14ac:dyDescent="0.25">
      <c r="A1895" s="126"/>
      <c r="B1895" s="53"/>
      <c r="C1895" s="140"/>
      <c r="E1895" s="53"/>
      <c r="F1895" s="53"/>
      <c r="G1895" s="53"/>
      <c r="H1895" s="3"/>
      <c r="I1895" s="53"/>
      <c r="J1895" s="53"/>
      <c r="K1895" s="53"/>
      <c r="L1895" s="53"/>
      <c r="M1895" s="53"/>
      <c r="N1895" s="53"/>
      <c r="O1895" s="53"/>
      <c r="P1895" s="727"/>
    </row>
    <row r="1896" spans="1:16" x14ac:dyDescent="0.25">
      <c r="A1896" s="126"/>
      <c r="B1896" s="53"/>
      <c r="C1896" s="140"/>
      <c r="E1896" s="53"/>
      <c r="F1896" s="53"/>
      <c r="G1896" s="53"/>
      <c r="H1896" s="3"/>
      <c r="I1896" s="53"/>
      <c r="J1896" s="53"/>
      <c r="K1896" s="53"/>
      <c r="L1896" s="53"/>
      <c r="M1896" s="53"/>
      <c r="N1896" s="53"/>
      <c r="O1896" s="53"/>
      <c r="P1896" s="727"/>
    </row>
    <row r="1897" spans="1:16" x14ac:dyDescent="0.25">
      <c r="A1897" s="126"/>
      <c r="B1897" s="53"/>
      <c r="C1897" s="140"/>
      <c r="E1897" s="53"/>
      <c r="F1897" s="53"/>
      <c r="G1897" s="53"/>
      <c r="H1897" s="3"/>
      <c r="I1897" s="53"/>
      <c r="J1897" s="53"/>
      <c r="K1897" s="53"/>
      <c r="L1897" s="53"/>
      <c r="M1897" s="53"/>
      <c r="N1897" s="53"/>
      <c r="O1897" s="53"/>
      <c r="P1897" s="727"/>
    </row>
    <row r="1898" spans="1:16" x14ac:dyDescent="0.25">
      <c r="A1898" s="126"/>
      <c r="B1898" s="53"/>
      <c r="C1898" s="140"/>
      <c r="E1898" s="53"/>
      <c r="F1898" s="53"/>
      <c r="G1898" s="53"/>
      <c r="H1898" s="3"/>
      <c r="I1898" s="53"/>
      <c r="J1898" s="53"/>
      <c r="K1898" s="53"/>
      <c r="L1898" s="53"/>
      <c r="M1898" s="53"/>
      <c r="N1898" s="53"/>
      <c r="O1898" s="53"/>
      <c r="P1898" s="727"/>
    </row>
    <row r="1899" spans="1:16" x14ac:dyDescent="0.25">
      <c r="A1899" s="126"/>
      <c r="B1899" s="53"/>
      <c r="C1899" s="140"/>
      <c r="E1899" s="53"/>
      <c r="F1899" s="53"/>
      <c r="G1899" s="53"/>
      <c r="H1899" s="3"/>
      <c r="I1899" s="53"/>
      <c r="J1899" s="53"/>
      <c r="K1899" s="53"/>
      <c r="L1899" s="53"/>
      <c r="M1899" s="53"/>
      <c r="N1899" s="53"/>
      <c r="O1899" s="53"/>
      <c r="P1899" s="727"/>
    </row>
    <row r="1900" spans="1:16" x14ac:dyDescent="0.25">
      <c r="A1900" s="126"/>
      <c r="B1900" s="53"/>
      <c r="C1900" s="140"/>
      <c r="E1900" s="53"/>
      <c r="F1900" s="53"/>
      <c r="G1900" s="53"/>
      <c r="H1900" s="3"/>
      <c r="I1900" s="53"/>
      <c r="J1900" s="53"/>
      <c r="K1900" s="53"/>
      <c r="L1900" s="53"/>
      <c r="M1900" s="53"/>
      <c r="N1900" s="53"/>
      <c r="O1900" s="53"/>
      <c r="P1900" s="727"/>
    </row>
    <row r="1901" spans="1:16" x14ac:dyDescent="0.25">
      <c r="A1901" s="126"/>
      <c r="B1901" s="53"/>
      <c r="C1901" s="140"/>
      <c r="E1901" s="53"/>
      <c r="F1901" s="53"/>
      <c r="G1901" s="53"/>
      <c r="H1901" s="3"/>
      <c r="I1901" s="53"/>
      <c r="J1901" s="53"/>
      <c r="K1901" s="53"/>
      <c r="L1901" s="53"/>
      <c r="M1901" s="53"/>
      <c r="N1901" s="53"/>
      <c r="O1901" s="53"/>
      <c r="P1901" s="727"/>
    </row>
    <row r="1902" spans="1:16" x14ac:dyDescent="0.25">
      <c r="A1902" s="126"/>
      <c r="B1902" s="53"/>
      <c r="C1902" s="140"/>
      <c r="E1902" s="53"/>
      <c r="F1902" s="53"/>
      <c r="G1902" s="53"/>
      <c r="H1902" s="3"/>
      <c r="I1902" s="53"/>
      <c r="J1902" s="53"/>
      <c r="K1902" s="53"/>
      <c r="L1902" s="53"/>
      <c r="M1902" s="53"/>
      <c r="N1902" s="53"/>
      <c r="O1902" s="53"/>
      <c r="P1902" s="727"/>
    </row>
    <row r="1903" spans="1:16" x14ac:dyDescent="0.25">
      <c r="A1903" s="126"/>
      <c r="B1903" s="53"/>
      <c r="C1903" s="140"/>
      <c r="E1903" s="53"/>
      <c r="F1903" s="53"/>
      <c r="G1903" s="53"/>
      <c r="H1903" s="3"/>
      <c r="I1903" s="53"/>
      <c r="J1903" s="53"/>
      <c r="K1903" s="53"/>
      <c r="L1903" s="53"/>
      <c r="M1903" s="53"/>
      <c r="N1903" s="53"/>
      <c r="O1903" s="53"/>
      <c r="P1903" s="727"/>
    </row>
    <row r="1904" spans="1:16" x14ac:dyDescent="0.25">
      <c r="A1904" s="126"/>
      <c r="B1904" s="53"/>
      <c r="C1904" s="140"/>
      <c r="E1904" s="53"/>
      <c r="F1904" s="53"/>
      <c r="G1904" s="53"/>
      <c r="H1904" s="3"/>
      <c r="I1904" s="53"/>
      <c r="J1904" s="53"/>
      <c r="K1904" s="53"/>
      <c r="L1904" s="53"/>
      <c r="M1904" s="53"/>
      <c r="N1904" s="53"/>
      <c r="O1904" s="53"/>
      <c r="P1904" s="727"/>
    </row>
    <row r="1905" spans="1:16" x14ac:dyDescent="0.25">
      <c r="A1905" s="126"/>
      <c r="B1905" s="53"/>
      <c r="C1905" s="140"/>
      <c r="E1905" s="53"/>
      <c r="F1905" s="53"/>
      <c r="G1905" s="53"/>
      <c r="H1905" s="3"/>
      <c r="I1905" s="53"/>
      <c r="J1905" s="53"/>
      <c r="K1905" s="53"/>
      <c r="L1905" s="53"/>
      <c r="M1905" s="53"/>
      <c r="N1905" s="53"/>
      <c r="O1905" s="53"/>
      <c r="P1905" s="727"/>
    </row>
    <row r="1906" spans="1:16" x14ac:dyDescent="0.25">
      <c r="A1906" s="126"/>
      <c r="B1906" s="53"/>
      <c r="C1906" s="140"/>
      <c r="E1906" s="53"/>
      <c r="F1906" s="53"/>
      <c r="G1906" s="53"/>
      <c r="H1906" s="3"/>
      <c r="I1906" s="53"/>
      <c r="J1906" s="53"/>
      <c r="K1906" s="53"/>
      <c r="L1906" s="53"/>
      <c r="M1906" s="53"/>
      <c r="N1906" s="53"/>
      <c r="O1906" s="53"/>
      <c r="P1906" s="727"/>
    </row>
    <row r="1907" spans="1:16" x14ac:dyDescent="0.25">
      <c r="A1907" s="126"/>
      <c r="B1907" s="53"/>
      <c r="C1907" s="140"/>
      <c r="E1907" s="53"/>
      <c r="F1907" s="53"/>
      <c r="G1907" s="53"/>
      <c r="H1907" s="3"/>
      <c r="I1907" s="53"/>
      <c r="J1907" s="53"/>
      <c r="K1907" s="53"/>
      <c r="L1907" s="53"/>
      <c r="M1907" s="53"/>
      <c r="N1907" s="53"/>
      <c r="O1907" s="53"/>
      <c r="P1907" s="727"/>
    </row>
    <row r="1908" spans="1:16" x14ac:dyDescent="0.25">
      <c r="A1908" s="126"/>
      <c r="B1908" s="53"/>
      <c r="C1908" s="140"/>
      <c r="E1908" s="53"/>
      <c r="F1908" s="53"/>
      <c r="G1908" s="53"/>
      <c r="H1908" s="3"/>
      <c r="I1908" s="53"/>
      <c r="J1908" s="53"/>
      <c r="K1908" s="53"/>
      <c r="L1908" s="53"/>
      <c r="M1908" s="53"/>
      <c r="N1908" s="53"/>
      <c r="O1908" s="53"/>
      <c r="P1908" s="727"/>
    </row>
    <row r="1909" spans="1:16" x14ac:dyDescent="0.25">
      <c r="A1909" s="126"/>
      <c r="B1909" s="53"/>
      <c r="C1909" s="140"/>
      <c r="E1909" s="53"/>
      <c r="F1909" s="53"/>
      <c r="G1909" s="53"/>
      <c r="H1909" s="3"/>
      <c r="I1909" s="53"/>
      <c r="J1909" s="53"/>
      <c r="K1909" s="53"/>
      <c r="L1909" s="53"/>
      <c r="M1909" s="53"/>
      <c r="N1909" s="53"/>
      <c r="O1909" s="53"/>
      <c r="P1909" s="727"/>
    </row>
    <row r="1910" spans="1:16" x14ac:dyDescent="0.25">
      <c r="A1910" s="126"/>
      <c r="B1910" s="53"/>
      <c r="C1910" s="140"/>
      <c r="E1910" s="53"/>
      <c r="F1910" s="53"/>
      <c r="G1910" s="53"/>
      <c r="H1910" s="3"/>
      <c r="I1910" s="53"/>
      <c r="J1910" s="53"/>
      <c r="K1910" s="53"/>
      <c r="L1910" s="53"/>
      <c r="M1910" s="53"/>
      <c r="N1910" s="53"/>
      <c r="O1910" s="53"/>
      <c r="P1910" s="727"/>
    </row>
    <row r="1911" spans="1:16" x14ac:dyDescent="0.25">
      <c r="A1911" s="126"/>
      <c r="B1911" s="53"/>
      <c r="C1911" s="140"/>
      <c r="E1911" s="53"/>
      <c r="F1911" s="53"/>
      <c r="G1911" s="53"/>
      <c r="H1911" s="3"/>
      <c r="I1911" s="53"/>
      <c r="J1911" s="53"/>
      <c r="K1911" s="53"/>
      <c r="L1911" s="53"/>
      <c r="M1911" s="53"/>
      <c r="N1911" s="53"/>
      <c r="O1911" s="53"/>
      <c r="P1911" s="727"/>
    </row>
    <row r="1912" spans="1:16" x14ac:dyDescent="0.25">
      <c r="A1912" s="126"/>
      <c r="B1912" s="53"/>
      <c r="C1912" s="140"/>
      <c r="E1912" s="53"/>
      <c r="F1912" s="53"/>
      <c r="G1912" s="53"/>
      <c r="H1912" s="3"/>
      <c r="I1912" s="53"/>
      <c r="J1912" s="53"/>
      <c r="K1912" s="53"/>
      <c r="L1912" s="53"/>
      <c r="M1912" s="53"/>
      <c r="N1912" s="53"/>
      <c r="O1912" s="53"/>
      <c r="P1912" s="727"/>
    </row>
    <row r="1913" spans="1:16" x14ac:dyDescent="0.25">
      <c r="A1913" s="126"/>
      <c r="B1913" s="53"/>
      <c r="C1913" s="140"/>
      <c r="E1913" s="53"/>
      <c r="F1913" s="53"/>
      <c r="G1913" s="53"/>
      <c r="H1913" s="3"/>
      <c r="I1913" s="53"/>
      <c r="J1913" s="53"/>
      <c r="K1913" s="53"/>
      <c r="L1913" s="53"/>
      <c r="M1913" s="53"/>
      <c r="N1913" s="53"/>
      <c r="O1913" s="53"/>
      <c r="P1913" s="727"/>
    </row>
    <row r="1914" spans="1:16" x14ac:dyDescent="0.25">
      <c r="A1914" s="126"/>
      <c r="B1914" s="53"/>
      <c r="C1914" s="140"/>
      <c r="E1914" s="53"/>
      <c r="F1914" s="53"/>
      <c r="G1914" s="53"/>
      <c r="H1914" s="3"/>
      <c r="I1914" s="53"/>
      <c r="J1914" s="53"/>
      <c r="K1914" s="53"/>
      <c r="L1914" s="53"/>
      <c r="M1914" s="53"/>
      <c r="N1914" s="53"/>
      <c r="O1914" s="53"/>
      <c r="P1914" s="727"/>
    </row>
    <row r="1915" spans="1:16" x14ac:dyDescent="0.25">
      <c r="A1915" s="126"/>
      <c r="B1915" s="53"/>
      <c r="C1915" s="140"/>
      <c r="E1915" s="53"/>
      <c r="F1915" s="53"/>
      <c r="G1915" s="53"/>
      <c r="H1915" s="3"/>
      <c r="I1915" s="53"/>
      <c r="J1915" s="53"/>
      <c r="K1915" s="53"/>
      <c r="L1915" s="53"/>
      <c r="M1915" s="53"/>
      <c r="N1915" s="53"/>
      <c r="O1915" s="53"/>
      <c r="P1915" s="727"/>
    </row>
    <row r="1916" spans="1:16" x14ac:dyDescent="0.25">
      <c r="A1916" s="126"/>
      <c r="B1916" s="53"/>
      <c r="C1916" s="140"/>
      <c r="E1916" s="53"/>
      <c r="F1916" s="53"/>
      <c r="G1916" s="53"/>
      <c r="H1916" s="3"/>
      <c r="I1916" s="53"/>
      <c r="J1916" s="53"/>
      <c r="K1916" s="53"/>
      <c r="L1916" s="53"/>
      <c r="M1916" s="53"/>
      <c r="N1916" s="53"/>
      <c r="O1916" s="53"/>
      <c r="P1916" s="727"/>
    </row>
    <row r="1917" spans="1:16" x14ac:dyDescent="0.25">
      <c r="A1917" s="126"/>
      <c r="B1917" s="53"/>
      <c r="C1917" s="140"/>
      <c r="E1917" s="53"/>
      <c r="F1917" s="53"/>
      <c r="G1917" s="53"/>
      <c r="H1917" s="3"/>
      <c r="I1917" s="53"/>
      <c r="J1917" s="53"/>
      <c r="K1917" s="53"/>
      <c r="L1917" s="53"/>
      <c r="M1917" s="53"/>
      <c r="N1917" s="53"/>
      <c r="O1917" s="53"/>
      <c r="P1917" s="727"/>
    </row>
    <row r="1918" spans="1:16" x14ac:dyDescent="0.25">
      <c r="A1918" s="126"/>
      <c r="B1918" s="53"/>
      <c r="C1918" s="140"/>
      <c r="E1918" s="53"/>
      <c r="F1918" s="53"/>
      <c r="G1918" s="53"/>
      <c r="H1918" s="3"/>
      <c r="I1918" s="53"/>
      <c r="J1918" s="53"/>
      <c r="K1918" s="53"/>
      <c r="L1918" s="53"/>
      <c r="M1918" s="53"/>
      <c r="N1918" s="53"/>
      <c r="O1918" s="53"/>
      <c r="P1918" s="727"/>
    </row>
    <row r="1919" spans="1:16" x14ac:dyDescent="0.25">
      <c r="A1919" s="126"/>
      <c r="B1919" s="53"/>
      <c r="C1919" s="140"/>
      <c r="E1919" s="53"/>
      <c r="F1919" s="53"/>
      <c r="G1919" s="53"/>
      <c r="H1919" s="3"/>
      <c r="I1919" s="53"/>
      <c r="J1919" s="53"/>
      <c r="K1919" s="53"/>
      <c r="L1919" s="53"/>
      <c r="M1919" s="53"/>
      <c r="N1919" s="53"/>
      <c r="O1919" s="53"/>
      <c r="P1919" s="727"/>
    </row>
    <row r="1920" spans="1:16" x14ac:dyDescent="0.25">
      <c r="A1920" s="126"/>
      <c r="B1920" s="53"/>
      <c r="C1920" s="140"/>
      <c r="E1920" s="53"/>
      <c r="F1920" s="53"/>
      <c r="G1920" s="53"/>
      <c r="H1920" s="3"/>
      <c r="I1920" s="53"/>
      <c r="J1920" s="53"/>
      <c r="K1920" s="53"/>
      <c r="L1920" s="53"/>
      <c r="M1920" s="53"/>
      <c r="N1920" s="53"/>
      <c r="O1920" s="53"/>
      <c r="P1920" s="727"/>
    </row>
    <row r="1921" spans="1:16" x14ac:dyDescent="0.25">
      <c r="A1921" s="126"/>
      <c r="B1921" s="53"/>
      <c r="C1921" s="140"/>
      <c r="E1921" s="53"/>
      <c r="F1921" s="53"/>
      <c r="G1921" s="53"/>
      <c r="H1921" s="3"/>
      <c r="I1921" s="53"/>
      <c r="J1921" s="53"/>
      <c r="K1921" s="53"/>
      <c r="L1921" s="53"/>
      <c r="M1921" s="53"/>
      <c r="N1921" s="53"/>
      <c r="O1921" s="53"/>
      <c r="P1921" s="727"/>
    </row>
    <row r="1922" spans="1:16" x14ac:dyDescent="0.25">
      <c r="A1922" s="126"/>
      <c r="B1922" s="53"/>
      <c r="C1922" s="140"/>
      <c r="E1922" s="53"/>
      <c r="F1922" s="53"/>
      <c r="G1922" s="53"/>
      <c r="H1922" s="3"/>
      <c r="I1922" s="53"/>
      <c r="J1922" s="53"/>
      <c r="K1922" s="53"/>
      <c r="L1922" s="53"/>
      <c r="M1922" s="53"/>
      <c r="N1922" s="53"/>
      <c r="O1922" s="53"/>
      <c r="P1922" s="727"/>
    </row>
    <row r="1923" spans="1:16" x14ac:dyDescent="0.25">
      <c r="A1923" s="126"/>
      <c r="B1923" s="53"/>
      <c r="C1923" s="140"/>
      <c r="E1923" s="53"/>
      <c r="F1923" s="53"/>
      <c r="G1923" s="53"/>
      <c r="H1923" s="3"/>
      <c r="I1923" s="53"/>
      <c r="J1923" s="53"/>
      <c r="K1923" s="53"/>
      <c r="L1923" s="53"/>
      <c r="M1923" s="53"/>
      <c r="N1923" s="53"/>
      <c r="O1923" s="53"/>
      <c r="P1923" s="727"/>
    </row>
    <row r="1924" spans="1:16" x14ac:dyDescent="0.25">
      <c r="A1924" s="126"/>
      <c r="B1924" s="53"/>
      <c r="C1924" s="140"/>
      <c r="E1924" s="53"/>
      <c r="F1924" s="53"/>
      <c r="G1924" s="53"/>
      <c r="H1924" s="3"/>
      <c r="I1924" s="53"/>
      <c r="J1924" s="53"/>
      <c r="K1924" s="53"/>
      <c r="L1924" s="53"/>
      <c r="M1924" s="53"/>
      <c r="N1924" s="53"/>
      <c r="O1924" s="53"/>
      <c r="P1924" s="727"/>
    </row>
    <row r="1925" spans="1:16" x14ac:dyDescent="0.25">
      <c r="A1925" s="126"/>
      <c r="B1925" s="53"/>
      <c r="C1925" s="140"/>
      <c r="E1925" s="53"/>
      <c r="F1925" s="53"/>
      <c r="G1925" s="53"/>
      <c r="H1925" s="3"/>
      <c r="I1925" s="53"/>
      <c r="J1925" s="53"/>
      <c r="K1925" s="53"/>
      <c r="L1925" s="53"/>
      <c r="M1925" s="53"/>
      <c r="N1925" s="53"/>
      <c r="O1925" s="53"/>
      <c r="P1925" s="727"/>
    </row>
    <row r="1926" spans="1:16" x14ac:dyDescent="0.25">
      <c r="A1926" s="126"/>
      <c r="B1926" s="53"/>
      <c r="C1926" s="140"/>
      <c r="E1926" s="53"/>
      <c r="F1926" s="53"/>
      <c r="G1926" s="53"/>
      <c r="H1926" s="3"/>
      <c r="I1926" s="53"/>
      <c r="J1926" s="53"/>
      <c r="K1926" s="53"/>
      <c r="L1926" s="53"/>
      <c r="M1926" s="53"/>
      <c r="N1926" s="53"/>
      <c r="O1926" s="53"/>
      <c r="P1926" s="727"/>
    </row>
    <row r="1927" spans="1:16" x14ac:dyDescent="0.25">
      <c r="A1927" s="126"/>
      <c r="B1927" s="53"/>
      <c r="C1927" s="140"/>
      <c r="E1927" s="53"/>
      <c r="F1927" s="53"/>
      <c r="G1927" s="53"/>
      <c r="H1927" s="3"/>
      <c r="I1927" s="53"/>
      <c r="J1927" s="53"/>
      <c r="K1927" s="53"/>
      <c r="L1927" s="53"/>
      <c r="M1927" s="53"/>
      <c r="N1927" s="53"/>
      <c r="O1927" s="53"/>
      <c r="P1927" s="727"/>
    </row>
    <row r="1928" spans="1:16" x14ac:dyDescent="0.25">
      <c r="A1928" s="126"/>
      <c r="B1928" s="53"/>
      <c r="C1928" s="140"/>
      <c r="E1928" s="53"/>
      <c r="F1928" s="53"/>
      <c r="G1928" s="53"/>
      <c r="H1928" s="3"/>
      <c r="I1928" s="53"/>
      <c r="J1928" s="53"/>
      <c r="K1928" s="53"/>
      <c r="L1928" s="53"/>
      <c r="M1928" s="53"/>
      <c r="N1928" s="53"/>
      <c r="O1928" s="53"/>
      <c r="P1928" s="727"/>
    </row>
    <row r="1929" spans="1:16" x14ac:dyDescent="0.25">
      <c r="A1929" s="126"/>
      <c r="B1929" s="53"/>
      <c r="C1929" s="140"/>
      <c r="E1929" s="53"/>
      <c r="F1929" s="53"/>
      <c r="G1929" s="53"/>
      <c r="H1929" s="3"/>
      <c r="I1929" s="53"/>
      <c r="J1929" s="53"/>
      <c r="K1929" s="53"/>
      <c r="L1929" s="53"/>
      <c r="M1929" s="53"/>
      <c r="N1929" s="53"/>
      <c r="O1929" s="53"/>
      <c r="P1929" s="727"/>
    </row>
    <row r="1930" spans="1:16" x14ac:dyDescent="0.25">
      <c r="A1930" s="126"/>
      <c r="B1930" s="53"/>
      <c r="C1930" s="140"/>
      <c r="E1930" s="53"/>
      <c r="F1930" s="53"/>
      <c r="G1930" s="53"/>
      <c r="H1930" s="3"/>
      <c r="I1930" s="53"/>
      <c r="J1930" s="53"/>
      <c r="K1930" s="53"/>
      <c r="L1930" s="53"/>
      <c r="M1930" s="53"/>
      <c r="N1930" s="53"/>
      <c r="O1930" s="53"/>
      <c r="P1930" s="727"/>
    </row>
    <row r="1931" spans="1:16" x14ac:dyDescent="0.25">
      <c r="A1931" s="126"/>
      <c r="B1931" s="53"/>
      <c r="C1931" s="140"/>
      <c r="E1931" s="53"/>
      <c r="F1931" s="53"/>
      <c r="G1931" s="53"/>
      <c r="H1931" s="3"/>
      <c r="I1931" s="53"/>
      <c r="J1931" s="53"/>
      <c r="K1931" s="53"/>
      <c r="L1931" s="53"/>
      <c r="M1931" s="53"/>
      <c r="N1931" s="53"/>
      <c r="O1931" s="53"/>
      <c r="P1931" s="727"/>
    </row>
    <row r="1932" spans="1:16" x14ac:dyDescent="0.25">
      <c r="A1932" s="126"/>
      <c r="B1932" s="53"/>
      <c r="C1932" s="140"/>
      <c r="E1932" s="53"/>
      <c r="F1932" s="53"/>
      <c r="G1932" s="53"/>
      <c r="H1932" s="3"/>
      <c r="I1932" s="53"/>
      <c r="J1932" s="53"/>
      <c r="K1932" s="53"/>
      <c r="L1932" s="53"/>
      <c r="M1932" s="53"/>
      <c r="N1932" s="53"/>
      <c r="O1932" s="53"/>
      <c r="P1932" s="727"/>
    </row>
    <row r="1933" spans="1:16" x14ac:dyDescent="0.25">
      <c r="A1933" s="126"/>
      <c r="B1933" s="53"/>
      <c r="C1933" s="140"/>
      <c r="E1933" s="53"/>
      <c r="F1933" s="53"/>
      <c r="G1933" s="53"/>
      <c r="H1933" s="3"/>
      <c r="I1933" s="53"/>
      <c r="J1933" s="53"/>
      <c r="K1933" s="53"/>
      <c r="L1933" s="53"/>
      <c r="M1933" s="53"/>
      <c r="N1933" s="53"/>
      <c r="O1933" s="53"/>
      <c r="P1933" s="727"/>
    </row>
    <row r="1934" spans="1:16" x14ac:dyDescent="0.25">
      <c r="A1934" s="126"/>
      <c r="B1934" s="53"/>
      <c r="C1934" s="140"/>
      <c r="E1934" s="53"/>
      <c r="F1934" s="53"/>
      <c r="G1934" s="53"/>
      <c r="H1934" s="3"/>
      <c r="I1934" s="53"/>
      <c r="J1934" s="53"/>
      <c r="K1934" s="53"/>
      <c r="L1934" s="53"/>
      <c r="M1934" s="53"/>
      <c r="N1934" s="53"/>
      <c r="O1934" s="53"/>
      <c r="P1934" s="727"/>
    </row>
    <row r="1935" spans="1:16" x14ac:dyDescent="0.25">
      <c r="A1935" s="126"/>
      <c r="B1935" s="53"/>
      <c r="C1935" s="140"/>
      <c r="E1935" s="53"/>
      <c r="F1935" s="53"/>
      <c r="G1935" s="53"/>
      <c r="H1935" s="3"/>
      <c r="I1935" s="53"/>
      <c r="J1935" s="53"/>
      <c r="K1935" s="53"/>
      <c r="L1935" s="53"/>
      <c r="M1935" s="53"/>
      <c r="N1935" s="53"/>
      <c r="O1935" s="53"/>
      <c r="P1935" s="727"/>
    </row>
    <row r="1936" spans="1:16" x14ac:dyDescent="0.25">
      <c r="A1936" s="126"/>
      <c r="B1936" s="53"/>
      <c r="C1936" s="140"/>
      <c r="E1936" s="53"/>
      <c r="F1936" s="53"/>
      <c r="G1936" s="53"/>
      <c r="H1936" s="3"/>
      <c r="I1936" s="53"/>
      <c r="J1936" s="53"/>
      <c r="K1936" s="53"/>
      <c r="L1936" s="53"/>
      <c r="M1936" s="53"/>
      <c r="N1936" s="53"/>
      <c r="O1936" s="53"/>
      <c r="P1936" s="727"/>
    </row>
    <row r="1937" spans="1:16" x14ac:dyDescent="0.25">
      <c r="A1937" s="126"/>
      <c r="B1937" s="53"/>
      <c r="C1937" s="140"/>
      <c r="E1937" s="53"/>
      <c r="F1937" s="53"/>
      <c r="G1937" s="53"/>
      <c r="H1937" s="3"/>
      <c r="I1937" s="53"/>
      <c r="J1937" s="53"/>
      <c r="K1937" s="53"/>
      <c r="L1937" s="53"/>
      <c r="M1937" s="53"/>
      <c r="N1937" s="53"/>
      <c r="O1937" s="53"/>
      <c r="P1937" s="727"/>
    </row>
    <row r="1938" spans="1:16" x14ac:dyDescent="0.25">
      <c r="A1938" s="126"/>
      <c r="B1938" s="53"/>
      <c r="C1938" s="140"/>
      <c r="E1938" s="53"/>
      <c r="F1938" s="53"/>
      <c r="G1938" s="53"/>
      <c r="H1938" s="3"/>
      <c r="I1938" s="53"/>
      <c r="J1938" s="53"/>
      <c r="K1938" s="53"/>
      <c r="L1938" s="53"/>
      <c r="M1938" s="53"/>
      <c r="N1938" s="53"/>
      <c r="O1938" s="53"/>
      <c r="P1938" s="727"/>
    </row>
    <row r="1939" spans="1:16" x14ac:dyDescent="0.25">
      <c r="A1939" s="126"/>
      <c r="B1939" s="53"/>
      <c r="C1939" s="140"/>
      <c r="E1939" s="53"/>
      <c r="F1939" s="53"/>
      <c r="G1939" s="53"/>
      <c r="H1939" s="3"/>
      <c r="I1939" s="53"/>
      <c r="J1939" s="53"/>
      <c r="K1939" s="53"/>
      <c r="L1939" s="53"/>
      <c r="M1939" s="53"/>
      <c r="N1939" s="53"/>
      <c r="O1939" s="53"/>
      <c r="P1939" s="727"/>
    </row>
    <row r="1940" spans="1:16" x14ac:dyDescent="0.25">
      <c r="A1940" s="126"/>
      <c r="B1940" s="53"/>
      <c r="C1940" s="140"/>
      <c r="E1940" s="53"/>
      <c r="F1940" s="53"/>
      <c r="G1940" s="53"/>
      <c r="H1940" s="3"/>
      <c r="I1940" s="53"/>
      <c r="J1940" s="53"/>
      <c r="K1940" s="53"/>
      <c r="L1940" s="53"/>
      <c r="M1940" s="53"/>
      <c r="N1940" s="53"/>
      <c r="O1940" s="53"/>
      <c r="P1940" s="727"/>
    </row>
    <row r="1941" spans="1:16" x14ac:dyDescent="0.25">
      <c r="A1941" s="126"/>
      <c r="B1941" s="53"/>
      <c r="C1941" s="140"/>
      <c r="E1941" s="53"/>
      <c r="F1941" s="53"/>
      <c r="G1941" s="53"/>
      <c r="H1941" s="3"/>
      <c r="I1941" s="53"/>
      <c r="J1941" s="53"/>
      <c r="K1941" s="53"/>
      <c r="L1941" s="53"/>
      <c r="M1941" s="53"/>
      <c r="N1941" s="53"/>
      <c r="O1941" s="53"/>
      <c r="P1941" s="727"/>
    </row>
    <row r="1942" spans="1:16" x14ac:dyDescent="0.25">
      <c r="A1942" s="126"/>
      <c r="B1942" s="53"/>
      <c r="C1942" s="140"/>
      <c r="E1942" s="53"/>
      <c r="F1942" s="53"/>
      <c r="G1942" s="53"/>
      <c r="H1942" s="3"/>
      <c r="I1942" s="53"/>
      <c r="J1942" s="53"/>
      <c r="K1942" s="53"/>
      <c r="L1942" s="53"/>
      <c r="M1942" s="53"/>
      <c r="N1942" s="53"/>
      <c r="O1942" s="53"/>
      <c r="P1942" s="727"/>
    </row>
    <row r="1943" spans="1:16" x14ac:dyDescent="0.25">
      <c r="A1943" s="126"/>
      <c r="B1943" s="53"/>
      <c r="C1943" s="140"/>
      <c r="E1943" s="53"/>
      <c r="F1943" s="53"/>
      <c r="G1943" s="53"/>
      <c r="H1943" s="3"/>
      <c r="I1943" s="53"/>
      <c r="J1943" s="53"/>
      <c r="K1943" s="53"/>
      <c r="L1943" s="53"/>
      <c r="M1943" s="53"/>
      <c r="N1943" s="53"/>
      <c r="O1943" s="53"/>
      <c r="P1943" s="727"/>
    </row>
    <row r="1944" spans="1:16" x14ac:dyDescent="0.25">
      <c r="A1944" s="126"/>
      <c r="B1944" s="53"/>
      <c r="C1944" s="140"/>
      <c r="E1944" s="53"/>
      <c r="F1944" s="53"/>
      <c r="G1944" s="53"/>
      <c r="H1944" s="3"/>
      <c r="I1944" s="53"/>
      <c r="J1944" s="53"/>
      <c r="K1944" s="53"/>
      <c r="L1944" s="53"/>
      <c r="M1944" s="53"/>
      <c r="N1944" s="53"/>
      <c r="O1944" s="53"/>
      <c r="P1944" s="727"/>
    </row>
    <row r="1945" spans="1:16" x14ac:dyDescent="0.25">
      <c r="A1945" s="126"/>
      <c r="B1945" s="53"/>
      <c r="C1945" s="140"/>
      <c r="E1945" s="53"/>
      <c r="F1945" s="53"/>
      <c r="G1945" s="53"/>
      <c r="H1945" s="3"/>
      <c r="I1945" s="53"/>
      <c r="J1945" s="53"/>
      <c r="K1945" s="53"/>
      <c r="L1945" s="53"/>
      <c r="M1945" s="53"/>
      <c r="N1945" s="53"/>
      <c r="O1945" s="53"/>
      <c r="P1945" s="727"/>
    </row>
    <row r="1946" spans="1:16" x14ac:dyDescent="0.25">
      <c r="A1946" s="126"/>
      <c r="B1946" s="53"/>
      <c r="C1946" s="140"/>
      <c r="E1946" s="53"/>
      <c r="F1946" s="53"/>
      <c r="G1946" s="53"/>
      <c r="H1946" s="3"/>
      <c r="I1946" s="53"/>
      <c r="J1946" s="53"/>
      <c r="K1946" s="53"/>
      <c r="L1946" s="53"/>
      <c r="M1946" s="53"/>
      <c r="N1946" s="53"/>
      <c r="O1946" s="53"/>
      <c r="P1946" s="727"/>
    </row>
    <row r="1947" spans="1:16" x14ac:dyDescent="0.25">
      <c r="A1947" s="126"/>
      <c r="B1947" s="53"/>
      <c r="C1947" s="140"/>
      <c r="E1947" s="53"/>
      <c r="F1947" s="53"/>
      <c r="G1947" s="53"/>
      <c r="H1947" s="3"/>
      <c r="I1947" s="53"/>
      <c r="J1947" s="53"/>
      <c r="K1947" s="53"/>
      <c r="L1947" s="53"/>
      <c r="M1947" s="53"/>
      <c r="N1947" s="53"/>
      <c r="O1947" s="53"/>
      <c r="P1947" s="727"/>
    </row>
    <row r="1948" spans="1:16" x14ac:dyDescent="0.25">
      <c r="A1948" s="126"/>
      <c r="B1948" s="53"/>
      <c r="C1948" s="140"/>
      <c r="E1948" s="53"/>
      <c r="F1948" s="53"/>
      <c r="G1948" s="53"/>
      <c r="H1948" s="3"/>
      <c r="I1948" s="53"/>
      <c r="J1948" s="53"/>
      <c r="K1948" s="53"/>
      <c r="L1948" s="53"/>
      <c r="M1948" s="53"/>
      <c r="N1948" s="53"/>
      <c r="O1948" s="53"/>
      <c r="P1948" s="727"/>
    </row>
    <row r="1949" spans="1:16" x14ac:dyDescent="0.25">
      <c r="A1949" s="126"/>
      <c r="B1949" s="53"/>
      <c r="C1949" s="140"/>
      <c r="E1949" s="53"/>
      <c r="F1949" s="53"/>
      <c r="G1949" s="53"/>
      <c r="H1949" s="3"/>
      <c r="I1949" s="53"/>
      <c r="J1949" s="53"/>
      <c r="K1949" s="53"/>
      <c r="L1949" s="53"/>
      <c r="M1949" s="53"/>
      <c r="N1949" s="53"/>
      <c r="O1949" s="53"/>
      <c r="P1949" s="727"/>
    </row>
    <row r="1950" spans="1:16" x14ac:dyDescent="0.25">
      <c r="A1950" s="126"/>
      <c r="B1950" s="53"/>
      <c r="C1950" s="140"/>
      <c r="E1950" s="53"/>
      <c r="F1950" s="53"/>
      <c r="G1950" s="53"/>
      <c r="H1950" s="3"/>
      <c r="I1950" s="53"/>
      <c r="J1950" s="53"/>
      <c r="K1950" s="53"/>
      <c r="L1950" s="53"/>
      <c r="M1950" s="53"/>
      <c r="N1950" s="53"/>
      <c r="O1950" s="53"/>
      <c r="P1950" s="727"/>
    </row>
    <row r="1951" spans="1:16" x14ac:dyDescent="0.25">
      <c r="A1951" s="126"/>
      <c r="B1951" s="53"/>
      <c r="C1951" s="140"/>
      <c r="E1951" s="53"/>
      <c r="F1951" s="53"/>
      <c r="G1951" s="53"/>
      <c r="H1951" s="3"/>
      <c r="I1951" s="53"/>
      <c r="J1951" s="53"/>
      <c r="K1951" s="53"/>
      <c r="L1951" s="53"/>
      <c r="M1951" s="53"/>
      <c r="N1951" s="53"/>
      <c r="O1951" s="53"/>
      <c r="P1951" s="727"/>
    </row>
    <row r="1952" spans="1:16" x14ac:dyDescent="0.25">
      <c r="A1952" s="126"/>
      <c r="B1952" s="53"/>
      <c r="C1952" s="140"/>
      <c r="E1952" s="53"/>
      <c r="F1952" s="53"/>
      <c r="G1952" s="53"/>
      <c r="H1952" s="3"/>
      <c r="I1952" s="53"/>
      <c r="J1952" s="53"/>
      <c r="K1952" s="53"/>
      <c r="L1952" s="53"/>
      <c r="M1952" s="53"/>
      <c r="N1952" s="53"/>
      <c r="O1952" s="53"/>
      <c r="P1952" s="727"/>
    </row>
    <row r="1953" spans="1:16" x14ac:dyDescent="0.25">
      <c r="A1953" s="126"/>
      <c r="B1953" s="53"/>
      <c r="C1953" s="140"/>
      <c r="E1953" s="53"/>
      <c r="F1953" s="53"/>
      <c r="G1953" s="53"/>
      <c r="H1953" s="3"/>
      <c r="I1953" s="53"/>
      <c r="J1953" s="53"/>
      <c r="K1953" s="53"/>
      <c r="L1953" s="53"/>
      <c r="M1953" s="53"/>
      <c r="N1953" s="53"/>
      <c r="O1953" s="53"/>
      <c r="P1953" s="727"/>
    </row>
    <row r="1954" spans="1:16" x14ac:dyDescent="0.25">
      <c r="A1954" s="126"/>
      <c r="B1954" s="53"/>
      <c r="C1954" s="140"/>
      <c r="E1954" s="53"/>
      <c r="F1954" s="53"/>
      <c r="G1954" s="53"/>
      <c r="H1954" s="3"/>
      <c r="I1954" s="53"/>
      <c r="J1954" s="53"/>
      <c r="K1954" s="53"/>
      <c r="L1954" s="53"/>
      <c r="M1954" s="53"/>
      <c r="N1954" s="53"/>
      <c r="O1954" s="53"/>
      <c r="P1954" s="727"/>
    </row>
    <row r="1955" spans="1:16" x14ac:dyDescent="0.25">
      <c r="A1955" s="126"/>
      <c r="B1955" s="53"/>
      <c r="C1955" s="140"/>
      <c r="E1955" s="53"/>
      <c r="F1955" s="53"/>
      <c r="G1955" s="53"/>
      <c r="H1955" s="3"/>
      <c r="I1955" s="53"/>
      <c r="J1955" s="53"/>
      <c r="K1955" s="53"/>
      <c r="L1955" s="53"/>
      <c r="M1955" s="53"/>
      <c r="N1955" s="53"/>
      <c r="O1955" s="53"/>
      <c r="P1955" s="727"/>
    </row>
    <row r="1956" spans="1:16" x14ac:dyDescent="0.25">
      <c r="A1956" s="126"/>
      <c r="B1956" s="53"/>
      <c r="C1956" s="140"/>
      <c r="E1956" s="53"/>
      <c r="F1956" s="53"/>
      <c r="G1956" s="53"/>
      <c r="H1956" s="3"/>
      <c r="I1956" s="53"/>
      <c r="J1956" s="53"/>
      <c r="K1956" s="53"/>
      <c r="L1956" s="53"/>
      <c r="M1956" s="53"/>
      <c r="N1956" s="53"/>
      <c r="O1956" s="53"/>
      <c r="P1956" s="727"/>
    </row>
    <row r="1957" spans="1:16" x14ac:dyDescent="0.25">
      <c r="A1957" s="126"/>
      <c r="B1957" s="53"/>
      <c r="C1957" s="140"/>
      <c r="E1957" s="53"/>
      <c r="F1957" s="53"/>
      <c r="G1957" s="53"/>
      <c r="H1957" s="3"/>
      <c r="I1957" s="53"/>
      <c r="J1957" s="53"/>
      <c r="K1957" s="53"/>
      <c r="L1957" s="53"/>
      <c r="M1957" s="53"/>
      <c r="N1957" s="53"/>
      <c r="O1957" s="53"/>
      <c r="P1957" s="727"/>
    </row>
    <row r="1958" spans="1:16" x14ac:dyDescent="0.25">
      <c r="A1958" s="126"/>
      <c r="B1958" s="53"/>
      <c r="C1958" s="140"/>
      <c r="E1958" s="53"/>
      <c r="F1958" s="53"/>
      <c r="G1958" s="53"/>
      <c r="H1958" s="3"/>
      <c r="I1958" s="53"/>
      <c r="J1958" s="53"/>
      <c r="K1958" s="53"/>
      <c r="L1958" s="53"/>
      <c r="M1958" s="53"/>
      <c r="N1958" s="53"/>
      <c r="O1958" s="53"/>
      <c r="P1958" s="727"/>
    </row>
    <row r="1959" spans="1:16" x14ac:dyDescent="0.25">
      <c r="A1959" s="126"/>
      <c r="B1959" s="53"/>
      <c r="C1959" s="140"/>
      <c r="E1959" s="53"/>
      <c r="F1959" s="53"/>
      <c r="G1959" s="53"/>
      <c r="H1959" s="3"/>
      <c r="I1959" s="53"/>
      <c r="J1959" s="53"/>
      <c r="K1959" s="53"/>
      <c r="L1959" s="53"/>
      <c r="M1959" s="53"/>
      <c r="N1959" s="53"/>
      <c r="O1959" s="53"/>
      <c r="P1959" s="727"/>
    </row>
    <row r="1960" spans="1:16" x14ac:dyDescent="0.25">
      <c r="A1960" s="126"/>
      <c r="B1960" s="53"/>
      <c r="C1960" s="140"/>
      <c r="E1960" s="53"/>
      <c r="F1960" s="53"/>
      <c r="G1960" s="53"/>
      <c r="H1960" s="3"/>
      <c r="I1960" s="53"/>
      <c r="J1960" s="53"/>
      <c r="K1960" s="53"/>
      <c r="L1960" s="53"/>
      <c r="M1960" s="53"/>
      <c r="N1960" s="53"/>
      <c r="O1960" s="53"/>
      <c r="P1960" s="727"/>
    </row>
    <row r="1961" spans="1:16" x14ac:dyDescent="0.25">
      <c r="A1961" s="126"/>
      <c r="B1961" s="53"/>
      <c r="C1961" s="140"/>
      <c r="E1961" s="53"/>
      <c r="F1961" s="53"/>
      <c r="G1961" s="53"/>
      <c r="H1961" s="3"/>
      <c r="I1961" s="53"/>
      <c r="J1961" s="53"/>
      <c r="K1961" s="53"/>
      <c r="L1961" s="53"/>
      <c r="M1961" s="53"/>
      <c r="N1961" s="53"/>
      <c r="O1961" s="53"/>
      <c r="P1961" s="727"/>
    </row>
    <row r="1962" spans="1:16" x14ac:dyDescent="0.25">
      <c r="A1962" s="126"/>
      <c r="B1962" s="53"/>
      <c r="C1962" s="140"/>
      <c r="E1962" s="53"/>
      <c r="F1962" s="53"/>
      <c r="G1962" s="53"/>
      <c r="H1962" s="3"/>
      <c r="I1962" s="53"/>
      <c r="J1962" s="53"/>
      <c r="K1962" s="53"/>
      <c r="L1962" s="53"/>
      <c r="M1962" s="53"/>
      <c r="N1962" s="53"/>
      <c r="O1962" s="53"/>
      <c r="P1962" s="727"/>
    </row>
    <row r="1963" spans="1:16" x14ac:dyDescent="0.25">
      <c r="A1963" s="126"/>
      <c r="B1963" s="53"/>
      <c r="C1963" s="140"/>
      <c r="E1963" s="53"/>
      <c r="F1963" s="53"/>
      <c r="G1963" s="53"/>
      <c r="H1963" s="3"/>
      <c r="I1963" s="53"/>
      <c r="J1963" s="53"/>
      <c r="K1963" s="53"/>
      <c r="L1963" s="53"/>
      <c r="M1963" s="53"/>
      <c r="N1963" s="53"/>
      <c r="O1963" s="53"/>
      <c r="P1963" s="727"/>
    </row>
    <row r="1964" spans="1:16" x14ac:dyDescent="0.25">
      <c r="A1964" s="126"/>
      <c r="B1964" s="53"/>
      <c r="C1964" s="140"/>
      <c r="E1964" s="53"/>
      <c r="F1964" s="53"/>
      <c r="G1964" s="53"/>
      <c r="H1964" s="3"/>
      <c r="I1964" s="53"/>
      <c r="J1964" s="53"/>
      <c r="K1964" s="53"/>
      <c r="L1964" s="53"/>
      <c r="M1964" s="53"/>
      <c r="N1964" s="53"/>
      <c r="O1964" s="53"/>
      <c r="P1964" s="727"/>
    </row>
    <row r="1965" spans="1:16" x14ac:dyDescent="0.25">
      <c r="A1965" s="126"/>
      <c r="B1965" s="53"/>
      <c r="C1965" s="140"/>
      <c r="E1965" s="53"/>
      <c r="F1965" s="53"/>
      <c r="G1965" s="53"/>
      <c r="H1965" s="3"/>
      <c r="I1965" s="53"/>
      <c r="J1965" s="53"/>
      <c r="K1965" s="53"/>
      <c r="L1965" s="53"/>
      <c r="M1965" s="53"/>
      <c r="N1965" s="53"/>
      <c r="O1965" s="53"/>
      <c r="P1965" s="727"/>
    </row>
    <row r="1966" spans="1:16" x14ac:dyDescent="0.25">
      <c r="A1966" s="126"/>
      <c r="B1966" s="53"/>
      <c r="C1966" s="140"/>
      <c r="E1966" s="53"/>
      <c r="F1966" s="53"/>
      <c r="G1966" s="53"/>
      <c r="H1966" s="3"/>
      <c r="I1966" s="53"/>
      <c r="J1966" s="53"/>
      <c r="K1966" s="53"/>
      <c r="L1966" s="53"/>
      <c r="M1966" s="53"/>
      <c r="N1966" s="53"/>
      <c r="O1966" s="53"/>
      <c r="P1966" s="727"/>
    </row>
    <row r="1967" spans="1:16" x14ac:dyDescent="0.25">
      <c r="A1967" s="126"/>
      <c r="B1967" s="53"/>
      <c r="C1967" s="140"/>
      <c r="E1967" s="53"/>
      <c r="F1967" s="53"/>
      <c r="G1967" s="53"/>
      <c r="H1967" s="3"/>
      <c r="I1967" s="53"/>
      <c r="J1967" s="53"/>
      <c r="K1967" s="53"/>
      <c r="L1967" s="53"/>
      <c r="M1967" s="53"/>
      <c r="N1967" s="53"/>
      <c r="O1967" s="53"/>
      <c r="P1967" s="727"/>
    </row>
    <row r="1968" spans="1:16" x14ac:dyDescent="0.25">
      <c r="A1968" s="126"/>
      <c r="B1968" s="53"/>
      <c r="C1968" s="140"/>
      <c r="E1968" s="53"/>
      <c r="F1968" s="53"/>
      <c r="G1968" s="53"/>
      <c r="H1968" s="3"/>
      <c r="I1968" s="53"/>
      <c r="J1968" s="53"/>
      <c r="K1968" s="53"/>
      <c r="L1968" s="53"/>
      <c r="M1968" s="53"/>
      <c r="N1968" s="53"/>
      <c r="O1968" s="53"/>
      <c r="P1968" s="727"/>
    </row>
    <row r="1969" spans="1:16" x14ac:dyDescent="0.25">
      <c r="A1969" s="126"/>
      <c r="B1969" s="53"/>
      <c r="C1969" s="140"/>
      <c r="E1969" s="53"/>
      <c r="F1969" s="53"/>
      <c r="G1969" s="53"/>
      <c r="H1969" s="3"/>
      <c r="I1969" s="53"/>
      <c r="J1969" s="53"/>
      <c r="K1969" s="53"/>
      <c r="L1969" s="53"/>
      <c r="M1969" s="53"/>
      <c r="N1969" s="53"/>
      <c r="O1969" s="53"/>
      <c r="P1969" s="727"/>
    </row>
    <row r="1970" spans="1:16" x14ac:dyDescent="0.25">
      <c r="A1970" s="126"/>
      <c r="B1970" s="53"/>
      <c r="C1970" s="140"/>
      <c r="E1970" s="53"/>
      <c r="F1970" s="53"/>
      <c r="G1970" s="53"/>
      <c r="H1970" s="3"/>
      <c r="I1970" s="53"/>
      <c r="J1970" s="53"/>
      <c r="K1970" s="53"/>
      <c r="L1970" s="53"/>
      <c r="M1970" s="53"/>
      <c r="N1970" s="53"/>
      <c r="O1970" s="53"/>
      <c r="P1970" s="727"/>
    </row>
    <row r="1971" spans="1:16" x14ac:dyDescent="0.25">
      <c r="A1971" s="126"/>
      <c r="B1971" s="53"/>
      <c r="C1971" s="140"/>
      <c r="E1971" s="53"/>
      <c r="F1971" s="53"/>
      <c r="G1971" s="53"/>
      <c r="H1971" s="3"/>
      <c r="I1971" s="53"/>
      <c r="J1971" s="53"/>
      <c r="K1971" s="53"/>
      <c r="L1971" s="53"/>
      <c r="M1971" s="53"/>
      <c r="N1971" s="53"/>
      <c r="O1971" s="53"/>
      <c r="P1971" s="727"/>
    </row>
    <row r="1972" spans="1:16" x14ac:dyDescent="0.25">
      <c r="A1972" s="126"/>
      <c r="B1972" s="53"/>
      <c r="C1972" s="140"/>
      <c r="E1972" s="53"/>
      <c r="F1972" s="53"/>
      <c r="G1972" s="53"/>
      <c r="H1972" s="3"/>
      <c r="I1972" s="53"/>
      <c r="J1972" s="53"/>
      <c r="K1972" s="53"/>
      <c r="L1972" s="53"/>
      <c r="M1972" s="53"/>
      <c r="N1972" s="53"/>
      <c r="O1972" s="53"/>
      <c r="P1972" s="727"/>
    </row>
    <row r="1973" spans="1:16" x14ac:dyDescent="0.25">
      <c r="A1973" s="126"/>
      <c r="B1973" s="53"/>
      <c r="C1973" s="140"/>
      <c r="E1973" s="53"/>
      <c r="F1973" s="53"/>
      <c r="G1973" s="53"/>
      <c r="H1973" s="3"/>
      <c r="I1973" s="53"/>
      <c r="J1973" s="53"/>
      <c r="K1973" s="53"/>
      <c r="L1973" s="53"/>
      <c r="M1973" s="53"/>
      <c r="N1973" s="53"/>
      <c r="O1973" s="53"/>
      <c r="P1973" s="727"/>
    </row>
    <row r="1974" spans="1:16" x14ac:dyDescent="0.25">
      <c r="A1974" s="126"/>
      <c r="B1974" s="53"/>
      <c r="C1974" s="140"/>
      <c r="E1974" s="53"/>
      <c r="F1974" s="53"/>
      <c r="G1974" s="53"/>
      <c r="H1974" s="3"/>
      <c r="I1974" s="53"/>
      <c r="J1974" s="53"/>
      <c r="K1974" s="53"/>
      <c r="L1974" s="53"/>
      <c r="M1974" s="53"/>
      <c r="N1974" s="53"/>
      <c r="O1974" s="53"/>
      <c r="P1974" s="727"/>
    </row>
    <row r="1975" spans="1:16" x14ac:dyDescent="0.25">
      <c r="A1975" s="126"/>
      <c r="B1975" s="53"/>
      <c r="C1975" s="140"/>
      <c r="E1975" s="53"/>
      <c r="F1975" s="53"/>
      <c r="G1975" s="53"/>
      <c r="H1975" s="3"/>
      <c r="I1975" s="53"/>
      <c r="J1975" s="53"/>
      <c r="K1975" s="53"/>
      <c r="L1975" s="53"/>
      <c r="M1975" s="53"/>
      <c r="N1975" s="53"/>
      <c r="O1975" s="53"/>
      <c r="P1975" s="727"/>
    </row>
    <row r="1976" spans="1:16" x14ac:dyDescent="0.25">
      <c r="A1976" s="126"/>
      <c r="B1976" s="53"/>
      <c r="C1976" s="140"/>
      <c r="E1976" s="53"/>
      <c r="F1976" s="53"/>
      <c r="G1976" s="53"/>
      <c r="H1976" s="3"/>
      <c r="I1976" s="53"/>
      <c r="J1976" s="53"/>
      <c r="K1976" s="53"/>
      <c r="L1976" s="53"/>
      <c r="M1976" s="53"/>
      <c r="N1976" s="53"/>
      <c r="O1976" s="53"/>
      <c r="P1976" s="727"/>
    </row>
    <row r="1977" spans="1:16" x14ac:dyDescent="0.25">
      <c r="A1977" s="126"/>
      <c r="B1977" s="53"/>
      <c r="C1977" s="140"/>
      <c r="E1977" s="53"/>
      <c r="F1977" s="53"/>
      <c r="G1977" s="53"/>
      <c r="H1977" s="3"/>
      <c r="I1977" s="53"/>
      <c r="J1977" s="53"/>
      <c r="K1977" s="53"/>
      <c r="L1977" s="53"/>
      <c r="M1977" s="53"/>
      <c r="N1977" s="53"/>
      <c r="O1977" s="53"/>
      <c r="P1977" s="727"/>
    </row>
    <row r="1978" spans="1:16" x14ac:dyDescent="0.25">
      <c r="A1978" s="126"/>
      <c r="B1978" s="53"/>
      <c r="C1978" s="140"/>
      <c r="E1978" s="53"/>
      <c r="F1978" s="53"/>
      <c r="G1978" s="53"/>
      <c r="H1978" s="3"/>
      <c r="I1978" s="53"/>
      <c r="J1978" s="53"/>
      <c r="K1978" s="53"/>
      <c r="L1978" s="53"/>
      <c r="M1978" s="53"/>
      <c r="N1978" s="53"/>
      <c r="O1978" s="53"/>
      <c r="P1978" s="727"/>
    </row>
    <row r="1979" spans="1:16" x14ac:dyDescent="0.25">
      <c r="A1979" s="126"/>
      <c r="B1979" s="53"/>
      <c r="C1979" s="140"/>
      <c r="E1979" s="53"/>
      <c r="F1979" s="53"/>
      <c r="G1979" s="53"/>
      <c r="H1979" s="3"/>
      <c r="I1979" s="53"/>
      <c r="J1979" s="53"/>
      <c r="K1979" s="53"/>
      <c r="L1979" s="53"/>
      <c r="M1979" s="53"/>
      <c r="N1979" s="53"/>
      <c r="O1979" s="53"/>
      <c r="P1979" s="727"/>
    </row>
    <row r="1980" spans="1:16" x14ac:dyDescent="0.25">
      <c r="A1980" s="126"/>
      <c r="B1980" s="53"/>
      <c r="C1980" s="140"/>
      <c r="E1980" s="53"/>
      <c r="F1980" s="53"/>
      <c r="G1980" s="53"/>
      <c r="H1980" s="3"/>
      <c r="I1980" s="53"/>
      <c r="J1980" s="53"/>
      <c r="K1980" s="53"/>
      <c r="L1980" s="53"/>
      <c r="M1980" s="53"/>
      <c r="N1980" s="53"/>
      <c r="O1980" s="53"/>
      <c r="P1980" s="727"/>
    </row>
    <row r="1981" spans="1:16" x14ac:dyDescent="0.25">
      <c r="A1981" s="126"/>
      <c r="B1981" s="53"/>
      <c r="C1981" s="140"/>
      <c r="E1981" s="53"/>
      <c r="F1981" s="53"/>
      <c r="G1981" s="53"/>
      <c r="H1981" s="3"/>
      <c r="I1981" s="53"/>
      <c r="J1981" s="53"/>
      <c r="K1981" s="53"/>
      <c r="L1981" s="53"/>
      <c r="M1981" s="53"/>
      <c r="N1981" s="53"/>
      <c r="O1981" s="53"/>
      <c r="P1981" s="727"/>
    </row>
    <row r="1982" spans="1:16" x14ac:dyDescent="0.25">
      <c r="A1982" s="126"/>
      <c r="B1982" s="53"/>
      <c r="C1982" s="140"/>
      <c r="E1982" s="53"/>
      <c r="F1982" s="53"/>
      <c r="G1982" s="53"/>
      <c r="H1982" s="3"/>
      <c r="I1982" s="53"/>
      <c r="J1982" s="53"/>
      <c r="K1982" s="53"/>
      <c r="L1982" s="53"/>
      <c r="M1982" s="53"/>
      <c r="N1982" s="53"/>
      <c r="O1982" s="53"/>
      <c r="P1982" s="727"/>
    </row>
    <row r="1983" spans="1:16" x14ac:dyDescent="0.25">
      <c r="A1983" s="126"/>
      <c r="B1983" s="53"/>
      <c r="C1983" s="140"/>
      <c r="E1983" s="53"/>
      <c r="F1983" s="53"/>
      <c r="G1983" s="53"/>
      <c r="H1983" s="3"/>
      <c r="I1983" s="53"/>
      <c r="J1983" s="53"/>
      <c r="K1983" s="53"/>
      <c r="L1983" s="53"/>
      <c r="M1983" s="53"/>
      <c r="N1983" s="53"/>
      <c r="O1983" s="53"/>
      <c r="P1983" s="727"/>
    </row>
    <row r="1984" spans="1:16" x14ac:dyDescent="0.25">
      <c r="A1984" s="126"/>
      <c r="B1984" s="53"/>
      <c r="C1984" s="140"/>
      <c r="E1984" s="53"/>
      <c r="F1984" s="53"/>
      <c r="G1984" s="53"/>
      <c r="H1984" s="3"/>
      <c r="I1984" s="53"/>
      <c r="J1984" s="53"/>
      <c r="K1984" s="53"/>
      <c r="L1984" s="53"/>
      <c r="M1984" s="53"/>
      <c r="N1984" s="53"/>
      <c r="O1984" s="53"/>
      <c r="P1984" s="727"/>
    </row>
    <row r="1985" spans="1:16" x14ac:dyDescent="0.25">
      <c r="A1985" s="126"/>
      <c r="B1985" s="53"/>
      <c r="C1985" s="140"/>
      <c r="E1985" s="53"/>
      <c r="F1985" s="53"/>
      <c r="G1985" s="53"/>
      <c r="H1985" s="3"/>
      <c r="I1985" s="53"/>
      <c r="J1985" s="53"/>
      <c r="K1985" s="53"/>
      <c r="L1985" s="53"/>
      <c r="M1985" s="53"/>
      <c r="N1985" s="53"/>
      <c r="O1985" s="53"/>
      <c r="P1985" s="727"/>
    </row>
    <row r="1986" spans="1:16" x14ac:dyDescent="0.25">
      <c r="A1986" s="126"/>
      <c r="B1986" s="53"/>
      <c r="C1986" s="140"/>
      <c r="E1986" s="53"/>
      <c r="F1986" s="53"/>
      <c r="G1986" s="53"/>
      <c r="H1986" s="3"/>
      <c r="I1986" s="53"/>
      <c r="J1986" s="53"/>
      <c r="K1986" s="53"/>
      <c r="L1986" s="53"/>
      <c r="M1986" s="53"/>
      <c r="N1986" s="53"/>
      <c r="O1986" s="53"/>
      <c r="P1986" s="727"/>
    </row>
    <row r="1987" spans="1:16" x14ac:dyDescent="0.25">
      <c r="A1987" s="126"/>
      <c r="B1987" s="53"/>
      <c r="C1987" s="140"/>
      <c r="E1987" s="53"/>
      <c r="F1987" s="53"/>
      <c r="G1987" s="53"/>
      <c r="H1987" s="3"/>
      <c r="I1987" s="53"/>
      <c r="J1987" s="53"/>
      <c r="K1987" s="53"/>
      <c r="L1987" s="53"/>
      <c r="M1987" s="53"/>
      <c r="N1987" s="53"/>
      <c r="O1987" s="53"/>
      <c r="P1987" s="727"/>
    </row>
    <row r="1988" spans="1:16" x14ac:dyDescent="0.25">
      <c r="A1988" s="126"/>
      <c r="B1988" s="53"/>
      <c r="C1988" s="140"/>
      <c r="E1988" s="53"/>
      <c r="F1988" s="53"/>
      <c r="G1988" s="53"/>
      <c r="H1988" s="3"/>
      <c r="I1988" s="53"/>
      <c r="J1988" s="53"/>
      <c r="K1988" s="53"/>
      <c r="L1988" s="53"/>
      <c r="M1988" s="53"/>
      <c r="N1988" s="53"/>
      <c r="O1988" s="53"/>
      <c r="P1988" s="727"/>
    </row>
    <row r="1989" spans="1:16" x14ac:dyDescent="0.25">
      <c r="A1989" s="126"/>
      <c r="B1989" s="53"/>
      <c r="C1989" s="140"/>
      <c r="E1989" s="53"/>
      <c r="F1989" s="53"/>
      <c r="G1989" s="53"/>
      <c r="H1989" s="3"/>
      <c r="I1989" s="53"/>
      <c r="J1989" s="53"/>
      <c r="K1989" s="53"/>
      <c r="L1989" s="53"/>
      <c r="M1989" s="53"/>
      <c r="N1989" s="53"/>
      <c r="O1989" s="53"/>
      <c r="P1989" s="727"/>
    </row>
    <row r="1990" spans="1:16" x14ac:dyDescent="0.25">
      <c r="A1990" s="126"/>
      <c r="B1990" s="53"/>
      <c r="C1990" s="140"/>
      <c r="E1990" s="53"/>
      <c r="F1990" s="53"/>
      <c r="G1990" s="53"/>
      <c r="H1990" s="3"/>
      <c r="I1990" s="53"/>
      <c r="J1990" s="53"/>
      <c r="K1990" s="53"/>
      <c r="L1990" s="53"/>
      <c r="M1990" s="53"/>
      <c r="N1990" s="53"/>
      <c r="O1990" s="53"/>
      <c r="P1990" s="727"/>
    </row>
    <row r="1991" spans="1:16" x14ac:dyDescent="0.25">
      <c r="A1991" s="126"/>
      <c r="B1991" s="53"/>
      <c r="C1991" s="140"/>
      <c r="E1991" s="53"/>
      <c r="F1991" s="53"/>
      <c r="G1991" s="53"/>
      <c r="H1991" s="3"/>
      <c r="I1991" s="53"/>
      <c r="J1991" s="53"/>
      <c r="K1991" s="53"/>
      <c r="L1991" s="53"/>
      <c r="M1991" s="53"/>
      <c r="N1991" s="53"/>
      <c r="O1991" s="53"/>
      <c r="P1991" s="727"/>
    </row>
    <row r="1992" spans="1:16" x14ac:dyDescent="0.25">
      <c r="A1992" s="126"/>
      <c r="B1992" s="53"/>
      <c r="C1992" s="140"/>
      <c r="E1992" s="53"/>
      <c r="F1992" s="53"/>
      <c r="G1992" s="53"/>
      <c r="H1992" s="3"/>
      <c r="I1992" s="53"/>
      <c r="J1992" s="53"/>
      <c r="K1992" s="53"/>
      <c r="L1992" s="53"/>
      <c r="M1992" s="53"/>
      <c r="N1992" s="53"/>
      <c r="O1992" s="53"/>
      <c r="P1992" s="727"/>
    </row>
    <row r="1993" spans="1:16" x14ac:dyDescent="0.25">
      <c r="A1993" s="126"/>
      <c r="B1993" s="53"/>
      <c r="C1993" s="140"/>
      <c r="E1993" s="53"/>
      <c r="F1993" s="53"/>
      <c r="G1993" s="53"/>
      <c r="H1993" s="3"/>
      <c r="I1993" s="53"/>
      <c r="J1993" s="53"/>
      <c r="K1993" s="53"/>
      <c r="L1993" s="53"/>
      <c r="M1993" s="53"/>
      <c r="N1993" s="53"/>
      <c r="O1993" s="53"/>
      <c r="P1993" s="727"/>
    </row>
    <row r="1994" spans="1:16" x14ac:dyDescent="0.25">
      <c r="A1994" s="126"/>
      <c r="B1994" s="53"/>
      <c r="C1994" s="140"/>
      <c r="E1994" s="53"/>
      <c r="F1994" s="53"/>
      <c r="G1994" s="53"/>
      <c r="H1994" s="3"/>
      <c r="I1994" s="53"/>
      <c r="J1994" s="53"/>
      <c r="K1994" s="53"/>
      <c r="L1994" s="53"/>
      <c r="M1994" s="53"/>
      <c r="N1994" s="53"/>
      <c r="O1994" s="53"/>
      <c r="P1994" s="727"/>
    </row>
    <row r="1995" spans="1:16" x14ac:dyDescent="0.25">
      <c r="A1995" s="126"/>
      <c r="B1995" s="53"/>
      <c r="C1995" s="140"/>
      <c r="E1995" s="53"/>
      <c r="F1995" s="53"/>
      <c r="G1995" s="53"/>
      <c r="H1995" s="3"/>
      <c r="I1995" s="53"/>
      <c r="J1995" s="53"/>
      <c r="K1995" s="53"/>
      <c r="L1995" s="53"/>
      <c r="M1995" s="53"/>
      <c r="N1995" s="53"/>
      <c r="O1995" s="53"/>
      <c r="P1995" s="727"/>
    </row>
    <row r="1996" spans="1:16" x14ac:dyDescent="0.25">
      <c r="A1996" s="126"/>
      <c r="B1996" s="53"/>
      <c r="C1996" s="140"/>
      <c r="E1996" s="53"/>
      <c r="F1996" s="53"/>
      <c r="G1996" s="53"/>
      <c r="H1996" s="3"/>
      <c r="I1996" s="53"/>
      <c r="J1996" s="53"/>
      <c r="K1996" s="53"/>
      <c r="L1996" s="53"/>
      <c r="M1996" s="53"/>
      <c r="N1996" s="53"/>
      <c r="O1996" s="53"/>
      <c r="P1996" s="727"/>
    </row>
    <row r="1997" spans="1:16" x14ac:dyDescent="0.25">
      <c r="A1997" s="126"/>
      <c r="B1997" s="53"/>
      <c r="C1997" s="140"/>
      <c r="E1997" s="53"/>
      <c r="F1997" s="53"/>
      <c r="G1997" s="53"/>
      <c r="H1997" s="3"/>
      <c r="I1997" s="53"/>
      <c r="J1997" s="53"/>
      <c r="K1997" s="53"/>
      <c r="L1997" s="53"/>
      <c r="M1997" s="53"/>
      <c r="N1997" s="53"/>
      <c r="O1997" s="53"/>
      <c r="P1997" s="727"/>
    </row>
    <row r="1998" spans="1:16" x14ac:dyDescent="0.25">
      <c r="A1998" s="126"/>
      <c r="B1998" s="53"/>
      <c r="C1998" s="140"/>
      <c r="E1998" s="53"/>
      <c r="F1998" s="53"/>
      <c r="G1998" s="53"/>
      <c r="H1998" s="3"/>
      <c r="I1998" s="53"/>
      <c r="J1998" s="53"/>
      <c r="K1998" s="53"/>
      <c r="L1998" s="53"/>
      <c r="M1998" s="53"/>
      <c r="N1998" s="53"/>
      <c r="O1998" s="53"/>
      <c r="P1998" s="727"/>
    </row>
    <row r="1999" spans="1:16" x14ac:dyDescent="0.25">
      <c r="A1999" s="126"/>
      <c r="B1999" s="53"/>
      <c r="C1999" s="140"/>
      <c r="E1999" s="53"/>
      <c r="F1999" s="53"/>
      <c r="G1999" s="53"/>
      <c r="H1999" s="3"/>
      <c r="I1999" s="53"/>
      <c r="J1999" s="53"/>
      <c r="K1999" s="53"/>
      <c r="L1999" s="53"/>
      <c r="M1999" s="53"/>
      <c r="N1999" s="53"/>
      <c r="O1999" s="53"/>
      <c r="P1999" s="727"/>
    </row>
    <row r="2000" spans="1:16" x14ac:dyDescent="0.25">
      <c r="A2000" s="126"/>
      <c r="B2000" s="53"/>
      <c r="C2000" s="140"/>
      <c r="E2000" s="53"/>
      <c r="F2000" s="53"/>
      <c r="G2000" s="53"/>
      <c r="H2000" s="3"/>
      <c r="I2000" s="53"/>
      <c r="J2000" s="53"/>
      <c r="K2000" s="53"/>
      <c r="L2000" s="53"/>
      <c r="M2000" s="53"/>
      <c r="N2000" s="53"/>
      <c r="O2000" s="53"/>
      <c r="P2000" s="727"/>
    </row>
    <row r="2001" spans="1:16" x14ac:dyDescent="0.25">
      <c r="A2001" s="126"/>
      <c r="B2001" s="53"/>
      <c r="C2001" s="140"/>
      <c r="E2001" s="53"/>
      <c r="F2001" s="53"/>
      <c r="G2001" s="53"/>
      <c r="H2001" s="3"/>
      <c r="I2001" s="53"/>
      <c r="J2001" s="53"/>
      <c r="K2001" s="53"/>
      <c r="L2001" s="53"/>
      <c r="M2001" s="53"/>
      <c r="N2001" s="53"/>
      <c r="O2001" s="53"/>
      <c r="P2001" s="727"/>
    </row>
    <row r="2002" spans="1:16" x14ac:dyDescent="0.25">
      <c r="A2002" s="126"/>
      <c r="B2002" s="53"/>
      <c r="C2002" s="140"/>
      <c r="E2002" s="53"/>
      <c r="F2002" s="53"/>
      <c r="G2002" s="53"/>
      <c r="H2002" s="3"/>
      <c r="I2002" s="53"/>
      <c r="J2002" s="53"/>
      <c r="K2002" s="53"/>
      <c r="L2002" s="53"/>
      <c r="M2002" s="53"/>
      <c r="N2002" s="53"/>
      <c r="O2002" s="53"/>
      <c r="P2002" s="727"/>
    </row>
    <row r="2003" spans="1:16" x14ac:dyDescent="0.25">
      <c r="A2003" s="126"/>
      <c r="B2003" s="53"/>
      <c r="C2003" s="140"/>
      <c r="E2003" s="53"/>
      <c r="F2003" s="53"/>
      <c r="G2003" s="53"/>
      <c r="H2003" s="3"/>
      <c r="I2003" s="53"/>
      <c r="J2003" s="53"/>
      <c r="K2003" s="53"/>
      <c r="L2003" s="53"/>
      <c r="M2003" s="53"/>
      <c r="N2003" s="53"/>
      <c r="O2003" s="53"/>
      <c r="P2003" s="727"/>
    </row>
    <row r="2004" spans="1:16" x14ac:dyDescent="0.25">
      <c r="A2004" s="126"/>
      <c r="B2004" s="53"/>
      <c r="C2004" s="140"/>
      <c r="E2004" s="53"/>
      <c r="F2004" s="53"/>
      <c r="G2004" s="53"/>
      <c r="H2004" s="3"/>
      <c r="I2004" s="53"/>
      <c r="J2004" s="53"/>
      <c r="K2004" s="53"/>
      <c r="L2004" s="53"/>
      <c r="M2004" s="53"/>
      <c r="N2004" s="53"/>
      <c r="O2004" s="53"/>
      <c r="P2004" s="727"/>
    </row>
    <row r="2005" spans="1:16" x14ac:dyDescent="0.25">
      <c r="A2005" s="126"/>
      <c r="B2005" s="53"/>
      <c r="C2005" s="140"/>
      <c r="E2005" s="53"/>
      <c r="F2005" s="53"/>
      <c r="G2005" s="53"/>
      <c r="H2005" s="3"/>
      <c r="I2005" s="53"/>
      <c r="J2005" s="53"/>
      <c r="K2005" s="53"/>
      <c r="L2005" s="53"/>
      <c r="M2005" s="53"/>
      <c r="N2005" s="53"/>
      <c r="O2005" s="53"/>
      <c r="P2005" s="727"/>
    </row>
    <row r="2006" spans="1:16" x14ac:dyDescent="0.25">
      <c r="A2006" s="126"/>
      <c r="B2006" s="53"/>
      <c r="C2006" s="140"/>
      <c r="E2006" s="53"/>
      <c r="F2006" s="53"/>
      <c r="G2006" s="53"/>
      <c r="H2006" s="3"/>
      <c r="I2006" s="53"/>
      <c r="J2006" s="53"/>
      <c r="K2006" s="53"/>
      <c r="L2006" s="53"/>
      <c r="M2006" s="53"/>
      <c r="N2006" s="53"/>
      <c r="O2006" s="53"/>
      <c r="P2006" s="727"/>
    </row>
    <row r="2007" spans="1:16" x14ac:dyDescent="0.25">
      <c r="A2007" s="126"/>
      <c r="B2007" s="53"/>
      <c r="C2007" s="140"/>
      <c r="E2007" s="53"/>
      <c r="F2007" s="53"/>
      <c r="G2007" s="53"/>
      <c r="H2007" s="3"/>
      <c r="I2007" s="53"/>
      <c r="J2007" s="53"/>
      <c r="K2007" s="53"/>
      <c r="L2007" s="53"/>
      <c r="M2007" s="53"/>
      <c r="N2007" s="53"/>
      <c r="O2007" s="53"/>
      <c r="P2007" s="727"/>
    </row>
    <row r="2008" spans="1:16" x14ac:dyDescent="0.25">
      <c r="A2008" s="126"/>
      <c r="B2008" s="53"/>
      <c r="C2008" s="140"/>
      <c r="E2008" s="53"/>
      <c r="F2008" s="53"/>
      <c r="G2008" s="53"/>
      <c r="H2008" s="3"/>
      <c r="I2008" s="53"/>
      <c r="J2008" s="53"/>
      <c r="K2008" s="53"/>
      <c r="L2008" s="53"/>
      <c r="M2008" s="53"/>
      <c r="N2008" s="53"/>
      <c r="O2008" s="53"/>
      <c r="P2008" s="727"/>
    </row>
    <row r="2009" spans="1:16" x14ac:dyDescent="0.25">
      <c r="A2009" s="126"/>
      <c r="B2009" s="53"/>
      <c r="C2009" s="140"/>
      <c r="E2009" s="53"/>
      <c r="F2009" s="53"/>
      <c r="G2009" s="53"/>
      <c r="H2009" s="3"/>
      <c r="I2009" s="53"/>
      <c r="J2009" s="53"/>
      <c r="K2009" s="53"/>
      <c r="L2009" s="53"/>
      <c r="M2009" s="53"/>
      <c r="N2009" s="53"/>
      <c r="O2009" s="53"/>
      <c r="P2009" s="727"/>
    </row>
    <row r="2010" spans="1:16" x14ac:dyDescent="0.25">
      <c r="A2010" s="126"/>
      <c r="B2010" s="53"/>
      <c r="C2010" s="140"/>
      <c r="E2010" s="53"/>
      <c r="F2010" s="53"/>
      <c r="G2010" s="53"/>
      <c r="H2010" s="3"/>
      <c r="I2010" s="53"/>
      <c r="J2010" s="53"/>
      <c r="K2010" s="53"/>
      <c r="L2010" s="53"/>
      <c r="M2010" s="53"/>
      <c r="N2010" s="53"/>
      <c r="O2010" s="53"/>
      <c r="P2010" s="727"/>
    </row>
    <row r="2011" spans="1:16" x14ac:dyDescent="0.25">
      <c r="A2011" s="126"/>
      <c r="B2011" s="53"/>
      <c r="C2011" s="140"/>
      <c r="E2011" s="53"/>
      <c r="F2011" s="53"/>
      <c r="G2011" s="53"/>
      <c r="H2011" s="3"/>
      <c r="I2011" s="53"/>
      <c r="J2011" s="53"/>
      <c r="K2011" s="53"/>
      <c r="L2011" s="53"/>
      <c r="M2011" s="53"/>
      <c r="N2011" s="53"/>
      <c r="O2011" s="53"/>
      <c r="P2011" s="727"/>
    </row>
    <row r="2012" spans="1:16" x14ac:dyDescent="0.25">
      <c r="A2012" s="126"/>
      <c r="B2012" s="53"/>
      <c r="C2012" s="140"/>
      <c r="E2012" s="53"/>
      <c r="F2012" s="53"/>
      <c r="G2012" s="53"/>
      <c r="H2012" s="3"/>
      <c r="I2012" s="53"/>
      <c r="J2012" s="53"/>
      <c r="K2012" s="53"/>
      <c r="L2012" s="53"/>
      <c r="M2012" s="53"/>
      <c r="N2012" s="53"/>
      <c r="O2012" s="53"/>
      <c r="P2012" s="727"/>
    </row>
    <row r="2013" spans="1:16" x14ac:dyDescent="0.25">
      <c r="A2013" s="126"/>
      <c r="B2013" s="53"/>
      <c r="C2013" s="140"/>
      <c r="E2013" s="53"/>
      <c r="F2013" s="53"/>
      <c r="G2013" s="53"/>
      <c r="H2013" s="3"/>
      <c r="I2013" s="53"/>
      <c r="J2013" s="53"/>
      <c r="K2013" s="53"/>
      <c r="L2013" s="53"/>
      <c r="M2013" s="53"/>
      <c r="N2013" s="53"/>
      <c r="O2013" s="53"/>
      <c r="P2013" s="727"/>
    </row>
    <row r="2014" spans="1:16" x14ac:dyDescent="0.25">
      <c r="A2014" s="126"/>
      <c r="B2014" s="53"/>
      <c r="C2014" s="140"/>
      <c r="E2014" s="53"/>
      <c r="F2014" s="53"/>
      <c r="G2014" s="53"/>
      <c r="H2014" s="3"/>
      <c r="I2014" s="53"/>
      <c r="J2014" s="53"/>
      <c r="K2014" s="53"/>
      <c r="L2014" s="53"/>
      <c r="M2014" s="53"/>
      <c r="N2014" s="53"/>
      <c r="O2014" s="53"/>
      <c r="P2014" s="727"/>
    </row>
    <row r="2015" spans="1:16" x14ac:dyDescent="0.25">
      <c r="A2015" s="126"/>
      <c r="B2015" s="53"/>
      <c r="C2015" s="140"/>
      <c r="E2015" s="53"/>
      <c r="F2015" s="53"/>
      <c r="G2015" s="53"/>
      <c r="H2015" s="3"/>
      <c r="I2015" s="53"/>
      <c r="J2015" s="53"/>
      <c r="K2015" s="53"/>
      <c r="L2015" s="53"/>
      <c r="M2015" s="53"/>
      <c r="N2015" s="53"/>
      <c r="O2015" s="53"/>
      <c r="P2015" s="727"/>
    </row>
    <row r="2016" spans="1:16" x14ac:dyDescent="0.25">
      <c r="A2016" s="126"/>
      <c r="B2016" s="53"/>
      <c r="C2016" s="140"/>
      <c r="E2016" s="53"/>
      <c r="F2016" s="53"/>
      <c r="G2016" s="53"/>
      <c r="H2016" s="3"/>
      <c r="I2016" s="53"/>
      <c r="J2016" s="53"/>
      <c r="K2016" s="53"/>
      <c r="L2016" s="53"/>
      <c r="M2016" s="53"/>
      <c r="N2016" s="53"/>
      <c r="O2016" s="53"/>
      <c r="P2016" s="727"/>
    </row>
    <row r="2017" spans="1:16" x14ac:dyDescent="0.25">
      <c r="A2017" s="126"/>
      <c r="B2017" s="53"/>
      <c r="C2017" s="140"/>
      <c r="E2017" s="53"/>
      <c r="F2017" s="53"/>
      <c r="G2017" s="53"/>
      <c r="H2017" s="3"/>
      <c r="I2017" s="53"/>
      <c r="J2017" s="53"/>
      <c r="K2017" s="53"/>
      <c r="L2017" s="53"/>
      <c r="M2017" s="53"/>
      <c r="N2017" s="53"/>
      <c r="O2017" s="53"/>
      <c r="P2017" s="727"/>
    </row>
    <row r="2018" spans="1:16" x14ac:dyDescent="0.25">
      <c r="A2018" s="126"/>
      <c r="B2018" s="53"/>
      <c r="C2018" s="140"/>
      <c r="E2018" s="53"/>
      <c r="F2018" s="53"/>
      <c r="G2018" s="53"/>
      <c r="H2018" s="3"/>
      <c r="I2018" s="53"/>
      <c r="J2018" s="53"/>
      <c r="K2018" s="53"/>
      <c r="L2018" s="53"/>
      <c r="M2018" s="53"/>
      <c r="N2018" s="53"/>
      <c r="O2018" s="53"/>
      <c r="P2018" s="727"/>
    </row>
    <row r="2019" spans="1:16" x14ac:dyDescent="0.25">
      <c r="A2019" s="126"/>
      <c r="B2019" s="53"/>
      <c r="C2019" s="140"/>
      <c r="E2019" s="53"/>
      <c r="F2019" s="53"/>
      <c r="G2019" s="53"/>
      <c r="H2019" s="3"/>
      <c r="I2019" s="53"/>
      <c r="J2019" s="53"/>
      <c r="K2019" s="53"/>
      <c r="L2019" s="53"/>
      <c r="M2019" s="53"/>
      <c r="N2019" s="53"/>
      <c r="O2019" s="53"/>
      <c r="P2019" s="727"/>
    </row>
    <row r="2020" spans="1:16" x14ac:dyDescent="0.25">
      <c r="A2020" s="126"/>
      <c r="B2020" s="53"/>
      <c r="C2020" s="140"/>
      <c r="E2020" s="53"/>
      <c r="F2020" s="53"/>
      <c r="G2020" s="53"/>
      <c r="H2020" s="3"/>
      <c r="I2020" s="53"/>
      <c r="J2020" s="53"/>
      <c r="K2020" s="53"/>
      <c r="L2020" s="53"/>
      <c r="M2020" s="53"/>
      <c r="N2020" s="53"/>
      <c r="O2020" s="53"/>
      <c r="P2020" s="727"/>
    </row>
    <row r="2021" spans="1:16" x14ac:dyDescent="0.25">
      <c r="A2021" s="126"/>
      <c r="B2021" s="53"/>
      <c r="C2021" s="140"/>
      <c r="E2021" s="53"/>
      <c r="F2021" s="53"/>
      <c r="G2021" s="53"/>
      <c r="H2021" s="3"/>
      <c r="I2021" s="53"/>
      <c r="J2021" s="53"/>
      <c r="K2021" s="53"/>
      <c r="L2021" s="53"/>
      <c r="M2021" s="53"/>
      <c r="N2021" s="53"/>
      <c r="O2021" s="53"/>
      <c r="P2021" s="727"/>
    </row>
    <row r="2022" spans="1:16" x14ac:dyDescent="0.25">
      <c r="A2022" s="126"/>
      <c r="B2022" s="53"/>
      <c r="C2022" s="140"/>
      <c r="E2022" s="53"/>
      <c r="F2022" s="53"/>
      <c r="G2022" s="53"/>
      <c r="H2022" s="3"/>
      <c r="I2022" s="53"/>
      <c r="J2022" s="53"/>
      <c r="K2022" s="53"/>
      <c r="L2022" s="53"/>
      <c r="M2022" s="53"/>
      <c r="N2022" s="53"/>
      <c r="O2022" s="53"/>
      <c r="P2022" s="727"/>
    </row>
    <row r="2023" spans="1:16" x14ac:dyDescent="0.25">
      <c r="A2023" s="126"/>
      <c r="B2023" s="53"/>
      <c r="C2023" s="140"/>
      <c r="E2023" s="53"/>
      <c r="F2023" s="53"/>
      <c r="G2023" s="53"/>
      <c r="H2023" s="3"/>
      <c r="I2023" s="53"/>
      <c r="J2023" s="53"/>
      <c r="K2023" s="53"/>
      <c r="L2023" s="53"/>
      <c r="M2023" s="53"/>
      <c r="N2023" s="53"/>
      <c r="O2023" s="53"/>
      <c r="P2023" s="727"/>
    </row>
    <row r="2024" spans="1:16" x14ac:dyDescent="0.25">
      <c r="A2024" s="126"/>
      <c r="B2024" s="53"/>
      <c r="C2024" s="140"/>
      <c r="E2024" s="53"/>
      <c r="F2024" s="53"/>
      <c r="G2024" s="53"/>
      <c r="H2024" s="3"/>
      <c r="I2024" s="53"/>
      <c r="J2024" s="53"/>
      <c r="K2024" s="53"/>
      <c r="L2024" s="53"/>
      <c r="M2024" s="53"/>
      <c r="N2024" s="53"/>
      <c r="O2024" s="53"/>
      <c r="P2024" s="727"/>
    </row>
    <row r="2025" spans="1:16" x14ac:dyDescent="0.25">
      <c r="A2025" s="126"/>
      <c r="B2025" s="53"/>
      <c r="C2025" s="140"/>
      <c r="E2025" s="53"/>
      <c r="F2025" s="53"/>
      <c r="G2025" s="53"/>
      <c r="H2025" s="3"/>
      <c r="I2025" s="53"/>
      <c r="J2025" s="53"/>
      <c r="K2025" s="53"/>
      <c r="L2025" s="53"/>
      <c r="M2025" s="53"/>
      <c r="N2025" s="53"/>
      <c r="O2025" s="53"/>
      <c r="P2025" s="727"/>
    </row>
    <row r="2026" spans="1:16" x14ac:dyDescent="0.25">
      <c r="A2026" s="126"/>
      <c r="B2026" s="53"/>
      <c r="C2026" s="140"/>
      <c r="E2026" s="53"/>
      <c r="F2026" s="53"/>
      <c r="G2026" s="53"/>
      <c r="H2026" s="3"/>
      <c r="I2026" s="53"/>
      <c r="J2026" s="53"/>
      <c r="K2026" s="53"/>
      <c r="L2026" s="53"/>
      <c r="M2026" s="53"/>
      <c r="N2026" s="53"/>
      <c r="O2026" s="53"/>
      <c r="P2026" s="727"/>
    </row>
    <row r="2027" spans="1:16" x14ac:dyDescent="0.25">
      <c r="A2027" s="126"/>
      <c r="B2027" s="53"/>
      <c r="C2027" s="140"/>
      <c r="E2027" s="53"/>
      <c r="F2027" s="53"/>
      <c r="G2027" s="53"/>
      <c r="H2027" s="3"/>
      <c r="I2027" s="53"/>
      <c r="J2027" s="53"/>
      <c r="K2027" s="53"/>
      <c r="L2027" s="53"/>
      <c r="M2027" s="53"/>
      <c r="N2027" s="53"/>
      <c r="O2027" s="53"/>
      <c r="P2027" s="727"/>
    </row>
    <row r="2028" spans="1:16" x14ac:dyDescent="0.25">
      <c r="A2028" s="126"/>
      <c r="B2028" s="53"/>
      <c r="C2028" s="140"/>
      <c r="E2028" s="53"/>
      <c r="F2028" s="53"/>
      <c r="G2028" s="53"/>
      <c r="H2028" s="3"/>
      <c r="I2028" s="53"/>
      <c r="J2028" s="53"/>
      <c r="K2028" s="53"/>
      <c r="L2028" s="53"/>
      <c r="M2028" s="53"/>
      <c r="N2028" s="53"/>
      <c r="O2028" s="53"/>
      <c r="P2028" s="727"/>
    </row>
    <row r="2029" spans="1:16" x14ac:dyDescent="0.25">
      <c r="A2029" s="126"/>
      <c r="B2029" s="53"/>
      <c r="C2029" s="140"/>
      <c r="E2029" s="53"/>
      <c r="F2029" s="53"/>
      <c r="G2029" s="53"/>
      <c r="H2029" s="3"/>
      <c r="I2029" s="53"/>
      <c r="J2029" s="53"/>
      <c r="K2029" s="53"/>
      <c r="L2029" s="53"/>
      <c r="M2029" s="53"/>
      <c r="N2029" s="53"/>
      <c r="O2029" s="53"/>
      <c r="P2029" s="727"/>
    </row>
    <row r="2030" spans="1:16" x14ac:dyDescent="0.25">
      <c r="A2030" s="126"/>
      <c r="B2030" s="53"/>
      <c r="C2030" s="140"/>
      <c r="E2030" s="53"/>
      <c r="F2030" s="53"/>
      <c r="G2030" s="53"/>
      <c r="H2030" s="3"/>
      <c r="I2030" s="53"/>
      <c r="J2030" s="53"/>
      <c r="K2030" s="53"/>
      <c r="L2030" s="53"/>
      <c r="M2030" s="53"/>
      <c r="N2030" s="53"/>
      <c r="O2030" s="53"/>
      <c r="P2030" s="727"/>
    </row>
    <row r="2031" spans="1:16" x14ac:dyDescent="0.25">
      <c r="A2031" s="126"/>
      <c r="B2031" s="53"/>
      <c r="C2031" s="140"/>
      <c r="E2031" s="53"/>
      <c r="F2031" s="53"/>
      <c r="G2031" s="53"/>
      <c r="H2031" s="3"/>
      <c r="I2031" s="53"/>
      <c r="J2031" s="53"/>
      <c r="K2031" s="53"/>
      <c r="L2031" s="53"/>
      <c r="M2031" s="53"/>
      <c r="N2031" s="53"/>
      <c r="O2031" s="53"/>
      <c r="P2031" s="727"/>
    </row>
    <row r="2032" spans="1:16" x14ac:dyDescent="0.25">
      <c r="A2032" s="126"/>
      <c r="B2032" s="53"/>
      <c r="C2032" s="140"/>
      <c r="E2032" s="53"/>
      <c r="F2032" s="53"/>
      <c r="G2032" s="53"/>
      <c r="H2032" s="3"/>
      <c r="I2032" s="53"/>
      <c r="J2032" s="53"/>
      <c r="K2032" s="53"/>
      <c r="L2032" s="53"/>
      <c r="M2032" s="53"/>
      <c r="N2032" s="53"/>
      <c r="O2032" s="53"/>
      <c r="P2032" s="727"/>
    </row>
    <row r="2033" spans="1:16" x14ac:dyDescent="0.25">
      <c r="A2033" s="126"/>
      <c r="B2033" s="53"/>
      <c r="C2033" s="140"/>
      <c r="E2033" s="53"/>
      <c r="F2033" s="53"/>
      <c r="G2033" s="53"/>
      <c r="H2033" s="3"/>
      <c r="I2033" s="53"/>
      <c r="J2033" s="53"/>
      <c r="K2033" s="53"/>
      <c r="L2033" s="53"/>
      <c r="M2033" s="53"/>
      <c r="N2033" s="53"/>
      <c r="O2033" s="53"/>
      <c r="P2033" s="727"/>
    </row>
    <row r="2034" spans="1:16" x14ac:dyDescent="0.25">
      <c r="A2034" s="126"/>
      <c r="B2034" s="53"/>
      <c r="C2034" s="140"/>
      <c r="E2034" s="53"/>
      <c r="F2034" s="53"/>
      <c r="G2034" s="53"/>
      <c r="H2034" s="3"/>
      <c r="I2034" s="53"/>
      <c r="J2034" s="53"/>
      <c r="K2034" s="53"/>
      <c r="L2034" s="53"/>
      <c r="M2034" s="53"/>
      <c r="N2034" s="53"/>
      <c r="O2034" s="53"/>
      <c r="P2034" s="727"/>
    </row>
    <row r="2035" spans="1:16" x14ac:dyDescent="0.25">
      <c r="A2035" s="126"/>
      <c r="B2035" s="53"/>
      <c r="C2035" s="140"/>
      <c r="E2035" s="53"/>
      <c r="F2035" s="53"/>
      <c r="G2035" s="53"/>
      <c r="H2035" s="3"/>
      <c r="I2035" s="53"/>
      <c r="J2035" s="53"/>
      <c r="K2035" s="53"/>
      <c r="L2035" s="53"/>
      <c r="M2035" s="53"/>
      <c r="N2035" s="53"/>
      <c r="O2035" s="53"/>
      <c r="P2035" s="727"/>
    </row>
    <row r="2036" spans="1:16" x14ac:dyDescent="0.25">
      <c r="A2036" s="126"/>
      <c r="B2036" s="53"/>
      <c r="C2036" s="140"/>
      <c r="E2036" s="53"/>
      <c r="F2036" s="53"/>
      <c r="G2036" s="53"/>
      <c r="H2036" s="3"/>
      <c r="I2036" s="53"/>
      <c r="J2036" s="53"/>
      <c r="K2036" s="53"/>
      <c r="L2036" s="53"/>
      <c r="M2036" s="53"/>
      <c r="N2036" s="53"/>
      <c r="O2036" s="53"/>
      <c r="P2036" s="727"/>
    </row>
    <row r="2037" spans="1:16" x14ac:dyDescent="0.25">
      <c r="A2037" s="126"/>
      <c r="B2037" s="53"/>
      <c r="C2037" s="140"/>
      <c r="E2037" s="53"/>
      <c r="F2037" s="53"/>
      <c r="G2037" s="53"/>
      <c r="H2037" s="3"/>
      <c r="I2037" s="53"/>
      <c r="J2037" s="53"/>
      <c r="K2037" s="53"/>
      <c r="L2037" s="53"/>
      <c r="M2037" s="53"/>
      <c r="N2037" s="53"/>
      <c r="O2037" s="53"/>
      <c r="P2037" s="727"/>
    </row>
    <row r="2038" spans="1:16" x14ac:dyDescent="0.25">
      <c r="A2038" s="126"/>
      <c r="B2038" s="53"/>
      <c r="C2038" s="140"/>
      <c r="E2038" s="53"/>
      <c r="F2038" s="53"/>
      <c r="G2038" s="53"/>
      <c r="H2038" s="3"/>
      <c r="I2038" s="53"/>
      <c r="J2038" s="53"/>
      <c r="K2038" s="53"/>
      <c r="L2038" s="53"/>
      <c r="M2038" s="53"/>
      <c r="N2038" s="53"/>
      <c r="O2038" s="53"/>
      <c r="P2038" s="727"/>
    </row>
    <row r="2039" spans="1:16" x14ac:dyDescent="0.25">
      <c r="A2039" s="126"/>
      <c r="B2039" s="53"/>
      <c r="C2039" s="140"/>
      <c r="E2039" s="53"/>
      <c r="F2039" s="53"/>
      <c r="G2039" s="53"/>
      <c r="H2039" s="3"/>
      <c r="I2039" s="53"/>
      <c r="J2039" s="53"/>
      <c r="K2039" s="53"/>
      <c r="L2039" s="53"/>
      <c r="M2039" s="53"/>
      <c r="N2039" s="53"/>
      <c r="O2039" s="53"/>
      <c r="P2039" s="727"/>
    </row>
    <row r="2040" spans="1:16" x14ac:dyDescent="0.25">
      <c r="A2040" s="126"/>
      <c r="B2040" s="53"/>
      <c r="C2040" s="140"/>
      <c r="E2040" s="53"/>
      <c r="F2040" s="53"/>
      <c r="G2040" s="53"/>
      <c r="H2040" s="3"/>
      <c r="I2040" s="53"/>
      <c r="J2040" s="53"/>
      <c r="K2040" s="53"/>
      <c r="L2040" s="53"/>
      <c r="M2040" s="53"/>
      <c r="N2040" s="53"/>
      <c r="O2040" s="53"/>
      <c r="P2040" s="727"/>
    </row>
    <row r="2041" spans="1:16" x14ac:dyDescent="0.25">
      <c r="A2041" s="126"/>
      <c r="B2041" s="53"/>
      <c r="C2041" s="140"/>
      <c r="E2041" s="53"/>
      <c r="F2041" s="53"/>
      <c r="G2041" s="53"/>
      <c r="H2041" s="3"/>
      <c r="I2041" s="53"/>
      <c r="J2041" s="53"/>
      <c r="K2041" s="53"/>
      <c r="L2041" s="53"/>
      <c r="M2041" s="53"/>
      <c r="N2041" s="53"/>
      <c r="O2041" s="53"/>
      <c r="P2041" s="727"/>
    </row>
    <row r="2042" spans="1:16" x14ac:dyDescent="0.25">
      <c r="A2042" s="126"/>
      <c r="B2042" s="53"/>
      <c r="C2042" s="140"/>
      <c r="E2042" s="53"/>
      <c r="F2042" s="53"/>
      <c r="G2042" s="53"/>
      <c r="H2042" s="3"/>
      <c r="I2042" s="53"/>
      <c r="J2042" s="53"/>
      <c r="K2042" s="53"/>
      <c r="L2042" s="53"/>
      <c r="M2042" s="53"/>
      <c r="N2042" s="53"/>
      <c r="O2042" s="53"/>
      <c r="P2042" s="727"/>
    </row>
    <row r="2043" spans="1:16" x14ac:dyDescent="0.25">
      <c r="A2043" s="126"/>
      <c r="B2043" s="53"/>
      <c r="C2043" s="140"/>
      <c r="E2043" s="53"/>
      <c r="F2043" s="53"/>
      <c r="G2043" s="53"/>
      <c r="H2043" s="3"/>
      <c r="I2043" s="53"/>
      <c r="J2043" s="53"/>
      <c r="K2043" s="53"/>
      <c r="L2043" s="53"/>
      <c r="M2043" s="53"/>
      <c r="N2043" s="53"/>
      <c r="O2043" s="53"/>
      <c r="P2043" s="727"/>
    </row>
    <row r="2044" spans="1:16" x14ac:dyDescent="0.25">
      <c r="A2044" s="126"/>
      <c r="B2044" s="53"/>
      <c r="C2044" s="140"/>
      <c r="E2044" s="53"/>
      <c r="F2044" s="53"/>
      <c r="G2044" s="53"/>
      <c r="H2044" s="3"/>
      <c r="I2044" s="53"/>
      <c r="J2044" s="53"/>
      <c r="K2044" s="53"/>
      <c r="L2044" s="53"/>
      <c r="M2044" s="53"/>
      <c r="N2044" s="53"/>
      <c r="O2044" s="53"/>
      <c r="P2044" s="727"/>
    </row>
    <row r="2045" spans="1:16" x14ac:dyDescent="0.25">
      <c r="A2045" s="126"/>
      <c r="B2045" s="53"/>
      <c r="C2045" s="140"/>
      <c r="E2045" s="53"/>
      <c r="F2045" s="53"/>
      <c r="G2045" s="53"/>
      <c r="H2045" s="3"/>
      <c r="I2045" s="53"/>
      <c r="J2045" s="53"/>
      <c r="K2045" s="53"/>
      <c r="L2045" s="53"/>
      <c r="M2045" s="53"/>
      <c r="N2045" s="53"/>
      <c r="O2045" s="53"/>
      <c r="P2045" s="727"/>
    </row>
    <row r="2046" spans="1:16" x14ac:dyDescent="0.25">
      <c r="A2046" s="126"/>
      <c r="B2046" s="53"/>
      <c r="C2046" s="140"/>
      <c r="E2046" s="53"/>
      <c r="F2046" s="53"/>
      <c r="G2046" s="53"/>
      <c r="H2046" s="3"/>
      <c r="I2046" s="53"/>
      <c r="J2046" s="53"/>
      <c r="K2046" s="53"/>
      <c r="L2046" s="53"/>
      <c r="M2046" s="53"/>
      <c r="N2046" s="53"/>
      <c r="O2046" s="53"/>
      <c r="P2046" s="727"/>
    </row>
    <row r="2047" spans="1:16" x14ac:dyDescent="0.25">
      <c r="A2047" s="126"/>
      <c r="B2047" s="53"/>
      <c r="C2047" s="140"/>
      <c r="E2047" s="53"/>
      <c r="F2047" s="53"/>
      <c r="G2047" s="53"/>
      <c r="H2047" s="3"/>
      <c r="I2047" s="53"/>
      <c r="J2047" s="53"/>
      <c r="K2047" s="53"/>
      <c r="L2047" s="53"/>
      <c r="M2047" s="53"/>
      <c r="N2047" s="53"/>
      <c r="O2047" s="53"/>
      <c r="P2047" s="727"/>
    </row>
    <row r="2048" spans="1:16" x14ac:dyDescent="0.25">
      <c r="A2048" s="126"/>
      <c r="B2048" s="53"/>
      <c r="C2048" s="140"/>
      <c r="E2048" s="53"/>
      <c r="F2048" s="53"/>
      <c r="G2048" s="53"/>
      <c r="H2048" s="3"/>
      <c r="I2048" s="53"/>
      <c r="J2048" s="53"/>
      <c r="K2048" s="53"/>
      <c r="L2048" s="53"/>
      <c r="M2048" s="53"/>
      <c r="N2048" s="53"/>
      <c r="O2048" s="53"/>
      <c r="P2048" s="727"/>
    </row>
    <row r="2049" spans="1:16" x14ac:dyDescent="0.25">
      <c r="A2049" s="126"/>
      <c r="B2049" s="53"/>
      <c r="C2049" s="140"/>
      <c r="E2049" s="53"/>
      <c r="F2049" s="53"/>
      <c r="G2049" s="53"/>
      <c r="H2049" s="3"/>
      <c r="I2049" s="53"/>
      <c r="J2049" s="53"/>
      <c r="K2049" s="53"/>
      <c r="L2049" s="53"/>
      <c r="M2049" s="53"/>
      <c r="N2049" s="53"/>
      <c r="O2049" s="53"/>
      <c r="P2049" s="727"/>
    </row>
    <row r="2050" spans="1:16" x14ac:dyDescent="0.25">
      <c r="A2050" s="126"/>
      <c r="B2050" s="53"/>
      <c r="C2050" s="140"/>
      <c r="E2050" s="53"/>
      <c r="F2050" s="53"/>
      <c r="G2050" s="53"/>
      <c r="H2050" s="3"/>
      <c r="I2050" s="53"/>
      <c r="J2050" s="53"/>
      <c r="K2050" s="53"/>
      <c r="L2050" s="53"/>
      <c r="M2050" s="53"/>
      <c r="N2050" s="53"/>
      <c r="O2050" s="53"/>
      <c r="P2050" s="727"/>
    </row>
    <row r="2051" spans="1:16" x14ac:dyDescent="0.25">
      <c r="A2051" s="126"/>
      <c r="B2051" s="53"/>
      <c r="C2051" s="140"/>
      <c r="E2051" s="53"/>
      <c r="F2051" s="53"/>
      <c r="G2051" s="53"/>
      <c r="H2051" s="3"/>
      <c r="I2051" s="53"/>
      <c r="J2051" s="53"/>
      <c r="K2051" s="53"/>
      <c r="L2051" s="53"/>
      <c r="M2051" s="53"/>
      <c r="N2051" s="53"/>
      <c r="O2051" s="53"/>
      <c r="P2051" s="727"/>
    </row>
    <row r="2052" spans="1:16" x14ac:dyDescent="0.25">
      <c r="A2052" s="126"/>
      <c r="B2052" s="53"/>
      <c r="C2052" s="140"/>
      <c r="E2052" s="53"/>
      <c r="F2052" s="53"/>
      <c r="G2052" s="53"/>
      <c r="H2052" s="3"/>
      <c r="I2052" s="53"/>
      <c r="J2052" s="53"/>
      <c r="K2052" s="53"/>
      <c r="L2052" s="53"/>
      <c r="M2052" s="53"/>
      <c r="N2052" s="53"/>
      <c r="O2052" s="53"/>
      <c r="P2052" s="727"/>
    </row>
    <row r="2053" spans="1:16" x14ac:dyDescent="0.25">
      <c r="A2053" s="126"/>
      <c r="B2053" s="53"/>
      <c r="C2053" s="140"/>
      <c r="E2053" s="53"/>
      <c r="F2053" s="53"/>
      <c r="G2053" s="53"/>
      <c r="H2053" s="3"/>
      <c r="I2053" s="53"/>
      <c r="J2053" s="53"/>
      <c r="K2053" s="53"/>
      <c r="L2053" s="53"/>
      <c r="M2053" s="53"/>
      <c r="N2053" s="53"/>
      <c r="O2053" s="53"/>
      <c r="P2053" s="727"/>
    </row>
    <row r="2054" spans="1:16" x14ac:dyDescent="0.25">
      <c r="A2054" s="126"/>
      <c r="B2054" s="53"/>
      <c r="C2054" s="140"/>
      <c r="E2054" s="53"/>
      <c r="F2054" s="53"/>
      <c r="G2054" s="53"/>
      <c r="H2054" s="3"/>
      <c r="I2054" s="53"/>
      <c r="J2054" s="53"/>
      <c r="K2054" s="53"/>
      <c r="L2054" s="53"/>
      <c r="M2054" s="53"/>
      <c r="N2054" s="53"/>
      <c r="O2054" s="53"/>
      <c r="P2054" s="727"/>
    </row>
    <row r="2055" spans="1:16" x14ac:dyDescent="0.25">
      <c r="A2055" s="126"/>
      <c r="B2055" s="53"/>
      <c r="C2055" s="140"/>
      <c r="E2055" s="53"/>
      <c r="F2055" s="53"/>
      <c r="G2055" s="53"/>
      <c r="H2055" s="3"/>
      <c r="I2055" s="53"/>
      <c r="J2055" s="53"/>
      <c r="K2055" s="53"/>
      <c r="L2055" s="53"/>
      <c r="M2055" s="53"/>
      <c r="N2055" s="53"/>
      <c r="O2055" s="53"/>
      <c r="P2055" s="727"/>
    </row>
    <row r="2056" spans="1:16" x14ac:dyDescent="0.25">
      <c r="A2056" s="126"/>
      <c r="B2056" s="53"/>
      <c r="C2056" s="140"/>
      <c r="E2056" s="53"/>
      <c r="F2056" s="53"/>
      <c r="G2056" s="53"/>
      <c r="H2056" s="3"/>
      <c r="I2056" s="53"/>
      <c r="J2056" s="53"/>
      <c r="K2056" s="53"/>
      <c r="L2056" s="53"/>
      <c r="M2056" s="53"/>
      <c r="N2056" s="53"/>
      <c r="O2056" s="53"/>
      <c r="P2056" s="727"/>
    </row>
    <row r="2057" spans="1:16" x14ac:dyDescent="0.25">
      <c r="A2057" s="126"/>
      <c r="B2057" s="53"/>
      <c r="C2057" s="140"/>
      <c r="E2057" s="53"/>
      <c r="F2057" s="53"/>
      <c r="G2057" s="53"/>
      <c r="H2057" s="3"/>
      <c r="I2057" s="53"/>
      <c r="J2057" s="53"/>
      <c r="K2057" s="53"/>
      <c r="L2057" s="53"/>
      <c r="M2057" s="53"/>
      <c r="N2057" s="53"/>
      <c r="O2057" s="53"/>
      <c r="P2057" s="727"/>
    </row>
    <row r="2058" spans="1:16" x14ac:dyDescent="0.25">
      <c r="A2058" s="126"/>
      <c r="B2058" s="53"/>
      <c r="C2058" s="140"/>
      <c r="E2058" s="53"/>
      <c r="F2058" s="53"/>
      <c r="G2058" s="53"/>
      <c r="H2058" s="3"/>
      <c r="I2058" s="53"/>
      <c r="J2058" s="53"/>
      <c r="K2058" s="53"/>
      <c r="L2058" s="53"/>
      <c r="M2058" s="53"/>
      <c r="N2058" s="53"/>
      <c r="O2058" s="53"/>
      <c r="P2058" s="727"/>
    </row>
    <row r="2059" spans="1:16" x14ac:dyDescent="0.25">
      <c r="A2059" s="126"/>
      <c r="B2059" s="53"/>
      <c r="C2059" s="140"/>
      <c r="E2059" s="53"/>
      <c r="F2059" s="53"/>
      <c r="G2059" s="53"/>
      <c r="H2059" s="3"/>
      <c r="I2059" s="53"/>
      <c r="J2059" s="53"/>
      <c r="K2059" s="53"/>
      <c r="L2059" s="53"/>
      <c r="M2059" s="53"/>
      <c r="N2059" s="53"/>
      <c r="O2059" s="53"/>
      <c r="P2059" s="727"/>
    </row>
    <row r="2060" spans="1:16" x14ac:dyDescent="0.25">
      <c r="A2060" s="126"/>
      <c r="B2060" s="53"/>
      <c r="C2060" s="140"/>
      <c r="E2060" s="53"/>
      <c r="F2060" s="53"/>
      <c r="G2060" s="53"/>
      <c r="H2060" s="3"/>
      <c r="I2060" s="53"/>
      <c r="J2060" s="53"/>
      <c r="K2060" s="53"/>
      <c r="L2060" s="53"/>
      <c r="M2060" s="53"/>
      <c r="N2060" s="53"/>
      <c r="O2060" s="53"/>
      <c r="P2060" s="727"/>
    </row>
    <row r="2061" spans="1:16" x14ac:dyDescent="0.25">
      <c r="A2061" s="126"/>
      <c r="B2061" s="53"/>
      <c r="C2061" s="140"/>
      <c r="E2061" s="53"/>
      <c r="F2061" s="53"/>
      <c r="G2061" s="53"/>
      <c r="H2061" s="3"/>
      <c r="I2061" s="53"/>
      <c r="J2061" s="53"/>
      <c r="K2061" s="53"/>
      <c r="L2061" s="53"/>
      <c r="M2061" s="53"/>
      <c r="N2061" s="53"/>
      <c r="O2061" s="53"/>
      <c r="P2061" s="727"/>
    </row>
    <row r="2062" spans="1:16" x14ac:dyDescent="0.25">
      <c r="A2062" s="126"/>
      <c r="B2062" s="53"/>
      <c r="C2062" s="140"/>
      <c r="E2062" s="53"/>
      <c r="F2062" s="53"/>
      <c r="G2062" s="53"/>
      <c r="H2062" s="3"/>
      <c r="I2062" s="53"/>
      <c r="J2062" s="53"/>
      <c r="K2062" s="53"/>
      <c r="L2062" s="53"/>
      <c r="M2062" s="53"/>
      <c r="N2062" s="53"/>
      <c r="O2062" s="53"/>
      <c r="P2062" s="727"/>
    </row>
    <row r="2063" spans="1:16" x14ac:dyDescent="0.25">
      <c r="A2063" s="126"/>
      <c r="B2063" s="53"/>
      <c r="C2063" s="140"/>
      <c r="E2063" s="53"/>
      <c r="F2063" s="53"/>
      <c r="G2063" s="53"/>
      <c r="H2063" s="3"/>
      <c r="I2063" s="53"/>
      <c r="J2063" s="53"/>
      <c r="K2063" s="53"/>
      <c r="L2063" s="53"/>
      <c r="M2063" s="53"/>
      <c r="N2063" s="53"/>
      <c r="O2063" s="53"/>
      <c r="P2063" s="727"/>
    </row>
    <row r="2064" spans="1:16" x14ac:dyDescent="0.25">
      <c r="A2064" s="126"/>
      <c r="B2064" s="53"/>
      <c r="C2064" s="140"/>
      <c r="E2064" s="53"/>
      <c r="F2064" s="53"/>
      <c r="G2064" s="53"/>
      <c r="H2064" s="3"/>
      <c r="I2064" s="53"/>
      <c r="J2064" s="53"/>
      <c r="K2064" s="53"/>
      <c r="L2064" s="53"/>
      <c r="M2064" s="53"/>
      <c r="N2064" s="53"/>
      <c r="O2064" s="53"/>
      <c r="P2064" s="727"/>
    </row>
    <row r="2065" spans="1:16" x14ac:dyDescent="0.25">
      <c r="A2065" s="126"/>
      <c r="B2065" s="53"/>
      <c r="C2065" s="140"/>
      <c r="E2065" s="53"/>
      <c r="F2065" s="53"/>
      <c r="G2065" s="53"/>
      <c r="H2065" s="3"/>
      <c r="I2065" s="53"/>
      <c r="J2065" s="53"/>
      <c r="K2065" s="53"/>
      <c r="L2065" s="53"/>
      <c r="M2065" s="53"/>
      <c r="N2065" s="53"/>
      <c r="O2065" s="53"/>
      <c r="P2065" s="727"/>
    </row>
    <row r="2066" spans="1:16" x14ac:dyDescent="0.25">
      <c r="A2066" s="126"/>
      <c r="B2066" s="53"/>
      <c r="C2066" s="140"/>
      <c r="E2066" s="53"/>
      <c r="F2066" s="53"/>
      <c r="G2066" s="53"/>
      <c r="H2066" s="3"/>
      <c r="I2066" s="53"/>
      <c r="J2066" s="53"/>
      <c r="K2066" s="53"/>
      <c r="L2066" s="53"/>
      <c r="M2066" s="53"/>
      <c r="N2066" s="53"/>
      <c r="O2066" s="53"/>
      <c r="P2066" s="727"/>
    </row>
    <row r="2067" spans="1:16" x14ac:dyDescent="0.25">
      <c r="A2067" s="126"/>
      <c r="B2067" s="53"/>
      <c r="C2067" s="140"/>
      <c r="E2067" s="53"/>
      <c r="F2067" s="53"/>
      <c r="G2067" s="53"/>
      <c r="H2067" s="3"/>
      <c r="I2067" s="53"/>
      <c r="J2067" s="53"/>
      <c r="K2067" s="53"/>
      <c r="L2067" s="53"/>
      <c r="M2067" s="53"/>
      <c r="N2067" s="53"/>
      <c r="O2067" s="53"/>
      <c r="P2067" s="727"/>
    </row>
    <row r="2068" spans="1:16" x14ac:dyDescent="0.25">
      <c r="A2068" s="126"/>
      <c r="B2068" s="53"/>
      <c r="C2068" s="140"/>
      <c r="E2068" s="53"/>
      <c r="F2068" s="53"/>
      <c r="G2068" s="53"/>
      <c r="H2068" s="3"/>
      <c r="I2068" s="53"/>
      <c r="J2068" s="53"/>
      <c r="K2068" s="53"/>
      <c r="L2068" s="53"/>
      <c r="M2068" s="53"/>
      <c r="N2068" s="53"/>
      <c r="O2068" s="53"/>
      <c r="P2068" s="727"/>
    </row>
    <row r="2069" spans="1:16" x14ac:dyDescent="0.25">
      <c r="A2069" s="126"/>
      <c r="B2069" s="53"/>
      <c r="C2069" s="140"/>
      <c r="E2069" s="53"/>
      <c r="F2069" s="53"/>
      <c r="G2069" s="53"/>
      <c r="H2069" s="3"/>
      <c r="I2069" s="53"/>
      <c r="J2069" s="53"/>
      <c r="K2069" s="53"/>
      <c r="L2069" s="53"/>
      <c r="M2069" s="53"/>
      <c r="N2069" s="53"/>
      <c r="O2069" s="53"/>
      <c r="P2069" s="727"/>
    </row>
    <row r="2070" spans="1:16" x14ac:dyDescent="0.25">
      <c r="A2070" s="126"/>
      <c r="B2070" s="53"/>
      <c r="C2070" s="140"/>
      <c r="E2070" s="53"/>
      <c r="F2070" s="53"/>
      <c r="G2070" s="53"/>
      <c r="H2070" s="3"/>
      <c r="I2070" s="53"/>
      <c r="J2070" s="53"/>
      <c r="K2070" s="53"/>
      <c r="L2070" s="53"/>
      <c r="M2070" s="53"/>
      <c r="N2070" s="53"/>
      <c r="O2070" s="53"/>
      <c r="P2070" s="727"/>
    </row>
    <row r="2071" spans="1:16" x14ac:dyDescent="0.25">
      <c r="A2071" s="126"/>
      <c r="B2071" s="53"/>
      <c r="C2071" s="140"/>
      <c r="E2071" s="53"/>
      <c r="F2071" s="53"/>
      <c r="G2071" s="53"/>
      <c r="H2071" s="3"/>
      <c r="I2071" s="53"/>
      <c r="J2071" s="53"/>
      <c r="K2071" s="53"/>
      <c r="L2071" s="53"/>
      <c r="M2071" s="53"/>
      <c r="N2071" s="53"/>
      <c r="O2071" s="53"/>
      <c r="P2071" s="727"/>
    </row>
    <row r="2072" spans="1:16" x14ac:dyDescent="0.25">
      <c r="A2072" s="126"/>
      <c r="B2072" s="53"/>
      <c r="C2072" s="140"/>
      <c r="E2072" s="53"/>
      <c r="F2072" s="53"/>
      <c r="G2072" s="53"/>
      <c r="H2072" s="3"/>
      <c r="I2072" s="53"/>
      <c r="J2072" s="53"/>
      <c r="K2072" s="53"/>
      <c r="L2072" s="53"/>
      <c r="M2072" s="53"/>
      <c r="N2072" s="53"/>
      <c r="O2072" s="53"/>
      <c r="P2072" s="727"/>
    </row>
    <row r="2073" spans="1:16" x14ac:dyDescent="0.25">
      <c r="A2073" s="126"/>
      <c r="B2073" s="53"/>
      <c r="C2073" s="140"/>
      <c r="E2073" s="53"/>
      <c r="F2073" s="53"/>
      <c r="G2073" s="53"/>
      <c r="H2073" s="3"/>
      <c r="I2073" s="53"/>
      <c r="J2073" s="53"/>
      <c r="K2073" s="53"/>
      <c r="L2073" s="53"/>
      <c r="M2073" s="53"/>
      <c r="N2073" s="53"/>
      <c r="O2073" s="53"/>
      <c r="P2073" s="727"/>
    </row>
    <row r="2074" spans="1:16" x14ac:dyDescent="0.25">
      <c r="A2074" s="126"/>
      <c r="B2074" s="53"/>
      <c r="C2074" s="140"/>
      <c r="E2074" s="53"/>
      <c r="F2074" s="53"/>
      <c r="G2074" s="53"/>
      <c r="H2074" s="3"/>
      <c r="I2074" s="53"/>
      <c r="J2074" s="53"/>
      <c r="K2074" s="53"/>
      <c r="L2074" s="53"/>
      <c r="M2074" s="53"/>
      <c r="N2074" s="53"/>
      <c r="O2074" s="53"/>
      <c r="P2074" s="727"/>
    </row>
    <row r="2075" spans="1:16" x14ac:dyDescent="0.25">
      <c r="A2075" s="126"/>
      <c r="B2075" s="53"/>
      <c r="C2075" s="140"/>
      <c r="E2075" s="53"/>
      <c r="F2075" s="53"/>
      <c r="G2075" s="53"/>
      <c r="H2075" s="3"/>
      <c r="I2075" s="53"/>
      <c r="J2075" s="53"/>
      <c r="K2075" s="53"/>
      <c r="L2075" s="53"/>
      <c r="M2075" s="53"/>
      <c r="N2075" s="53"/>
      <c r="O2075" s="53"/>
      <c r="P2075" s="727"/>
    </row>
    <row r="2076" spans="1:16" x14ac:dyDescent="0.25">
      <c r="A2076" s="126"/>
      <c r="B2076" s="53"/>
      <c r="C2076" s="140"/>
      <c r="E2076" s="53"/>
      <c r="F2076" s="53"/>
      <c r="G2076" s="53"/>
      <c r="H2076" s="3"/>
      <c r="I2076" s="53"/>
      <c r="J2076" s="53"/>
      <c r="K2076" s="53"/>
      <c r="L2076" s="53"/>
      <c r="M2076" s="53"/>
      <c r="N2076" s="53"/>
      <c r="O2076" s="53"/>
      <c r="P2076" s="727"/>
    </row>
    <row r="2077" spans="1:16" x14ac:dyDescent="0.25">
      <c r="A2077" s="126"/>
      <c r="B2077" s="53"/>
      <c r="C2077" s="140"/>
      <c r="E2077" s="53"/>
      <c r="F2077" s="53"/>
      <c r="G2077" s="53"/>
      <c r="H2077" s="3"/>
      <c r="I2077" s="53"/>
      <c r="J2077" s="53"/>
      <c r="K2077" s="53"/>
      <c r="L2077" s="53"/>
      <c r="M2077" s="53"/>
      <c r="N2077" s="53"/>
      <c r="O2077" s="53"/>
      <c r="P2077" s="727"/>
    </row>
    <row r="2078" spans="1:16" x14ac:dyDescent="0.25">
      <c r="A2078" s="126"/>
      <c r="B2078" s="53"/>
      <c r="C2078" s="140"/>
      <c r="E2078" s="53"/>
      <c r="F2078" s="53"/>
      <c r="G2078" s="53"/>
      <c r="H2078" s="3"/>
      <c r="I2078" s="53"/>
      <c r="J2078" s="53"/>
      <c r="K2078" s="53"/>
      <c r="L2078" s="53"/>
      <c r="M2078" s="53"/>
      <c r="N2078" s="53"/>
      <c r="O2078" s="53"/>
      <c r="P2078" s="727"/>
    </row>
    <row r="2079" spans="1:16" x14ac:dyDescent="0.25">
      <c r="A2079" s="126"/>
      <c r="B2079" s="53"/>
      <c r="C2079" s="140"/>
      <c r="E2079" s="53"/>
      <c r="F2079" s="53"/>
      <c r="G2079" s="53"/>
      <c r="H2079" s="3"/>
      <c r="I2079" s="53"/>
      <c r="J2079" s="53"/>
      <c r="K2079" s="53"/>
      <c r="L2079" s="53"/>
      <c r="M2079" s="53"/>
      <c r="N2079" s="53"/>
      <c r="O2079" s="53"/>
      <c r="P2079" s="727"/>
    </row>
    <row r="2080" spans="1:16" x14ac:dyDescent="0.25">
      <c r="A2080" s="126"/>
      <c r="B2080" s="53"/>
      <c r="C2080" s="140"/>
      <c r="E2080" s="53"/>
      <c r="F2080" s="53"/>
      <c r="G2080" s="53"/>
      <c r="H2080" s="3"/>
      <c r="I2080" s="53"/>
      <c r="J2080" s="53"/>
      <c r="K2080" s="53"/>
      <c r="L2080" s="53"/>
      <c r="M2080" s="53"/>
      <c r="N2080" s="53"/>
      <c r="O2080" s="53"/>
      <c r="P2080" s="727"/>
    </row>
    <row r="2081" spans="1:16" x14ac:dyDescent="0.25">
      <c r="A2081" s="126"/>
      <c r="B2081" s="53"/>
      <c r="C2081" s="140"/>
      <c r="E2081" s="53"/>
      <c r="F2081" s="53"/>
      <c r="G2081" s="53"/>
      <c r="H2081" s="3"/>
      <c r="I2081" s="53"/>
      <c r="J2081" s="53"/>
      <c r="K2081" s="53"/>
      <c r="L2081" s="53"/>
      <c r="M2081" s="53"/>
      <c r="N2081" s="53"/>
      <c r="O2081" s="53"/>
      <c r="P2081" s="727"/>
    </row>
    <row r="2082" spans="1:16" x14ac:dyDescent="0.25">
      <c r="A2082" s="126"/>
      <c r="B2082" s="53"/>
      <c r="C2082" s="140"/>
      <c r="E2082" s="53"/>
      <c r="F2082" s="53"/>
      <c r="G2082" s="53"/>
      <c r="H2082" s="3"/>
      <c r="I2082" s="53"/>
      <c r="J2082" s="53"/>
      <c r="K2082" s="53"/>
      <c r="L2082" s="53"/>
      <c r="M2082" s="53"/>
      <c r="N2082" s="53"/>
      <c r="O2082" s="53"/>
      <c r="P2082" s="727"/>
    </row>
    <row r="2083" spans="1:16" x14ac:dyDescent="0.25">
      <c r="A2083" s="126"/>
      <c r="B2083" s="53"/>
      <c r="C2083" s="140"/>
      <c r="E2083" s="53"/>
      <c r="F2083" s="53"/>
      <c r="G2083" s="53"/>
      <c r="H2083" s="3"/>
      <c r="I2083" s="53"/>
      <c r="J2083" s="53"/>
      <c r="K2083" s="53"/>
      <c r="L2083" s="53"/>
      <c r="M2083" s="53"/>
      <c r="N2083" s="53"/>
      <c r="O2083" s="53"/>
      <c r="P2083" s="727"/>
    </row>
    <row r="2084" spans="1:16" x14ac:dyDescent="0.25">
      <c r="A2084" s="126"/>
      <c r="B2084" s="53"/>
      <c r="C2084" s="140"/>
      <c r="E2084" s="53"/>
      <c r="F2084" s="53"/>
      <c r="G2084" s="53"/>
      <c r="H2084" s="3"/>
      <c r="I2084" s="53"/>
      <c r="J2084" s="53"/>
      <c r="K2084" s="53"/>
      <c r="L2084" s="53"/>
      <c r="M2084" s="53"/>
      <c r="N2084" s="53"/>
      <c r="O2084" s="53"/>
      <c r="P2084" s="727"/>
    </row>
    <row r="2085" spans="1:16" x14ac:dyDescent="0.25">
      <c r="A2085" s="126"/>
      <c r="B2085" s="53"/>
      <c r="C2085" s="140"/>
      <c r="E2085" s="53"/>
      <c r="F2085" s="53"/>
      <c r="G2085" s="53"/>
      <c r="H2085" s="3"/>
      <c r="I2085" s="53"/>
      <c r="J2085" s="53"/>
      <c r="K2085" s="53"/>
      <c r="L2085" s="53"/>
      <c r="M2085" s="53"/>
      <c r="N2085" s="53"/>
      <c r="O2085" s="53"/>
      <c r="P2085" s="727"/>
    </row>
    <row r="2086" spans="1:16" x14ac:dyDescent="0.25">
      <c r="A2086" s="126"/>
      <c r="B2086" s="53"/>
      <c r="C2086" s="140"/>
      <c r="E2086" s="53"/>
      <c r="F2086" s="53"/>
      <c r="G2086" s="53"/>
      <c r="H2086" s="3"/>
      <c r="I2086" s="53"/>
      <c r="J2086" s="53"/>
      <c r="K2086" s="53"/>
      <c r="L2086" s="53"/>
      <c r="M2086" s="53"/>
      <c r="N2086" s="53"/>
      <c r="O2086" s="53"/>
      <c r="P2086" s="727"/>
    </row>
    <row r="2087" spans="1:16" x14ac:dyDescent="0.25">
      <c r="A2087" s="126"/>
      <c r="B2087" s="53"/>
      <c r="C2087" s="140"/>
      <c r="E2087" s="53"/>
      <c r="F2087" s="53"/>
      <c r="G2087" s="53"/>
      <c r="H2087" s="3"/>
      <c r="I2087" s="53"/>
      <c r="J2087" s="53"/>
      <c r="K2087" s="53"/>
      <c r="L2087" s="53"/>
      <c r="M2087" s="53"/>
      <c r="N2087" s="53"/>
      <c r="O2087" s="53"/>
      <c r="P2087" s="727"/>
    </row>
    <row r="2088" spans="1:16" x14ac:dyDescent="0.25">
      <c r="A2088" s="126"/>
      <c r="B2088" s="53"/>
      <c r="C2088" s="140"/>
      <c r="E2088" s="53"/>
      <c r="F2088" s="53"/>
      <c r="G2088" s="53"/>
      <c r="H2088" s="3"/>
      <c r="I2088" s="53"/>
      <c r="J2088" s="53"/>
      <c r="K2088" s="53"/>
      <c r="L2088" s="53"/>
      <c r="M2088" s="53"/>
      <c r="N2088" s="53"/>
      <c r="O2088" s="53"/>
      <c r="P2088" s="727"/>
    </row>
    <row r="2089" spans="1:16" x14ac:dyDescent="0.25">
      <c r="A2089" s="126"/>
      <c r="B2089" s="53"/>
      <c r="C2089" s="140"/>
      <c r="E2089" s="53"/>
      <c r="F2089" s="53"/>
      <c r="G2089" s="53"/>
      <c r="H2089" s="3"/>
      <c r="I2089" s="53"/>
      <c r="J2089" s="53"/>
      <c r="K2089" s="53"/>
      <c r="L2089" s="53"/>
      <c r="M2089" s="53"/>
      <c r="N2089" s="53"/>
      <c r="O2089" s="53"/>
      <c r="P2089" s="727"/>
    </row>
    <row r="2090" spans="1:16" x14ac:dyDescent="0.25">
      <c r="A2090" s="126"/>
      <c r="B2090" s="53"/>
      <c r="C2090" s="140"/>
      <c r="E2090" s="53"/>
      <c r="F2090" s="53"/>
      <c r="G2090" s="53"/>
      <c r="H2090" s="3"/>
      <c r="I2090" s="53"/>
      <c r="J2090" s="53"/>
      <c r="K2090" s="53"/>
      <c r="L2090" s="53"/>
      <c r="M2090" s="53"/>
      <c r="N2090" s="53"/>
      <c r="O2090" s="53"/>
      <c r="P2090" s="727"/>
    </row>
    <row r="2091" spans="1:16" x14ac:dyDescent="0.25">
      <c r="A2091" s="126"/>
      <c r="B2091" s="53"/>
      <c r="C2091" s="140"/>
      <c r="E2091" s="53"/>
      <c r="F2091" s="53"/>
      <c r="G2091" s="53"/>
      <c r="H2091" s="3"/>
      <c r="I2091" s="53"/>
      <c r="J2091" s="53"/>
      <c r="K2091" s="53"/>
      <c r="L2091" s="53"/>
      <c r="M2091" s="53"/>
      <c r="N2091" s="53"/>
      <c r="O2091" s="53"/>
      <c r="P2091" s="727"/>
    </row>
    <row r="2092" spans="1:16" x14ac:dyDescent="0.25">
      <c r="A2092" s="126"/>
      <c r="B2092" s="53"/>
      <c r="C2092" s="140"/>
      <c r="E2092" s="53"/>
      <c r="F2092" s="53"/>
      <c r="G2092" s="53"/>
      <c r="H2092" s="3"/>
      <c r="I2092" s="53"/>
      <c r="J2092" s="53"/>
      <c r="K2092" s="53"/>
      <c r="L2092" s="53"/>
      <c r="M2092" s="53"/>
      <c r="N2092" s="53"/>
      <c r="O2092" s="53"/>
      <c r="P2092" s="727"/>
    </row>
    <row r="2093" spans="1:16" x14ac:dyDescent="0.25">
      <c r="A2093" s="126"/>
      <c r="B2093" s="53"/>
      <c r="C2093" s="140"/>
      <c r="E2093" s="53"/>
      <c r="F2093" s="53"/>
      <c r="G2093" s="53"/>
      <c r="H2093" s="3"/>
      <c r="I2093" s="53"/>
      <c r="J2093" s="53"/>
      <c r="K2093" s="53"/>
      <c r="L2093" s="53"/>
      <c r="M2093" s="53"/>
      <c r="N2093" s="53"/>
      <c r="O2093" s="53"/>
      <c r="P2093" s="727"/>
    </row>
    <row r="2094" spans="1:16" x14ac:dyDescent="0.25">
      <c r="A2094" s="126"/>
      <c r="B2094" s="53"/>
      <c r="C2094" s="140"/>
      <c r="E2094" s="53"/>
      <c r="F2094" s="53"/>
      <c r="G2094" s="53"/>
      <c r="H2094" s="3"/>
      <c r="I2094" s="53"/>
      <c r="J2094" s="53"/>
      <c r="K2094" s="53"/>
      <c r="L2094" s="53"/>
      <c r="M2094" s="53"/>
      <c r="N2094" s="53"/>
      <c r="O2094" s="53"/>
      <c r="P2094" s="727"/>
    </row>
    <row r="2095" spans="1:16" x14ac:dyDescent="0.25">
      <c r="A2095" s="126"/>
      <c r="B2095" s="53"/>
      <c r="C2095" s="140"/>
      <c r="E2095" s="53"/>
      <c r="F2095" s="53"/>
      <c r="G2095" s="53"/>
      <c r="H2095" s="3"/>
      <c r="I2095" s="53"/>
      <c r="J2095" s="53"/>
      <c r="K2095" s="53"/>
      <c r="L2095" s="53"/>
      <c r="M2095" s="53"/>
      <c r="N2095" s="53"/>
      <c r="O2095" s="53"/>
      <c r="P2095" s="727"/>
    </row>
    <row r="2096" spans="1:16" x14ac:dyDescent="0.25">
      <c r="A2096" s="126"/>
      <c r="B2096" s="53"/>
      <c r="C2096" s="140"/>
      <c r="E2096" s="53"/>
      <c r="F2096" s="53"/>
      <c r="G2096" s="53"/>
      <c r="H2096" s="3"/>
      <c r="I2096" s="53"/>
      <c r="J2096" s="53"/>
      <c r="K2096" s="53"/>
      <c r="L2096" s="53"/>
      <c r="M2096" s="53"/>
      <c r="N2096" s="53"/>
      <c r="O2096" s="53"/>
      <c r="P2096" s="727"/>
    </row>
    <row r="2097" spans="1:16" x14ac:dyDescent="0.25">
      <c r="A2097" s="126"/>
      <c r="B2097" s="53"/>
      <c r="C2097" s="140"/>
      <c r="E2097" s="53"/>
      <c r="F2097" s="53"/>
      <c r="G2097" s="53"/>
      <c r="H2097" s="3"/>
      <c r="I2097" s="53"/>
      <c r="J2097" s="53"/>
      <c r="K2097" s="53"/>
      <c r="L2097" s="53"/>
      <c r="M2097" s="53"/>
      <c r="N2097" s="53"/>
      <c r="O2097" s="53"/>
      <c r="P2097" s="727"/>
    </row>
    <row r="2098" spans="1:16" x14ac:dyDescent="0.25">
      <c r="A2098" s="126"/>
      <c r="B2098" s="53"/>
      <c r="C2098" s="140"/>
      <c r="E2098" s="53"/>
      <c r="F2098" s="53"/>
      <c r="G2098" s="53"/>
      <c r="H2098" s="3"/>
      <c r="I2098" s="53"/>
      <c r="J2098" s="53"/>
      <c r="K2098" s="53"/>
      <c r="L2098" s="53"/>
      <c r="M2098" s="53"/>
      <c r="N2098" s="53"/>
      <c r="O2098" s="53"/>
      <c r="P2098" s="727"/>
    </row>
    <row r="2099" spans="1:16" x14ac:dyDescent="0.25">
      <c r="A2099" s="126"/>
      <c r="B2099" s="53"/>
      <c r="C2099" s="140"/>
      <c r="E2099" s="53"/>
      <c r="F2099" s="53"/>
      <c r="G2099" s="53"/>
      <c r="H2099" s="3"/>
      <c r="I2099" s="53"/>
      <c r="J2099" s="53"/>
      <c r="K2099" s="53"/>
      <c r="L2099" s="53"/>
      <c r="M2099" s="53"/>
      <c r="N2099" s="53"/>
      <c r="O2099" s="53"/>
      <c r="P2099" s="727"/>
    </row>
    <row r="2100" spans="1:16" x14ac:dyDescent="0.25">
      <c r="A2100" s="126"/>
      <c r="B2100" s="53"/>
      <c r="C2100" s="140"/>
      <c r="E2100" s="53"/>
      <c r="F2100" s="53"/>
      <c r="G2100" s="53"/>
      <c r="H2100" s="3"/>
      <c r="I2100" s="53"/>
      <c r="J2100" s="53"/>
      <c r="K2100" s="53"/>
      <c r="L2100" s="53"/>
      <c r="M2100" s="53"/>
      <c r="N2100" s="53"/>
      <c r="O2100" s="53"/>
      <c r="P2100" s="727"/>
    </row>
    <row r="2101" spans="1:16" x14ac:dyDescent="0.25">
      <c r="A2101" s="126"/>
      <c r="B2101" s="53"/>
      <c r="C2101" s="140"/>
      <c r="E2101" s="53"/>
      <c r="F2101" s="53"/>
      <c r="G2101" s="53"/>
      <c r="H2101" s="3"/>
      <c r="I2101" s="53"/>
      <c r="J2101" s="53"/>
      <c r="K2101" s="53"/>
      <c r="L2101" s="53"/>
      <c r="M2101" s="53"/>
      <c r="N2101" s="53"/>
      <c r="O2101" s="53"/>
      <c r="P2101" s="727"/>
    </row>
    <row r="2102" spans="1:16" x14ac:dyDescent="0.25">
      <c r="A2102" s="126"/>
      <c r="B2102" s="53"/>
      <c r="C2102" s="140"/>
      <c r="E2102" s="53"/>
      <c r="F2102" s="53"/>
      <c r="G2102" s="53"/>
      <c r="H2102" s="3"/>
      <c r="I2102" s="53"/>
      <c r="J2102" s="53"/>
      <c r="K2102" s="53"/>
      <c r="L2102" s="53"/>
      <c r="M2102" s="53"/>
      <c r="N2102" s="53"/>
      <c r="O2102" s="53"/>
      <c r="P2102" s="727"/>
    </row>
    <row r="2103" spans="1:16" x14ac:dyDescent="0.25">
      <c r="A2103" s="126"/>
      <c r="B2103" s="53"/>
      <c r="C2103" s="140"/>
      <c r="E2103" s="53"/>
      <c r="F2103" s="53"/>
      <c r="G2103" s="53"/>
      <c r="H2103" s="3"/>
      <c r="I2103" s="53"/>
      <c r="J2103" s="53"/>
      <c r="K2103" s="53"/>
      <c r="L2103" s="53"/>
      <c r="M2103" s="53"/>
      <c r="N2103" s="53"/>
      <c r="O2103" s="53"/>
      <c r="P2103" s="727"/>
    </row>
    <row r="2104" spans="1:16" x14ac:dyDescent="0.25">
      <c r="A2104" s="126"/>
      <c r="B2104" s="53"/>
      <c r="C2104" s="140"/>
      <c r="E2104" s="53"/>
      <c r="F2104" s="53"/>
      <c r="G2104" s="53"/>
      <c r="H2104" s="3"/>
      <c r="I2104" s="53"/>
      <c r="J2104" s="53"/>
      <c r="K2104" s="53"/>
      <c r="L2104" s="53"/>
      <c r="M2104" s="53"/>
      <c r="N2104" s="53"/>
      <c r="O2104" s="53"/>
      <c r="P2104" s="727"/>
    </row>
    <row r="2105" spans="1:16" x14ac:dyDescent="0.25">
      <c r="A2105" s="126"/>
      <c r="B2105" s="53"/>
      <c r="C2105" s="140"/>
      <c r="E2105" s="53"/>
      <c r="F2105" s="53"/>
      <c r="G2105" s="53"/>
      <c r="H2105" s="3"/>
      <c r="I2105" s="53"/>
      <c r="J2105" s="53"/>
      <c r="K2105" s="53"/>
      <c r="L2105" s="53"/>
      <c r="M2105" s="53"/>
      <c r="N2105" s="53"/>
      <c r="O2105" s="53"/>
      <c r="P2105" s="727"/>
    </row>
    <row r="2106" spans="1:16" x14ac:dyDescent="0.25">
      <c r="A2106" s="126"/>
      <c r="B2106" s="53"/>
      <c r="C2106" s="140"/>
      <c r="E2106" s="53"/>
      <c r="F2106" s="53"/>
      <c r="G2106" s="53"/>
      <c r="H2106" s="3"/>
      <c r="I2106" s="53"/>
      <c r="J2106" s="53"/>
      <c r="K2106" s="53"/>
      <c r="L2106" s="53"/>
      <c r="M2106" s="53"/>
      <c r="N2106" s="53"/>
      <c r="O2106" s="53"/>
      <c r="P2106" s="727"/>
    </row>
    <row r="2107" spans="1:16" x14ac:dyDescent="0.25">
      <c r="A2107" s="126"/>
      <c r="B2107" s="53"/>
      <c r="C2107" s="140"/>
      <c r="E2107" s="53"/>
      <c r="F2107" s="53"/>
      <c r="G2107" s="53"/>
      <c r="H2107" s="3"/>
      <c r="I2107" s="53"/>
      <c r="J2107" s="53"/>
      <c r="K2107" s="53"/>
      <c r="L2107" s="53"/>
      <c r="M2107" s="53"/>
      <c r="N2107" s="53"/>
      <c r="O2107" s="53"/>
      <c r="P2107" s="727"/>
    </row>
    <row r="2108" spans="1:16" x14ac:dyDescent="0.25">
      <c r="A2108" s="126"/>
      <c r="B2108" s="53"/>
      <c r="C2108" s="140"/>
      <c r="E2108" s="53"/>
      <c r="F2108" s="53"/>
      <c r="G2108" s="53"/>
      <c r="H2108" s="3"/>
      <c r="I2108" s="53"/>
      <c r="J2108" s="53"/>
      <c r="K2108" s="53"/>
      <c r="L2108" s="53"/>
      <c r="M2108" s="53"/>
      <c r="N2108" s="53"/>
      <c r="O2108" s="53"/>
      <c r="P2108" s="727"/>
    </row>
    <row r="2109" spans="1:16" x14ac:dyDescent="0.25">
      <c r="A2109" s="126"/>
      <c r="B2109" s="53"/>
      <c r="C2109" s="140"/>
      <c r="E2109" s="53"/>
      <c r="F2109" s="53"/>
      <c r="G2109" s="53"/>
      <c r="H2109" s="3"/>
      <c r="I2109" s="53"/>
      <c r="J2109" s="53"/>
      <c r="K2109" s="53"/>
      <c r="L2109" s="53"/>
      <c r="M2109" s="53"/>
      <c r="N2109" s="53"/>
      <c r="O2109" s="53"/>
      <c r="P2109" s="727"/>
    </row>
    <row r="2110" spans="1:16" x14ac:dyDescent="0.25">
      <c r="A2110" s="126"/>
      <c r="B2110" s="53"/>
      <c r="C2110" s="140"/>
      <c r="E2110" s="53"/>
      <c r="F2110" s="53"/>
      <c r="G2110" s="53"/>
      <c r="H2110" s="3"/>
      <c r="I2110" s="53"/>
      <c r="J2110" s="53"/>
      <c r="K2110" s="53"/>
      <c r="L2110" s="53"/>
      <c r="M2110" s="53"/>
      <c r="N2110" s="53"/>
      <c r="O2110" s="53"/>
      <c r="P2110" s="727"/>
    </row>
    <row r="2111" spans="1:16" x14ac:dyDescent="0.25">
      <c r="A2111" s="126"/>
      <c r="B2111" s="53"/>
      <c r="C2111" s="140"/>
      <c r="E2111" s="53"/>
      <c r="F2111" s="53"/>
      <c r="G2111" s="53"/>
      <c r="H2111" s="3"/>
      <c r="I2111" s="53"/>
      <c r="J2111" s="53"/>
      <c r="K2111" s="53"/>
      <c r="L2111" s="53"/>
      <c r="M2111" s="53"/>
      <c r="N2111" s="53"/>
      <c r="O2111" s="53"/>
      <c r="P2111" s="727"/>
    </row>
    <row r="2112" spans="1:16" x14ac:dyDescent="0.25">
      <c r="A2112" s="126"/>
      <c r="B2112" s="53"/>
      <c r="C2112" s="140"/>
      <c r="E2112" s="53"/>
      <c r="F2112" s="53"/>
      <c r="G2112" s="53"/>
      <c r="H2112" s="3"/>
      <c r="I2112" s="53"/>
      <c r="J2112" s="53"/>
      <c r="K2112" s="53"/>
      <c r="L2112" s="53"/>
      <c r="M2112" s="53"/>
      <c r="N2112" s="53"/>
      <c r="O2112" s="53"/>
      <c r="P2112" s="727"/>
    </row>
    <row r="2113" spans="1:16" x14ac:dyDescent="0.25">
      <c r="A2113" s="126"/>
      <c r="B2113" s="53"/>
      <c r="C2113" s="140"/>
      <c r="E2113" s="53"/>
      <c r="F2113" s="53"/>
      <c r="G2113" s="53"/>
      <c r="H2113" s="3"/>
      <c r="I2113" s="53"/>
      <c r="J2113" s="53"/>
      <c r="K2113" s="53"/>
      <c r="L2113" s="53"/>
      <c r="M2113" s="53"/>
      <c r="N2113" s="53"/>
      <c r="O2113" s="53"/>
      <c r="P2113" s="727"/>
    </row>
    <row r="2114" spans="1:16" x14ac:dyDescent="0.25">
      <c r="A2114" s="126"/>
      <c r="B2114" s="53"/>
      <c r="C2114" s="140"/>
      <c r="E2114" s="53"/>
      <c r="F2114" s="53"/>
      <c r="G2114" s="53"/>
      <c r="H2114" s="3"/>
      <c r="I2114" s="53"/>
      <c r="J2114" s="53"/>
      <c r="K2114" s="53"/>
      <c r="L2114" s="53"/>
      <c r="M2114" s="53"/>
      <c r="N2114" s="53"/>
      <c r="O2114" s="53"/>
      <c r="P2114" s="727"/>
    </row>
    <row r="2115" spans="1:16" x14ac:dyDescent="0.25">
      <c r="A2115" s="126"/>
      <c r="B2115" s="53"/>
      <c r="C2115" s="140"/>
      <c r="E2115" s="53"/>
      <c r="F2115" s="53"/>
      <c r="G2115" s="53"/>
      <c r="H2115" s="3"/>
      <c r="I2115" s="53"/>
      <c r="J2115" s="53"/>
      <c r="K2115" s="53"/>
      <c r="L2115" s="53"/>
      <c r="M2115" s="53"/>
      <c r="N2115" s="53"/>
      <c r="O2115" s="53"/>
      <c r="P2115" s="727"/>
    </row>
    <row r="2116" spans="1:16" x14ac:dyDescent="0.25">
      <c r="A2116" s="126"/>
      <c r="B2116" s="53"/>
      <c r="C2116" s="140"/>
      <c r="E2116" s="53"/>
      <c r="F2116" s="53"/>
      <c r="G2116" s="53"/>
      <c r="H2116" s="3"/>
      <c r="I2116" s="53"/>
      <c r="J2116" s="53"/>
      <c r="K2116" s="53"/>
      <c r="L2116" s="53"/>
      <c r="M2116" s="53"/>
      <c r="N2116" s="53"/>
      <c r="O2116" s="53"/>
      <c r="P2116" s="727"/>
    </row>
    <row r="2117" spans="1:16" x14ac:dyDescent="0.25">
      <c r="A2117" s="126"/>
      <c r="B2117" s="53"/>
      <c r="C2117" s="140"/>
      <c r="E2117" s="53"/>
      <c r="F2117" s="53"/>
      <c r="G2117" s="53"/>
      <c r="H2117" s="3"/>
      <c r="I2117" s="53"/>
      <c r="J2117" s="53"/>
      <c r="K2117" s="53"/>
      <c r="L2117" s="53"/>
      <c r="M2117" s="53"/>
      <c r="N2117" s="53"/>
      <c r="O2117" s="53"/>
      <c r="P2117" s="727"/>
    </row>
    <row r="2118" spans="1:16" x14ac:dyDescent="0.25">
      <c r="A2118" s="126"/>
      <c r="B2118" s="53"/>
      <c r="C2118" s="140"/>
      <c r="E2118" s="53"/>
      <c r="F2118" s="53"/>
      <c r="G2118" s="53"/>
      <c r="H2118" s="3"/>
      <c r="I2118" s="53"/>
      <c r="J2118" s="53"/>
      <c r="K2118" s="53"/>
      <c r="L2118" s="53"/>
      <c r="M2118" s="53"/>
      <c r="N2118" s="53"/>
      <c r="O2118" s="53"/>
      <c r="P2118" s="727"/>
    </row>
    <row r="2119" spans="1:16" x14ac:dyDescent="0.25">
      <c r="A2119" s="126"/>
      <c r="B2119" s="53"/>
      <c r="C2119" s="140"/>
      <c r="E2119" s="53"/>
      <c r="F2119" s="53"/>
      <c r="G2119" s="53"/>
      <c r="H2119" s="3"/>
      <c r="I2119" s="53"/>
      <c r="J2119" s="53"/>
      <c r="K2119" s="53"/>
      <c r="L2119" s="53"/>
      <c r="M2119" s="53"/>
      <c r="N2119" s="53"/>
      <c r="O2119" s="53"/>
      <c r="P2119" s="727"/>
    </row>
    <row r="2120" spans="1:16" x14ac:dyDescent="0.25">
      <c r="A2120" s="126"/>
      <c r="B2120" s="53"/>
      <c r="C2120" s="140"/>
      <c r="E2120" s="53"/>
      <c r="F2120" s="53"/>
      <c r="G2120" s="53"/>
      <c r="H2120" s="3"/>
      <c r="I2120" s="53"/>
      <c r="J2120" s="53"/>
      <c r="K2120" s="53"/>
      <c r="L2120" s="53"/>
      <c r="M2120" s="53"/>
      <c r="N2120" s="53"/>
      <c r="O2120" s="53"/>
      <c r="P2120" s="727"/>
    </row>
    <row r="2121" spans="1:16" x14ac:dyDescent="0.25">
      <c r="A2121" s="126"/>
      <c r="B2121" s="53"/>
      <c r="C2121" s="140"/>
      <c r="E2121" s="53"/>
      <c r="F2121" s="53"/>
      <c r="G2121" s="53"/>
      <c r="H2121" s="3"/>
      <c r="I2121" s="53"/>
      <c r="J2121" s="53"/>
      <c r="K2121" s="53"/>
      <c r="L2121" s="53"/>
      <c r="M2121" s="53"/>
      <c r="N2121" s="53"/>
      <c r="O2121" s="53"/>
      <c r="P2121" s="727"/>
    </row>
    <row r="2122" spans="1:16" x14ac:dyDescent="0.25">
      <c r="A2122" s="126"/>
      <c r="B2122" s="53"/>
      <c r="C2122" s="140"/>
      <c r="E2122" s="53"/>
      <c r="F2122" s="53"/>
      <c r="G2122" s="53"/>
      <c r="H2122" s="3"/>
      <c r="I2122" s="53"/>
      <c r="J2122" s="53"/>
      <c r="K2122" s="53"/>
      <c r="L2122" s="53"/>
      <c r="M2122" s="53"/>
      <c r="N2122" s="53"/>
      <c r="O2122" s="53"/>
      <c r="P2122" s="727"/>
    </row>
    <row r="2123" spans="1:16" x14ac:dyDescent="0.25">
      <c r="A2123" s="126"/>
      <c r="B2123" s="53"/>
      <c r="C2123" s="140"/>
      <c r="E2123" s="53"/>
      <c r="F2123" s="53"/>
      <c r="G2123" s="53"/>
      <c r="H2123" s="3"/>
      <c r="I2123" s="53"/>
      <c r="J2123" s="53"/>
      <c r="K2123" s="53"/>
      <c r="L2123" s="53"/>
      <c r="M2123" s="53"/>
      <c r="N2123" s="53"/>
      <c r="O2123" s="53"/>
      <c r="P2123" s="727"/>
    </row>
    <row r="2124" spans="1:16" x14ac:dyDescent="0.25">
      <c r="A2124" s="126"/>
      <c r="B2124" s="53"/>
      <c r="C2124" s="140"/>
      <c r="E2124" s="53"/>
      <c r="F2124" s="53"/>
      <c r="G2124" s="53"/>
      <c r="H2124" s="3"/>
      <c r="I2124" s="53"/>
      <c r="J2124" s="53"/>
      <c r="K2124" s="53"/>
      <c r="L2124" s="53"/>
      <c r="M2124" s="53"/>
      <c r="N2124" s="53"/>
      <c r="O2124" s="53"/>
      <c r="P2124" s="727"/>
    </row>
    <row r="2125" spans="1:16" x14ac:dyDescent="0.25">
      <c r="A2125" s="126"/>
      <c r="B2125" s="53"/>
      <c r="C2125" s="140"/>
      <c r="E2125" s="53"/>
      <c r="F2125" s="53"/>
      <c r="G2125" s="53"/>
      <c r="H2125" s="3"/>
      <c r="I2125" s="53"/>
      <c r="J2125" s="53"/>
      <c r="K2125" s="53"/>
      <c r="L2125" s="53"/>
      <c r="M2125" s="53"/>
      <c r="N2125" s="53"/>
      <c r="O2125" s="53"/>
      <c r="P2125" s="727"/>
    </row>
    <row r="2126" spans="1:16" x14ac:dyDescent="0.25">
      <c r="A2126" s="126"/>
      <c r="B2126" s="53"/>
      <c r="C2126" s="140"/>
      <c r="E2126" s="53"/>
      <c r="F2126" s="53"/>
      <c r="G2126" s="53"/>
      <c r="H2126" s="3"/>
      <c r="I2126" s="53"/>
      <c r="J2126" s="53"/>
      <c r="K2126" s="53"/>
      <c r="L2126" s="53"/>
      <c r="M2126" s="53"/>
      <c r="N2126" s="53"/>
      <c r="O2126" s="53"/>
      <c r="P2126" s="727"/>
    </row>
    <row r="2127" spans="1:16" x14ac:dyDescent="0.25">
      <c r="A2127" s="126"/>
      <c r="B2127" s="53"/>
      <c r="C2127" s="140"/>
      <c r="E2127" s="53"/>
      <c r="F2127" s="53"/>
      <c r="G2127" s="53"/>
      <c r="H2127" s="3"/>
      <c r="I2127" s="53"/>
      <c r="J2127" s="53"/>
      <c r="K2127" s="53"/>
      <c r="L2127" s="53"/>
      <c r="M2127" s="53"/>
      <c r="N2127" s="53"/>
      <c r="O2127" s="53"/>
      <c r="P2127" s="727"/>
    </row>
    <row r="2128" spans="1:16" x14ac:dyDescent="0.25">
      <c r="A2128" s="126"/>
      <c r="B2128" s="53"/>
      <c r="C2128" s="140"/>
      <c r="E2128" s="53"/>
      <c r="F2128" s="53"/>
      <c r="G2128" s="53"/>
      <c r="H2128" s="3"/>
      <c r="I2128" s="53"/>
      <c r="J2128" s="53"/>
      <c r="K2128" s="53"/>
      <c r="L2128" s="53"/>
      <c r="M2128" s="53"/>
      <c r="N2128" s="53"/>
      <c r="O2128" s="53"/>
      <c r="P2128" s="727"/>
    </row>
    <row r="2129" spans="1:16" x14ac:dyDescent="0.25">
      <c r="A2129" s="126"/>
      <c r="B2129" s="53"/>
      <c r="C2129" s="140"/>
      <c r="E2129" s="53"/>
      <c r="F2129" s="53"/>
      <c r="G2129" s="53"/>
      <c r="H2129" s="3"/>
      <c r="I2129" s="53"/>
      <c r="J2129" s="53"/>
      <c r="K2129" s="53"/>
      <c r="L2129" s="53"/>
      <c r="M2129" s="53"/>
      <c r="N2129" s="53"/>
      <c r="O2129" s="53"/>
      <c r="P2129" s="727"/>
    </row>
    <row r="2130" spans="1:16" x14ac:dyDescent="0.25">
      <c r="A2130" s="126"/>
      <c r="B2130" s="53"/>
      <c r="C2130" s="140"/>
      <c r="E2130" s="53"/>
      <c r="F2130" s="53"/>
      <c r="G2130" s="53"/>
      <c r="H2130" s="3"/>
      <c r="I2130" s="53"/>
      <c r="J2130" s="53"/>
      <c r="K2130" s="53"/>
      <c r="L2130" s="53"/>
      <c r="M2130" s="53"/>
      <c r="N2130" s="53"/>
      <c r="O2130" s="53"/>
      <c r="P2130" s="727"/>
    </row>
    <row r="2131" spans="1:16" x14ac:dyDescent="0.25">
      <c r="A2131" s="126"/>
      <c r="B2131" s="53"/>
      <c r="C2131" s="140"/>
      <c r="E2131" s="53"/>
      <c r="F2131" s="53"/>
      <c r="G2131" s="53"/>
      <c r="H2131" s="3"/>
      <c r="I2131" s="53"/>
      <c r="J2131" s="53"/>
      <c r="K2131" s="53"/>
      <c r="L2131" s="53"/>
      <c r="M2131" s="53"/>
      <c r="N2131" s="53"/>
      <c r="O2131" s="53"/>
      <c r="P2131" s="727"/>
    </row>
    <row r="2132" spans="1:16" x14ac:dyDescent="0.25">
      <c r="A2132" s="126"/>
      <c r="B2132" s="53"/>
      <c r="C2132" s="140"/>
      <c r="E2132" s="53"/>
      <c r="F2132" s="53"/>
      <c r="G2132" s="53"/>
      <c r="H2132" s="3"/>
      <c r="I2132" s="53"/>
      <c r="J2132" s="53"/>
      <c r="K2132" s="53"/>
      <c r="L2132" s="53"/>
      <c r="M2132" s="53"/>
      <c r="N2132" s="53"/>
      <c r="O2132" s="53"/>
      <c r="P2132" s="727"/>
    </row>
    <row r="2133" spans="1:16" x14ac:dyDescent="0.25">
      <c r="A2133" s="126"/>
      <c r="B2133" s="53"/>
      <c r="C2133" s="140"/>
      <c r="E2133" s="53"/>
      <c r="F2133" s="53"/>
      <c r="G2133" s="53"/>
      <c r="H2133" s="3"/>
      <c r="I2133" s="53"/>
      <c r="J2133" s="53"/>
      <c r="K2133" s="53"/>
      <c r="L2133" s="53"/>
      <c r="M2133" s="53"/>
      <c r="N2133" s="53"/>
      <c r="O2133" s="53"/>
      <c r="P2133" s="727"/>
    </row>
    <row r="2134" spans="1:16" x14ac:dyDescent="0.25">
      <c r="A2134" s="126"/>
      <c r="B2134" s="53"/>
      <c r="C2134" s="140"/>
      <c r="E2134" s="53"/>
      <c r="F2134" s="53"/>
      <c r="G2134" s="53"/>
      <c r="H2134" s="3"/>
      <c r="I2134" s="53"/>
      <c r="J2134" s="53"/>
      <c r="K2134" s="53"/>
      <c r="L2134" s="53"/>
      <c r="M2134" s="53"/>
      <c r="N2134" s="53"/>
      <c r="O2134" s="53"/>
      <c r="P2134" s="727"/>
    </row>
    <row r="2135" spans="1:16" x14ac:dyDescent="0.25">
      <c r="A2135" s="126"/>
      <c r="B2135" s="53"/>
      <c r="C2135" s="140"/>
      <c r="E2135" s="53"/>
      <c r="F2135" s="53"/>
      <c r="G2135" s="53"/>
      <c r="H2135" s="3"/>
      <c r="I2135" s="53"/>
      <c r="J2135" s="53"/>
      <c r="K2135" s="53"/>
      <c r="L2135" s="53"/>
      <c r="M2135" s="53"/>
      <c r="N2135" s="53"/>
      <c r="O2135" s="53"/>
      <c r="P2135" s="727"/>
    </row>
    <row r="2136" spans="1:16" x14ac:dyDescent="0.25">
      <c r="A2136" s="126"/>
      <c r="B2136" s="53"/>
      <c r="C2136" s="140"/>
      <c r="E2136" s="53"/>
      <c r="F2136" s="53"/>
      <c r="G2136" s="53"/>
      <c r="H2136" s="3"/>
      <c r="I2136" s="53"/>
      <c r="J2136" s="53"/>
      <c r="K2136" s="53"/>
      <c r="L2136" s="53"/>
      <c r="M2136" s="53"/>
      <c r="N2136" s="53"/>
      <c r="O2136" s="53"/>
      <c r="P2136" s="727"/>
    </row>
    <row r="2137" spans="1:16" x14ac:dyDescent="0.25">
      <c r="A2137" s="126"/>
      <c r="B2137" s="53"/>
      <c r="C2137" s="140"/>
      <c r="E2137" s="53"/>
      <c r="F2137" s="53"/>
      <c r="G2137" s="53"/>
      <c r="H2137" s="3"/>
      <c r="I2137" s="53"/>
      <c r="J2137" s="53"/>
      <c r="K2137" s="53"/>
      <c r="L2137" s="53"/>
      <c r="M2137" s="53"/>
      <c r="N2137" s="53"/>
      <c r="O2137" s="53"/>
      <c r="P2137" s="727"/>
    </row>
    <row r="2138" spans="1:16" x14ac:dyDescent="0.25">
      <c r="A2138" s="126"/>
      <c r="B2138" s="53"/>
      <c r="C2138" s="140"/>
      <c r="E2138" s="53"/>
      <c r="F2138" s="53"/>
      <c r="G2138" s="53"/>
      <c r="H2138" s="3"/>
      <c r="I2138" s="53"/>
      <c r="J2138" s="53"/>
      <c r="K2138" s="53"/>
      <c r="L2138" s="53"/>
      <c r="M2138" s="53"/>
      <c r="N2138" s="53"/>
      <c r="O2138" s="53"/>
      <c r="P2138" s="727"/>
    </row>
    <row r="2139" spans="1:16" x14ac:dyDescent="0.25">
      <c r="A2139" s="126"/>
      <c r="B2139" s="53"/>
      <c r="C2139" s="140"/>
      <c r="E2139" s="53"/>
      <c r="F2139" s="53"/>
      <c r="G2139" s="53"/>
      <c r="H2139" s="3"/>
      <c r="I2139" s="53"/>
      <c r="J2139" s="53"/>
      <c r="K2139" s="53"/>
      <c r="L2139" s="53"/>
      <c r="M2139" s="53"/>
      <c r="N2139" s="53"/>
      <c r="O2139" s="53"/>
      <c r="P2139" s="727"/>
    </row>
    <row r="2140" spans="1:16" x14ac:dyDescent="0.25">
      <c r="A2140" s="126"/>
      <c r="B2140" s="53"/>
      <c r="C2140" s="140"/>
      <c r="E2140" s="53"/>
      <c r="F2140" s="53"/>
      <c r="G2140" s="53"/>
      <c r="H2140" s="3"/>
      <c r="I2140" s="53"/>
      <c r="J2140" s="53"/>
      <c r="K2140" s="53"/>
      <c r="L2140" s="53"/>
      <c r="M2140" s="53"/>
      <c r="N2140" s="53"/>
      <c r="O2140" s="53"/>
      <c r="P2140" s="727"/>
    </row>
    <row r="2141" spans="1:16" x14ac:dyDescent="0.25">
      <c r="A2141" s="126"/>
      <c r="B2141" s="53"/>
      <c r="C2141" s="140"/>
      <c r="E2141" s="53"/>
      <c r="F2141" s="53"/>
      <c r="G2141" s="53"/>
      <c r="H2141" s="3"/>
      <c r="I2141" s="53"/>
      <c r="J2141" s="53"/>
      <c r="K2141" s="53"/>
      <c r="L2141" s="53"/>
      <c r="M2141" s="53"/>
      <c r="N2141" s="53"/>
      <c r="O2141" s="53"/>
      <c r="P2141" s="727"/>
    </row>
    <row r="2142" spans="1:16" x14ac:dyDescent="0.25">
      <c r="A2142" s="126"/>
      <c r="B2142" s="53"/>
      <c r="C2142" s="140"/>
      <c r="E2142" s="53"/>
      <c r="F2142" s="53"/>
      <c r="G2142" s="53"/>
      <c r="H2142" s="3"/>
      <c r="I2142" s="53"/>
      <c r="J2142" s="53"/>
      <c r="K2142" s="53"/>
      <c r="L2142" s="53"/>
      <c r="M2142" s="53"/>
      <c r="N2142" s="53"/>
      <c r="O2142" s="53"/>
      <c r="P2142" s="727"/>
    </row>
    <row r="2143" spans="1:16" x14ac:dyDescent="0.25">
      <c r="A2143" s="126"/>
      <c r="B2143" s="53"/>
      <c r="C2143" s="140"/>
      <c r="E2143" s="53"/>
      <c r="F2143" s="53"/>
      <c r="G2143" s="53"/>
      <c r="H2143" s="3"/>
      <c r="I2143" s="53"/>
      <c r="J2143" s="53"/>
      <c r="K2143" s="53"/>
      <c r="L2143" s="53"/>
      <c r="M2143" s="53"/>
      <c r="N2143" s="53"/>
      <c r="O2143" s="53"/>
      <c r="P2143" s="727"/>
    </row>
    <row r="2144" spans="1:16" x14ac:dyDescent="0.25">
      <c r="A2144" s="126"/>
      <c r="B2144" s="53"/>
      <c r="C2144" s="140"/>
      <c r="E2144" s="53"/>
      <c r="F2144" s="53"/>
      <c r="G2144" s="53"/>
      <c r="H2144" s="3"/>
      <c r="I2144" s="53"/>
      <c r="J2144" s="53"/>
      <c r="K2144" s="53"/>
      <c r="L2144" s="53"/>
      <c r="M2144" s="53"/>
      <c r="N2144" s="53"/>
      <c r="O2144" s="53"/>
      <c r="P2144" s="727"/>
    </row>
    <row r="2145" spans="1:16" x14ac:dyDescent="0.25">
      <c r="A2145" s="126"/>
      <c r="B2145" s="53"/>
      <c r="C2145" s="140"/>
      <c r="E2145" s="53"/>
      <c r="F2145" s="53"/>
      <c r="G2145" s="53"/>
      <c r="H2145" s="3"/>
      <c r="I2145" s="53"/>
      <c r="J2145" s="53"/>
      <c r="K2145" s="53"/>
      <c r="L2145" s="53"/>
      <c r="M2145" s="53"/>
      <c r="N2145" s="53"/>
      <c r="O2145" s="53"/>
      <c r="P2145" s="727"/>
    </row>
    <row r="2146" spans="1:16" x14ac:dyDescent="0.25">
      <c r="A2146" s="126"/>
      <c r="B2146" s="53"/>
      <c r="C2146" s="140"/>
      <c r="E2146" s="53"/>
      <c r="F2146" s="53"/>
      <c r="G2146" s="53"/>
      <c r="H2146" s="3"/>
      <c r="I2146" s="53"/>
      <c r="J2146" s="53"/>
      <c r="K2146" s="53"/>
      <c r="L2146" s="53"/>
      <c r="M2146" s="53"/>
      <c r="N2146" s="53"/>
      <c r="O2146" s="53"/>
      <c r="P2146" s="727"/>
    </row>
    <row r="2147" spans="1:16" x14ac:dyDescent="0.25">
      <c r="A2147" s="126"/>
      <c r="B2147" s="53"/>
      <c r="C2147" s="140"/>
      <c r="E2147" s="53"/>
      <c r="F2147" s="53"/>
      <c r="G2147" s="53"/>
      <c r="H2147" s="3"/>
      <c r="I2147" s="53"/>
      <c r="J2147" s="53"/>
      <c r="K2147" s="53"/>
      <c r="L2147" s="53"/>
      <c r="M2147" s="53"/>
      <c r="N2147" s="53"/>
      <c r="O2147" s="53"/>
      <c r="P2147" s="727"/>
    </row>
    <row r="2148" spans="1:16" x14ac:dyDescent="0.25">
      <c r="A2148" s="126"/>
      <c r="B2148" s="53"/>
      <c r="C2148" s="140"/>
      <c r="E2148" s="53"/>
      <c r="F2148" s="53"/>
      <c r="G2148" s="53"/>
      <c r="H2148" s="3"/>
      <c r="I2148" s="53"/>
      <c r="J2148" s="53"/>
      <c r="K2148" s="53"/>
      <c r="L2148" s="53"/>
      <c r="M2148" s="53"/>
      <c r="N2148" s="53"/>
      <c r="O2148" s="53"/>
      <c r="P2148" s="727"/>
    </row>
    <row r="2149" spans="1:16" x14ac:dyDescent="0.25">
      <c r="A2149" s="126"/>
      <c r="B2149" s="53"/>
      <c r="C2149" s="140"/>
      <c r="E2149" s="53"/>
      <c r="F2149" s="53"/>
      <c r="G2149" s="53"/>
      <c r="H2149" s="3"/>
      <c r="I2149" s="53"/>
      <c r="J2149" s="53"/>
      <c r="K2149" s="53"/>
      <c r="L2149" s="53"/>
      <c r="M2149" s="53"/>
      <c r="N2149" s="53"/>
      <c r="O2149" s="53"/>
      <c r="P2149" s="727"/>
    </row>
    <row r="2150" spans="1:16" x14ac:dyDescent="0.25">
      <c r="A2150" s="126"/>
      <c r="B2150" s="53"/>
      <c r="C2150" s="140"/>
      <c r="E2150" s="53"/>
      <c r="F2150" s="53"/>
      <c r="G2150" s="53"/>
      <c r="H2150" s="3"/>
      <c r="I2150" s="53"/>
      <c r="J2150" s="53"/>
      <c r="K2150" s="53"/>
      <c r="L2150" s="53"/>
      <c r="M2150" s="53"/>
      <c r="N2150" s="53"/>
      <c r="O2150" s="53"/>
      <c r="P2150" s="727"/>
    </row>
    <row r="2151" spans="1:16" x14ac:dyDescent="0.25">
      <c r="A2151" s="126"/>
      <c r="B2151" s="53"/>
      <c r="C2151" s="140"/>
      <c r="E2151" s="53"/>
      <c r="F2151" s="53"/>
      <c r="G2151" s="53"/>
      <c r="H2151" s="3"/>
      <c r="I2151" s="53"/>
      <c r="J2151" s="53"/>
      <c r="K2151" s="53"/>
      <c r="L2151" s="53"/>
      <c r="M2151" s="53"/>
      <c r="N2151" s="53"/>
      <c r="O2151" s="53"/>
      <c r="P2151" s="727"/>
    </row>
    <row r="2152" spans="1:16" x14ac:dyDescent="0.25">
      <c r="A2152" s="126"/>
      <c r="B2152" s="53"/>
      <c r="C2152" s="140"/>
      <c r="E2152" s="53"/>
      <c r="F2152" s="53"/>
      <c r="G2152" s="53"/>
      <c r="H2152" s="3"/>
      <c r="I2152" s="53"/>
      <c r="J2152" s="53"/>
      <c r="K2152" s="53"/>
      <c r="L2152" s="53"/>
      <c r="M2152" s="53"/>
      <c r="N2152" s="53"/>
      <c r="O2152" s="53"/>
      <c r="P2152" s="727"/>
    </row>
    <row r="2153" spans="1:16" x14ac:dyDescent="0.25">
      <c r="A2153" s="126"/>
      <c r="B2153" s="53"/>
      <c r="C2153" s="140"/>
      <c r="E2153" s="53"/>
      <c r="F2153" s="53"/>
      <c r="G2153" s="53"/>
      <c r="H2153" s="3"/>
      <c r="I2153" s="53"/>
      <c r="J2153" s="53"/>
      <c r="K2153" s="53"/>
      <c r="L2153" s="53"/>
      <c r="M2153" s="53"/>
      <c r="N2153" s="53"/>
      <c r="O2153" s="53"/>
      <c r="P2153" s="727"/>
    </row>
    <row r="2154" spans="1:16" x14ac:dyDescent="0.25">
      <c r="A2154" s="126"/>
      <c r="B2154" s="53"/>
      <c r="C2154" s="140"/>
      <c r="E2154" s="53"/>
      <c r="F2154" s="53"/>
      <c r="G2154" s="53"/>
      <c r="H2154" s="3"/>
      <c r="I2154" s="53"/>
      <c r="J2154" s="53"/>
      <c r="K2154" s="53"/>
      <c r="L2154" s="53"/>
      <c r="M2154" s="53"/>
      <c r="N2154" s="53"/>
      <c r="O2154" s="53"/>
      <c r="P2154" s="727"/>
    </row>
    <row r="2155" spans="1:16" x14ac:dyDescent="0.25">
      <c r="A2155" s="126"/>
      <c r="B2155" s="53"/>
      <c r="C2155" s="140"/>
      <c r="E2155" s="53"/>
      <c r="F2155" s="53"/>
      <c r="G2155" s="53"/>
      <c r="H2155" s="3"/>
      <c r="I2155" s="53"/>
      <c r="J2155" s="53"/>
      <c r="K2155" s="53"/>
      <c r="L2155" s="53"/>
      <c r="M2155" s="53"/>
      <c r="N2155" s="53"/>
      <c r="O2155" s="53"/>
      <c r="P2155" s="727"/>
    </row>
    <row r="2156" spans="1:16" x14ac:dyDescent="0.25">
      <c r="A2156" s="126"/>
      <c r="B2156" s="53"/>
      <c r="C2156" s="140"/>
      <c r="E2156" s="53"/>
      <c r="F2156" s="53"/>
      <c r="G2156" s="53"/>
      <c r="H2156" s="3"/>
      <c r="I2156" s="53"/>
      <c r="J2156" s="53"/>
      <c r="K2156" s="53"/>
      <c r="L2156" s="53"/>
      <c r="M2156" s="53"/>
      <c r="N2156" s="53"/>
      <c r="O2156" s="53"/>
      <c r="P2156" s="727"/>
    </row>
    <row r="2157" spans="1:16" x14ac:dyDescent="0.25">
      <c r="A2157" s="126"/>
      <c r="B2157" s="53"/>
      <c r="C2157" s="140"/>
      <c r="E2157" s="53"/>
      <c r="F2157" s="53"/>
      <c r="G2157" s="53"/>
      <c r="H2157" s="3"/>
      <c r="I2157" s="53"/>
      <c r="J2157" s="53"/>
      <c r="K2157" s="53"/>
      <c r="L2157" s="53"/>
      <c r="M2157" s="53"/>
      <c r="N2157" s="53"/>
      <c r="O2157" s="53"/>
      <c r="P2157" s="727"/>
    </row>
    <row r="2158" spans="1:16" x14ac:dyDescent="0.25">
      <c r="A2158" s="126"/>
      <c r="B2158" s="53"/>
      <c r="C2158" s="140"/>
      <c r="E2158" s="53"/>
      <c r="F2158" s="53"/>
      <c r="G2158" s="53"/>
      <c r="H2158" s="3"/>
      <c r="I2158" s="53"/>
      <c r="J2158" s="53"/>
      <c r="K2158" s="53"/>
      <c r="L2158" s="53"/>
      <c r="M2158" s="53"/>
      <c r="N2158" s="53"/>
      <c r="O2158" s="53"/>
      <c r="P2158" s="727"/>
    </row>
    <row r="2159" spans="1:16" x14ac:dyDescent="0.25">
      <c r="A2159" s="126"/>
      <c r="B2159" s="53"/>
      <c r="C2159" s="140"/>
      <c r="E2159" s="53"/>
      <c r="F2159" s="53"/>
      <c r="G2159" s="53"/>
      <c r="H2159" s="3"/>
      <c r="I2159" s="53"/>
      <c r="J2159" s="53"/>
      <c r="K2159" s="53"/>
      <c r="L2159" s="53"/>
      <c r="M2159" s="53"/>
      <c r="N2159" s="53"/>
      <c r="O2159" s="53"/>
      <c r="P2159" s="727"/>
    </row>
    <row r="2160" spans="1:16" x14ac:dyDescent="0.25">
      <c r="A2160" s="126"/>
      <c r="B2160" s="53"/>
      <c r="C2160" s="140"/>
      <c r="E2160" s="53"/>
      <c r="F2160" s="53"/>
      <c r="G2160" s="53"/>
      <c r="H2160" s="3"/>
      <c r="I2160" s="53"/>
      <c r="J2160" s="53"/>
      <c r="K2160" s="53"/>
      <c r="L2160" s="53"/>
      <c r="M2160" s="53"/>
      <c r="N2160" s="53"/>
      <c r="O2160" s="53"/>
      <c r="P2160" s="727"/>
    </row>
    <row r="2161" spans="1:16" x14ac:dyDescent="0.25">
      <c r="A2161" s="126"/>
      <c r="B2161" s="53"/>
      <c r="C2161" s="140"/>
      <c r="E2161" s="53"/>
      <c r="F2161" s="53"/>
      <c r="G2161" s="53"/>
      <c r="H2161" s="3"/>
      <c r="I2161" s="53"/>
      <c r="J2161" s="53"/>
      <c r="K2161" s="53"/>
      <c r="L2161" s="53"/>
      <c r="M2161" s="53"/>
      <c r="N2161" s="53"/>
      <c r="O2161" s="53"/>
      <c r="P2161" s="727"/>
    </row>
    <row r="2162" spans="1:16" x14ac:dyDescent="0.25">
      <c r="A2162" s="126"/>
      <c r="B2162" s="53"/>
      <c r="C2162" s="140"/>
      <c r="E2162" s="53"/>
      <c r="F2162" s="53"/>
      <c r="G2162" s="53"/>
      <c r="H2162" s="3"/>
      <c r="I2162" s="53"/>
      <c r="J2162" s="53"/>
      <c r="K2162" s="53"/>
      <c r="L2162" s="53"/>
      <c r="M2162" s="53"/>
      <c r="N2162" s="53"/>
      <c r="O2162" s="53"/>
      <c r="P2162" s="727"/>
    </row>
    <row r="2163" spans="1:16" x14ac:dyDescent="0.25">
      <c r="A2163" s="126"/>
      <c r="B2163" s="53"/>
      <c r="C2163" s="140"/>
      <c r="E2163" s="53"/>
      <c r="F2163" s="53"/>
      <c r="G2163" s="53"/>
      <c r="H2163" s="3"/>
      <c r="I2163" s="53"/>
      <c r="J2163" s="53"/>
      <c r="K2163" s="53"/>
      <c r="L2163" s="53"/>
      <c r="M2163" s="53"/>
      <c r="N2163" s="53"/>
      <c r="O2163" s="53"/>
      <c r="P2163" s="727"/>
    </row>
    <row r="2164" spans="1:16" x14ac:dyDescent="0.25">
      <c r="A2164" s="126"/>
      <c r="B2164" s="53"/>
      <c r="C2164" s="140"/>
      <c r="E2164" s="53"/>
      <c r="F2164" s="53"/>
      <c r="G2164" s="53"/>
      <c r="H2164" s="3"/>
      <c r="I2164" s="53"/>
      <c r="J2164" s="53"/>
      <c r="K2164" s="53"/>
      <c r="L2164" s="53"/>
      <c r="M2164" s="53"/>
      <c r="N2164" s="53"/>
      <c r="O2164" s="53"/>
      <c r="P2164" s="727"/>
    </row>
    <row r="2165" spans="1:16" x14ac:dyDescent="0.25">
      <c r="A2165" s="126"/>
      <c r="B2165" s="53"/>
      <c r="C2165" s="140"/>
      <c r="E2165" s="53"/>
      <c r="F2165" s="53"/>
      <c r="G2165" s="53"/>
      <c r="H2165" s="3"/>
      <c r="I2165" s="53"/>
      <c r="J2165" s="53"/>
      <c r="K2165" s="53"/>
      <c r="L2165" s="53"/>
      <c r="M2165" s="53"/>
      <c r="N2165" s="53"/>
      <c r="O2165" s="53"/>
      <c r="P2165" s="727"/>
    </row>
    <row r="2166" spans="1:16" x14ac:dyDescent="0.25">
      <c r="A2166" s="126"/>
      <c r="B2166" s="53"/>
      <c r="C2166" s="140"/>
      <c r="E2166" s="53"/>
      <c r="F2166" s="53"/>
      <c r="G2166" s="53"/>
      <c r="H2166" s="3"/>
      <c r="I2166" s="53"/>
      <c r="J2166" s="53"/>
      <c r="K2166" s="53"/>
      <c r="L2166" s="53"/>
      <c r="M2166" s="53"/>
      <c r="N2166" s="53"/>
      <c r="O2166" s="53"/>
      <c r="P2166" s="727"/>
    </row>
    <row r="2167" spans="1:16" x14ac:dyDescent="0.25">
      <c r="A2167" s="126"/>
      <c r="B2167" s="53"/>
      <c r="C2167" s="140"/>
      <c r="E2167" s="53"/>
      <c r="F2167" s="53"/>
      <c r="G2167" s="53"/>
      <c r="H2167" s="3"/>
      <c r="I2167" s="53"/>
      <c r="J2167" s="53"/>
      <c r="K2167" s="53"/>
      <c r="L2167" s="53"/>
      <c r="M2167" s="53"/>
      <c r="N2167" s="53"/>
      <c r="O2167" s="53"/>
      <c r="P2167" s="727"/>
    </row>
    <row r="2168" spans="1:16" x14ac:dyDescent="0.25">
      <c r="A2168" s="126"/>
      <c r="B2168" s="53"/>
      <c r="C2168" s="140"/>
      <c r="E2168" s="53"/>
      <c r="F2168" s="53"/>
      <c r="G2168" s="53"/>
      <c r="H2168" s="3"/>
      <c r="I2168" s="53"/>
      <c r="J2168" s="53"/>
      <c r="K2168" s="53"/>
      <c r="L2168" s="53"/>
      <c r="M2168" s="53"/>
      <c r="N2168" s="53"/>
      <c r="O2168" s="53"/>
      <c r="P2168" s="727"/>
    </row>
    <row r="2169" spans="1:16" x14ac:dyDescent="0.25">
      <c r="A2169" s="126"/>
      <c r="B2169" s="53"/>
      <c r="C2169" s="140"/>
      <c r="E2169" s="53"/>
      <c r="F2169" s="53"/>
      <c r="G2169" s="53"/>
      <c r="H2169" s="3"/>
      <c r="I2169" s="53"/>
      <c r="J2169" s="53"/>
      <c r="K2169" s="53"/>
      <c r="L2169" s="53"/>
      <c r="M2169" s="53"/>
      <c r="N2169" s="53"/>
      <c r="O2169" s="53"/>
      <c r="P2169" s="727"/>
    </row>
    <row r="2170" spans="1:16" x14ac:dyDescent="0.25">
      <c r="A2170" s="126"/>
      <c r="B2170" s="53"/>
      <c r="C2170" s="140"/>
      <c r="E2170" s="53"/>
      <c r="F2170" s="53"/>
      <c r="G2170" s="53"/>
      <c r="H2170" s="3"/>
      <c r="I2170" s="53"/>
      <c r="J2170" s="53"/>
      <c r="K2170" s="53"/>
      <c r="L2170" s="53"/>
      <c r="M2170" s="53"/>
      <c r="N2170" s="53"/>
      <c r="O2170" s="53"/>
      <c r="P2170" s="727"/>
    </row>
    <row r="2171" spans="1:16" x14ac:dyDescent="0.25">
      <c r="A2171" s="126"/>
      <c r="B2171" s="53"/>
      <c r="C2171" s="140"/>
      <c r="E2171" s="53"/>
      <c r="F2171" s="53"/>
      <c r="G2171" s="53"/>
      <c r="H2171" s="3"/>
      <c r="I2171" s="53"/>
      <c r="J2171" s="53"/>
      <c r="K2171" s="53"/>
      <c r="L2171" s="53"/>
      <c r="M2171" s="53"/>
      <c r="N2171" s="53"/>
      <c r="O2171" s="53"/>
      <c r="P2171" s="727"/>
    </row>
    <row r="2172" spans="1:16" x14ac:dyDescent="0.25">
      <c r="A2172" s="126"/>
      <c r="B2172" s="53"/>
      <c r="C2172" s="140"/>
      <c r="E2172" s="53"/>
      <c r="F2172" s="53"/>
      <c r="G2172" s="53"/>
      <c r="H2172" s="3"/>
      <c r="I2172" s="53"/>
      <c r="J2172" s="53"/>
      <c r="K2172" s="53"/>
      <c r="L2172" s="53"/>
      <c r="M2172" s="53"/>
      <c r="N2172" s="53"/>
      <c r="O2172" s="53"/>
      <c r="P2172" s="727"/>
    </row>
    <row r="2173" spans="1:16" x14ac:dyDescent="0.25">
      <c r="A2173" s="126"/>
      <c r="B2173" s="53"/>
      <c r="C2173" s="140"/>
      <c r="E2173" s="53"/>
      <c r="F2173" s="53"/>
      <c r="G2173" s="53"/>
      <c r="H2173" s="3"/>
      <c r="I2173" s="53"/>
      <c r="J2173" s="53"/>
      <c r="K2173" s="53"/>
      <c r="L2173" s="53"/>
      <c r="M2173" s="53"/>
      <c r="N2173" s="53"/>
      <c r="O2173" s="53"/>
      <c r="P2173" s="727"/>
    </row>
    <row r="2174" spans="1:16" x14ac:dyDescent="0.25">
      <c r="A2174" s="126"/>
      <c r="B2174" s="53"/>
      <c r="C2174" s="140"/>
      <c r="E2174" s="53"/>
      <c r="F2174" s="53"/>
      <c r="G2174" s="53"/>
      <c r="H2174" s="3"/>
      <c r="I2174" s="53"/>
      <c r="J2174" s="53"/>
      <c r="K2174" s="53"/>
      <c r="L2174" s="53"/>
      <c r="M2174" s="53"/>
      <c r="N2174" s="53"/>
      <c r="O2174" s="53"/>
      <c r="P2174" s="727"/>
    </row>
    <row r="2175" spans="1:16" x14ac:dyDescent="0.25">
      <c r="A2175" s="126"/>
      <c r="B2175" s="53"/>
      <c r="C2175" s="140"/>
      <c r="E2175" s="53"/>
      <c r="F2175" s="53"/>
      <c r="G2175" s="53"/>
      <c r="H2175" s="3"/>
      <c r="I2175" s="53"/>
      <c r="J2175" s="53"/>
      <c r="K2175" s="53"/>
      <c r="L2175" s="53"/>
      <c r="M2175" s="53"/>
      <c r="N2175" s="53"/>
      <c r="O2175" s="53"/>
      <c r="P2175" s="727"/>
    </row>
    <row r="2176" spans="1:16" x14ac:dyDescent="0.25">
      <c r="A2176" s="126"/>
      <c r="B2176" s="53"/>
      <c r="C2176" s="140"/>
      <c r="E2176" s="53"/>
      <c r="F2176" s="53"/>
      <c r="G2176" s="53"/>
      <c r="H2176" s="3"/>
      <c r="I2176" s="53"/>
      <c r="J2176" s="53"/>
      <c r="K2176" s="53"/>
      <c r="L2176" s="53"/>
      <c r="M2176" s="53"/>
      <c r="N2176" s="53"/>
      <c r="O2176" s="53"/>
      <c r="P2176" s="727"/>
    </row>
    <row r="2177" spans="1:16" x14ac:dyDescent="0.25">
      <c r="A2177" s="126"/>
      <c r="B2177" s="53"/>
      <c r="C2177" s="140"/>
      <c r="E2177" s="53"/>
      <c r="F2177" s="53"/>
      <c r="G2177" s="53"/>
      <c r="H2177" s="3"/>
      <c r="I2177" s="53"/>
      <c r="J2177" s="53"/>
      <c r="K2177" s="53"/>
      <c r="L2177" s="53"/>
      <c r="M2177" s="53"/>
      <c r="N2177" s="53"/>
      <c r="O2177" s="53"/>
      <c r="P2177" s="727"/>
    </row>
    <row r="2178" spans="1:16" x14ac:dyDescent="0.25">
      <c r="A2178" s="126"/>
      <c r="B2178" s="53"/>
      <c r="C2178" s="140"/>
      <c r="E2178" s="53"/>
      <c r="F2178" s="53"/>
      <c r="G2178" s="53"/>
      <c r="H2178" s="3"/>
      <c r="I2178" s="53"/>
      <c r="J2178" s="53"/>
      <c r="K2178" s="53"/>
      <c r="L2178" s="53"/>
      <c r="M2178" s="53"/>
      <c r="N2178" s="53"/>
      <c r="O2178" s="53"/>
      <c r="P2178" s="727"/>
    </row>
    <row r="2179" spans="1:16" x14ac:dyDescent="0.25">
      <c r="A2179" s="126"/>
      <c r="B2179" s="53"/>
      <c r="C2179" s="140"/>
      <c r="E2179" s="53"/>
      <c r="F2179" s="53"/>
      <c r="G2179" s="53"/>
      <c r="H2179" s="3"/>
      <c r="I2179" s="53"/>
      <c r="J2179" s="53"/>
      <c r="K2179" s="53"/>
      <c r="L2179" s="53"/>
      <c r="M2179" s="53"/>
      <c r="N2179" s="53"/>
      <c r="O2179" s="53"/>
      <c r="P2179" s="727"/>
    </row>
    <row r="2180" spans="1:16" x14ac:dyDescent="0.25">
      <c r="A2180" s="126"/>
      <c r="B2180" s="53"/>
      <c r="C2180" s="140"/>
      <c r="E2180" s="53"/>
      <c r="F2180" s="53"/>
      <c r="G2180" s="53"/>
      <c r="H2180" s="3"/>
      <c r="I2180" s="53"/>
      <c r="J2180" s="53"/>
      <c r="K2180" s="53"/>
      <c r="L2180" s="53"/>
      <c r="M2180" s="53"/>
      <c r="N2180" s="53"/>
      <c r="O2180" s="53"/>
      <c r="P2180" s="727"/>
    </row>
    <row r="2181" spans="1:16" x14ac:dyDescent="0.25">
      <c r="A2181" s="126"/>
      <c r="B2181" s="53"/>
      <c r="C2181" s="140"/>
      <c r="E2181" s="53"/>
      <c r="F2181" s="53"/>
      <c r="G2181" s="53"/>
      <c r="H2181" s="3"/>
      <c r="I2181" s="53"/>
      <c r="J2181" s="53"/>
      <c r="K2181" s="53"/>
      <c r="L2181" s="53"/>
      <c r="M2181" s="53"/>
      <c r="N2181" s="53"/>
      <c r="O2181" s="53"/>
      <c r="P2181" s="727"/>
    </row>
    <row r="2182" spans="1:16" x14ac:dyDescent="0.25">
      <c r="A2182" s="126"/>
      <c r="B2182" s="53"/>
      <c r="C2182" s="140"/>
      <c r="E2182" s="53"/>
      <c r="F2182" s="53"/>
      <c r="G2182" s="53"/>
      <c r="H2182" s="3"/>
      <c r="I2182" s="53"/>
      <c r="J2182" s="53"/>
      <c r="K2182" s="53"/>
      <c r="L2182" s="53"/>
      <c r="M2182" s="53"/>
      <c r="N2182" s="53"/>
      <c r="O2182" s="53"/>
      <c r="P2182" s="727"/>
    </row>
    <row r="2183" spans="1:16" x14ac:dyDescent="0.25">
      <c r="A2183" s="126"/>
      <c r="B2183" s="53"/>
      <c r="C2183" s="140"/>
      <c r="E2183" s="53"/>
      <c r="F2183" s="53"/>
      <c r="G2183" s="53"/>
      <c r="H2183" s="3"/>
      <c r="I2183" s="53"/>
      <c r="J2183" s="53"/>
      <c r="K2183" s="53"/>
      <c r="L2183" s="53"/>
      <c r="M2183" s="53"/>
      <c r="N2183" s="53"/>
      <c r="O2183" s="53"/>
      <c r="P2183" s="727"/>
    </row>
    <row r="2184" spans="1:16" x14ac:dyDescent="0.25">
      <c r="A2184" s="126"/>
      <c r="B2184" s="53"/>
      <c r="C2184" s="140"/>
      <c r="E2184" s="53"/>
      <c r="F2184" s="53"/>
      <c r="G2184" s="53"/>
      <c r="H2184" s="3"/>
      <c r="I2184" s="53"/>
      <c r="J2184" s="53"/>
      <c r="K2184" s="53"/>
      <c r="L2184" s="53"/>
      <c r="M2184" s="53"/>
      <c r="N2184" s="53"/>
      <c r="O2184" s="53"/>
      <c r="P2184" s="727"/>
    </row>
    <row r="2185" spans="1:16" x14ac:dyDescent="0.25">
      <c r="A2185" s="126"/>
      <c r="B2185" s="53"/>
      <c r="C2185" s="140"/>
      <c r="E2185" s="53"/>
      <c r="F2185" s="53"/>
      <c r="G2185" s="53"/>
      <c r="H2185" s="3"/>
      <c r="I2185" s="53"/>
      <c r="J2185" s="53"/>
      <c r="K2185" s="53"/>
      <c r="L2185" s="53"/>
      <c r="M2185" s="53"/>
      <c r="N2185" s="53"/>
      <c r="O2185" s="53"/>
      <c r="P2185" s="727"/>
    </row>
    <row r="2186" spans="1:16" x14ac:dyDescent="0.25">
      <c r="A2186" s="126"/>
      <c r="B2186" s="53"/>
      <c r="C2186" s="140"/>
      <c r="E2186" s="53"/>
      <c r="F2186" s="53"/>
      <c r="G2186" s="53"/>
      <c r="H2186" s="3"/>
      <c r="I2186" s="53"/>
      <c r="J2186" s="53"/>
      <c r="K2186" s="53"/>
      <c r="L2186" s="53"/>
      <c r="M2186" s="53"/>
      <c r="N2186" s="53"/>
      <c r="O2186" s="53"/>
      <c r="P2186" s="727"/>
    </row>
    <row r="2187" spans="1:16" x14ac:dyDescent="0.25">
      <c r="A2187" s="126"/>
      <c r="B2187" s="53"/>
      <c r="C2187" s="140"/>
      <c r="E2187" s="53"/>
      <c r="F2187" s="53"/>
      <c r="G2187" s="53"/>
      <c r="H2187" s="3"/>
      <c r="I2187" s="53"/>
      <c r="J2187" s="53"/>
      <c r="K2187" s="53"/>
      <c r="L2187" s="53"/>
      <c r="M2187" s="53"/>
      <c r="N2187" s="53"/>
      <c r="O2187" s="53"/>
      <c r="P2187" s="727"/>
    </row>
    <row r="2188" spans="1:16" x14ac:dyDescent="0.25">
      <c r="A2188" s="126"/>
      <c r="B2188" s="53"/>
      <c r="C2188" s="140"/>
      <c r="E2188" s="53"/>
      <c r="F2188" s="53"/>
      <c r="G2188" s="53"/>
      <c r="H2188" s="3"/>
      <c r="I2188" s="53"/>
      <c r="J2188" s="53"/>
      <c r="K2188" s="53"/>
      <c r="L2188" s="53"/>
      <c r="M2188" s="53"/>
      <c r="N2188" s="53"/>
      <c r="O2188" s="53"/>
      <c r="P2188" s="727"/>
    </row>
    <row r="2189" spans="1:16" x14ac:dyDescent="0.25">
      <c r="A2189" s="126"/>
      <c r="B2189" s="53"/>
      <c r="C2189" s="140"/>
      <c r="E2189" s="53"/>
      <c r="F2189" s="53"/>
      <c r="G2189" s="53"/>
      <c r="H2189" s="3"/>
      <c r="I2189" s="53"/>
      <c r="J2189" s="53"/>
      <c r="K2189" s="53"/>
      <c r="L2189" s="53"/>
      <c r="M2189" s="53"/>
      <c r="N2189" s="53"/>
      <c r="O2189" s="53"/>
      <c r="P2189" s="727"/>
    </row>
    <row r="2190" spans="1:16" x14ac:dyDescent="0.25">
      <c r="A2190" s="126"/>
      <c r="B2190" s="53"/>
      <c r="C2190" s="140"/>
      <c r="E2190" s="53"/>
      <c r="F2190" s="53"/>
      <c r="G2190" s="53"/>
      <c r="H2190" s="3"/>
      <c r="I2190" s="53"/>
      <c r="J2190" s="53"/>
      <c r="K2190" s="53"/>
      <c r="L2190" s="53"/>
      <c r="M2190" s="53"/>
      <c r="N2190" s="53"/>
      <c r="O2190" s="53"/>
      <c r="P2190" s="727"/>
    </row>
    <row r="2191" spans="1:16" x14ac:dyDescent="0.25">
      <c r="A2191" s="126"/>
      <c r="B2191" s="53"/>
      <c r="C2191" s="140"/>
      <c r="E2191" s="53"/>
      <c r="F2191" s="53"/>
      <c r="G2191" s="53"/>
      <c r="H2191" s="3"/>
      <c r="I2191" s="53"/>
      <c r="J2191" s="53"/>
      <c r="K2191" s="53"/>
      <c r="L2191" s="53"/>
      <c r="M2191" s="53"/>
      <c r="N2191" s="53"/>
      <c r="O2191" s="53"/>
      <c r="P2191" s="727"/>
    </row>
    <row r="2192" spans="1:16" x14ac:dyDescent="0.25">
      <c r="A2192" s="126"/>
      <c r="B2192" s="53"/>
      <c r="C2192" s="140"/>
      <c r="E2192" s="53"/>
      <c r="F2192" s="53"/>
      <c r="G2192" s="53"/>
      <c r="H2192" s="3"/>
      <c r="I2192" s="53"/>
      <c r="J2192" s="53"/>
      <c r="K2192" s="53"/>
      <c r="L2192" s="53"/>
      <c r="M2192" s="53"/>
      <c r="N2192" s="53"/>
      <c r="O2192" s="53"/>
      <c r="P2192" s="727"/>
    </row>
    <row r="2193" spans="1:16" x14ac:dyDescent="0.25">
      <c r="A2193" s="126"/>
      <c r="B2193" s="53"/>
      <c r="C2193" s="140"/>
      <c r="E2193" s="53"/>
      <c r="F2193" s="53"/>
      <c r="G2193" s="53"/>
      <c r="H2193" s="3"/>
      <c r="I2193" s="53"/>
      <c r="J2193" s="53"/>
      <c r="K2193" s="53"/>
      <c r="L2193" s="53"/>
      <c r="M2193" s="53"/>
      <c r="N2193" s="53"/>
      <c r="O2193" s="53"/>
      <c r="P2193" s="727"/>
    </row>
    <row r="2194" spans="1:16" x14ac:dyDescent="0.25">
      <c r="A2194" s="126"/>
      <c r="B2194" s="53"/>
      <c r="C2194" s="140"/>
      <c r="E2194" s="53"/>
      <c r="F2194" s="53"/>
      <c r="G2194" s="53"/>
      <c r="H2194" s="3"/>
      <c r="I2194" s="53"/>
      <c r="J2194" s="53"/>
      <c r="K2194" s="53"/>
      <c r="L2194" s="53"/>
      <c r="M2194" s="53"/>
      <c r="N2194" s="53"/>
      <c r="O2194" s="53"/>
      <c r="P2194" s="727"/>
    </row>
    <row r="2195" spans="1:16" x14ac:dyDescent="0.25">
      <c r="A2195" s="126"/>
      <c r="B2195" s="53"/>
      <c r="C2195" s="140"/>
      <c r="E2195" s="53"/>
      <c r="F2195" s="53"/>
      <c r="G2195" s="53"/>
      <c r="H2195" s="3"/>
      <c r="I2195" s="53"/>
      <c r="J2195" s="53"/>
      <c r="K2195" s="53"/>
      <c r="L2195" s="53"/>
      <c r="M2195" s="53"/>
      <c r="N2195" s="53"/>
      <c r="O2195" s="53"/>
      <c r="P2195" s="727"/>
    </row>
    <row r="2196" spans="1:16" x14ac:dyDescent="0.25">
      <c r="A2196" s="126"/>
      <c r="B2196" s="53"/>
      <c r="C2196" s="140"/>
      <c r="E2196" s="53"/>
      <c r="F2196" s="53"/>
      <c r="G2196" s="53"/>
      <c r="H2196" s="3"/>
      <c r="I2196" s="53"/>
      <c r="J2196" s="53"/>
      <c r="K2196" s="53"/>
      <c r="L2196" s="53"/>
      <c r="M2196" s="53"/>
      <c r="N2196" s="53"/>
      <c r="O2196" s="53"/>
      <c r="P2196" s="727"/>
    </row>
    <row r="2197" spans="1:16" x14ac:dyDescent="0.25">
      <c r="A2197" s="126"/>
      <c r="B2197" s="53"/>
      <c r="C2197" s="140"/>
      <c r="E2197" s="53"/>
      <c r="F2197" s="53"/>
      <c r="G2197" s="53"/>
      <c r="H2197" s="3"/>
      <c r="I2197" s="53"/>
      <c r="J2197" s="53"/>
      <c r="K2197" s="53"/>
      <c r="L2197" s="53"/>
      <c r="M2197" s="53"/>
      <c r="N2197" s="53"/>
      <c r="O2197" s="53"/>
      <c r="P2197" s="727"/>
    </row>
    <row r="2198" spans="1:16" x14ac:dyDescent="0.25">
      <c r="A2198" s="126"/>
      <c r="B2198" s="53"/>
      <c r="C2198" s="140"/>
      <c r="E2198" s="53"/>
      <c r="F2198" s="53"/>
      <c r="G2198" s="53"/>
      <c r="H2198" s="3"/>
      <c r="I2198" s="53"/>
      <c r="J2198" s="53"/>
      <c r="K2198" s="53"/>
      <c r="L2198" s="53"/>
      <c r="M2198" s="53"/>
      <c r="N2198" s="53"/>
      <c r="O2198" s="53"/>
      <c r="P2198" s="727"/>
    </row>
    <row r="2199" spans="1:16" x14ac:dyDescent="0.25">
      <c r="A2199" s="126"/>
      <c r="B2199" s="53"/>
      <c r="C2199" s="140"/>
      <c r="E2199" s="53"/>
      <c r="F2199" s="53"/>
      <c r="G2199" s="53"/>
      <c r="H2199" s="3"/>
      <c r="I2199" s="53"/>
      <c r="J2199" s="53"/>
      <c r="K2199" s="53"/>
      <c r="L2199" s="53"/>
      <c r="M2199" s="53"/>
      <c r="N2199" s="53"/>
      <c r="O2199" s="53"/>
      <c r="P2199" s="727"/>
    </row>
    <row r="2200" spans="1:16" x14ac:dyDescent="0.25">
      <c r="A2200" s="126"/>
      <c r="B2200" s="53"/>
      <c r="C2200" s="140"/>
      <c r="E2200" s="53"/>
      <c r="F2200" s="53"/>
      <c r="G2200" s="53"/>
      <c r="H2200" s="3"/>
      <c r="I2200" s="53"/>
      <c r="J2200" s="53"/>
      <c r="K2200" s="53"/>
      <c r="L2200" s="53"/>
      <c r="M2200" s="53"/>
      <c r="N2200" s="53"/>
      <c r="O2200" s="53"/>
      <c r="P2200" s="727"/>
    </row>
    <row r="2201" spans="1:16" x14ac:dyDescent="0.25">
      <c r="A2201" s="126"/>
      <c r="B2201" s="53"/>
      <c r="C2201" s="140"/>
      <c r="E2201" s="53"/>
      <c r="F2201" s="53"/>
      <c r="G2201" s="53"/>
      <c r="H2201" s="3"/>
      <c r="I2201" s="53"/>
      <c r="J2201" s="53"/>
      <c r="K2201" s="53"/>
      <c r="L2201" s="53"/>
      <c r="M2201" s="53"/>
      <c r="N2201" s="53"/>
      <c r="O2201" s="53"/>
      <c r="P2201" s="727"/>
    </row>
    <row r="2202" spans="1:16" x14ac:dyDescent="0.25">
      <c r="A2202" s="126"/>
      <c r="B2202" s="53"/>
      <c r="C2202" s="140"/>
      <c r="E2202" s="53"/>
      <c r="F2202" s="53"/>
      <c r="G2202" s="53"/>
      <c r="H2202" s="3"/>
      <c r="I2202" s="53"/>
      <c r="J2202" s="53"/>
      <c r="K2202" s="53"/>
      <c r="L2202" s="53"/>
      <c r="M2202" s="53"/>
      <c r="N2202" s="53"/>
      <c r="O2202" s="53"/>
      <c r="P2202" s="727"/>
    </row>
    <row r="2203" spans="1:16" x14ac:dyDescent="0.25">
      <c r="A2203" s="126"/>
      <c r="B2203" s="53"/>
      <c r="C2203" s="140"/>
      <c r="E2203" s="53"/>
      <c r="F2203" s="53"/>
      <c r="G2203" s="53"/>
      <c r="H2203" s="3"/>
      <c r="I2203" s="53"/>
      <c r="J2203" s="53"/>
      <c r="K2203" s="53"/>
      <c r="L2203" s="53"/>
      <c r="M2203" s="53"/>
      <c r="N2203" s="53"/>
      <c r="O2203" s="53"/>
      <c r="P2203" s="727"/>
    </row>
    <row r="2204" spans="1:16" x14ac:dyDescent="0.25">
      <c r="A2204" s="126"/>
      <c r="B2204" s="53"/>
      <c r="C2204" s="140"/>
      <c r="E2204" s="53"/>
      <c r="F2204" s="53"/>
      <c r="G2204" s="53"/>
      <c r="H2204" s="3"/>
      <c r="I2204" s="53"/>
      <c r="J2204" s="53"/>
      <c r="K2204" s="53"/>
      <c r="L2204" s="53"/>
      <c r="M2204" s="53"/>
      <c r="N2204" s="53"/>
      <c r="O2204" s="53"/>
      <c r="P2204" s="727"/>
    </row>
    <row r="2205" spans="1:16" x14ac:dyDescent="0.25">
      <c r="A2205" s="126"/>
      <c r="B2205" s="53"/>
      <c r="C2205" s="140"/>
      <c r="E2205" s="53"/>
      <c r="F2205" s="53"/>
      <c r="G2205" s="53"/>
      <c r="H2205" s="3"/>
      <c r="I2205" s="53"/>
      <c r="J2205" s="53"/>
      <c r="K2205" s="53"/>
      <c r="L2205" s="53"/>
      <c r="M2205" s="53"/>
      <c r="N2205" s="53"/>
      <c r="O2205" s="53"/>
      <c r="P2205" s="727"/>
    </row>
    <row r="2206" spans="1:16" x14ac:dyDescent="0.25">
      <c r="A2206" s="126"/>
      <c r="B2206" s="53"/>
      <c r="C2206" s="140"/>
      <c r="E2206" s="53"/>
      <c r="F2206" s="53"/>
      <c r="G2206" s="53"/>
      <c r="H2206" s="3"/>
      <c r="I2206" s="53"/>
      <c r="J2206" s="53"/>
      <c r="K2206" s="53"/>
      <c r="L2206" s="53"/>
      <c r="M2206" s="53"/>
      <c r="N2206" s="53"/>
      <c r="O2206" s="53"/>
      <c r="P2206" s="727"/>
    </row>
    <row r="2207" spans="1:16" x14ac:dyDescent="0.25">
      <c r="A2207" s="126"/>
      <c r="B2207" s="53"/>
      <c r="C2207" s="140"/>
      <c r="E2207" s="53"/>
      <c r="F2207" s="53"/>
      <c r="G2207" s="53"/>
      <c r="H2207" s="3"/>
      <c r="I2207" s="53"/>
      <c r="J2207" s="53"/>
      <c r="K2207" s="53"/>
      <c r="L2207" s="53"/>
      <c r="M2207" s="53"/>
      <c r="N2207" s="53"/>
      <c r="O2207" s="53"/>
      <c r="P2207" s="727"/>
    </row>
    <row r="2208" spans="1:16" x14ac:dyDescent="0.25">
      <c r="A2208" s="126"/>
      <c r="B2208" s="53"/>
      <c r="C2208" s="140"/>
      <c r="E2208" s="53"/>
      <c r="F2208" s="53"/>
      <c r="G2208" s="53"/>
      <c r="H2208" s="3"/>
      <c r="I2208" s="53"/>
      <c r="J2208" s="53"/>
      <c r="K2208" s="53"/>
      <c r="L2208" s="53"/>
      <c r="M2208" s="53"/>
      <c r="N2208" s="53"/>
      <c r="O2208" s="53"/>
      <c r="P2208" s="727"/>
    </row>
    <row r="2209" spans="1:16" x14ac:dyDescent="0.25">
      <c r="A2209" s="126"/>
      <c r="B2209" s="53"/>
      <c r="C2209" s="140"/>
      <c r="E2209" s="53"/>
      <c r="F2209" s="53"/>
      <c r="G2209" s="53"/>
      <c r="H2209" s="3"/>
      <c r="I2209" s="53"/>
      <c r="J2209" s="53"/>
      <c r="K2209" s="53"/>
      <c r="L2209" s="53"/>
      <c r="M2209" s="53"/>
      <c r="N2209" s="53"/>
      <c r="O2209" s="53"/>
      <c r="P2209" s="727"/>
    </row>
    <row r="2210" spans="1:16" x14ac:dyDescent="0.25">
      <c r="A2210" s="126"/>
      <c r="B2210" s="53"/>
      <c r="C2210" s="140"/>
      <c r="E2210" s="53"/>
      <c r="F2210" s="53"/>
      <c r="G2210" s="53"/>
      <c r="H2210" s="3"/>
      <c r="I2210" s="53"/>
      <c r="J2210" s="53"/>
      <c r="K2210" s="53"/>
      <c r="L2210" s="53"/>
      <c r="M2210" s="53"/>
      <c r="N2210" s="53"/>
      <c r="O2210" s="53"/>
      <c r="P2210" s="727"/>
    </row>
    <row r="2211" spans="1:16" x14ac:dyDescent="0.25">
      <c r="A2211" s="126"/>
      <c r="B2211" s="53"/>
      <c r="C2211" s="140"/>
      <c r="E2211" s="53"/>
      <c r="F2211" s="53"/>
      <c r="G2211" s="53"/>
      <c r="H2211" s="3"/>
      <c r="I2211" s="53"/>
      <c r="J2211" s="53"/>
      <c r="K2211" s="53"/>
      <c r="L2211" s="53"/>
      <c r="M2211" s="53"/>
      <c r="N2211" s="53"/>
      <c r="O2211" s="53"/>
      <c r="P2211" s="727"/>
    </row>
    <row r="2212" spans="1:16" x14ac:dyDescent="0.25">
      <c r="A2212" s="126"/>
      <c r="B2212" s="53"/>
      <c r="C2212" s="140"/>
      <c r="E2212" s="53"/>
      <c r="F2212" s="53"/>
      <c r="G2212" s="53"/>
      <c r="H2212" s="3"/>
      <c r="I2212" s="53"/>
      <c r="J2212" s="53"/>
      <c r="K2212" s="53"/>
      <c r="L2212" s="53"/>
      <c r="M2212" s="53"/>
      <c r="N2212" s="53"/>
      <c r="O2212" s="53"/>
      <c r="P2212" s="727"/>
    </row>
    <row r="2213" spans="1:16" x14ac:dyDescent="0.25">
      <c r="A2213" s="126"/>
      <c r="B2213" s="53"/>
      <c r="C2213" s="140"/>
      <c r="E2213" s="53"/>
      <c r="F2213" s="53"/>
      <c r="G2213" s="53"/>
      <c r="H2213" s="3"/>
      <c r="I2213" s="53"/>
      <c r="J2213" s="53"/>
      <c r="K2213" s="53"/>
      <c r="L2213" s="53"/>
      <c r="M2213" s="53"/>
      <c r="N2213" s="53"/>
      <c r="O2213" s="53"/>
      <c r="P2213" s="727"/>
    </row>
    <row r="2214" spans="1:16" x14ac:dyDescent="0.25">
      <c r="A2214" s="126"/>
      <c r="B2214" s="53"/>
      <c r="C2214" s="140"/>
      <c r="E2214" s="53"/>
      <c r="F2214" s="53"/>
      <c r="G2214" s="53"/>
      <c r="H2214" s="3"/>
      <c r="I2214" s="53"/>
      <c r="J2214" s="53"/>
      <c r="K2214" s="53"/>
      <c r="L2214" s="53"/>
      <c r="M2214" s="53"/>
      <c r="N2214" s="53"/>
      <c r="O2214" s="53"/>
      <c r="P2214" s="727"/>
    </row>
    <row r="2215" spans="1:16" x14ac:dyDescent="0.25">
      <c r="A2215" s="126"/>
      <c r="B2215" s="53"/>
      <c r="C2215" s="140"/>
      <c r="E2215" s="53"/>
      <c r="F2215" s="53"/>
      <c r="G2215" s="53"/>
      <c r="H2215" s="3"/>
      <c r="I2215" s="53"/>
      <c r="J2215" s="53"/>
      <c r="K2215" s="53"/>
      <c r="L2215" s="53"/>
      <c r="M2215" s="53"/>
      <c r="N2215" s="53"/>
      <c r="O2215" s="53"/>
      <c r="P2215" s="727"/>
    </row>
    <row r="2216" spans="1:16" x14ac:dyDescent="0.25">
      <c r="A2216" s="126"/>
      <c r="B2216" s="53"/>
      <c r="C2216" s="140"/>
      <c r="E2216" s="53"/>
      <c r="F2216" s="53"/>
      <c r="G2216" s="53"/>
      <c r="H2216" s="3"/>
      <c r="I2216" s="53"/>
      <c r="J2216" s="53"/>
      <c r="K2216" s="53"/>
      <c r="L2216" s="53"/>
      <c r="M2216" s="53"/>
      <c r="N2216" s="53"/>
      <c r="O2216" s="53"/>
      <c r="P2216" s="727"/>
    </row>
    <row r="2217" spans="1:16" x14ac:dyDescent="0.25">
      <c r="A2217" s="126"/>
      <c r="B2217" s="53"/>
      <c r="C2217" s="140"/>
      <c r="E2217" s="53"/>
      <c r="F2217" s="53"/>
      <c r="G2217" s="53"/>
      <c r="H2217" s="3"/>
      <c r="I2217" s="53"/>
      <c r="J2217" s="53"/>
      <c r="K2217" s="53"/>
      <c r="L2217" s="53"/>
      <c r="M2217" s="53"/>
      <c r="N2217" s="53"/>
      <c r="O2217" s="53"/>
      <c r="P2217" s="727"/>
    </row>
    <row r="2218" spans="1:16" x14ac:dyDescent="0.25">
      <c r="A2218" s="126"/>
      <c r="B2218" s="53"/>
      <c r="C2218" s="140"/>
      <c r="E2218" s="53"/>
      <c r="F2218" s="53"/>
      <c r="G2218" s="53"/>
      <c r="H2218" s="3"/>
      <c r="I2218" s="53"/>
      <c r="J2218" s="53"/>
      <c r="K2218" s="53"/>
      <c r="L2218" s="53"/>
      <c r="M2218" s="53"/>
      <c r="N2218" s="53"/>
      <c r="O2218" s="53"/>
      <c r="P2218" s="727"/>
    </row>
    <row r="2219" spans="1:16" x14ac:dyDescent="0.25">
      <c r="A2219" s="126"/>
      <c r="B2219" s="53"/>
      <c r="C2219" s="140"/>
      <c r="E2219" s="53"/>
      <c r="F2219" s="53"/>
      <c r="G2219" s="53"/>
      <c r="H2219" s="3"/>
      <c r="I2219" s="53"/>
      <c r="J2219" s="53"/>
      <c r="K2219" s="53"/>
      <c r="L2219" s="53"/>
      <c r="M2219" s="53"/>
      <c r="N2219" s="53"/>
      <c r="O2219" s="53"/>
      <c r="P2219" s="727"/>
    </row>
    <row r="2220" spans="1:16" x14ac:dyDescent="0.25">
      <c r="A2220" s="126"/>
      <c r="B2220" s="53"/>
      <c r="C2220" s="140"/>
      <c r="E2220" s="53"/>
      <c r="F2220" s="53"/>
      <c r="G2220" s="53"/>
      <c r="H2220" s="3"/>
      <c r="I2220" s="53"/>
      <c r="J2220" s="53"/>
      <c r="K2220" s="53"/>
      <c r="L2220" s="53"/>
      <c r="M2220" s="53"/>
      <c r="N2220" s="53"/>
      <c r="O2220" s="53"/>
      <c r="P2220" s="727"/>
    </row>
    <row r="2221" spans="1:16" x14ac:dyDescent="0.25">
      <c r="A2221" s="126"/>
      <c r="B2221" s="53"/>
      <c r="C2221" s="140"/>
      <c r="E2221" s="53"/>
      <c r="F2221" s="53"/>
      <c r="G2221" s="53"/>
      <c r="H2221" s="3"/>
      <c r="I2221" s="53"/>
      <c r="J2221" s="53"/>
      <c r="K2221" s="53"/>
      <c r="L2221" s="53"/>
      <c r="M2221" s="53"/>
      <c r="N2221" s="53"/>
      <c r="O2221" s="53"/>
      <c r="P2221" s="727"/>
    </row>
    <row r="2222" spans="1:16" x14ac:dyDescent="0.25">
      <c r="A2222" s="126"/>
      <c r="B2222" s="53"/>
      <c r="C2222" s="140"/>
      <c r="E2222" s="53"/>
      <c r="F2222" s="53"/>
      <c r="G2222" s="53"/>
      <c r="H2222" s="3"/>
      <c r="I2222" s="53"/>
      <c r="J2222" s="53"/>
      <c r="K2222" s="53"/>
      <c r="L2222" s="53"/>
      <c r="M2222" s="53"/>
      <c r="N2222" s="53"/>
      <c r="O2222" s="53"/>
      <c r="P2222" s="727"/>
    </row>
    <row r="2223" spans="1:16" x14ac:dyDescent="0.25">
      <c r="A2223" s="126"/>
      <c r="B2223" s="53"/>
      <c r="C2223" s="140"/>
      <c r="E2223" s="53"/>
      <c r="F2223" s="53"/>
      <c r="G2223" s="53"/>
      <c r="H2223" s="3"/>
      <c r="I2223" s="53"/>
      <c r="J2223" s="53"/>
      <c r="K2223" s="53"/>
      <c r="L2223" s="53"/>
      <c r="M2223" s="53"/>
      <c r="N2223" s="53"/>
      <c r="O2223" s="53"/>
      <c r="P2223" s="727"/>
    </row>
    <row r="2224" spans="1:16" x14ac:dyDescent="0.25">
      <c r="A2224" s="126"/>
      <c r="B2224" s="53"/>
      <c r="C2224" s="140"/>
      <c r="E2224" s="53"/>
      <c r="F2224" s="53"/>
      <c r="G2224" s="53"/>
      <c r="H2224" s="3"/>
      <c r="I2224" s="53"/>
      <c r="J2224" s="53"/>
      <c r="K2224" s="53"/>
      <c r="L2224" s="53"/>
      <c r="M2224" s="53"/>
      <c r="N2224" s="53"/>
      <c r="O2224" s="53"/>
      <c r="P2224" s="727"/>
    </row>
    <row r="2225" spans="1:16" x14ac:dyDescent="0.25">
      <c r="A2225" s="126"/>
      <c r="B2225" s="53"/>
      <c r="C2225" s="140"/>
      <c r="E2225" s="53"/>
      <c r="F2225" s="53"/>
      <c r="G2225" s="53"/>
      <c r="H2225" s="3"/>
      <c r="I2225" s="53"/>
      <c r="J2225" s="53"/>
      <c r="K2225" s="53"/>
      <c r="L2225" s="53"/>
      <c r="M2225" s="53"/>
      <c r="N2225" s="53"/>
      <c r="O2225" s="53"/>
      <c r="P2225" s="727"/>
    </row>
    <row r="2226" spans="1:16" x14ac:dyDescent="0.25">
      <c r="A2226" s="126"/>
      <c r="B2226" s="53"/>
      <c r="C2226" s="140"/>
      <c r="E2226" s="53"/>
      <c r="F2226" s="53"/>
      <c r="G2226" s="53"/>
      <c r="H2226" s="3"/>
      <c r="I2226" s="53"/>
      <c r="J2226" s="53"/>
      <c r="K2226" s="53"/>
      <c r="L2226" s="53"/>
      <c r="M2226" s="53"/>
      <c r="N2226" s="53"/>
      <c r="O2226" s="53"/>
      <c r="P2226" s="727"/>
    </row>
    <row r="2227" spans="1:16" x14ac:dyDescent="0.25">
      <c r="A2227" s="126"/>
      <c r="B2227" s="53"/>
      <c r="C2227" s="140"/>
      <c r="E2227" s="53"/>
      <c r="F2227" s="53"/>
      <c r="G2227" s="53"/>
      <c r="H2227" s="3"/>
      <c r="I2227" s="53"/>
      <c r="J2227" s="53"/>
      <c r="K2227" s="53"/>
      <c r="L2227" s="53"/>
      <c r="M2227" s="53"/>
      <c r="N2227" s="53"/>
      <c r="O2227" s="53"/>
      <c r="P2227" s="727"/>
    </row>
    <row r="2228" spans="1:16" x14ac:dyDescent="0.25">
      <c r="A2228" s="126"/>
      <c r="B2228" s="53"/>
      <c r="C2228" s="140"/>
      <c r="E2228" s="53"/>
      <c r="F2228" s="53"/>
      <c r="G2228" s="53"/>
      <c r="H2228" s="3"/>
      <c r="I2228" s="53"/>
      <c r="J2228" s="53"/>
      <c r="K2228" s="53"/>
      <c r="L2228" s="53"/>
      <c r="M2228" s="53"/>
      <c r="N2228" s="53"/>
      <c r="O2228" s="53"/>
      <c r="P2228" s="727"/>
    </row>
    <row r="2229" spans="1:16" x14ac:dyDescent="0.25">
      <c r="A2229" s="126"/>
      <c r="B2229" s="53"/>
      <c r="C2229" s="140"/>
      <c r="E2229" s="53"/>
      <c r="F2229" s="53"/>
      <c r="G2229" s="53"/>
      <c r="H2229" s="3"/>
      <c r="I2229" s="53"/>
      <c r="J2229" s="53"/>
      <c r="K2229" s="53"/>
      <c r="L2229" s="53"/>
      <c r="M2229" s="53"/>
      <c r="N2229" s="53"/>
      <c r="O2229" s="53"/>
      <c r="P2229" s="727"/>
    </row>
    <row r="2230" spans="1:16" x14ac:dyDescent="0.25">
      <c r="A2230" s="126"/>
      <c r="B2230" s="53"/>
      <c r="C2230" s="140"/>
      <c r="E2230" s="53"/>
      <c r="F2230" s="53"/>
      <c r="G2230" s="53"/>
      <c r="H2230" s="3"/>
      <c r="I2230" s="53"/>
      <c r="J2230" s="53"/>
      <c r="K2230" s="53"/>
      <c r="L2230" s="53"/>
      <c r="M2230" s="53"/>
      <c r="N2230" s="53"/>
      <c r="O2230" s="53"/>
      <c r="P2230" s="727"/>
    </row>
    <row r="2231" spans="1:16" x14ac:dyDescent="0.25">
      <c r="A2231" s="126"/>
      <c r="B2231" s="53"/>
      <c r="C2231" s="140"/>
      <c r="E2231" s="53"/>
      <c r="F2231" s="53"/>
      <c r="G2231" s="53"/>
      <c r="H2231" s="3"/>
      <c r="I2231" s="53"/>
      <c r="J2231" s="53"/>
      <c r="K2231" s="53"/>
      <c r="L2231" s="53"/>
      <c r="M2231" s="53"/>
      <c r="N2231" s="53"/>
      <c r="O2231" s="53"/>
      <c r="P2231" s="727"/>
    </row>
    <row r="2232" spans="1:16" x14ac:dyDescent="0.25">
      <c r="A2232" s="126"/>
      <c r="B2232" s="53"/>
      <c r="C2232" s="140"/>
      <c r="E2232" s="53"/>
      <c r="F2232" s="53"/>
      <c r="G2232" s="53"/>
      <c r="H2232" s="3"/>
      <c r="I2232" s="53"/>
      <c r="J2232" s="53"/>
      <c r="K2232" s="53"/>
      <c r="L2232" s="53"/>
      <c r="M2232" s="53"/>
      <c r="N2232" s="53"/>
      <c r="O2232" s="53"/>
      <c r="P2232" s="727"/>
    </row>
    <row r="2233" spans="1:16" x14ac:dyDescent="0.25">
      <c r="A2233" s="126"/>
      <c r="B2233" s="53"/>
      <c r="C2233" s="140"/>
      <c r="E2233" s="53"/>
      <c r="F2233" s="53"/>
      <c r="G2233" s="53"/>
      <c r="H2233" s="3"/>
      <c r="I2233" s="53"/>
      <c r="J2233" s="53"/>
      <c r="K2233" s="53"/>
      <c r="L2233" s="53"/>
      <c r="M2233" s="53"/>
      <c r="N2233" s="53"/>
      <c r="O2233" s="53"/>
      <c r="P2233" s="727"/>
    </row>
    <row r="2234" spans="1:16" x14ac:dyDescent="0.25">
      <c r="A2234" s="126"/>
      <c r="B2234" s="53"/>
      <c r="C2234" s="140"/>
      <c r="E2234" s="53"/>
      <c r="F2234" s="53"/>
      <c r="G2234" s="53"/>
      <c r="H2234" s="3"/>
      <c r="I2234" s="53"/>
      <c r="J2234" s="53"/>
      <c r="K2234" s="53"/>
      <c r="L2234" s="53"/>
      <c r="M2234" s="53"/>
      <c r="N2234" s="53"/>
      <c r="O2234" s="53"/>
      <c r="P2234" s="727"/>
    </row>
    <row r="2235" spans="1:16" x14ac:dyDescent="0.25">
      <c r="A2235" s="126"/>
      <c r="B2235" s="53"/>
      <c r="C2235" s="140"/>
      <c r="E2235" s="53"/>
      <c r="F2235" s="53"/>
      <c r="G2235" s="53"/>
      <c r="H2235" s="3"/>
      <c r="I2235" s="53"/>
      <c r="J2235" s="53"/>
      <c r="K2235" s="53"/>
      <c r="L2235" s="53"/>
      <c r="M2235" s="53"/>
      <c r="N2235" s="53"/>
      <c r="O2235" s="53"/>
      <c r="P2235" s="727"/>
    </row>
    <row r="2236" spans="1:16" x14ac:dyDescent="0.25">
      <c r="A2236" s="126"/>
      <c r="B2236" s="53"/>
      <c r="C2236" s="140"/>
      <c r="E2236" s="53"/>
      <c r="F2236" s="53"/>
      <c r="G2236" s="53"/>
      <c r="H2236" s="3"/>
      <c r="I2236" s="53"/>
      <c r="J2236" s="53"/>
      <c r="K2236" s="53"/>
      <c r="L2236" s="53"/>
      <c r="M2236" s="53"/>
      <c r="N2236" s="53"/>
      <c r="O2236" s="53"/>
      <c r="P2236" s="727"/>
    </row>
    <row r="2237" spans="1:16" x14ac:dyDescent="0.25">
      <c r="A2237" s="126"/>
      <c r="B2237" s="53"/>
      <c r="C2237" s="140"/>
      <c r="E2237" s="53"/>
      <c r="F2237" s="53"/>
      <c r="G2237" s="53"/>
      <c r="H2237" s="3"/>
      <c r="I2237" s="53"/>
      <c r="J2237" s="53"/>
      <c r="K2237" s="53"/>
      <c r="L2237" s="53"/>
      <c r="M2237" s="53"/>
      <c r="N2237" s="53"/>
      <c r="O2237" s="53"/>
      <c r="P2237" s="727"/>
    </row>
    <row r="2238" spans="1:16" x14ac:dyDescent="0.25">
      <c r="A2238" s="126"/>
      <c r="B2238" s="53"/>
      <c r="C2238" s="140"/>
      <c r="E2238" s="53"/>
      <c r="F2238" s="53"/>
      <c r="G2238" s="53"/>
      <c r="H2238" s="3"/>
      <c r="I2238" s="53"/>
      <c r="J2238" s="53"/>
      <c r="K2238" s="53"/>
      <c r="L2238" s="53"/>
      <c r="M2238" s="53"/>
      <c r="N2238" s="53"/>
      <c r="O2238" s="53"/>
      <c r="P2238" s="727"/>
    </row>
    <row r="2239" spans="1:16" x14ac:dyDescent="0.25">
      <c r="A2239" s="126"/>
      <c r="B2239" s="53"/>
      <c r="C2239" s="140"/>
      <c r="E2239" s="53"/>
      <c r="F2239" s="53"/>
      <c r="G2239" s="53"/>
      <c r="H2239" s="3"/>
      <c r="I2239" s="53"/>
      <c r="J2239" s="53"/>
      <c r="K2239" s="53"/>
      <c r="L2239" s="53"/>
      <c r="M2239" s="53"/>
      <c r="N2239" s="53"/>
      <c r="O2239" s="53"/>
      <c r="P2239" s="727"/>
    </row>
    <row r="2240" spans="1:16" x14ac:dyDescent="0.25">
      <c r="A2240" s="126"/>
      <c r="B2240" s="53"/>
      <c r="C2240" s="140"/>
      <c r="E2240" s="53"/>
      <c r="F2240" s="53"/>
      <c r="G2240" s="53"/>
      <c r="H2240" s="3"/>
      <c r="I2240" s="53"/>
      <c r="J2240" s="53"/>
      <c r="K2240" s="53"/>
      <c r="L2240" s="53"/>
      <c r="M2240" s="53"/>
      <c r="N2240" s="53"/>
      <c r="O2240" s="53"/>
      <c r="P2240" s="727"/>
    </row>
    <row r="2241" spans="1:16" x14ac:dyDescent="0.25">
      <c r="A2241" s="126"/>
      <c r="B2241" s="53"/>
      <c r="C2241" s="140"/>
      <c r="E2241" s="53"/>
      <c r="F2241" s="53"/>
      <c r="G2241" s="53"/>
      <c r="H2241" s="3"/>
      <c r="I2241" s="53"/>
      <c r="J2241" s="53"/>
      <c r="K2241" s="53"/>
      <c r="L2241" s="53"/>
      <c r="M2241" s="53"/>
      <c r="N2241" s="53"/>
      <c r="O2241" s="53"/>
      <c r="P2241" s="727"/>
    </row>
    <row r="2242" spans="1:16" x14ac:dyDescent="0.25">
      <c r="A2242" s="126"/>
      <c r="B2242" s="53"/>
      <c r="C2242" s="140"/>
      <c r="E2242" s="53"/>
      <c r="F2242" s="53"/>
      <c r="G2242" s="53"/>
      <c r="H2242" s="3"/>
      <c r="I2242" s="53"/>
      <c r="J2242" s="53"/>
      <c r="K2242" s="53"/>
      <c r="L2242" s="53"/>
      <c r="M2242" s="53"/>
      <c r="N2242" s="53"/>
      <c r="O2242" s="53"/>
      <c r="P2242" s="727"/>
    </row>
    <row r="2243" spans="1:16" x14ac:dyDescent="0.25">
      <c r="A2243" s="126"/>
      <c r="B2243" s="53"/>
      <c r="C2243" s="140"/>
      <c r="E2243" s="53"/>
      <c r="F2243" s="53"/>
      <c r="G2243" s="53"/>
      <c r="H2243" s="3"/>
      <c r="I2243" s="53"/>
      <c r="J2243" s="53"/>
      <c r="K2243" s="53"/>
      <c r="L2243" s="53"/>
      <c r="M2243" s="53"/>
      <c r="N2243" s="53"/>
      <c r="O2243" s="53"/>
      <c r="P2243" s="727"/>
    </row>
    <row r="2244" spans="1:16" x14ac:dyDescent="0.25">
      <c r="A2244" s="126"/>
      <c r="B2244" s="53"/>
      <c r="C2244" s="140"/>
      <c r="E2244" s="53"/>
      <c r="F2244" s="53"/>
      <c r="G2244" s="53"/>
      <c r="H2244" s="3"/>
      <c r="I2244" s="53"/>
      <c r="J2244" s="53"/>
      <c r="K2244" s="53"/>
      <c r="L2244" s="53"/>
      <c r="M2244" s="53"/>
      <c r="N2244" s="53"/>
      <c r="O2244" s="53"/>
      <c r="P2244" s="727"/>
    </row>
    <row r="2245" spans="1:16" x14ac:dyDescent="0.25">
      <c r="A2245" s="126"/>
      <c r="B2245" s="53"/>
      <c r="C2245" s="140"/>
      <c r="E2245" s="53"/>
      <c r="F2245" s="53"/>
      <c r="G2245" s="53"/>
      <c r="H2245" s="3"/>
      <c r="I2245" s="53"/>
      <c r="J2245" s="53"/>
      <c r="K2245" s="53"/>
      <c r="L2245" s="53"/>
      <c r="M2245" s="53"/>
      <c r="N2245" s="53"/>
      <c r="O2245" s="53"/>
      <c r="P2245" s="727"/>
    </row>
    <row r="2246" spans="1:16" x14ac:dyDescent="0.25">
      <c r="A2246" s="126"/>
      <c r="B2246" s="53"/>
      <c r="C2246" s="140"/>
      <c r="E2246" s="53"/>
      <c r="F2246" s="53"/>
      <c r="G2246" s="53"/>
      <c r="H2246" s="3"/>
      <c r="I2246" s="53"/>
      <c r="J2246" s="53"/>
      <c r="K2246" s="53"/>
      <c r="L2246" s="53"/>
      <c r="M2246" s="53"/>
      <c r="N2246" s="53"/>
      <c r="O2246" s="53"/>
      <c r="P2246" s="727"/>
    </row>
    <row r="2247" spans="1:16" x14ac:dyDescent="0.25">
      <c r="A2247" s="126"/>
      <c r="B2247" s="53"/>
      <c r="C2247" s="140"/>
      <c r="E2247" s="53"/>
      <c r="F2247" s="53"/>
      <c r="G2247" s="53"/>
      <c r="H2247" s="3"/>
      <c r="I2247" s="53"/>
      <c r="J2247" s="53"/>
      <c r="K2247" s="53"/>
      <c r="L2247" s="53"/>
      <c r="M2247" s="53"/>
      <c r="N2247" s="53"/>
      <c r="O2247" s="53"/>
      <c r="P2247" s="727"/>
    </row>
    <row r="2248" spans="1:16" x14ac:dyDescent="0.25">
      <c r="A2248" s="126"/>
      <c r="B2248" s="53"/>
      <c r="C2248" s="140"/>
      <c r="E2248" s="53"/>
      <c r="F2248" s="53"/>
      <c r="G2248" s="53"/>
      <c r="H2248" s="3"/>
      <c r="I2248" s="53"/>
      <c r="J2248" s="53"/>
      <c r="K2248" s="53"/>
      <c r="L2248" s="53"/>
      <c r="M2248" s="53"/>
      <c r="N2248" s="53"/>
      <c r="O2248" s="53"/>
      <c r="P2248" s="727"/>
    </row>
    <row r="2249" spans="1:16" x14ac:dyDescent="0.25">
      <c r="A2249" s="126"/>
      <c r="B2249" s="53"/>
      <c r="C2249" s="140"/>
      <c r="E2249" s="53"/>
      <c r="F2249" s="53"/>
      <c r="G2249" s="53"/>
      <c r="H2249" s="3"/>
      <c r="I2249" s="53"/>
      <c r="J2249" s="53"/>
      <c r="K2249" s="53"/>
      <c r="L2249" s="53"/>
      <c r="M2249" s="53"/>
      <c r="N2249" s="53"/>
      <c r="O2249" s="53"/>
      <c r="P2249" s="727"/>
    </row>
    <row r="2250" spans="1:16" x14ac:dyDescent="0.25">
      <c r="A2250" s="126"/>
      <c r="B2250" s="53"/>
      <c r="C2250" s="140"/>
      <c r="E2250" s="53"/>
      <c r="F2250" s="53"/>
      <c r="G2250" s="53"/>
      <c r="H2250" s="3"/>
      <c r="I2250" s="53"/>
      <c r="J2250" s="53"/>
      <c r="K2250" s="53"/>
      <c r="L2250" s="53"/>
      <c r="M2250" s="53"/>
      <c r="N2250" s="53"/>
      <c r="O2250" s="53"/>
      <c r="P2250" s="727"/>
    </row>
    <row r="2251" spans="1:16" x14ac:dyDescent="0.25">
      <c r="A2251" s="126"/>
      <c r="B2251" s="53"/>
      <c r="C2251" s="140"/>
      <c r="E2251" s="53"/>
      <c r="F2251" s="53"/>
      <c r="G2251" s="53"/>
      <c r="H2251" s="3"/>
      <c r="I2251" s="53"/>
      <c r="J2251" s="53"/>
      <c r="K2251" s="53"/>
      <c r="L2251" s="53"/>
      <c r="M2251" s="53"/>
      <c r="N2251" s="53"/>
      <c r="O2251" s="53"/>
      <c r="P2251" s="727"/>
    </row>
    <row r="2252" spans="1:16" x14ac:dyDescent="0.25">
      <c r="A2252" s="126"/>
      <c r="B2252" s="53"/>
      <c r="C2252" s="140"/>
      <c r="E2252" s="53"/>
      <c r="F2252" s="53"/>
      <c r="G2252" s="53"/>
      <c r="H2252" s="3"/>
      <c r="I2252" s="53"/>
      <c r="J2252" s="53"/>
      <c r="K2252" s="53"/>
      <c r="L2252" s="53"/>
      <c r="M2252" s="53"/>
      <c r="N2252" s="53"/>
      <c r="O2252" s="53"/>
      <c r="P2252" s="727"/>
    </row>
    <row r="2253" spans="1:16" x14ac:dyDescent="0.25">
      <c r="A2253" s="126"/>
      <c r="B2253" s="53"/>
      <c r="C2253" s="140"/>
      <c r="E2253" s="53"/>
      <c r="F2253" s="53"/>
      <c r="G2253" s="53"/>
      <c r="H2253" s="3"/>
      <c r="I2253" s="53"/>
      <c r="J2253" s="53"/>
      <c r="K2253" s="53"/>
      <c r="L2253" s="53"/>
      <c r="M2253" s="53"/>
      <c r="N2253" s="53"/>
      <c r="O2253" s="53"/>
      <c r="P2253" s="727"/>
    </row>
    <row r="2254" spans="1:16" x14ac:dyDescent="0.25">
      <c r="A2254" s="126"/>
      <c r="B2254" s="53"/>
      <c r="C2254" s="140"/>
      <c r="E2254" s="53"/>
      <c r="F2254" s="53"/>
      <c r="G2254" s="53"/>
      <c r="H2254" s="3"/>
      <c r="I2254" s="53"/>
      <c r="J2254" s="53"/>
      <c r="K2254" s="53"/>
      <c r="L2254" s="53"/>
      <c r="M2254" s="53"/>
      <c r="N2254" s="53"/>
      <c r="O2254" s="53"/>
      <c r="P2254" s="727"/>
    </row>
    <row r="2255" spans="1:16" x14ac:dyDescent="0.25">
      <c r="A2255" s="126"/>
      <c r="B2255" s="53"/>
      <c r="C2255" s="140"/>
      <c r="E2255" s="53"/>
      <c r="F2255" s="53"/>
      <c r="G2255" s="53"/>
      <c r="H2255" s="3"/>
      <c r="I2255" s="53"/>
      <c r="J2255" s="53"/>
      <c r="K2255" s="53"/>
      <c r="L2255" s="53"/>
      <c r="M2255" s="53"/>
      <c r="N2255" s="53"/>
      <c r="O2255" s="53"/>
      <c r="P2255" s="727"/>
    </row>
    <row r="2256" spans="1:16" x14ac:dyDescent="0.25">
      <c r="A2256" s="126"/>
      <c r="B2256" s="53"/>
      <c r="C2256" s="140"/>
      <c r="E2256" s="53"/>
      <c r="F2256" s="53"/>
      <c r="G2256" s="53"/>
      <c r="H2256" s="3"/>
      <c r="I2256" s="53"/>
      <c r="J2256" s="53"/>
      <c r="K2256" s="53"/>
      <c r="L2256" s="53"/>
      <c r="M2256" s="53"/>
      <c r="N2256" s="53"/>
      <c r="O2256" s="53"/>
      <c r="P2256" s="727"/>
    </row>
    <row r="2257" spans="1:16" x14ac:dyDescent="0.25">
      <c r="A2257" s="126"/>
      <c r="B2257" s="53"/>
      <c r="C2257" s="140"/>
      <c r="E2257" s="53"/>
      <c r="F2257" s="53"/>
      <c r="G2257" s="53"/>
      <c r="H2257" s="3"/>
      <c r="I2257" s="53"/>
      <c r="J2257" s="53"/>
      <c r="K2257" s="53"/>
      <c r="L2257" s="53"/>
      <c r="M2257" s="53"/>
      <c r="N2257" s="53"/>
      <c r="O2257" s="53"/>
      <c r="P2257" s="727"/>
    </row>
    <row r="2258" spans="1:16" x14ac:dyDescent="0.25">
      <c r="A2258" s="126"/>
      <c r="B2258" s="53"/>
      <c r="C2258" s="140"/>
      <c r="E2258" s="53"/>
      <c r="F2258" s="53"/>
      <c r="G2258" s="53"/>
      <c r="H2258" s="3"/>
      <c r="I2258" s="53"/>
      <c r="J2258" s="53"/>
      <c r="K2258" s="53"/>
      <c r="L2258" s="53"/>
      <c r="M2258" s="53"/>
      <c r="N2258" s="53"/>
      <c r="O2258" s="53"/>
      <c r="P2258" s="727"/>
    </row>
    <row r="2259" spans="1:16" x14ac:dyDescent="0.25">
      <c r="A2259" s="126"/>
      <c r="B2259" s="53"/>
      <c r="C2259" s="140"/>
      <c r="E2259" s="53"/>
      <c r="F2259" s="53"/>
      <c r="G2259" s="53"/>
      <c r="H2259" s="3"/>
      <c r="I2259" s="53"/>
      <c r="J2259" s="53"/>
      <c r="K2259" s="53"/>
      <c r="L2259" s="53"/>
      <c r="M2259" s="53"/>
      <c r="N2259" s="53"/>
      <c r="O2259" s="53"/>
      <c r="P2259" s="727"/>
    </row>
    <row r="2260" spans="1:16" x14ac:dyDescent="0.25">
      <c r="A2260" s="126"/>
      <c r="B2260" s="53"/>
      <c r="C2260" s="140"/>
      <c r="E2260" s="53"/>
      <c r="F2260" s="53"/>
      <c r="G2260" s="53"/>
      <c r="H2260" s="3"/>
      <c r="I2260" s="53"/>
      <c r="J2260" s="53"/>
      <c r="K2260" s="53"/>
      <c r="L2260" s="53"/>
      <c r="M2260" s="53"/>
      <c r="N2260" s="53"/>
      <c r="O2260" s="53"/>
      <c r="P2260" s="727"/>
    </row>
    <row r="2261" spans="1:16" x14ac:dyDescent="0.25">
      <c r="A2261" s="126"/>
      <c r="B2261" s="53"/>
      <c r="C2261" s="140"/>
      <c r="E2261" s="53"/>
      <c r="F2261" s="53"/>
      <c r="G2261" s="53"/>
      <c r="H2261" s="3"/>
      <c r="I2261" s="53"/>
      <c r="J2261" s="53"/>
      <c r="K2261" s="53"/>
      <c r="L2261" s="53"/>
      <c r="M2261" s="53"/>
      <c r="N2261" s="53"/>
      <c r="O2261" s="53"/>
      <c r="P2261" s="727"/>
    </row>
    <row r="2262" spans="1:16" x14ac:dyDescent="0.25">
      <c r="A2262" s="126"/>
      <c r="B2262" s="53"/>
      <c r="C2262" s="140"/>
      <c r="E2262" s="53"/>
      <c r="F2262" s="53"/>
      <c r="G2262" s="53"/>
      <c r="H2262" s="3"/>
      <c r="I2262" s="53"/>
      <c r="J2262" s="53"/>
      <c r="K2262" s="53"/>
      <c r="L2262" s="53"/>
      <c r="M2262" s="53"/>
      <c r="N2262" s="53"/>
      <c r="O2262" s="53"/>
      <c r="P2262" s="727"/>
    </row>
    <row r="2263" spans="1:16" x14ac:dyDescent="0.25">
      <c r="A2263" s="126"/>
      <c r="B2263" s="53"/>
      <c r="C2263" s="140"/>
      <c r="E2263" s="53"/>
      <c r="F2263" s="53"/>
      <c r="G2263" s="53"/>
      <c r="H2263" s="3"/>
      <c r="I2263" s="53"/>
      <c r="J2263" s="53"/>
      <c r="K2263" s="53"/>
      <c r="L2263" s="53"/>
      <c r="M2263" s="53"/>
      <c r="N2263" s="53"/>
      <c r="O2263" s="53"/>
      <c r="P2263" s="727"/>
    </row>
    <row r="2264" spans="1:16" x14ac:dyDescent="0.25">
      <c r="A2264" s="126"/>
      <c r="B2264" s="53"/>
      <c r="C2264" s="140"/>
      <c r="E2264" s="53"/>
      <c r="F2264" s="53"/>
      <c r="G2264" s="53"/>
      <c r="H2264" s="3"/>
      <c r="I2264" s="53"/>
      <c r="J2264" s="53"/>
      <c r="K2264" s="53"/>
      <c r="L2264" s="53"/>
      <c r="M2264" s="53"/>
      <c r="N2264" s="53"/>
      <c r="O2264" s="53"/>
      <c r="P2264" s="727"/>
    </row>
    <row r="2265" spans="1:16" x14ac:dyDescent="0.25">
      <c r="A2265" s="126"/>
      <c r="B2265" s="53"/>
      <c r="C2265" s="140"/>
      <c r="E2265" s="53"/>
      <c r="F2265" s="53"/>
      <c r="G2265" s="53"/>
      <c r="H2265" s="3"/>
      <c r="I2265" s="53"/>
      <c r="J2265" s="53"/>
      <c r="K2265" s="53"/>
      <c r="L2265" s="53"/>
      <c r="M2265" s="53"/>
      <c r="N2265" s="53"/>
      <c r="O2265" s="53"/>
      <c r="P2265" s="727"/>
    </row>
    <row r="2266" spans="1:16" x14ac:dyDescent="0.25">
      <c r="A2266" s="126"/>
      <c r="B2266" s="53"/>
      <c r="C2266" s="140"/>
      <c r="E2266" s="53"/>
      <c r="F2266" s="53"/>
      <c r="G2266" s="53"/>
      <c r="H2266" s="3"/>
      <c r="I2266" s="53"/>
      <c r="J2266" s="53"/>
      <c r="K2266" s="53"/>
      <c r="L2266" s="53"/>
      <c r="M2266" s="53"/>
      <c r="N2266" s="53"/>
      <c r="O2266" s="53"/>
      <c r="P2266" s="727"/>
    </row>
    <row r="2267" spans="1:16" x14ac:dyDescent="0.25">
      <c r="A2267" s="126"/>
      <c r="B2267" s="53"/>
      <c r="C2267" s="140"/>
      <c r="E2267" s="53"/>
      <c r="F2267" s="53"/>
      <c r="G2267" s="53"/>
      <c r="H2267" s="3"/>
      <c r="I2267" s="53"/>
      <c r="J2267" s="53"/>
      <c r="K2267" s="53"/>
      <c r="L2267" s="53"/>
      <c r="M2267" s="53"/>
      <c r="N2267" s="53"/>
      <c r="O2267" s="53"/>
      <c r="P2267" s="727"/>
    </row>
    <row r="2268" spans="1:16" x14ac:dyDescent="0.25">
      <c r="A2268" s="126"/>
      <c r="B2268" s="53"/>
      <c r="C2268" s="140"/>
      <c r="E2268" s="53"/>
      <c r="F2268" s="53"/>
      <c r="G2268" s="53"/>
      <c r="H2268" s="3"/>
      <c r="I2268" s="53"/>
      <c r="J2268" s="53"/>
      <c r="K2268" s="53"/>
      <c r="L2268" s="53"/>
      <c r="M2268" s="53"/>
      <c r="N2268" s="53"/>
      <c r="O2268" s="53"/>
      <c r="P2268" s="727"/>
    </row>
    <row r="2269" spans="1:16" x14ac:dyDescent="0.25">
      <c r="A2269" s="126"/>
      <c r="B2269" s="53"/>
      <c r="C2269" s="140"/>
      <c r="E2269" s="53"/>
      <c r="F2269" s="53"/>
      <c r="G2269" s="53"/>
      <c r="H2269" s="3"/>
      <c r="I2269" s="53"/>
      <c r="J2269" s="53"/>
      <c r="K2269" s="53"/>
      <c r="L2269" s="53"/>
      <c r="M2269" s="53"/>
      <c r="N2269" s="53"/>
      <c r="O2269" s="53"/>
      <c r="P2269" s="727"/>
    </row>
    <row r="2270" spans="1:16" x14ac:dyDescent="0.25">
      <c r="A2270" s="126"/>
      <c r="B2270" s="53"/>
      <c r="C2270" s="140"/>
      <c r="E2270" s="53"/>
      <c r="F2270" s="53"/>
      <c r="G2270" s="53"/>
      <c r="H2270" s="3"/>
      <c r="I2270" s="53"/>
      <c r="J2270" s="53"/>
      <c r="K2270" s="53"/>
      <c r="L2270" s="53"/>
      <c r="M2270" s="53"/>
      <c r="N2270" s="53"/>
      <c r="O2270" s="53"/>
      <c r="P2270" s="727"/>
    </row>
    <row r="2271" spans="1:16" x14ac:dyDescent="0.25">
      <c r="A2271" s="126"/>
      <c r="B2271" s="53"/>
      <c r="C2271" s="140"/>
      <c r="E2271" s="53"/>
      <c r="F2271" s="53"/>
      <c r="G2271" s="53"/>
      <c r="H2271" s="3"/>
      <c r="I2271" s="53"/>
      <c r="J2271" s="53"/>
      <c r="K2271" s="53"/>
      <c r="L2271" s="53"/>
      <c r="M2271" s="53"/>
      <c r="N2271" s="53"/>
      <c r="O2271" s="53"/>
      <c r="P2271" s="727"/>
    </row>
    <row r="2272" spans="1:16" x14ac:dyDescent="0.25">
      <c r="A2272" s="126"/>
      <c r="B2272" s="53"/>
      <c r="C2272" s="140"/>
      <c r="E2272" s="53"/>
      <c r="F2272" s="53"/>
      <c r="G2272" s="53"/>
      <c r="H2272" s="3"/>
      <c r="I2272" s="53"/>
      <c r="J2272" s="53"/>
      <c r="K2272" s="53"/>
      <c r="L2272" s="53"/>
      <c r="M2272" s="53"/>
      <c r="N2272" s="53"/>
      <c r="O2272" s="53"/>
      <c r="P2272" s="727"/>
    </row>
    <row r="2273" spans="1:16" x14ac:dyDescent="0.25">
      <c r="A2273" s="126"/>
      <c r="B2273" s="53"/>
      <c r="C2273" s="140"/>
      <c r="E2273" s="53"/>
      <c r="F2273" s="53"/>
      <c r="G2273" s="53"/>
      <c r="H2273" s="3"/>
      <c r="I2273" s="53"/>
      <c r="J2273" s="53"/>
      <c r="K2273" s="53"/>
      <c r="L2273" s="53"/>
      <c r="M2273" s="53"/>
      <c r="N2273" s="53"/>
      <c r="O2273" s="53"/>
      <c r="P2273" s="727"/>
    </row>
    <row r="2274" spans="1:16" x14ac:dyDescent="0.25">
      <c r="A2274" s="126"/>
      <c r="B2274" s="53"/>
      <c r="C2274" s="140"/>
      <c r="E2274" s="53"/>
      <c r="F2274" s="53"/>
      <c r="G2274" s="53"/>
      <c r="H2274" s="3"/>
      <c r="I2274" s="53"/>
      <c r="J2274" s="53"/>
      <c r="K2274" s="53"/>
      <c r="L2274" s="53"/>
      <c r="M2274" s="53"/>
      <c r="N2274" s="53"/>
      <c r="O2274" s="53"/>
      <c r="P2274" s="727"/>
    </row>
    <row r="2275" spans="1:16" x14ac:dyDescent="0.25">
      <c r="A2275" s="126"/>
      <c r="B2275" s="53"/>
      <c r="C2275" s="140"/>
      <c r="E2275" s="53"/>
      <c r="F2275" s="53"/>
      <c r="G2275" s="53"/>
      <c r="H2275" s="3"/>
      <c r="I2275" s="53"/>
      <c r="J2275" s="53"/>
      <c r="K2275" s="53"/>
      <c r="L2275" s="53"/>
      <c r="M2275" s="53"/>
      <c r="N2275" s="53"/>
      <c r="O2275" s="53"/>
      <c r="P2275" s="727"/>
    </row>
    <row r="2276" spans="1:16" x14ac:dyDescent="0.25">
      <c r="A2276" s="126"/>
      <c r="B2276" s="53"/>
      <c r="C2276" s="140"/>
      <c r="E2276" s="53"/>
      <c r="F2276" s="53"/>
      <c r="G2276" s="53"/>
      <c r="H2276" s="3"/>
      <c r="I2276" s="53"/>
      <c r="J2276" s="53"/>
      <c r="K2276" s="53"/>
      <c r="L2276" s="53"/>
      <c r="M2276" s="53"/>
      <c r="N2276" s="53"/>
      <c r="O2276" s="53"/>
      <c r="P2276" s="727"/>
    </row>
    <row r="2277" spans="1:16" x14ac:dyDescent="0.25">
      <c r="A2277" s="126"/>
      <c r="B2277" s="53"/>
      <c r="C2277" s="140"/>
      <c r="E2277" s="53"/>
      <c r="F2277" s="53"/>
      <c r="G2277" s="53"/>
      <c r="H2277" s="3"/>
      <c r="I2277" s="53"/>
      <c r="J2277" s="53"/>
      <c r="K2277" s="53"/>
      <c r="L2277" s="53"/>
      <c r="M2277" s="53"/>
      <c r="N2277" s="53"/>
      <c r="O2277" s="53"/>
      <c r="P2277" s="727"/>
    </row>
    <row r="2278" spans="1:16" x14ac:dyDescent="0.25">
      <c r="A2278" s="126"/>
      <c r="B2278" s="53"/>
      <c r="C2278" s="140"/>
      <c r="E2278" s="53"/>
      <c r="F2278" s="53"/>
      <c r="G2278" s="53"/>
      <c r="H2278" s="3"/>
      <c r="I2278" s="53"/>
      <c r="J2278" s="53"/>
      <c r="K2278" s="53"/>
      <c r="L2278" s="53"/>
      <c r="M2278" s="53"/>
      <c r="N2278" s="53"/>
      <c r="O2278" s="53"/>
      <c r="P2278" s="727"/>
    </row>
    <row r="2279" spans="1:16" x14ac:dyDescent="0.25">
      <c r="A2279" s="126"/>
      <c r="B2279" s="53"/>
      <c r="C2279" s="140"/>
      <c r="E2279" s="53"/>
      <c r="F2279" s="53"/>
      <c r="G2279" s="53"/>
      <c r="H2279" s="3"/>
      <c r="I2279" s="53"/>
      <c r="J2279" s="53"/>
      <c r="K2279" s="53"/>
      <c r="L2279" s="53"/>
      <c r="M2279" s="53"/>
      <c r="N2279" s="53"/>
      <c r="O2279" s="53"/>
      <c r="P2279" s="727"/>
    </row>
    <row r="2280" spans="1:16" x14ac:dyDescent="0.25">
      <c r="A2280" s="126"/>
      <c r="B2280" s="53"/>
      <c r="C2280" s="140"/>
      <c r="E2280" s="53"/>
      <c r="F2280" s="53"/>
      <c r="G2280" s="53"/>
      <c r="H2280" s="3"/>
      <c r="I2280" s="53"/>
      <c r="J2280" s="53"/>
      <c r="K2280" s="53"/>
      <c r="L2280" s="53"/>
      <c r="M2280" s="53"/>
      <c r="N2280" s="53"/>
      <c r="O2280" s="53"/>
      <c r="P2280" s="727"/>
    </row>
    <row r="2281" spans="1:16" x14ac:dyDescent="0.25">
      <c r="A2281" s="126"/>
      <c r="B2281" s="53"/>
      <c r="C2281" s="140"/>
      <c r="E2281" s="53"/>
      <c r="F2281" s="53"/>
      <c r="G2281" s="53"/>
      <c r="H2281" s="3"/>
      <c r="I2281" s="53"/>
      <c r="J2281" s="53"/>
      <c r="K2281" s="53"/>
      <c r="L2281" s="53"/>
      <c r="M2281" s="53"/>
      <c r="N2281" s="53"/>
      <c r="O2281" s="53"/>
      <c r="P2281" s="727"/>
    </row>
    <row r="2282" spans="1:16" x14ac:dyDescent="0.25">
      <c r="A2282" s="126"/>
      <c r="B2282" s="53"/>
      <c r="C2282" s="140"/>
      <c r="E2282" s="53"/>
      <c r="F2282" s="53"/>
      <c r="G2282" s="53"/>
      <c r="H2282" s="3"/>
      <c r="I2282" s="53"/>
      <c r="J2282" s="53"/>
      <c r="K2282" s="53"/>
      <c r="L2282" s="53"/>
      <c r="M2282" s="53"/>
      <c r="N2282" s="53"/>
      <c r="O2282" s="53"/>
      <c r="P2282" s="727"/>
    </row>
    <row r="2283" spans="1:16" x14ac:dyDescent="0.25">
      <c r="A2283" s="126"/>
      <c r="B2283" s="53"/>
      <c r="C2283" s="140"/>
      <c r="E2283" s="53"/>
      <c r="F2283" s="53"/>
      <c r="G2283" s="53"/>
      <c r="H2283" s="3"/>
      <c r="I2283" s="53"/>
      <c r="J2283" s="53"/>
      <c r="K2283" s="53"/>
      <c r="L2283" s="53"/>
      <c r="M2283" s="53"/>
      <c r="N2283" s="53"/>
      <c r="O2283" s="53"/>
      <c r="P2283" s="727"/>
    </row>
    <row r="2284" spans="1:16" x14ac:dyDescent="0.25">
      <c r="A2284" s="126"/>
      <c r="B2284" s="53"/>
      <c r="C2284" s="140"/>
      <c r="E2284" s="53"/>
      <c r="F2284" s="53"/>
      <c r="G2284" s="53"/>
      <c r="H2284" s="3"/>
      <c r="I2284" s="53"/>
      <c r="J2284" s="53"/>
      <c r="K2284" s="53"/>
      <c r="L2284" s="53"/>
      <c r="M2284" s="53"/>
      <c r="N2284" s="53"/>
      <c r="O2284" s="53"/>
      <c r="P2284" s="727"/>
    </row>
    <row r="2285" spans="1:16" x14ac:dyDescent="0.25">
      <c r="A2285" s="126"/>
      <c r="B2285" s="53"/>
      <c r="C2285" s="140"/>
      <c r="E2285" s="53"/>
      <c r="F2285" s="53"/>
      <c r="G2285" s="53"/>
      <c r="H2285" s="3"/>
      <c r="I2285" s="53"/>
      <c r="J2285" s="53"/>
      <c r="K2285" s="53"/>
      <c r="L2285" s="53"/>
      <c r="M2285" s="53"/>
      <c r="N2285" s="53"/>
      <c r="O2285" s="53"/>
      <c r="P2285" s="727"/>
    </row>
    <row r="2286" spans="1:16" x14ac:dyDescent="0.25">
      <c r="A2286" s="126"/>
      <c r="B2286" s="53"/>
      <c r="C2286" s="140"/>
      <c r="E2286" s="53"/>
      <c r="F2286" s="53"/>
      <c r="G2286" s="53"/>
      <c r="H2286" s="3"/>
      <c r="I2286" s="53"/>
      <c r="J2286" s="53"/>
      <c r="K2286" s="53"/>
      <c r="L2286" s="53"/>
      <c r="M2286" s="53"/>
      <c r="N2286" s="53"/>
      <c r="O2286" s="53"/>
      <c r="P2286" s="727"/>
    </row>
    <row r="2287" spans="1:16" x14ac:dyDescent="0.25">
      <c r="A2287" s="126"/>
      <c r="B2287" s="53"/>
      <c r="C2287" s="140"/>
      <c r="E2287" s="53"/>
      <c r="F2287" s="53"/>
      <c r="G2287" s="53"/>
      <c r="H2287" s="3"/>
      <c r="I2287" s="53"/>
      <c r="J2287" s="53"/>
      <c r="K2287" s="53"/>
      <c r="L2287" s="53"/>
      <c r="M2287" s="53"/>
      <c r="N2287" s="53"/>
      <c r="O2287" s="53"/>
      <c r="P2287" s="727"/>
    </row>
    <row r="2288" spans="1:16" x14ac:dyDescent="0.25">
      <c r="A2288" s="126"/>
      <c r="B2288" s="53"/>
      <c r="C2288" s="140"/>
      <c r="E2288" s="53"/>
      <c r="F2288" s="53"/>
      <c r="G2288" s="53"/>
      <c r="H2288" s="3"/>
      <c r="I2288" s="53"/>
      <c r="J2288" s="53"/>
      <c r="K2288" s="53"/>
      <c r="L2288" s="53"/>
      <c r="M2288" s="53"/>
      <c r="N2288" s="53"/>
      <c r="O2288" s="53"/>
      <c r="P2288" s="727"/>
    </row>
    <row r="2289" spans="1:16" x14ac:dyDescent="0.25">
      <c r="A2289" s="126"/>
      <c r="B2289" s="53"/>
      <c r="C2289" s="140"/>
      <c r="E2289" s="53"/>
      <c r="F2289" s="53"/>
      <c r="G2289" s="53"/>
      <c r="H2289" s="3"/>
      <c r="I2289" s="53"/>
      <c r="J2289" s="53"/>
      <c r="K2289" s="53"/>
      <c r="L2289" s="53"/>
      <c r="M2289" s="53"/>
      <c r="N2289" s="53"/>
      <c r="O2289" s="53"/>
      <c r="P2289" s="727"/>
    </row>
    <row r="2290" spans="1:16" x14ac:dyDescent="0.25">
      <c r="A2290" s="126"/>
      <c r="B2290" s="53"/>
      <c r="C2290" s="140"/>
      <c r="E2290" s="53"/>
      <c r="F2290" s="53"/>
      <c r="G2290" s="53"/>
      <c r="H2290" s="3"/>
      <c r="I2290" s="53"/>
      <c r="J2290" s="53"/>
      <c r="K2290" s="53"/>
      <c r="L2290" s="53"/>
      <c r="M2290" s="53"/>
      <c r="N2290" s="53"/>
      <c r="O2290" s="53"/>
      <c r="P2290" s="727"/>
    </row>
    <row r="2291" spans="1:16" x14ac:dyDescent="0.25">
      <c r="A2291" s="126"/>
      <c r="B2291" s="53"/>
      <c r="C2291" s="140"/>
      <c r="E2291" s="53"/>
      <c r="F2291" s="53"/>
      <c r="G2291" s="53"/>
      <c r="H2291" s="3"/>
      <c r="I2291" s="53"/>
      <c r="J2291" s="53"/>
      <c r="K2291" s="53"/>
      <c r="L2291" s="53"/>
      <c r="M2291" s="53"/>
      <c r="N2291" s="53"/>
      <c r="O2291" s="53"/>
      <c r="P2291" s="727"/>
    </row>
    <row r="2292" spans="1:16" x14ac:dyDescent="0.25">
      <c r="A2292" s="126"/>
      <c r="B2292" s="53"/>
      <c r="C2292" s="140"/>
      <c r="E2292" s="53"/>
      <c r="F2292" s="53"/>
      <c r="G2292" s="53"/>
      <c r="H2292" s="3"/>
      <c r="I2292" s="53"/>
      <c r="J2292" s="53"/>
      <c r="K2292" s="53"/>
      <c r="L2292" s="53"/>
      <c r="M2292" s="53"/>
      <c r="N2292" s="53"/>
      <c r="O2292" s="53"/>
      <c r="P2292" s="727"/>
    </row>
    <row r="2293" spans="1:16" x14ac:dyDescent="0.25">
      <c r="A2293" s="126"/>
      <c r="B2293" s="53"/>
      <c r="C2293" s="140"/>
      <c r="E2293" s="53"/>
      <c r="F2293" s="53"/>
      <c r="G2293" s="53"/>
      <c r="H2293" s="3"/>
      <c r="I2293" s="53"/>
      <c r="J2293" s="53"/>
      <c r="K2293" s="53"/>
      <c r="L2293" s="53"/>
      <c r="M2293" s="53"/>
      <c r="N2293" s="53"/>
      <c r="O2293" s="53"/>
      <c r="P2293" s="727"/>
    </row>
    <row r="2294" spans="1:16" x14ac:dyDescent="0.25">
      <c r="A2294" s="126"/>
      <c r="B2294" s="53"/>
      <c r="C2294" s="140"/>
      <c r="E2294" s="53"/>
      <c r="F2294" s="53"/>
      <c r="G2294" s="53"/>
      <c r="H2294" s="3"/>
      <c r="I2294" s="53"/>
      <c r="J2294" s="53"/>
      <c r="K2294" s="53"/>
      <c r="L2294" s="53"/>
      <c r="M2294" s="53"/>
      <c r="N2294" s="53"/>
      <c r="O2294" s="53"/>
      <c r="P2294" s="727"/>
    </row>
    <row r="2295" spans="1:16" x14ac:dyDescent="0.25">
      <c r="A2295" s="126"/>
      <c r="B2295" s="53"/>
      <c r="C2295" s="140"/>
      <c r="E2295" s="53"/>
      <c r="F2295" s="53"/>
      <c r="G2295" s="53"/>
      <c r="H2295" s="3"/>
      <c r="I2295" s="53"/>
      <c r="J2295" s="53"/>
      <c r="K2295" s="53"/>
      <c r="L2295" s="53"/>
      <c r="M2295" s="53"/>
      <c r="N2295" s="53"/>
      <c r="O2295" s="53"/>
      <c r="P2295" s="727"/>
    </row>
    <row r="2296" spans="1:16" x14ac:dyDescent="0.25">
      <c r="A2296" s="126"/>
      <c r="B2296" s="53"/>
      <c r="C2296" s="140"/>
      <c r="E2296" s="53"/>
      <c r="F2296" s="53"/>
      <c r="G2296" s="53"/>
      <c r="H2296" s="3"/>
      <c r="I2296" s="53"/>
      <c r="J2296" s="53"/>
      <c r="K2296" s="53"/>
      <c r="L2296" s="53"/>
      <c r="M2296" s="53"/>
      <c r="N2296" s="53"/>
      <c r="O2296" s="53"/>
      <c r="P2296" s="727"/>
    </row>
    <row r="2297" spans="1:16" x14ac:dyDescent="0.25">
      <c r="A2297" s="126"/>
      <c r="B2297" s="53"/>
      <c r="C2297" s="140"/>
      <c r="E2297" s="53"/>
      <c r="F2297" s="53"/>
      <c r="G2297" s="53"/>
      <c r="H2297" s="3"/>
      <c r="I2297" s="53"/>
      <c r="J2297" s="53"/>
      <c r="K2297" s="53"/>
      <c r="L2297" s="53"/>
      <c r="M2297" s="53"/>
      <c r="N2297" s="53"/>
      <c r="O2297" s="53"/>
      <c r="P2297" s="727"/>
    </row>
    <row r="2298" spans="1:16" x14ac:dyDescent="0.25">
      <c r="A2298" s="126"/>
      <c r="B2298" s="53"/>
      <c r="C2298" s="140"/>
      <c r="E2298" s="53"/>
      <c r="F2298" s="53"/>
      <c r="G2298" s="53"/>
      <c r="H2298" s="3"/>
      <c r="I2298" s="53"/>
      <c r="J2298" s="53"/>
      <c r="K2298" s="53"/>
      <c r="L2298" s="53"/>
      <c r="M2298" s="53"/>
      <c r="N2298" s="53"/>
      <c r="O2298" s="53"/>
      <c r="P2298" s="727"/>
    </row>
    <row r="2299" spans="1:16" x14ac:dyDescent="0.25">
      <c r="A2299" s="126"/>
      <c r="B2299" s="53"/>
      <c r="C2299" s="140"/>
      <c r="E2299" s="53"/>
      <c r="F2299" s="53"/>
      <c r="G2299" s="53"/>
      <c r="H2299" s="3"/>
      <c r="I2299" s="53"/>
      <c r="J2299" s="53"/>
      <c r="K2299" s="53"/>
      <c r="L2299" s="53"/>
      <c r="M2299" s="53"/>
      <c r="N2299" s="53"/>
      <c r="O2299" s="53"/>
      <c r="P2299" s="727"/>
    </row>
    <row r="2300" spans="1:16" x14ac:dyDescent="0.25">
      <c r="A2300" s="126"/>
      <c r="B2300" s="53"/>
      <c r="C2300" s="140"/>
      <c r="E2300" s="53"/>
      <c r="F2300" s="53"/>
      <c r="G2300" s="53"/>
      <c r="H2300" s="3"/>
      <c r="I2300" s="53"/>
      <c r="J2300" s="53"/>
      <c r="K2300" s="53"/>
      <c r="L2300" s="53"/>
      <c r="M2300" s="53"/>
      <c r="N2300" s="53"/>
      <c r="O2300" s="53"/>
      <c r="P2300" s="727"/>
    </row>
    <row r="2301" spans="1:16" x14ac:dyDescent="0.25">
      <c r="A2301" s="126"/>
      <c r="B2301" s="53"/>
      <c r="C2301" s="140"/>
      <c r="E2301" s="53"/>
      <c r="F2301" s="53"/>
      <c r="G2301" s="53"/>
      <c r="H2301" s="3"/>
      <c r="I2301" s="53"/>
      <c r="J2301" s="53"/>
      <c r="K2301" s="53"/>
      <c r="L2301" s="53"/>
      <c r="M2301" s="53"/>
      <c r="N2301" s="53"/>
      <c r="O2301" s="53"/>
      <c r="P2301" s="727"/>
    </row>
    <row r="2302" spans="1:16" x14ac:dyDescent="0.25">
      <c r="A2302" s="126"/>
      <c r="B2302" s="53"/>
      <c r="C2302" s="140"/>
      <c r="E2302" s="53"/>
      <c r="F2302" s="53"/>
      <c r="G2302" s="53"/>
      <c r="H2302" s="3"/>
      <c r="I2302" s="53"/>
      <c r="J2302" s="53"/>
      <c r="K2302" s="53"/>
      <c r="L2302" s="53"/>
      <c r="M2302" s="53"/>
      <c r="N2302" s="53"/>
      <c r="O2302" s="53"/>
      <c r="P2302" s="727"/>
    </row>
    <row r="2303" spans="1:16" x14ac:dyDescent="0.25">
      <c r="A2303" s="126"/>
      <c r="B2303" s="53"/>
      <c r="C2303" s="140"/>
      <c r="E2303" s="53"/>
      <c r="F2303" s="53"/>
      <c r="G2303" s="53"/>
      <c r="H2303" s="3"/>
      <c r="I2303" s="53"/>
      <c r="J2303" s="53"/>
      <c r="K2303" s="53"/>
      <c r="L2303" s="53"/>
      <c r="M2303" s="53"/>
      <c r="N2303" s="53"/>
      <c r="O2303" s="53"/>
      <c r="P2303" s="727"/>
    </row>
    <row r="2304" spans="1:16" x14ac:dyDescent="0.25">
      <c r="A2304" s="126"/>
      <c r="B2304" s="53"/>
      <c r="C2304" s="140"/>
      <c r="E2304" s="53"/>
      <c r="F2304" s="53"/>
      <c r="G2304" s="53"/>
      <c r="H2304" s="3"/>
      <c r="I2304" s="53"/>
      <c r="J2304" s="53"/>
      <c r="K2304" s="53"/>
      <c r="L2304" s="53"/>
      <c r="M2304" s="53"/>
      <c r="N2304" s="53"/>
      <c r="O2304" s="53"/>
      <c r="P2304" s="727"/>
    </row>
    <row r="2305" spans="1:16" x14ac:dyDescent="0.25">
      <c r="A2305" s="126"/>
      <c r="B2305" s="53"/>
      <c r="C2305" s="140"/>
      <c r="E2305" s="53"/>
      <c r="F2305" s="53"/>
      <c r="G2305" s="53"/>
      <c r="H2305" s="3"/>
      <c r="I2305" s="53"/>
      <c r="J2305" s="53"/>
      <c r="K2305" s="53"/>
      <c r="L2305" s="53"/>
      <c r="M2305" s="53"/>
      <c r="N2305" s="53"/>
      <c r="O2305" s="53"/>
      <c r="P2305" s="727"/>
    </row>
    <row r="2306" spans="1:16" x14ac:dyDescent="0.25">
      <c r="A2306" s="126"/>
      <c r="B2306" s="53"/>
      <c r="C2306" s="140"/>
      <c r="E2306" s="53"/>
      <c r="F2306" s="53"/>
      <c r="G2306" s="53"/>
      <c r="H2306" s="3"/>
      <c r="I2306" s="53"/>
      <c r="J2306" s="53"/>
      <c r="K2306" s="53"/>
      <c r="L2306" s="53"/>
      <c r="M2306" s="53"/>
      <c r="N2306" s="53"/>
      <c r="O2306" s="53"/>
      <c r="P2306" s="727"/>
    </row>
    <row r="2307" spans="1:16" x14ac:dyDescent="0.25">
      <c r="A2307" s="126"/>
      <c r="B2307" s="53"/>
      <c r="C2307" s="140"/>
      <c r="E2307" s="53"/>
      <c r="F2307" s="53"/>
      <c r="G2307" s="53"/>
      <c r="H2307" s="3"/>
      <c r="I2307" s="53"/>
      <c r="J2307" s="53"/>
      <c r="K2307" s="53"/>
      <c r="L2307" s="53"/>
      <c r="M2307" s="53"/>
      <c r="N2307" s="53"/>
      <c r="O2307" s="53"/>
      <c r="P2307" s="727"/>
    </row>
    <row r="2308" spans="1:16" x14ac:dyDescent="0.25">
      <c r="A2308" s="126"/>
      <c r="B2308" s="53"/>
      <c r="C2308" s="140"/>
      <c r="E2308" s="53"/>
      <c r="F2308" s="53"/>
      <c r="G2308" s="53"/>
      <c r="H2308" s="3"/>
      <c r="I2308" s="53"/>
      <c r="J2308" s="53"/>
      <c r="K2308" s="53"/>
      <c r="L2308" s="53"/>
      <c r="M2308" s="53"/>
      <c r="N2308" s="53"/>
      <c r="O2308" s="53"/>
      <c r="P2308" s="727"/>
    </row>
    <row r="2309" spans="1:16" x14ac:dyDescent="0.25">
      <c r="A2309" s="126"/>
      <c r="B2309" s="53"/>
      <c r="C2309" s="140"/>
      <c r="E2309" s="53"/>
      <c r="F2309" s="53"/>
      <c r="G2309" s="53"/>
      <c r="H2309" s="3"/>
      <c r="I2309" s="53"/>
      <c r="J2309" s="53"/>
      <c r="K2309" s="53"/>
      <c r="L2309" s="53"/>
      <c r="M2309" s="53"/>
      <c r="N2309" s="53"/>
      <c r="O2309" s="53"/>
      <c r="P2309" s="727"/>
    </row>
    <row r="2310" spans="1:16" x14ac:dyDescent="0.25">
      <c r="A2310" s="126"/>
      <c r="B2310" s="53"/>
      <c r="C2310" s="140"/>
      <c r="E2310" s="53"/>
      <c r="F2310" s="53"/>
      <c r="G2310" s="53"/>
      <c r="H2310" s="3"/>
      <c r="I2310" s="53"/>
      <c r="J2310" s="53"/>
      <c r="K2310" s="53"/>
      <c r="L2310" s="53"/>
      <c r="M2310" s="53"/>
      <c r="N2310" s="53"/>
      <c r="O2310" s="53"/>
      <c r="P2310" s="727"/>
    </row>
    <row r="2311" spans="1:16" x14ac:dyDescent="0.25">
      <c r="A2311" s="126"/>
      <c r="B2311" s="53"/>
      <c r="C2311" s="140"/>
      <c r="E2311" s="53"/>
      <c r="F2311" s="53"/>
      <c r="G2311" s="53"/>
      <c r="H2311" s="3"/>
      <c r="I2311" s="53"/>
      <c r="J2311" s="53"/>
      <c r="K2311" s="53"/>
      <c r="L2311" s="53"/>
      <c r="M2311" s="53"/>
      <c r="N2311" s="53"/>
      <c r="O2311" s="53"/>
      <c r="P2311" s="727"/>
    </row>
    <row r="2312" spans="1:16" x14ac:dyDescent="0.25">
      <c r="A2312" s="126"/>
      <c r="B2312" s="53"/>
      <c r="C2312" s="140"/>
      <c r="E2312" s="53"/>
      <c r="F2312" s="53"/>
      <c r="G2312" s="53"/>
      <c r="H2312" s="3"/>
      <c r="I2312" s="53"/>
      <c r="J2312" s="53"/>
      <c r="K2312" s="53"/>
      <c r="L2312" s="53"/>
      <c r="M2312" s="53"/>
      <c r="N2312" s="53"/>
      <c r="O2312" s="53"/>
      <c r="P2312" s="727"/>
    </row>
    <row r="2313" spans="1:16" x14ac:dyDescent="0.25">
      <c r="A2313" s="126"/>
      <c r="B2313" s="53"/>
      <c r="C2313" s="140"/>
      <c r="E2313" s="53"/>
      <c r="F2313" s="53"/>
      <c r="G2313" s="53"/>
      <c r="H2313" s="3"/>
      <c r="I2313" s="53"/>
      <c r="J2313" s="53"/>
      <c r="K2313" s="53"/>
      <c r="L2313" s="53"/>
      <c r="M2313" s="53"/>
      <c r="N2313" s="53"/>
      <c r="O2313" s="53"/>
      <c r="P2313" s="727"/>
    </row>
    <row r="2314" spans="1:16" x14ac:dyDescent="0.25">
      <c r="A2314" s="126"/>
      <c r="B2314" s="53"/>
      <c r="C2314" s="140"/>
      <c r="E2314" s="53"/>
      <c r="F2314" s="53"/>
      <c r="G2314" s="53"/>
      <c r="H2314" s="3"/>
      <c r="I2314" s="53"/>
      <c r="J2314" s="53"/>
      <c r="K2314" s="53"/>
      <c r="L2314" s="53"/>
      <c r="M2314" s="53"/>
      <c r="N2314" s="53"/>
      <c r="O2314" s="53"/>
      <c r="P2314" s="727"/>
    </row>
    <row r="2315" spans="1:16" x14ac:dyDescent="0.25">
      <c r="A2315" s="126"/>
      <c r="B2315" s="53"/>
      <c r="C2315" s="140"/>
      <c r="E2315" s="53"/>
      <c r="F2315" s="53"/>
      <c r="G2315" s="53"/>
      <c r="H2315" s="3"/>
      <c r="I2315" s="53"/>
      <c r="J2315" s="53"/>
      <c r="K2315" s="53"/>
      <c r="L2315" s="53"/>
      <c r="M2315" s="53"/>
      <c r="N2315" s="53"/>
      <c r="O2315" s="53"/>
      <c r="P2315" s="727"/>
    </row>
    <row r="2316" spans="1:16" x14ac:dyDescent="0.25">
      <c r="A2316" s="126"/>
      <c r="B2316" s="53"/>
      <c r="C2316" s="140"/>
      <c r="E2316" s="53"/>
      <c r="F2316" s="53"/>
      <c r="G2316" s="53"/>
      <c r="H2316" s="3"/>
      <c r="I2316" s="53"/>
      <c r="J2316" s="53"/>
      <c r="K2316" s="53"/>
      <c r="L2316" s="53"/>
      <c r="M2316" s="53"/>
      <c r="N2316" s="53"/>
      <c r="O2316" s="53"/>
      <c r="P2316" s="727"/>
    </row>
    <row r="2317" spans="1:16" x14ac:dyDescent="0.25">
      <c r="A2317" s="126"/>
      <c r="B2317" s="53"/>
      <c r="C2317" s="140"/>
      <c r="E2317" s="53"/>
      <c r="F2317" s="53"/>
      <c r="G2317" s="53"/>
      <c r="H2317" s="3"/>
      <c r="I2317" s="53"/>
      <c r="J2317" s="53"/>
      <c r="K2317" s="53"/>
      <c r="L2317" s="53"/>
      <c r="M2317" s="53"/>
      <c r="N2317" s="53"/>
      <c r="O2317" s="53"/>
      <c r="P2317" s="727"/>
    </row>
    <row r="2318" spans="1:16" x14ac:dyDescent="0.25">
      <c r="A2318" s="126"/>
      <c r="B2318" s="53"/>
      <c r="C2318" s="140"/>
      <c r="E2318" s="53"/>
      <c r="F2318" s="53"/>
      <c r="G2318" s="53"/>
      <c r="H2318" s="3"/>
      <c r="I2318" s="53"/>
      <c r="J2318" s="53"/>
      <c r="K2318" s="53"/>
      <c r="L2318" s="53"/>
      <c r="M2318" s="53"/>
      <c r="N2318" s="53"/>
      <c r="O2318" s="53"/>
      <c r="P2318" s="727"/>
    </row>
    <row r="2319" spans="1:16" x14ac:dyDescent="0.25">
      <c r="A2319" s="126"/>
      <c r="B2319" s="53"/>
      <c r="C2319" s="140"/>
      <c r="E2319" s="53"/>
      <c r="F2319" s="53"/>
      <c r="G2319" s="53"/>
      <c r="H2319" s="3"/>
      <c r="I2319" s="53"/>
      <c r="J2319" s="53"/>
      <c r="K2319" s="53"/>
      <c r="L2319" s="53"/>
      <c r="M2319" s="53"/>
      <c r="N2319" s="53"/>
      <c r="O2319" s="53"/>
      <c r="P2319" s="727"/>
    </row>
    <row r="2320" spans="1:16" x14ac:dyDescent="0.25">
      <c r="A2320" s="126"/>
      <c r="B2320" s="53"/>
      <c r="C2320" s="140"/>
      <c r="E2320" s="53"/>
      <c r="F2320" s="53"/>
      <c r="G2320" s="53"/>
      <c r="H2320" s="3"/>
      <c r="I2320" s="53"/>
      <c r="J2320" s="53"/>
      <c r="K2320" s="53"/>
      <c r="L2320" s="53"/>
      <c r="M2320" s="53"/>
      <c r="N2320" s="53"/>
      <c r="O2320" s="53"/>
      <c r="P2320" s="727"/>
    </row>
    <row r="2321" spans="1:16" x14ac:dyDescent="0.25">
      <c r="A2321" s="126"/>
      <c r="B2321" s="53"/>
      <c r="C2321" s="140"/>
      <c r="E2321" s="53"/>
      <c r="F2321" s="53"/>
      <c r="G2321" s="53"/>
      <c r="H2321" s="3"/>
      <c r="I2321" s="53"/>
      <c r="J2321" s="53"/>
      <c r="K2321" s="53"/>
      <c r="L2321" s="53"/>
      <c r="M2321" s="53"/>
      <c r="N2321" s="53"/>
      <c r="O2321" s="53"/>
      <c r="P2321" s="727"/>
    </row>
    <row r="2322" spans="1:16" x14ac:dyDescent="0.25">
      <c r="A2322" s="126"/>
      <c r="B2322" s="53"/>
      <c r="C2322" s="140"/>
      <c r="E2322" s="53"/>
      <c r="F2322" s="53"/>
      <c r="G2322" s="53"/>
      <c r="H2322" s="3"/>
      <c r="I2322" s="53"/>
      <c r="J2322" s="53"/>
      <c r="K2322" s="53"/>
      <c r="L2322" s="53"/>
      <c r="M2322" s="53"/>
      <c r="N2322" s="53"/>
      <c r="O2322" s="53"/>
      <c r="P2322" s="727"/>
    </row>
    <row r="2323" spans="1:16" x14ac:dyDescent="0.25">
      <c r="A2323" s="126"/>
      <c r="B2323" s="53"/>
      <c r="C2323" s="140"/>
      <c r="E2323" s="53"/>
      <c r="F2323" s="53"/>
      <c r="G2323" s="53"/>
      <c r="H2323" s="3"/>
      <c r="I2323" s="53"/>
      <c r="J2323" s="53"/>
      <c r="K2323" s="53"/>
      <c r="L2323" s="53"/>
      <c r="M2323" s="53"/>
      <c r="N2323" s="53"/>
      <c r="O2323" s="53"/>
      <c r="P2323" s="727"/>
    </row>
    <row r="2324" spans="1:16" x14ac:dyDescent="0.25">
      <c r="A2324" s="126"/>
      <c r="B2324" s="53"/>
      <c r="C2324" s="140"/>
      <c r="E2324" s="53"/>
      <c r="F2324" s="53"/>
      <c r="G2324" s="53"/>
      <c r="H2324" s="3"/>
      <c r="I2324" s="53"/>
      <c r="J2324" s="53"/>
      <c r="K2324" s="53"/>
      <c r="L2324" s="53"/>
      <c r="M2324" s="53"/>
      <c r="N2324" s="53"/>
      <c r="O2324" s="53"/>
      <c r="P2324" s="727"/>
    </row>
    <row r="2325" spans="1:16" x14ac:dyDescent="0.25">
      <c r="A2325" s="126"/>
      <c r="B2325" s="53"/>
      <c r="C2325" s="140"/>
      <c r="E2325" s="53"/>
      <c r="F2325" s="53"/>
      <c r="G2325" s="53"/>
      <c r="H2325" s="3"/>
      <c r="I2325" s="53"/>
      <c r="J2325" s="53"/>
      <c r="K2325" s="53"/>
      <c r="L2325" s="53"/>
      <c r="M2325" s="53"/>
      <c r="N2325" s="53"/>
      <c r="O2325" s="53"/>
      <c r="P2325" s="727"/>
    </row>
    <row r="2326" spans="1:16" x14ac:dyDescent="0.25">
      <c r="A2326" s="126"/>
      <c r="B2326" s="53"/>
      <c r="C2326" s="140"/>
      <c r="E2326" s="53"/>
      <c r="F2326" s="53"/>
      <c r="G2326" s="53"/>
      <c r="H2326" s="3"/>
      <c r="I2326" s="53"/>
      <c r="J2326" s="53"/>
      <c r="K2326" s="53"/>
      <c r="L2326" s="53"/>
      <c r="M2326" s="53"/>
      <c r="N2326" s="53"/>
      <c r="O2326" s="53"/>
      <c r="P2326" s="727"/>
    </row>
    <row r="2327" spans="1:16" x14ac:dyDescent="0.25">
      <c r="A2327" s="126"/>
      <c r="B2327" s="53"/>
      <c r="C2327" s="140"/>
      <c r="E2327" s="53"/>
      <c r="F2327" s="53"/>
      <c r="G2327" s="53"/>
      <c r="H2327" s="3"/>
      <c r="I2327" s="53"/>
      <c r="J2327" s="53"/>
      <c r="K2327" s="53"/>
      <c r="L2327" s="53"/>
      <c r="M2327" s="53"/>
      <c r="N2327" s="53"/>
      <c r="O2327" s="53"/>
      <c r="P2327" s="727"/>
    </row>
    <row r="2328" spans="1:16" x14ac:dyDescent="0.25">
      <c r="A2328" s="126"/>
      <c r="B2328" s="53"/>
      <c r="C2328" s="140"/>
      <c r="E2328" s="53"/>
      <c r="F2328" s="53"/>
      <c r="G2328" s="53"/>
      <c r="H2328" s="3"/>
      <c r="I2328" s="53"/>
      <c r="J2328" s="53"/>
      <c r="K2328" s="53"/>
      <c r="L2328" s="53"/>
      <c r="M2328" s="53"/>
      <c r="N2328" s="53"/>
      <c r="O2328" s="53"/>
      <c r="P2328" s="727"/>
    </row>
    <row r="2329" spans="1:16" x14ac:dyDescent="0.25">
      <c r="A2329" s="126"/>
      <c r="B2329" s="53"/>
      <c r="C2329" s="140"/>
      <c r="E2329" s="53"/>
      <c r="F2329" s="53"/>
      <c r="G2329" s="53"/>
      <c r="H2329" s="3"/>
      <c r="I2329" s="53"/>
      <c r="J2329" s="53"/>
      <c r="K2329" s="53"/>
      <c r="L2329" s="53"/>
      <c r="M2329" s="53"/>
      <c r="N2329" s="53"/>
      <c r="O2329" s="53"/>
      <c r="P2329" s="727"/>
    </row>
    <row r="2330" spans="1:16" x14ac:dyDescent="0.25">
      <c r="A2330" s="126"/>
      <c r="B2330" s="53"/>
      <c r="C2330" s="140"/>
      <c r="E2330" s="53"/>
      <c r="F2330" s="53"/>
      <c r="G2330" s="53"/>
      <c r="H2330" s="3"/>
      <c r="I2330" s="53"/>
      <c r="J2330" s="53"/>
      <c r="K2330" s="53"/>
      <c r="L2330" s="53"/>
      <c r="M2330" s="53"/>
      <c r="N2330" s="53"/>
      <c r="O2330" s="53"/>
      <c r="P2330" s="727"/>
    </row>
    <row r="2331" spans="1:16" x14ac:dyDescent="0.25">
      <c r="A2331" s="126"/>
      <c r="B2331" s="53"/>
      <c r="C2331" s="140"/>
      <c r="E2331" s="53"/>
      <c r="F2331" s="53"/>
      <c r="G2331" s="53"/>
      <c r="H2331" s="3"/>
      <c r="I2331" s="53"/>
      <c r="J2331" s="53"/>
      <c r="K2331" s="53"/>
      <c r="L2331" s="53"/>
      <c r="M2331" s="53"/>
      <c r="N2331" s="53"/>
      <c r="O2331" s="53"/>
      <c r="P2331" s="727"/>
    </row>
    <row r="2332" spans="1:16" x14ac:dyDescent="0.25">
      <c r="A2332" s="126"/>
      <c r="B2332" s="53"/>
      <c r="C2332" s="140"/>
      <c r="E2332" s="53"/>
      <c r="F2332" s="53"/>
      <c r="G2332" s="53"/>
      <c r="H2332" s="3"/>
      <c r="I2332" s="53"/>
      <c r="J2332" s="53"/>
      <c r="K2332" s="53"/>
      <c r="L2332" s="53"/>
      <c r="M2332" s="53"/>
      <c r="N2332" s="53"/>
      <c r="O2332" s="53"/>
      <c r="P2332" s="727"/>
    </row>
    <row r="2333" spans="1:16" x14ac:dyDescent="0.25">
      <c r="A2333" s="126"/>
      <c r="B2333" s="53"/>
      <c r="C2333" s="140"/>
      <c r="E2333" s="53"/>
      <c r="F2333" s="53"/>
      <c r="G2333" s="53"/>
      <c r="H2333" s="3"/>
      <c r="I2333" s="53"/>
      <c r="J2333" s="53"/>
      <c r="K2333" s="53"/>
      <c r="L2333" s="53"/>
      <c r="M2333" s="53"/>
      <c r="N2333" s="53"/>
      <c r="O2333" s="53"/>
      <c r="P2333" s="727"/>
    </row>
    <row r="2334" spans="1:16" x14ac:dyDescent="0.25">
      <c r="A2334" s="126"/>
      <c r="B2334" s="53"/>
      <c r="C2334" s="140"/>
      <c r="E2334" s="53"/>
      <c r="F2334" s="53"/>
      <c r="G2334" s="53"/>
      <c r="H2334" s="3"/>
      <c r="I2334" s="53"/>
      <c r="J2334" s="53"/>
      <c r="K2334" s="53"/>
      <c r="L2334" s="53"/>
      <c r="M2334" s="53"/>
      <c r="N2334" s="53"/>
      <c r="O2334" s="53"/>
      <c r="P2334" s="727"/>
    </row>
    <row r="2335" spans="1:16" x14ac:dyDescent="0.25">
      <c r="A2335" s="126"/>
      <c r="B2335" s="53"/>
      <c r="C2335" s="140"/>
      <c r="E2335" s="53"/>
      <c r="F2335" s="53"/>
      <c r="G2335" s="53"/>
      <c r="H2335" s="3"/>
      <c r="I2335" s="53"/>
      <c r="J2335" s="53"/>
      <c r="K2335" s="53"/>
      <c r="L2335" s="53"/>
      <c r="M2335" s="53"/>
      <c r="N2335" s="53"/>
      <c r="O2335" s="53"/>
      <c r="P2335" s="727"/>
    </row>
    <row r="2336" spans="1:16" x14ac:dyDescent="0.25">
      <c r="A2336" s="126"/>
      <c r="B2336" s="53"/>
      <c r="C2336" s="140"/>
      <c r="E2336" s="53"/>
      <c r="F2336" s="53"/>
      <c r="G2336" s="53"/>
      <c r="H2336" s="3"/>
      <c r="I2336" s="53"/>
      <c r="J2336" s="53"/>
      <c r="K2336" s="53"/>
      <c r="L2336" s="53"/>
      <c r="M2336" s="53"/>
      <c r="N2336" s="53"/>
      <c r="O2336" s="53"/>
      <c r="P2336" s="727"/>
    </row>
    <row r="2337" spans="1:16" x14ac:dyDescent="0.25">
      <c r="A2337" s="126"/>
      <c r="B2337" s="53"/>
      <c r="C2337" s="140"/>
      <c r="E2337" s="53"/>
      <c r="F2337" s="53"/>
      <c r="G2337" s="53"/>
      <c r="H2337" s="3"/>
      <c r="I2337" s="53"/>
      <c r="J2337" s="53"/>
      <c r="K2337" s="53"/>
      <c r="L2337" s="53"/>
      <c r="M2337" s="53"/>
      <c r="N2337" s="53"/>
      <c r="O2337" s="53"/>
      <c r="P2337" s="727"/>
    </row>
    <row r="2338" spans="1:16" x14ac:dyDescent="0.25">
      <c r="A2338" s="126"/>
      <c r="B2338" s="53"/>
      <c r="C2338" s="140"/>
      <c r="E2338" s="53"/>
      <c r="F2338" s="53"/>
      <c r="G2338" s="53"/>
      <c r="H2338" s="3"/>
      <c r="I2338" s="53"/>
      <c r="J2338" s="53"/>
      <c r="K2338" s="53"/>
      <c r="L2338" s="53"/>
      <c r="M2338" s="53"/>
      <c r="N2338" s="53"/>
      <c r="O2338" s="53"/>
      <c r="P2338" s="727"/>
    </row>
    <row r="2339" spans="1:16" x14ac:dyDescent="0.25">
      <c r="A2339" s="126"/>
      <c r="B2339" s="53"/>
      <c r="C2339" s="140"/>
      <c r="E2339" s="53"/>
      <c r="F2339" s="53"/>
      <c r="G2339" s="53"/>
      <c r="H2339" s="3"/>
      <c r="I2339" s="53"/>
      <c r="J2339" s="53"/>
      <c r="K2339" s="53"/>
      <c r="L2339" s="53"/>
      <c r="M2339" s="53"/>
      <c r="N2339" s="53"/>
      <c r="O2339" s="53"/>
      <c r="P2339" s="727"/>
    </row>
    <row r="2340" spans="1:16" x14ac:dyDescent="0.25">
      <c r="A2340" s="126"/>
      <c r="B2340" s="53"/>
      <c r="C2340" s="140"/>
      <c r="E2340" s="53"/>
      <c r="F2340" s="53"/>
      <c r="G2340" s="53"/>
      <c r="H2340" s="3"/>
      <c r="I2340" s="53"/>
      <c r="J2340" s="53"/>
      <c r="K2340" s="53"/>
      <c r="L2340" s="53"/>
      <c r="M2340" s="53"/>
      <c r="N2340" s="53"/>
      <c r="O2340" s="53"/>
      <c r="P2340" s="727"/>
    </row>
    <row r="2341" spans="1:16" x14ac:dyDescent="0.25">
      <c r="A2341" s="126"/>
      <c r="B2341" s="53"/>
      <c r="C2341" s="140"/>
      <c r="E2341" s="53"/>
      <c r="F2341" s="53"/>
      <c r="G2341" s="53"/>
      <c r="H2341" s="3"/>
      <c r="I2341" s="53"/>
      <c r="J2341" s="53"/>
      <c r="K2341" s="53"/>
      <c r="L2341" s="53"/>
      <c r="M2341" s="53"/>
      <c r="N2341" s="53"/>
      <c r="O2341" s="53"/>
      <c r="P2341" s="727"/>
    </row>
    <row r="2342" spans="1:16" x14ac:dyDescent="0.25">
      <c r="A2342" s="126"/>
      <c r="B2342" s="53"/>
      <c r="C2342" s="140"/>
      <c r="E2342" s="53"/>
      <c r="F2342" s="53"/>
      <c r="G2342" s="53"/>
      <c r="H2342" s="3"/>
      <c r="I2342" s="53"/>
      <c r="J2342" s="53"/>
      <c r="K2342" s="53"/>
      <c r="L2342" s="53"/>
      <c r="M2342" s="53"/>
      <c r="N2342" s="53"/>
      <c r="O2342" s="53"/>
      <c r="P2342" s="727"/>
    </row>
    <row r="2343" spans="1:16" x14ac:dyDescent="0.25">
      <c r="A2343" s="126"/>
      <c r="B2343" s="53"/>
      <c r="C2343" s="140"/>
      <c r="E2343" s="53"/>
      <c r="F2343" s="53"/>
      <c r="G2343" s="53"/>
      <c r="H2343" s="3"/>
      <c r="I2343" s="53"/>
      <c r="J2343" s="53"/>
      <c r="K2343" s="53"/>
      <c r="L2343" s="53"/>
      <c r="M2343" s="53"/>
      <c r="N2343" s="53"/>
      <c r="O2343" s="53"/>
      <c r="P2343" s="727"/>
    </row>
    <row r="2344" spans="1:16" x14ac:dyDescent="0.25">
      <c r="A2344" s="126"/>
      <c r="B2344" s="53"/>
      <c r="C2344" s="140"/>
      <c r="E2344" s="53"/>
      <c r="F2344" s="53"/>
      <c r="G2344" s="53"/>
      <c r="H2344" s="3"/>
      <c r="I2344" s="53"/>
      <c r="J2344" s="53"/>
      <c r="K2344" s="53"/>
      <c r="L2344" s="53"/>
      <c r="M2344" s="53"/>
      <c r="N2344" s="53"/>
      <c r="O2344" s="53"/>
      <c r="P2344" s="727"/>
    </row>
    <row r="2345" spans="1:16" x14ac:dyDescent="0.25">
      <c r="A2345" s="126"/>
      <c r="B2345" s="53"/>
      <c r="C2345" s="140"/>
      <c r="E2345" s="53"/>
      <c r="F2345" s="53"/>
      <c r="G2345" s="53"/>
      <c r="H2345" s="3"/>
      <c r="I2345" s="53"/>
      <c r="J2345" s="53"/>
      <c r="K2345" s="53"/>
      <c r="L2345" s="53"/>
      <c r="M2345" s="53"/>
      <c r="N2345" s="53"/>
      <c r="O2345" s="53"/>
      <c r="P2345" s="727"/>
    </row>
    <row r="2346" spans="1:16" x14ac:dyDescent="0.25">
      <c r="A2346" s="126"/>
      <c r="B2346" s="53"/>
      <c r="C2346" s="140"/>
      <c r="E2346" s="53"/>
      <c r="F2346" s="53"/>
      <c r="G2346" s="53"/>
      <c r="H2346" s="3"/>
      <c r="I2346" s="53"/>
      <c r="J2346" s="53"/>
      <c r="K2346" s="53"/>
      <c r="L2346" s="53"/>
      <c r="M2346" s="53"/>
      <c r="N2346" s="53"/>
      <c r="O2346" s="53"/>
      <c r="P2346" s="727"/>
    </row>
    <row r="2347" spans="1:16" x14ac:dyDescent="0.25">
      <c r="A2347" s="126"/>
      <c r="B2347" s="53"/>
      <c r="C2347" s="140"/>
      <c r="E2347" s="53"/>
      <c r="F2347" s="53"/>
      <c r="G2347" s="53"/>
      <c r="H2347" s="3"/>
      <c r="I2347" s="53"/>
      <c r="J2347" s="53"/>
      <c r="K2347" s="53"/>
      <c r="L2347" s="53"/>
      <c r="M2347" s="53"/>
      <c r="N2347" s="53"/>
      <c r="O2347" s="53"/>
      <c r="P2347" s="727"/>
    </row>
    <row r="2348" spans="1:16" x14ac:dyDescent="0.25">
      <c r="A2348" s="126"/>
      <c r="B2348" s="53"/>
      <c r="C2348" s="140"/>
      <c r="E2348" s="53"/>
      <c r="F2348" s="53"/>
      <c r="G2348" s="53"/>
      <c r="H2348" s="3"/>
      <c r="I2348" s="53"/>
      <c r="J2348" s="53"/>
      <c r="K2348" s="53"/>
      <c r="L2348" s="53"/>
      <c r="M2348" s="53"/>
      <c r="N2348" s="53"/>
      <c r="O2348" s="53"/>
      <c r="P2348" s="727"/>
    </row>
    <row r="2349" spans="1:16" x14ac:dyDescent="0.25">
      <c r="A2349" s="126"/>
      <c r="B2349" s="53"/>
      <c r="C2349" s="140"/>
      <c r="E2349" s="53"/>
      <c r="F2349" s="53"/>
      <c r="G2349" s="53"/>
      <c r="H2349" s="3"/>
      <c r="I2349" s="53"/>
      <c r="J2349" s="53"/>
      <c r="K2349" s="53"/>
      <c r="L2349" s="53"/>
      <c r="M2349" s="53"/>
      <c r="N2349" s="53"/>
      <c r="O2349" s="53"/>
      <c r="P2349" s="727"/>
    </row>
    <row r="2350" spans="1:16" x14ac:dyDescent="0.25">
      <c r="A2350" s="126"/>
      <c r="B2350" s="53"/>
      <c r="C2350" s="140"/>
      <c r="E2350" s="53"/>
      <c r="F2350" s="53"/>
      <c r="G2350" s="53"/>
      <c r="H2350" s="3"/>
      <c r="I2350" s="53"/>
      <c r="J2350" s="53"/>
      <c r="K2350" s="53"/>
      <c r="L2350" s="53"/>
      <c r="M2350" s="53"/>
      <c r="N2350" s="53"/>
      <c r="O2350" s="53"/>
      <c r="P2350" s="727"/>
    </row>
    <row r="2351" spans="1:16" x14ac:dyDescent="0.25">
      <c r="A2351" s="126"/>
      <c r="B2351" s="53"/>
      <c r="C2351" s="140"/>
      <c r="E2351" s="53"/>
      <c r="F2351" s="53"/>
      <c r="G2351" s="53"/>
      <c r="H2351" s="3"/>
      <c r="I2351" s="53"/>
      <c r="J2351" s="53"/>
      <c r="K2351" s="53"/>
      <c r="L2351" s="53"/>
      <c r="M2351" s="53"/>
      <c r="N2351" s="53"/>
      <c r="O2351" s="53"/>
      <c r="P2351" s="727"/>
    </row>
    <row r="2352" spans="1:16" x14ac:dyDescent="0.25">
      <c r="A2352" s="126"/>
      <c r="B2352" s="53"/>
      <c r="C2352" s="140"/>
      <c r="E2352" s="53"/>
      <c r="F2352" s="53"/>
      <c r="G2352" s="53"/>
      <c r="H2352" s="3"/>
      <c r="I2352" s="53"/>
      <c r="J2352" s="53"/>
      <c r="K2352" s="53"/>
      <c r="L2352" s="53"/>
      <c r="M2352" s="53"/>
      <c r="N2352" s="53"/>
      <c r="O2352" s="53"/>
      <c r="P2352" s="727"/>
    </row>
    <row r="2353" spans="1:16" x14ac:dyDescent="0.25">
      <c r="A2353" s="126"/>
      <c r="B2353" s="53"/>
      <c r="C2353" s="140"/>
      <c r="E2353" s="53"/>
      <c r="F2353" s="53"/>
      <c r="G2353" s="53"/>
      <c r="H2353" s="3"/>
      <c r="I2353" s="53"/>
      <c r="J2353" s="53"/>
      <c r="K2353" s="53"/>
      <c r="L2353" s="53"/>
      <c r="M2353" s="53"/>
      <c r="N2353" s="53"/>
      <c r="O2353" s="53"/>
      <c r="P2353" s="727"/>
    </row>
    <row r="2354" spans="1:16" x14ac:dyDescent="0.25">
      <c r="A2354" s="126"/>
      <c r="B2354" s="53"/>
      <c r="C2354" s="140"/>
      <c r="E2354" s="53"/>
      <c r="F2354" s="53"/>
      <c r="G2354" s="53"/>
      <c r="H2354" s="3"/>
      <c r="I2354" s="53"/>
      <c r="J2354" s="53"/>
      <c r="K2354" s="53"/>
      <c r="L2354" s="53"/>
      <c r="M2354" s="53"/>
      <c r="N2354" s="53"/>
      <c r="O2354" s="53"/>
      <c r="P2354" s="727"/>
    </row>
    <row r="2355" spans="1:16" x14ac:dyDescent="0.25">
      <c r="A2355" s="126"/>
      <c r="B2355" s="53"/>
      <c r="C2355" s="140"/>
      <c r="E2355" s="53"/>
      <c r="F2355" s="53"/>
      <c r="G2355" s="53"/>
      <c r="H2355" s="3"/>
      <c r="I2355" s="53"/>
      <c r="J2355" s="53"/>
      <c r="K2355" s="53"/>
      <c r="L2355" s="53"/>
      <c r="M2355" s="53"/>
      <c r="N2355" s="53"/>
      <c r="O2355" s="53"/>
      <c r="P2355" s="727"/>
    </row>
    <row r="2356" spans="1:16" x14ac:dyDescent="0.25">
      <c r="A2356" s="126"/>
      <c r="B2356" s="53"/>
      <c r="C2356" s="140"/>
      <c r="E2356" s="53"/>
      <c r="F2356" s="53"/>
      <c r="G2356" s="53"/>
      <c r="H2356" s="3"/>
      <c r="I2356" s="53"/>
      <c r="J2356" s="53"/>
      <c r="K2356" s="53"/>
      <c r="L2356" s="53"/>
      <c r="M2356" s="53"/>
      <c r="N2356" s="53"/>
      <c r="O2356" s="53"/>
      <c r="P2356" s="727"/>
    </row>
    <row r="2357" spans="1:16" x14ac:dyDescent="0.25">
      <c r="A2357" s="126"/>
      <c r="B2357" s="53"/>
      <c r="C2357" s="140"/>
      <c r="E2357" s="53"/>
      <c r="F2357" s="53"/>
      <c r="G2357" s="53"/>
      <c r="H2357" s="3"/>
      <c r="I2357" s="53"/>
      <c r="J2357" s="53"/>
      <c r="K2357" s="53"/>
      <c r="L2357" s="53"/>
      <c r="M2357" s="53"/>
      <c r="N2357" s="53"/>
      <c r="O2357" s="53"/>
      <c r="P2357" s="727"/>
    </row>
    <row r="2358" spans="1:16" x14ac:dyDescent="0.25">
      <c r="A2358" s="126"/>
      <c r="B2358" s="53"/>
      <c r="C2358" s="140"/>
      <c r="E2358" s="53"/>
      <c r="F2358" s="53"/>
      <c r="G2358" s="53"/>
      <c r="H2358" s="3"/>
      <c r="I2358" s="53"/>
      <c r="J2358" s="53"/>
      <c r="K2358" s="53"/>
      <c r="L2358" s="53"/>
      <c r="M2358" s="53"/>
      <c r="N2358" s="53"/>
      <c r="O2358" s="53"/>
      <c r="P2358" s="727"/>
    </row>
    <row r="2359" spans="1:16" x14ac:dyDescent="0.25">
      <c r="A2359" s="126"/>
      <c r="B2359" s="53"/>
      <c r="C2359" s="140"/>
      <c r="E2359" s="53"/>
      <c r="F2359" s="53"/>
      <c r="G2359" s="53"/>
      <c r="H2359" s="3"/>
      <c r="I2359" s="53"/>
      <c r="J2359" s="53"/>
      <c r="K2359" s="53"/>
      <c r="L2359" s="53"/>
      <c r="M2359" s="53"/>
      <c r="N2359" s="53"/>
      <c r="O2359" s="53"/>
      <c r="P2359" s="727"/>
    </row>
    <row r="2360" spans="1:16" x14ac:dyDescent="0.25">
      <c r="A2360" s="126"/>
      <c r="B2360" s="53"/>
      <c r="C2360" s="140"/>
      <c r="E2360" s="53"/>
      <c r="F2360" s="53"/>
      <c r="G2360" s="53"/>
      <c r="H2360" s="3"/>
      <c r="I2360" s="53"/>
      <c r="J2360" s="53"/>
      <c r="K2360" s="53"/>
      <c r="L2360" s="53"/>
      <c r="M2360" s="53"/>
      <c r="N2360" s="53"/>
      <c r="O2360" s="53"/>
      <c r="P2360" s="727"/>
    </row>
    <row r="2361" spans="1:16" x14ac:dyDescent="0.25">
      <c r="A2361" s="126"/>
      <c r="B2361" s="53"/>
      <c r="C2361" s="140"/>
      <c r="E2361" s="53"/>
      <c r="F2361" s="53"/>
      <c r="G2361" s="53"/>
      <c r="H2361" s="3"/>
      <c r="I2361" s="53"/>
      <c r="J2361" s="53"/>
      <c r="K2361" s="53"/>
      <c r="L2361" s="53"/>
      <c r="M2361" s="53"/>
      <c r="N2361" s="53"/>
      <c r="O2361" s="53"/>
      <c r="P2361" s="727"/>
    </row>
    <row r="2362" spans="1:16" x14ac:dyDescent="0.25">
      <c r="A2362" s="126"/>
      <c r="B2362" s="53"/>
      <c r="C2362" s="140"/>
      <c r="E2362" s="53"/>
      <c r="F2362" s="53"/>
      <c r="G2362" s="53"/>
      <c r="H2362" s="3"/>
      <c r="I2362" s="53"/>
      <c r="J2362" s="53"/>
      <c r="K2362" s="53"/>
      <c r="L2362" s="53"/>
      <c r="M2362" s="53"/>
      <c r="N2362" s="53"/>
      <c r="O2362" s="53"/>
      <c r="P2362" s="727"/>
    </row>
    <row r="2363" spans="1:16" x14ac:dyDescent="0.25">
      <c r="A2363" s="126"/>
      <c r="B2363" s="53"/>
      <c r="C2363" s="140"/>
      <c r="E2363" s="53"/>
      <c r="F2363" s="53"/>
      <c r="G2363" s="53"/>
      <c r="H2363" s="3"/>
      <c r="I2363" s="53"/>
      <c r="J2363" s="53"/>
      <c r="K2363" s="53"/>
      <c r="L2363" s="53"/>
      <c r="M2363" s="53"/>
      <c r="N2363" s="53"/>
      <c r="O2363" s="53"/>
      <c r="P2363" s="727"/>
    </row>
    <row r="2364" spans="1:16" x14ac:dyDescent="0.25">
      <c r="A2364" s="126"/>
      <c r="B2364" s="53"/>
      <c r="C2364" s="140"/>
      <c r="E2364" s="53"/>
      <c r="F2364" s="53"/>
      <c r="G2364" s="53"/>
      <c r="H2364" s="3"/>
      <c r="I2364" s="53"/>
      <c r="J2364" s="53"/>
      <c r="K2364" s="53"/>
      <c r="L2364" s="53"/>
      <c r="M2364" s="53"/>
      <c r="N2364" s="53"/>
      <c r="O2364" s="53"/>
      <c r="P2364" s="727"/>
    </row>
    <row r="2365" spans="1:16" x14ac:dyDescent="0.25">
      <c r="A2365" s="126"/>
      <c r="B2365" s="53"/>
      <c r="C2365" s="140"/>
      <c r="E2365" s="53"/>
      <c r="F2365" s="53"/>
      <c r="G2365" s="53"/>
      <c r="H2365" s="3"/>
      <c r="I2365" s="53"/>
      <c r="J2365" s="53"/>
      <c r="K2365" s="53"/>
      <c r="L2365" s="53"/>
      <c r="M2365" s="53"/>
      <c r="N2365" s="53"/>
      <c r="O2365" s="53"/>
      <c r="P2365" s="727"/>
    </row>
    <row r="2366" spans="1:16" x14ac:dyDescent="0.25">
      <c r="A2366" s="126"/>
      <c r="B2366" s="53"/>
      <c r="C2366" s="140"/>
      <c r="E2366" s="53"/>
      <c r="F2366" s="53"/>
      <c r="G2366" s="53"/>
      <c r="H2366" s="3"/>
      <c r="I2366" s="53"/>
      <c r="J2366" s="53"/>
      <c r="K2366" s="53"/>
      <c r="L2366" s="53"/>
      <c r="M2366" s="53"/>
      <c r="N2366" s="53"/>
      <c r="O2366" s="53"/>
      <c r="P2366" s="727"/>
    </row>
    <row r="2367" spans="1:16" x14ac:dyDescent="0.25">
      <c r="A2367" s="126"/>
      <c r="B2367" s="53"/>
      <c r="C2367" s="140"/>
      <c r="E2367" s="53"/>
      <c r="F2367" s="53"/>
      <c r="G2367" s="53"/>
      <c r="H2367" s="3"/>
      <c r="I2367" s="53"/>
      <c r="J2367" s="53"/>
      <c r="K2367" s="53"/>
      <c r="L2367" s="53"/>
      <c r="M2367" s="53"/>
      <c r="N2367" s="53"/>
      <c r="O2367" s="53"/>
      <c r="P2367" s="727"/>
    </row>
    <row r="2368" spans="1:16" x14ac:dyDescent="0.25">
      <c r="A2368" s="126"/>
      <c r="B2368" s="53"/>
      <c r="C2368" s="140"/>
      <c r="E2368" s="53"/>
      <c r="F2368" s="53"/>
      <c r="G2368" s="53"/>
      <c r="H2368" s="3"/>
      <c r="I2368" s="53"/>
      <c r="J2368" s="53"/>
      <c r="K2368" s="53"/>
      <c r="L2368" s="53"/>
      <c r="M2368" s="53"/>
      <c r="N2368" s="53"/>
      <c r="O2368" s="53"/>
      <c r="P2368" s="727"/>
    </row>
    <row r="2369" spans="1:16" x14ac:dyDescent="0.25">
      <c r="A2369" s="126"/>
      <c r="B2369" s="53"/>
      <c r="C2369" s="140"/>
      <c r="E2369" s="53"/>
      <c r="F2369" s="53"/>
      <c r="G2369" s="53"/>
      <c r="H2369" s="3"/>
      <c r="I2369" s="53"/>
      <c r="J2369" s="53"/>
      <c r="K2369" s="53"/>
      <c r="L2369" s="53"/>
      <c r="M2369" s="53"/>
      <c r="N2369" s="53"/>
      <c r="O2369" s="53"/>
      <c r="P2369" s="727"/>
    </row>
    <row r="2370" spans="1:16" x14ac:dyDescent="0.25">
      <c r="A2370" s="126"/>
      <c r="B2370" s="53"/>
      <c r="C2370" s="140"/>
      <c r="E2370" s="53"/>
      <c r="F2370" s="53"/>
      <c r="G2370" s="53"/>
      <c r="H2370" s="3"/>
      <c r="I2370" s="53"/>
      <c r="J2370" s="53"/>
      <c r="K2370" s="53"/>
      <c r="L2370" s="53"/>
      <c r="M2370" s="53"/>
      <c r="N2370" s="53"/>
      <c r="O2370" s="53"/>
      <c r="P2370" s="727"/>
    </row>
    <row r="2371" spans="1:16" x14ac:dyDescent="0.25">
      <c r="A2371" s="126"/>
      <c r="B2371" s="53"/>
      <c r="C2371" s="140"/>
      <c r="E2371" s="53"/>
      <c r="F2371" s="53"/>
      <c r="G2371" s="53"/>
      <c r="H2371" s="3"/>
      <c r="I2371" s="53"/>
      <c r="J2371" s="53"/>
      <c r="K2371" s="53"/>
      <c r="L2371" s="53"/>
      <c r="M2371" s="53"/>
      <c r="N2371" s="53"/>
      <c r="O2371" s="53"/>
      <c r="P2371" s="727"/>
    </row>
    <row r="2372" spans="1:16" x14ac:dyDescent="0.25">
      <c r="A2372" s="126"/>
      <c r="B2372" s="53"/>
      <c r="C2372" s="140"/>
      <c r="E2372" s="53"/>
      <c r="F2372" s="53"/>
      <c r="G2372" s="53"/>
      <c r="H2372" s="3"/>
      <c r="I2372" s="53"/>
      <c r="J2372" s="53"/>
      <c r="K2372" s="53"/>
      <c r="L2372" s="53"/>
      <c r="M2372" s="53"/>
      <c r="N2372" s="53"/>
      <c r="O2372" s="53"/>
      <c r="P2372" s="727"/>
    </row>
    <row r="2373" spans="1:16" x14ac:dyDescent="0.25">
      <c r="A2373" s="126"/>
      <c r="B2373" s="53"/>
      <c r="C2373" s="140"/>
      <c r="E2373" s="53"/>
      <c r="F2373" s="53"/>
      <c r="G2373" s="53"/>
      <c r="H2373" s="3"/>
      <c r="I2373" s="53"/>
      <c r="J2373" s="53"/>
      <c r="K2373" s="53"/>
      <c r="L2373" s="53"/>
      <c r="M2373" s="53"/>
      <c r="N2373" s="53"/>
      <c r="O2373" s="53"/>
      <c r="P2373" s="727"/>
    </row>
    <row r="2374" spans="1:16" x14ac:dyDescent="0.25">
      <c r="A2374" s="126"/>
      <c r="B2374" s="53"/>
      <c r="C2374" s="140"/>
      <c r="E2374" s="53"/>
      <c r="F2374" s="53"/>
      <c r="G2374" s="53"/>
      <c r="H2374" s="3"/>
      <c r="I2374" s="53"/>
      <c r="J2374" s="53"/>
      <c r="K2374" s="53"/>
      <c r="L2374" s="53"/>
      <c r="M2374" s="53"/>
      <c r="N2374" s="53"/>
      <c r="O2374" s="53"/>
      <c r="P2374" s="727"/>
    </row>
    <row r="2375" spans="1:16" x14ac:dyDescent="0.25">
      <c r="A2375" s="126"/>
      <c r="B2375" s="53"/>
      <c r="C2375" s="140"/>
      <c r="E2375" s="53"/>
      <c r="F2375" s="53"/>
      <c r="G2375" s="53"/>
      <c r="H2375" s="3"/>
      <c r="I2375" s="53"/>
      <c r="J2375" s="53"/>
      <c r="K2375" s="53"/>
      <c r="L2375" s="53"/>
      <c r="M2375" s="53"/>
      <c r="N2375" s="53"/>
      <c r="O2375" s="53"/>
      <c r="P2375" s="727"/>
    </row>
    <row r="2376" spans="1:16" x14ac:dyDescent="0.25">
      <c r="A2376" s="126"/>
      <c r="B2376" s="53"/>
      <c r="C2376" s="140"/>
      <c r="E2376" s="53"/>
      <c r="F2376" s="53"/>
      <c r="G2376" s="53"/>
      <c r="H2376" s="3"/>
      <c r="I2376" s="53"/>
      <c r="J2376" s="53"/>
      <c r="K2376" s="53"/>
      <c r="L2376" s="53"/>
      <c r="M2376" s="53"/>
      <c r="N2376" s="53"/>
      <c r="O2376" s="53"/>
      <c r="P2376" s="727"/>
    </row>
    <row r="2377" spans="1:16" x14ac:dyDescent="0.25">
      <c r="A2377" s="126"/>
      <c r="B2377" s="53"/>
      <c r="C2377" s="140"/>
      <c r="E2377" s="53"/>
      <c r="F2377" s="53"/>
      <c r="G2377" s="53"/>
      <c r="H2377" s="3"/>
      <c r="I2377" s="53"/>
      <c r="J2377" s="53"/>
      <c r="K2377" s="53"/>
      <c r="L2377" s="53"/>
      <c r="M2377" s="53"/>
      <c r="N2377" s="53"/>
      <c r="O2377" s="53"/>
      <c r="P2377" s="727"/>
    </row>
    <row r="2378" spans="1:16" x14ac:dyDescent="0.25">
      <c r="A2378" s="126"/>
      <c r="B2378" s="53"/>
      <c r="C2378" s="140"/>
      <c r="E2378" s="53"/>
      <c r="F2378" s="53"/>
      <c r="G2378" s="53"/>
      <c r="H2378" s="3"/>
      <c r="I2378" s="53"/>
      <c r="J2378" s="53"/>
      <c r="K2378" s="53"/>
      <c r="L2378" s="53"/>
      <c r="M2378" s="53"/>
      <c r="N2378" s="53"/>
      <c r="O2378" s="53"/>
      <c r="P2378" s="727"/>
    </row>
    <row r="2379" spans="1:16" x14ac:dyDescent="0.25">
      <c r="A2379" s="126"/>
      <c r="B2379" s="53"/>
      <c r="C2379" s="140"/>
      <c r="E2379" s="53"/>
      <c r="F2379" s="53"/>
      <c r="G2379" s="53"/>
      <c r="H2379" s="3"/>
      <c r="I2379" s="53"/>
      <c r="J2379" s="53"/>
      <c r="K2379" s="53"/>
      <c r="L2379" s="53"/>
      <c r="M2379" s="53"/>
      <c r="N2379" s="53"/>
      <c r="O2379" s="53"/>
      <c r="P2379" s="727"/>
    </row>
    <row r="2380" spans="1:16" x14ac:dyDescent="0.25">
      <c r="A2380" s="126"/>
      <c r="B2380" s="53"/>
      <c r="C2380" s="140"/>
      <c r="E2380" s="53"/>
      <c r="F2380" s="53"/>
      <c r="G2380" s="53"/>
      <c r="H2380" s="3"/>
      <c r="I2380" s="53"/>
      <c r="J2380" s="53"/>
      <c r="K2380" s="53"/>
      <c r="L2380" s="53"/>
      <c r="M2380" s="53"/>
      <c r="N2380" s="53"/>
      <c r="O2380" s="53"/>
      <c r="P2380" s="727"/>
    </row>
    <row r="2381" spans="1:16" x14ac:dyDescent="0.25">
      <c r="A2381" s="126"/>
      <c r="B2381" s="53"/>
      <c r="C2381" s="140"/>
      <c r="E2381" s="53"/>
      <c r="F2381" s="53"/>
      <c r="G2381" s="53"/>
      <c r="H2381" s="3"/>
      <c r="I2381" s="53"/>
      <c r="J2381" s="53"/>
      <c r="K2381" s="53"/>
      <c r="L2381" s="53"/>
      <c r="M2381" s="53"/>
      <c r="N2381" s="53"/>
      <c r="O2381" s="53"/>
      <c r="P2381" s="727"/>
    </row>
    <row r="2382" spans="1:16" x14ac:dyDescent="0.25">
      <c r="A2382" s="126"/>
      <c r="B2382" s="53"/>
      <c r="C2382" s="140"/>
      <c r="E2382" s="53"/>
      <c r="F2382" s="53"/>
      <c r="G2382" s="53"/>
      <c r="H2382" s="3"/>
      <c r="I2382" s="53"/>
      <c r="J2382" s="53"/>
      <c r="K2382" s="53"/>
      <c r="L2382" s="53"/>
      <c r="M2382" s="53"/>
      <c r="N2382" s="53"/>
      <c r="O2382" s="53"/>
      <c r="P2382" s="727"/>
    </row>
    <row r="2383" spans="1:16" x14ac:dyDescent="0.25">
      <c r="A2383" s="126"/>
      <c r="B2383" s="53"/>
      <c r="C2383" s="140"/>
      <c r="E2383" s="53"/>
      <c r="F2383" s="53"/>
      <c r="G2383" s="53"/>
      <c r="H2383" s="3"/>
      <c r="I2383" s="53"/>
      <c r="J2383" s="53"/>
      <c r="K2383" s="53"/>
      <c r="L2383" s="53"/>
      <c r="M2383" s="53"/>
      <c r="N2383" s="53"/>
      <c r="O2383" s="53"/>
      <c r="P2383" s="727"/>
    </row>
    <row r="2384" spans="1:16" x14ac:dyDescent="0.25">
      <c r="A2384" s="126"/>
      <c r="B2384" s="53"/>
      <c r="C2384" s="140"/>
      <c r="E2384" s="53"/>
      <c r="F2384" s="53"/>
      <c r="G2384" s="53"/>
      <c r="H2384" s="3"/>
      <c r="I2384" s="53"/>
      <c r="J2384" s="53"/>
      <c r="K2384" s="53"/>
      <c r="L2384" s="53"/>
      <c r="M2384" s="53"/>
      <c r="N2384" s="53"/>
      <c r="O2384" s="53"/>
      <c r="P2384" s="727"/>
    </row>
    <row r="2385" spans="1:16" x14ac:dyDescent="0.25">
      <c r="A2385" s="126"/>
      <c r="B2385" s="53"/>
      <c r="C2385" s="140"/>
      <c r="E2385" s="53"/>
      <c r="F2385" s="53"/>
      <c r="G2385" s="53"/>
      <c r="H2385" s="3"/>
      <c r="I2385" s="53"/>
      <c r="J2385" s="53"/>
      <c r="K2385" s="53"/>
      <c r="L2385" s="53"/>
      <c r="M2385" s="53"/>
      <c r="N2385" s="53"/>
      <c r="O2385" s="53"/>
      <c r="P2385" s="727"/>
    </row>
    <row r="2386" spans="1:16" x14ac:dyDescent="0.25">
      <c r="A2386" s="126"/>
      <c r="B2386" s="53"/>
      <c r="C2386" s="140"/>
      <c r="E2386" s="53"/>
      <c r="F2386" s="53"/>
      <c r="G2386" s="53"/>
      <c r="H2386" s="3"/>
      <c r="I2386" s="53"/>
      <c r="J2386" s="53"/>
      <c r="K2386" s="53"/>
      <c r="L2386" s="53"/>
      <c r="M2386" s="53"/>
      <c r="N2386" s="53"/>
      <c r="O2386" s="53"/>
      <c r="P2386" s="727"/>
    </row>
    <row r="2387" spans="1:16" x14ac:dyDescent="0.25">
      <c r="A2387" s="126"/>
      <c r="B2387" s="53"/>
      <c r="C2387" s="140"/>
      <c r="E2387" s="53"/>
      <c r="F2387" s="53"/>
      <c r="G2387" s="53"/>
      <c r="H2387" s="3"/>
      <c r="I2387" s="53"/>
      <c r="J2387" s="53"/>
      <c r="K2387" s="53"/>
      <c r="L2387" s="53"/>
      <c r="M2387" s="53"/>
      <c r="N2387" s="53"/>
      <c r="O2387" s="53"/>
      <c r="P2387" s="727"/>
    </row>
    <row r="2388" spans="1:16" x14ac:dyDescent="0.25">
      <c r="A2388" s="126"/>
      <c r="B2388" s="53"/>
      <c r="C2388" s="140"/>
      <c r="E2388" s="53"/>
      <c r="F2388" s="53"/>
      <c r="G2388" s="53"/>
      <c r="H2388" s="3"/>
      <c r="I2388" s="53"/>
      <c r="J2388" s="53"/>
      <c r="K2388" s="53"/>
      <c r="L2388" s="53"/>
      <c r="M2388" s="53"/>
      <c r="N2388" s="53"/>
      <c r="O2388" s="53"/>
      <c r="P2388" s="727"/>
    </row>
    <row r="2389" spans="1:16" x14ac:dyDescent="0.25">
      <c r="A2389" s="126"/>
      <c r="B2389" s="53"/>
      <c r="C2389" s="140"/>
      <c r="E2389" s="53"/>
      <c r="F2389" s="53"/>
      <c r="G2389" s="53"/>
      <c r="H2389" s="3"/>
      <c r="I2389" s="53"/>
      <c r="J2389" s="53"/>
      <c r="K2389" s="53"/>
      <c r="L2389" s="53"/>
      <c r="M2389" s="53"/>
      <c r="N2389" s="53"/>
      <c r="O2389" s="53"/>
      <c r="P2389" s="727"/>
    </row>
    <row r="2390" spans="1:16" x14ac:dyDescent="0.25">
      <c r="A2390" s="126"/>
      <c r="B2390" s="53"/>
      <c r="C2390" s="140"/>
      <c r="E2390" s="53"/>
      <c r="F2390" s="53"/>
      <c r="G2390" s="53"/>
      <c r="H2390" s="3"/>
      <c r="I2390" s="53"/>
      <c r="J2390" s="53"/>
      <c r="K2390" s="53"/>
      <c r="L2390" s="53"/>
      <c r="M2390" s="53"/>
      <c r="N2390" s="53"/>
      <c r="O2390" s="53"/>
      <c r="P2390" s="727"/>
    </row>
    <row r="2391" spans="1:16" x14ac:dyDescent="0.25">
      <c r="A2391" s="126"/>
      <c r="B2391" s="53"/>
      <c r="C2391" s="140"/>
      <c r="E2391" s="53"/>
      <c r="F2391" s="53"/>
      <c r="G2391" s="53"/>
      <c r="H2391" s="3"/>
      <c r="I2391" s="53"/>
      <c r="J2391" s="53"/>
      <c r="K2391" s="53"/>
      <c r="L2391" s="53"/>
      <c r="M2391" s="53"/>
      <c r="N2391" s="53"/>
      <c r="O2391" s="53"/>
      <c r="P2391" s="727"/>
    </row>
    <row r="2392" spans="1:16" x14ac:dyDescent="0.25">
      <c r="A2392" s="126"/>
      <c r="B2392" s="53"/>
      <c r="C2392" s="140"/>
      <c r="E2392" s="53"/>
      <c r="F2392" s="53"/>
      <c r="G2392" s="53"/>
      <c r="H2392" s="3"/>
      <c r="I2392" s="53"/>
      <c r="J2392" s="53"/>
      <c r="K2392" s="53"/>
      <c r="L2392" s="53"/>
      <c r="M2392" s="53"/>
      <c r="N2392" s="53"/>
      <c r="O2392" s="53"/>
      <c r="P2392" s="727"/>
    </row>
    <row r="2393" spans="1:16" x14ac:dyDescent="0.25">
      <c r="A2393" s="126"/>
      <c r="B2393" s="53"/>
      <c r="C2393" s="140"/>
      <c r="E2393" s="53"/>
      <c r="F2393" s="53"/>
      <c r="G2393" s="53"/>
      <c r="H2393" s="3"/>
      <c r="I2393" s="53"/>
      <c r="J2393" s="53"/>
      <c r="K2393" s="53"/>
      <c r="L2393" s="53"/>
      <c r="M2393" s="53"/>
      <c r="N2393" s="53"/>
      <c r="O2393" s="53"/>
      <c r="P2393" s="727"/>
    </row>
    <row r="2394" spans="1:16" x14ac:dyDescent="0.25">
      <c r="A2394" s="126"/>
      <c r="B2394" s="53"/>
      <c r="C2394" s="140"/>
      <c r="E2394" s="53"/>
      <c r="F2394" s="53"/>
      <c r="G2394" s="53"/>
      <c r="H2394" s="3"/>
      <c r="I2394" s="53"/>
      <c r="J2394" s="53"/>
      <c r="K2394" s="53"/>
      <c r="L2394" s="53"/>
      <c r="M2394" s="53"/>
      <c r="N2394" s="53"/>
      <c r="O2394" s="53"/>
      <c r="P2394" s="727"/>
    </row>
    <row r="2395" spans="1:16" x14ac:dyDescent="0.25">
      <c r="A2395" s="126"/>
      <c r="B2395" s="53"/>
      <c r="C2395" s="140"/>
      <c r="E2395" s="53"/>
      <c r="F2395" s="53"/>
      <c r="G2395" s="53"/>
      <c r="H2395" s="3"/>
      <c r="I2395" s="53"/>
      <c r="J2395" s="53"/>
      <c r="K2395" s="53"/>
      <c r="L2395" s="53"/>
      <c r="M2395" s="53"/>
      <c r="N2395" s="53"/>
      <c r="O2395" s="53"/>
      <c r="P2395" s="727"/>
    </row>
    <row r="2396" spans="1:16" x14ac:dyDescent="0.25">
      <c r="A2396" s="126"/>
      <c r="B2396" s="53"/>
      <c r="C2396" s="140"/>
      <c r="E2396" s="53"/>
      <c r="F2396" s="53"/>
      <c r="G2396" s="53"/>
      <c r="H2396" s="3"/>
      <c r="I2396" s="53"/>
      <c r="J2396" s="53"/>
      <c r="K2396" s="53"/>
      <c r="L2396" s="53"/>
      <c r="M2396" s="53"/>
      <c r="N2396" s="53"/>
      <c r="O2396" s="53"/>
      <c r="P2396" s="727"/>
    </row>
    <row r="2397" spans="1:16" x14ac:dyDescent="0.25">
      <c r="A2397" s="126"/>
      <c r="B2397" s="53"/>
      <c r="C2397" s="140"/>
      <c r="E2397" s="53"/>
      <c r="F2397" s="53"/>
      <c r="G2397" s="53"/>
      <c r="H2397" s="3"/>
      <c r="I2397" s="53"/>
      <c r="J2397" s="53"/>
      <c r="K2397" s="53"/>
      <c r="L2397" s="53"/>
      <c r="M2397" s="53"/>
      <c r="N2397" s="53"/>
      <c r="O2397" s="53"/>
      <c r="P2397" s="727"/>
    </row>
    <row r="2398" spans="1:16" x14ac:dyDescent="0.25">
      <c r="A2398" s="126"/>
      <c r="B2398" s="53"/>
      <c r="C2398" s="140"/>
      <c r="E2398" s="53"/>
      <c r="F2398" s="53"/>
      <c r="G2398" s="53"/>
      <c r="H2398" s="3"/>
      <c r="I2398" s="53"/>
      <c r="J2398" s="53"/>
      <c r="K2398" s="53"/>
      <c r="L2398" s="53"/>
      <c r="M2398" s="53"/>
      <c r="N2398" s="53"/>
      <c r="O2398" s="53"/>
      <c r="P2398" s="727"/>
    </row>
    <row r="2399" spans="1:16" x14ac:dyDescent="0.25">
      <c r="A2399" s="126"/>
      <c r="B2399" s="53"/>
      <c r="C2399" s="140"/>
      <c r="E2399" s="53"/>
      <c r="F2399" s="53"/>
      <c r="G2399" s="53"/>
      <c r="H2399" s="3"/>
      <c r="I2399" s="53"/>
      <c r="J2399" s="53"/>
      <c r="K2399" s="53"/>
      <c r="L2399" s="53"/>
      <c r="M2399" s="53"/>
      <c r="N2399" s="53"/>
      <c r="O2399" s="53"/>
      <c r="P2399" s="727"/>
    </row>
    <row r="2400" spans="1:16" x14ac:dyDescent="0.25">
      <c r="A2400" s="126"/>
      <c r="B2400" s="53"/>
      <c r="C2400" s="140"/>
      <c r="E2400" s="53"/>
      <c r="F2400" s="53"/>
      <c r="G2400" s="53"/>
      <c r="H2400" s="3"/>
      <c r="I2400" s="53"/>
      <c r="J2400" s="53"/>
      <c r="K2400" s="53"/>
      <c r="L2400" s="53"/>
      <c r="M2400" s="53"/>
      <c r="N2400" s="53"/>
      <c r="O2400" s="53"/>
      <c r="P2400" s="727"/>
    </row>
    <row r="2401" spans="1:16" x14ac:dyDescent="0.25">
      <c r="A2401" s="126"/>
      <c r="B2401" s="53"/>
      <c r="C2401" s="140"/>
      <c r="E2401" s="53"/>
      <c r="F2401" s="53"/>
      <c r="G2401" s="53"/>
      <c r="H2401" s="3"/>
      <c r="I2401" s="53"/>
      <c r="J2401" s="53"/>
      <c r="K2401" s="53"/>
      <c r="L2401" s="53"/>
      <c r="M2401" s="53"/>
      <c r="N2401" s="53"/>
      <c r="O2401" s="53"/>
      <c r="P2401" s="727"/>
    </row>
    <row r="2402" spans="1:16" x14ac:dyDescent="0.25">
      <c r="A2402" s="126"/>
      <c r="B2402" s="53"/>
      <c r="C2402" s="140"/>
      <c r="E2402" s="53"/>
      <c r="F2402" s="53"/>
      <c r="G2402" s="53"/>
      <c r="H2402" s="3"/>
      <c r="I2402" s="53"/>
      <c r="J2402" s="53"/>
      <c r="K2402" s="53"/>
      <c r="L2402" s="53"/>
      <c r="M2402" s="53"/>
      <c r="N2402" s="53"/>
      <c r="O2402" s="53"/>
      <c r="P2402" s="727"/>
    </row>
    <row r="2403" spans="1:16" x14ac:dyDescent="0.25">
      <c r="A2403" s="126"/>
      <c r="B2403" s="53"/>
      <c r="C2403" s="140"/>
      <c r="E2403" s="53"/>
      <c r="F2403" s="53"/>
      <c r="G2403" s="53"/>
      <c r="H2403" s="3"/>
      <c r="I2403" s="53"/>
      <c r="J2403" s="53"/>
      <c r="K2403" s="53"/>
      <c r="L2403" s="53"/>
      <c r="M2403" s="53"/>
      <c r="N2403" s="53"/>
      <c r="O2403" s="53"/>
      <c r="P2403" s="727"/>
    </row>
    <row r="2404" spans="1:16" x14ac:dyDescent="0.25">
      <c r="A2404" s="126"/>
      <c r="B2404" s="53"/>
      <c r="C2404" s="140"/>
      <c r="E2404" s="53"/>
      <c r="F2404" s="53"/>
      <c r="G2404" s="53"/>
      <c r="H2404" s="3"/>
      <c r="I2404" s="53"/>
      <c r="J2404" s="53"/>
      <c r="K2404" s="53"/>
      <c r="L2404" s="53"/>
      <c r="M2404" s="53"/>
      <c r="N2404" s="53"/>
      <c r="O2404" s="53"/>
      <c r="P2404" s="727"/>
    </row>
    <row r="2405" spans="1:16" x14ac:dyDescent="0.25">
      <c r="A2405" s="126"/>
      <c r="B2405" s="53"/>
      <c r="C2405" s="140"/>
      <c r="E2405" s="53"/>
      <c r="F2405" s="53"/>
      <c r="G2405" s="53"/>
      <c r="H2405" s="3"/>
      <c r="I2405" s="53"/>
      <c r="J2405" s="53"/>
      <c r="K2405" s="53"/>
      <c r="L2405" s="53"/>
      <c r="M2405" s="53"/>
      <c r="N2405" s="53"/>
      <c r="O2405" s="53"/>
      <c r="P2405" s="727"/>
    </row>
    <row r="2406" spans="1:16" x14ac:dyDescent="0.25">
      <c r="A2406" s="126"/>
      <c r="B2406" s="53"/>
      <c r="C2406" s="140"/>
      <c r="E2406" s="53"/>
      <c r="F2406" s="53"/>
      <c r="G2406" s="53"/>
      <c r="H2406" s="3"/>
      <c r="I2406" s="53"/>
      <c r="J2406" s="53"/>
      <c r="K2406" s="53"/>
      <c r="L2406" s="53"/>
      <c r="M2406" s="53"/>
      <c r="N2406" s="53"/>
      <c r="O2406" s="53"/>
      <c r="P2406" s="727"/>
    </row>
    <row r="2407" spans="1:16" x14ac:dyDescent="0.25">
      <c r="A2407" s="126"/>
      <c r="B2407" s="53"/>
      <c r="C2407" s="140"/>
      <c r="E2407" s="53"/>
      <c r="F2407" s="53"/>
      <c r="G2407" s="53"/>
      <c r="H2407" s="3"/>
      <c r="I2407" s="53"/>
      <c r="J2407" s="53"/>
      <c r="K2407" s="53"/>
      <c r="L2407" s="53"/>
      <c r="M2407" s="53"/>
      <c r="N2407" s="53"/>
      <c r="O2407" s="53"/>
      <c r="P2407" s="727"/>
    </row>
    <row r="2408" spans="1:16" x14ac:dyDescent="0.25">
      <c r="A2408" s="126"/>
      <c r="B2408" s="53"/>
      <c r="C2408" s="140"/>
      <c r="E2408" s="53"/>
      <c r="F2408" s="53"/>
      <c r="G2408" s="53"/>
      <c r="H2408" s="3"/>
      <c r="I2408" s="53"/>
      <c r="J2408" s="53"/>
      <c r="K2408" s="53"/>
      <c r="L2408" s="53"/>
      <c r="M2408" s="53"/>
      <c r="N2408" s="53"/>
      <c r="O2408" s="53"/>
      <c r="P2408" s="727"/>
    </row>
    <row r="2409" spans="1:16" x14ac:dyDescent="0.25">
      <c r="A2409" s="126"/>
      <c r="B2409" s="53"/>
      <c r="C2409" s="140"/>
      <c r="E2409" s="53"/>
      <c r="F2409" s="53"/>
      <c r="G2409" s="53"/>
      <c r="H2409" s="3"/>
      <c r="I2409" s="53"/>
      <c r="J2409" s="53"/>
      <c r="K2409" s="53"/>
      <c r="L2409" s="53"/>
      <c r="M2409" s="53"/>
      <c r="N2409" s="53"/>
      <c r="O2409" s="53"/>
      <c r="P2409" s="727"/>
    </row>
    <row r="2410" spans="1:16" x14ac:dyDescent="0.25">
      <c r="A2410" s="126"/>
      <c r="B2410" s="53"/>
      <c r="C2410" s="140"/>
      <c r="E2410" s="53"/>
      <c r="F2410" s="53"/>
      <c r="G2410" s="53"/>
      <c r="H2410" s="3"/>
      <c r="I2410" s="53"/>
      <c r="J2410" s="53"/>
      <c r="K2410" s="53"/>
      <c r="L2410" s="53"/>
      <c r="M2410" s="53"/>
      <c r="N2410" s="53"/>
      <c r="O2410" s="53"/>
      <c r="P2410" s="727"/>
    </row>
    <row r="2411" spans="1:16" x14ac:dyDescent="0.25">
      <c r="A2411" s="126"/>
      <c r="B2411" s="53"/>
      <c r="C2411" s="140"/>
      <c r="E2411" s="53"/>
      <c r="F2411" s="53"/>
      <c r="G2411" s="53"/>
      <c r="H2411" s="3"/>
      <c r="I2411" s="53"/>
      <c r="J2411" s="53"/>
      <c r="K2411" s="53"/>
      <c r="L2411" s="53"/>
      <c r="M2411" s="53"/>
      <c r="N2411" s="53"/>
      <c r="O2411" s="53"/>
      <c r="P2411" s="727"/>
    </row>
    <row r="2412" spans="1:16" x14ac:dyDescent="0.25">
      <c r="A2412" s="126"/>
      <c r="B2412" s="53"/>
      <c r="C2412" s="140"/>
      <c r="E2412" s="53"/>
      <c r="F2412" s="53"/>
      <c r="G2412" s="53"/>
      <c r="H2412" s="3"/>
      <c r="I2412" s="53"/>
      <c r="J2412" s="53"/>
      <c r="K2412" s="53"/>
      <c r="L2412" s="53"/>
      <c r="M2412" s="53"/>
      <c r="N2412" s="53"/>
      <c r="O2412" s="53"/>
      <c r="P2412" s="727"/>
    </row>
    <row r="2413" spans="1:16" x14ac:dyDescent="0.25">
      <c r="A2413" s="126"/>
      <c r="B2413" s="53"/>
      <c r="C2413" s="140"/>
      <c r="E2413" s="53"/>
      <c r="F2413" s="53"/>
      <c r="G2413" s="53"/>
      <c r="H2413" s="3"/>
      <c r="I2413" s="53"/>
      <c r="J2413" s="53"/>
      <c r="K2413" s="53"/>
      <c r="L2413" s="53"/>
      <c r="M2413" s="53"/>
      <c r="N2413" s="53"/>
      <c r="O2413" s="53"/>
      <c r="P2413" s="727"/>
    </row>
    <row r="2414" spans="1:16" x14ac:dyDescent="0.25">
      <c r="A2414" s="126"/>
      <c r="B2414" s="53"/>
      <c r="C2414" s="140"/>
      <c r="E2414" s="53"/>
      <c r="F2414" s="53"/>
      <c r="G2414" s="53"/>
      <c r="H2414" s="3"/>
      <c r="I2414" s="53"/>
      <c r="J2414" s="53"/>
      <c r="K2414" s="53"/>
      <c r="L2414" s="53"/>
      <c r="M2414" s="53"/>
      <c r="N2414" s="53"/>
      <c r="O2414" s="53"/>
      <c r="P2414" s="727"/>
    </row>
    <row r="2415" spans="1:16" x14ac:dyDescent="0.25">
      <c r="A2415" s="126"/>
      <c r="B2415" s="53"/>
      <c r="C2415" s="140"/>
      <c r="E2415" s="53"/>
      <c r="F2415" s="53"/>
      <c r="G2415" s="53"/>
      <c r="H2415" s="3"/>
      <c r="I2415" s="53"/>
      <c r="J2415" s="53"/>
      <c r="K2415" s="53"/>
      <c r="L2415" s="53"/>
      <c r="M2415" s="53"/>
      <c r="N2415" s="53"/>
      <c r="O2415" s="53"/>
      <c r="P2415" s="727"/>
    </row>
    <row r="2416" spans="1:16" x14ac:dyDescent="0.25">
      <c r="A2416" s="126"/>
      <c r="B2416" s="53"/>
      <c r="C2416" s="140"/>
      <c r="E2416" s="53"/>
      <c r="F2416" s="53"/>
      <c r="G2416" s="53"/>
      <c r="H2416" s="3"/>
      <c r="I2416" s="53"/>
      <c r="J2416" s="53"/>
      <c r="K2416" s="53"/>
      <c r="L2416" s="53"/>
      <c r="M2416" s="53"/>
      <c r="N2416" s="53"/>
      <c r="O2416" s="53"/>
      <c r="P2416" s="727"/>
    </row>
    <row r="2417" spans="1:16" x14ac:dyDescent="0.25">
      <c r="A2417" s="126"/>
      <c r="B2417" s="53"/>
      <c r="C2417" s="140"/>
      <c r="E2417" s="53"/>
      <c r="F2417" s="53"/>
      <c r="G2417" s="53"/>
      <c r="H2417" s="3"/>
      <c r="I2417" s="53"/>
      <c r="J2417" s="53"/>
      <c r="K2417" s="53"/>
      <c r="L2417" s="53"/>
      <c r="M2417" s="53"/>
      <c r="N2417" s="53"/>
      <c r="O2417" s="53"/>
      <c r="P2417" s="727"/>
    </row>
    <row r="2418" spans="1:16" x14ac:dyDescent="0.25">
      <c r="A2418" s="126"/>
      <c r="B2418" s="53"/>
      <c r="C2418" s="140"/>
      <c r="E2418" s="53"/>
      <c r="F2418" s="53"/>
      <c r="G2418" s="53"/>
      <c r="H2418" s="3"/>
      <c r="I2418" s="53"/>
      <c r="J2418" s="53"/>
      <c r="K2418" s="53"/>
      <c r="L2418" s="53"/>
      <c r="M2418" s="53"/>
      <c r="N2418" s="53"/>
      <c r="O2418" s="53"/>
      <c r="P2418" s="727"/>
    </row>
    <row r="2419" spans="1:16" x14ac:dyDescent="0.25">
      <c r="A2419" s="126"/>
      <c r="B2419" s="53"/>
      <c r="C2419" s="140"/>
      <c r="E2419" s="53"/>
      <c r="F2419" s="53"/>
      <c r="G2419" s="53"/>
      <c r="H2419" s="3"/>
      <c r="I2419" s="53"/>
      <c r="J2419" s="53"/>
      <c r="K2419" s="53"/>
      <c r="L2419" s="53"/>
      <c r="M2419" s="53"/>
      <c r="N2419" s="53"/>
      <c r="O2419" s="53"/>
      <c r="P2419" s="727"/>
    </row>
    <row r="2420" spans="1:16" x14ac:dyDescent="0.25">
      <c r="A2420" s="126"/>
      <c r="B2420" s="53"/>
      <c r="C2420" s="140"/>
      <c r="E2420" s="53"/>
      <c r="F2420" s="53"/>
      <c r="G2420" s="53"/>
      <c r="H2420" s="3"/>
      <c r="I2420" s="53"/>
      <c r="J2420" s="53"/>
      <c r="K2420" s="53"/>
      <c r="L2420" s="53"/>
      <c r="M2420" s="53"/>
      <c r="N2420" s="53"/>
      <c r="O2420" s="53"/>
      <c r="P2420" s="727"/>
    </row>
    <row r="2421" spans="1:16" x14ac:dyDescent="0.25">
      <c r="A2421" s="126"/>
      <c r="B2421" s="53"/>
      <c r="C2421" s="140"/>
      <c r="E2421" s="53"/>
      <c r="F2421" s="53"/>
      <c r="G2421" s="53"/>
      <c r="H2421" s="3"/>
      <c r="I2421" s="53"/>
      <c r="J2421" s="53"/>
      <c r="K2421" s="53"/>
      <c r="L2421" s="53"/>
      <c r="M2421" s="53"/>
      <c r="N2421" s="53"/>
      <c r="O2421" s="53"/>
      <c r="P2421" s="727"/>
    </row>
    <row r="2422" spans="1:16" x14ac:dyDescent="0.25">
      <c r="A2422" s="126"/>
      <c r="B2422" s="53"/>
      <c r="C2422" s="140"/>
      <c r="E2422" s="53"/>
      <c r="F2422" s="53"/>
      <c r="G2422" s="53"/>
      <c r="H2422" s="3"/>
      <c r="I2422" s="53"/>
      <c r="J2422" s="53"/>
      <c r="K2422" s="53"/>
      <c r="L2422" s="53"/>
      <c r="M2422" s="53"/>
      <c r="N2422" s="53"/>
      <c r="O2422" s="53"/>
      <c r="P2422" s="727"/>
    </row>
    <row r="2423" spans="1:16" x14ac:dyDescent="0.25">
      <c r="A2423" s="126"/>
      <c r="B2423" s="53"/>
      <c r="C2423" s="140"/>
      <c r="E2423" s="53"/>
      <c r="F2423" s="53"/>
      <c r="G2423" s="53"/>
      <c r="H2423" s="3"/>
      <c r="I2423" s="53"/>
      <c r="J2423" s="53"/>
      <c r="K2423" s="53"/>
      <c r="L2423" s="53"/>
      <c r="M2423" s="53"/>
      <c r="N2423" s="53"/>
      <c r="O2423" s="53"/>
      <c r="P2423" s="727"/>
    </row>
    <row r="2424" spans="1:16" x14ac:dyDescent="0.25">
      <c r="A2424" s="126"/>
      <c r="B2424" s="53"/>
      <c r="C2424" s="140"/>
      <c r="E2424" s="53"/>
      <c r="F2424" s="53"/>
      <c r="G2424" s="53"/>
      <c r="H2424" s="3"/>
      <c r="I2424" s="53"/>
      <c r="J2424" s="53"/>
      <c r="K2424" s="53"/>
      <c r="L2424" s="53"/>
      <c r="M2424" s="53"/>
      <c r="N2424" s="53"/>
      <c r="O2424" s="53"/>
      <c r="P2424" s="727"/>
    </row>
    <row r="2425" spans="1:16" x14ac:dyDescent="0.25">
      <c r="A2425" s="126"/>
      <c r="B2425" s="53"/>
      <c r="C2425" s="140"/>
      <c r="E2425" s="53"/>
      <c r="F2425" s="53"/>
      <c r="G2425" s="53"/>
      <c r="H2425" s="3"/>
      <c r="I2425" s="53"/>
      <c r="J2425" s="53"/>
      <c r="K2425" s="53"/>
      <c r="L2425" s="53"/>
      <c r="M2425" s="53"/>
      <c r="N2425" s="53"/>
      <c r="O2425" s="53"/>
      <c r="P2425" s="727"/>
    </row>
    <row r="2426" spans="1:16" x14ac:dyDescent="0.25">
      <c r="A2426" s="126"/>
      <c r="B2426" s="53"/>
      <c r="C2426" s="140"/>
      <c r="E2426" s="53"/>
      <c r="F2426" s="53"/>
      <c r="G2426" s="53"/>
      <c r="H2426" s="3"/>
      <c r="I2426" s="53"/>
      <c r="J2426" s="53"/>
      <c r="K2426" s="53"/>
      <c r="L2426" s="53"/>
      <c r="M2426" s="53"/>
      <c r="N2426" s="53"/>
      <c r="O2426" s="53"/>
      <c r="P2426" s="727"/>
    </row>
    <row r="2427" spans="1:16" x14ac:dyDescent="0.25">
      <c r="A2427" s="126"/>
      <c r="B2427" s="53"/>
      <c r="C2427" s="140"/>
      <c r="E2427" s="53"/>
      <c r="F2427" s="53"/>
      <c r="G2427" s="53"/>
      <c r="H2427" s="3"/>
      <c r="I2427" s="53"/>
      <c r="J2427" s="53"/>
      <c r="K2427" s="53"/>
      <c r="L2427" s="53"/>
      <c r="M2427" s="53"/>
      <c r="N2427" s="53"/>
      <c r="O2427" s="53"/>
      <c r="P2427" s="727"/>
    </row>
    <row r="2428" spans="1:16" x14ac:dyDescent="0.25">
      <c r="A2428" s="126"/>
      <c r="B2428" s="53"/>
      <c r="C2428" s="140"/>
      <c r="E2428" s="53"/>
      <c r="F2428" s="53"/>
      <c r="G2428" s="53"/>
      <c r="H2428" s="3"/>
      <c r="I2428" s="53"/>
      <c r="J2428" s="53"/>
      <c r="K2428" s="53"/>
      <c r="L2428" s="53"/>
      <c r="M2428" s="53"/>
      <c r="N2428" s="53"/>
      <c r="O2428" s="53"/>
      <c r="P2428" s="727"/>
    </row>
    <row r="2429" spans="1:16" x14ac:dyDescent="0.25">
      <c r="A2429" s="126"/>
      <c r="B2429" s="53"/>
      <c r="C2429" s="140"/>
      <c r="E2429" s="53"/>
      <c r="F2429" s="53"/>
      <c r="G2429" s="53"/>
      <c r="H2429" s="3"/>
      <c r="I2429" s="53"/>
      <c r="J2429" s="53"/>
      <c r="K2429" s="53"/>
      <c r="L2429" s="53"/>
      <c r="M2429" s="53"/>
      <c r="N2429" s="53"/>
      <c r="O2429" s="53"/>
      <c r="P2429" s="727"/>
    </row>
    <row r="2430" spans="1:16" x14ac:dyDescent="0.25">
      <c r="A2430" s="126"/>
      <c r="B2430" s="53"/>
      <c r="C2430" s="140"/>
      <c r="E2430" s="53"/>
      <c r="F2430" s="53"/>
      <c r="G2430" s="53"/>
      <c r="H2430" s="3"/>
      <c r="I2430" s="53"/>
      <c r="J2430" s="53"/>
      <c r="K2430" s="53"/>
      <c r="L2430" s="53"/>
      <c r="M2430" s="53"/>
      <c r="N2430" s="53"/>
      <c r="O2430" s="53"/>
      <c r="P2430" s="727"/>
    </row>
    <row r="2431" spans="1:16" x14ac:dyDescent="0.25">
      <c r="A2431" s="126"/>
      <c r="B2431" s="53"/>
      <c r="C2431" s="140"/>
      <c r="E2431" s="53"/>
      <c r="F2431" s="53"/>
      <c r="G2431" s="53"/>
      <c r="H2431" s="3"/>
      <c r="I2431" s="53"/>
      <c r="J2431" s="53"/>
      <c r="K2431" s="53"/>
      <c r="L2431" s="53"/>
      <c r="M2431" s="53"/>
      <c r="N2431" s="53"/>
      <c r="O2431" s="53"/>
      <c r="P2431" s="727"/>
    </row>
    <row r="2432" spans="1:16" x14ac:dyDescent="0.25">
      <c r="A2432" s="126"/>
      <c r="B2432" s="53"/>
      <c r="C2432" s="140"/>
      <c r="E2432" s="53"/>
      <c r="F2432" s="53"/>
      <c r="G2432" s="53"/>
      <c r="H2432" s="3"/>
      <c r="I2432" s="53"/>
      <c r="J2432" s="53"/>
      <c r="K2432" s="53"/>
      <c r="L2432" s="53"/>
      <c r="M2432" s="53"/>
      <c r="N2432" s="53"/>
      <c r="O2432" s="53"/>
      <c r="P2432" s="727"/>
    </row>
    <row r="2433" spans="1:16" x14ac:dyDescent="0.25">
      <c r="A2433" s="126"/>
      <c r="B2433" s="53"/>
      <c r="C2433" s="140"/>
      <c r="E2433" s="53"/>
      <c r="F2433" s="53"/>
      <c r="G2433" s="53"/>
      <c r="H2433" s="3"/>
      <c r="I2433" s="53"/>
      <c r="J2433" s="53"/>
      <c r="K2433" s="53"/>
      <c r="L2433" s="53"/>
      <c r="M2433" s="53"/>
      <c r="N2433" s="53"/>
      <c r="O2433" s="53"/>
      <c r="P2433" s="727"/>
    </row>
    <row r="2434" spans="1:16" x14ac:dyDescent="0.25">
      <c r="A2434" s="126"/>
      <c r="B2434" s="53"/>
      <c r="C2434" s="140"/>
      <c r="E2434" s="53"/>
      <c r="F2434" s="53"/>
      <c r="G2434" s="53"/>
      <c r="H2434" s="3"/>
      <c r="I2434" s="53"/>
      <c r="J2434" s="53"/>
      <c r="K2434" s="53"/>
      <c r="L2434" s="53"/>
      <c r="M2434" s="53"/>
      <c r="N2434" s="53"/>
      <c r="O2434" s="53"/>
      <c r="P2434" s="727"/>
    </row>
    <row r="2435" spans="1:16" x14ac:dyDescent="0.25">
      <c r="A2435" s="126"/>
      <c r="B2435" s="53"/>
      <c r="C2435" s="140"/>
      <c r="E2435" s="53"/>
      <c r="F2435" s="53"/>
      <c r="G2435" s="53"/>
      <c r="H2435" s="3"/>
      <c r="I2435" s="53"/>
      <c r="J2435" s="53"/>
      <c r="K2435" s="53"/>
      <c r="L2435" s="53"/>
      <c r="M2435" s="53"/>
      <c r="N2435" s="53"/>
      <c r="O2435" s="53"/>
      <c r="P2435" s="727"/>
    </row>
    <row r="2436" spans="1:16" x14ac:dyDescent="0.25">
      <c r="A2436" s="126"/>
      <c r="B2436" s="53"/>
      <c r="C2436" s="140"/>
      <c r="E2436" s="53"/>
      <c r="F2436" s="53"/>
      <c r="G2436" s="53"/>
      <c r="H2436" s="3"/>
      <c r="I2436" s="53"/>
      <c r="J2436" s="53"/>
      <c r="K2436" s="53"/>
      <c r="L2436" s="53"/>
      <c r="M2436" s="53"/>
      <c r="N2436" s="53"/>
      <c r="O2436" s="53"/>
      <c r="P2436" s="727"/>
    </row>
    <row r="2437" spans="1:16" x14ac:dyDescent="0.25">
      <c r="A2437" s="126"/>
      <c r="B2437" s="53"/>
      <c r="C2437" s="140"/>
      <c r="E2437" s="53"/>
      <c r="F2437" s="53"/>
      <c r="G2437" s="53"/>
      <c r="H2437" s="3"/>
      <c r="I2437" s="53"/>
      <c r="J2437" s="53"/>
      <c r="K2437" s="53"/>
      <c r="L2437" s="53"/>
      <c r="M2437" s="53"/>
      <c r="N2437" s="53"/>
      <c r="O2437" s="53"/>
      <c r="P2437" s="727"/>
    </row>
    <row r="2438" spans="1:16" x14ac:dyDescent="0.25">
      <c r="A2438" s="126"/>
      <c r="B2438" s="53"/>
      <c r="C2438" s="140"/>
      <c r="E2438" s="53"/>
      <c r="F2438" s="53"/>
      <c r="G2438" s="53"/>
      <c r="H2438" s="3"/>
      <c r="I2438" s="53"/>
      <c r="J2438" s="53"/>
      <c r="K2438" s="53"/>
      <c r="L2438" s="53"/>
      <c r="M2438" s="53"/>
      <c r="N2438" s="53"/>
      <c r="O2438" s="53"/>
      <c r="P2438" s="727"/>
    </row>
    <row r="2439" spans="1:16" x14ac:dyDescent="0.25">
      <c r="A2439" s="126"/>
      <c r="B2439" s="53"/>
      <c r="C2439" s="140"/>
      <c r="E2439" s="53"/>
      <c r="F2439" s="53"/>
      <c r="G2439" s="53"/>
      <c r="H2439" s="3"/>
      <c r="I2439" s="53"/>
      <c r="J2439" s="53"/>
      <c r="K2439" s="53"/>
      <c r="L2439" s="53"/>
      <c r="M2439" s="53"/>
      <c r="N2439" s="53"/>
      <c r="O2439" s="53"/>
      <c r="P2439" s="727"/>
    </row>
    <row r="2440" spans="1:16" x14ac:dyDescent="0.25">
      <c r="A2440" s="126"/>
      <c r="B2440" s="53"/>
      <c r="C2440" s="140"/>
      <c r="E2440" s="53"/>
      <c r="F2440" s="53"/>
      <c r="G2440" s="53"/>
      <c r="H2440" s="3"/>
      <c r="I2440" s="53"/>
      <c r="J2440" s="53"/>
      <c r="K2440" s="53"/>
      <c r="L2440" s="53"/>
      <c r="M2440" s="53"/>
      <c r="N2440" s="53"/>
      <c r="O2440" s="53"/>
      <c r="P2440" s="727"/>
    </row>
    <row r="2441" spans="1:16" x14ac:dyDescent="0.25">
      <c r="A2441" s="126"/>
      <c r="B2441" s="53"/>
      <c r="C2441" s="140"/>
      <c r="E2441" s="53"/>
      <c r="F2441" s="53"/>
      <c r="G2441" s="53"/>
      <c r="H2441" s="3"/>
      <c r="I2441" s="53"/>
      <c r="J2441" s="53"/>
      <c r="K2441" s="53"/>
      <c r="L2441" s="53"/>
      <c r="M2441" s="53"/>
      <c r="N2441" s="53"/>
      <c r="O2441" s="53"/>
      <c r="P2441" s="727"/>
    </row>
    <row r="2442" spans="1:16" x14ac:dyDescent="0.25">
      <c r="A2442" s="126"/>
      <c r="B2442" s="53"/>
      <c r="C2442" s="140"/>
      <c r="E2442" s="53"/>
      <c r="F2442" s="53"/>
      <c r="G2442" s="53"/>
      <c r="H2442" s="3"/>
      <c r="I2442" s="53"/>
      <c r="J2442" s="53"/>
      <c r="K2442" s="53"/>
      <c r="L2442" s="53"/>
      <c r="M2442" s="53"/>
      <c r="N2442" s="53"/>
      <c r="O2442" s="53"/>
      <c r="P2442" s="727"/>
    </row>
    <row r="2443" spans="1:16" x14ac:dyDescent="0.25">
      <c r="A2443" s="126"/>
      <c r="B2443" s="53"/>
      <c r="C2443" s="140"/>
      <c r="E2443" s="53"/>
      <c r="F2443" s="53"/>
      <c r="G2443" s="53"/>
      <c r="H2443" s="3"/>
      <c r="I2443" s="53"/>
      <c r="J2443" s="53"/>
      <c r="K2443" s="53"/>
      <c r="L2443" s="53"/>
      <c r="M2443" s="53"/>
      <c r="N2443" s="53"/>
      <c r="O2443" s="53"/>
      <c r="P2443" s="727"/>
    </row>
    <row r="2444" spans="1:16" x14ac:dyDescent="0.25">
      <c r="A2444" s="126"/>
      <c r="B2444" s="53"/>
      <c r="C2444" s="140"/>
      <c r="E2444" s="53"/>
      <c r="F2444" s="53"/>
      <c r="G2444" s="53"/>
      <c r="H2444" s="3"/>
      <c r="I2444" s="53"/>
      <c r="J2444" s="53"/>
      <c r="K2444" s="53"/>
      <c r="L2444" s="53"/>
      <c r="M2444" s="53"/>
      <c r="N2444" s="53"/>
      <c r="O2444" s="53"/>
      <c r="P2444" s="727"/>
    </row>
    <row r="2445" spans="1:16" x14ac:dyDescent="0.25">
      <c r="A2445" s="126"/>
      <c r="B2445" s="53"/>
      <c r="C2445" s="140"/>
      <c r="E2445" s="53"/>
      <c r="F2445" s="53"/>
      <c r="G2445" s="53"/>
      <c r="H2445" s="3"/>
      <c r="I2445" s="53"/>
      <c r="J2445" s="53"/>
      <c r="K2445" s="53"/>
      <c r="L2445" s="53"/>
      <c r="M2445" s="53"/>
      <c r="N2445" s="53"/>
      <c r="O2445" s="53"/>
      <c r="P2445" s="727"/>
    </row>
    <row r="2446" spans="1:16" x14ac:dyDescent="0.25">
      <c r="A2446" s="126"/>
      <c r="B2446" s="53"/>
      <c r="C2446" s="140"/>
      <c r="E2446" s="53"/>
      <c r="F2446" s="53"/>
      <c r="G2446" s="53"/>
      <c r="H2446" s="3"/>
      <c r="I2446" s="53"/>
      <c r="J2446" s="53"/>
      <c r="K2446" s="53"/>
      <c r="L2446" s="53"/>
      <c r="M2446" s="53"/>
      <c r="N2446" s="53"/>
      <c r="O2446" s="53"/>
      <c r="P2446" s="727"/>
    </row>
    <row r="2447" spans="1:16" x14ac:dyDescent="0.25">
      <c r="A2447" s="126"/>
      <c r="B2447" s="53"/>
      <c r="C2447" s="140"/>
      <c r="E2447" s="53"/>
      <c r="F2447" s="53"/>
      <c r="G2447" s="53"/>
      <c r="H2447" s="3"/>
      <c r="I2447" s="53"/>
      <c r="J2447" s="53"/>
      <c r="K2447" s="53"/>
      <c r="L2447" s="53"/>
      <c r="M2447" s="53"/>
      <c r="N2447" s="53"/>
      <c r="O2447" s="53"/>
      <c r="P2447" s="727"/>
    </row>
    <row r="2448" spans="1:16" x14ac:dyDescent="0.25">
      <c r="A2448" s="126"/>
      <c r="B2448" s="53"/>
      <c r="C2448" s="140"/>
      <c r="E2448" s="53"/>
      <c r="F2448" s="53"/>
      <c r="G2448" s="53"/>
      <c r="H2448" s="3"/>
      <c r="I2448" s="53"/>
      <c r="J2448" s="53"/>
      <c r="K2448" s="53"/>
      <c r="L2448" s="53"/>
      <c r="M2448" s="53"/>
      <c r="N2448" s="53"/>
      <c r="O2448" s="53"/>
      <c r="P2448" s="727"/>
    </row>
    <row r="2449" spans="1:16" x14ac:dyDescent="0.25">
      <c r="A2449" s="126"/>
      <c r="B2449" s="53"/>
      <c r="C2449" s="140"/>
      <c r="E2449" s="53"/>
      <c r="F2449" s="53"/>
      <c r="G2449" s="53"/>
      <c r="H2449" s="3"/>
      <c r="I2449" s="53"/>
      <c r="J2449" s="53"/>
      <c r="K2449" s="53"/>
      <c r="L2449" s="53"/>
      <c r="M2449" s="53"/>
      <c r="N2449" s="53"/>
      <c r="O2449" s="53"/>
      <c r="P2449" s="727"/>
    </row>
    <row r="2450" spans="1:16" x14ac:dyDescent="0.25">
      <c r="A2450" s="126"/>
      <c r="B2450" s="53"/>
      <c r="C2450" s="140"/>
      <c r="E2450" s="53"/>
      <c r="F2450" s="53"/>
      <c r="G2450" s="53"/>
      <c r="H2450" s="3"/>
      <c r="I2450" s="53"/>
      <c r="J2450" s="53"/>
      <c r="K2450" s="53"/>
      <c r="L2450" s="53"/>
      <c r="M2450" s="53"/>
      <c r="N2450" s="53"/>
      <c r="O2450" s="53"/>
      <c r="P2450" s="727"/>
    </row>
    <row r="2451" spans="1:16" x14ac:dyDescent="0.25">
      <c r="A2451" s="126"/>
      <c r="B2451" s="53"/>
      <c r="C2451" s="140"/>
      <c r="E2451" s="53"/>
      <c r="F2451" s="53"/>
      <c r="G2451" s="53"/>
      <c r="H2451" s="3"/>
      <c r="I2451" s="53"/>
      <c r="J2451" s="53"/>
      <c r="K2451" s="53"/>
      <c r="L2451" s="53"/>
      <c r="M2451" s="53"/>
      <c r="N2451" s="53"/>
      <c r="O2451" s="53"/>
      <c r="P2451" s="727"/>
    </row>
    <row r="2452" spans="1:16" x14ac:dyDescent="0.25">
      <c r="A2452" s="126"/>
      <c r="B2452" s="53"/>
      <c r="C2452" s="140"/>
      <c r="E2452" s="53"/>
      <c r="F2452" s="53"/>
      <c r="G2452" s="53"/>
      <c r="H2452" s="3"/>
      <c r="I2452" s="53"/>
      <c r="J2452" s="53"/>
      <c r="K2452" s="53"/>
      <c r="L2452" s="53"/>
      <c r="M2452" s="53"/>
      <c r="N2452" s="53"/>
      <c r="O2452" s="53"/>
      <c r="P2452" s="727"/>
    </row>
    <row r="2453" spans="1:16" x14ac:dyDescent="0.25">
      <c r="A2453" s="126"/>
      <c r="B2453" s="53"/>
      <c r="C2453" s="140"/>
      <c r="E2453" s="53"/>
      <c r="F2453" s="53"/>
      <c r="G2453" s="53"/>
      <c r="H2453" s="3"/>
      <c r="I2453" s="53"/>
      <c r="J2453" s="53"/>
      <c r="K2453" s="53"/>
      <c r="L2453" s="53"/>
      <c r="M2453" s="53"/>
      <c r="N2453" s="53"/>
      <c r="O2453" s="53"/>
      <c r="P2453" s="727"/>
    </row>
    <row r="2454" spans="1:16" x14ac:dyDescent="0.25">
      <c r="A2454" s="126"/>
      <c r="B2454" s="53"/>
      <c r="C2454" s="140"/>
      <c r="E2454" s="53"/>
      <c r="F2454" s="53"/>
      <c r="G2454" s="53"/>
      <c r="H2454" s="3"/>
      <c r="I2454" s="53"/>
      <c r="J2454" s="53"/>
      <c r="K2454" s="53"/>
      <c r="L2454" s="53"/>
      <c r="M2454" s="53"/>
      <c r="N2454" s="53"/>
      <c r="O2454" s="53"/>
      <c r="P2454" s="727"/>
    </row>
    <row r="2455" spans="1:16" x14ac:dyDescent="0.25">
      <c r="A2455" s="126"/>
      <c r="B2455" s="53"/>
      <c r="C2455" s="140"/>
      <c r="E2455" s="53"/>
      <c r="F2455" s="53"/>
      <c r="G2455" s="53"/>
      <c r="H2455" s="3"/>
      <c r="I2455" s="53"/>
      <c r="J2455" s="53"/>
      <c r="K2455" s="53"/>
      <c r="L2455" s="53"/>
      <c r="M2455" s="53"/>
      <c r="N2455" s="53"/>
      <c r="O2455" s="53"/>
      <c r="P2455" s="727"/>
    </row>
    <row r="2456" spans="1:16" x14ac:dyDescent="0.25">
      <c r="A2456" s="126"/>
      <c r="B2456" s="53"/>
      <c r="C2456" s="140"/>
      <c r="E2456" s="53"/>
      <c r="F2456" s="53"/>
      <c r="G2456" s="53"/>
      <c r="H2456" s="3"/>
      <c r="I2456" s="53"/>
      <c r="J2456" s="53"/>
      <c r="K2456" s="53"/>
      <c r="L2456" s="53"/>
      <c r="M2456" s="53"/>
      <c r="N2456" s="53"/>
      <c r="O2456" s="53"/>
      <c r="P2456" s="727"/>
    </row>
    <row r="2457" spans="1:16" x14ac:dyDescent="0.25">
      <c r="A2457" s="126"/>
      <c r="B2457" s="53"/>
      <c r="C2457" s="140"/>
      <c r="E2457" s="53"/>
      <c r="F2457" s="53"/>
      <c r="G2457" s="53"/>
      <c r="H2457" s="3"/>
      <c r="I2457" s="53"/>
      <c r="J2457" s="53"/>
      <c r="K2457" s="53"/>
      <c r="L2457" s="53"/>
      <c r="M2457" s="53"/>
      <c r="N2457" s="53"/>
      <c r="O2457" s="53"/>
      <c r="P2457" s="727"/>
    </row>
    <row r="2458" spans="1:16" x14ac:dyDescent="0.25">
      <c r="A2458" s="126"/>
      <c r="B2458" s="53"/>
      <c r="C2458" s="140"/>
      <c r="E2458" s="53"/>
      <c r="F2458" s="53"/>
      <c r="G2458" s="53"/>
      <c r="H2458" s="3"/>
      <c r="I2458" s="53"/>
      <c r="J2458" s="53"/>
      <c r="K2458" s="53"/>
      <c r="L2458" s="53"/>
      <c r="M2458" s="53"/>
      <c r="N2458" s="53"/>
      <c r="O2458" s="53"/>
      <c r="P2458" s="727"/>
    </row>
    <row r="2459" spans="1:16" x14ac:dyDescent="0.25">
      <c r="A2459" s="126"/>
      <c r="B2459" s="53"/>
      <c r="C2459" s="140"/>
      <c r="E2459" s="53"/>
      <c r="F2459" s="53"/>
      <c r="G2459" s="53"/>
      <c r="H2459" s="3"/>
      <c r="I2459" s="53"/>
      <c r="J2459" s="53"/>
      <c r="K2459" s="53"/>
      <c r="L2459" s="53"/>
      <c r="M2459" s="53"/>
      <c r="N2459" s="53"/>
      <c r="O2459" s="53"/>
      <c r="P2459" s="727"/>
    </row>
    <row r="2460" spans="1:16" x14ac:dyDescent="0.25">
      <c r="A2460" s="126"/>
      <c r="B2460" s="53"/>
      <c r="C2460" s="140"/>
      <c r="E2460" s="53"/>
      <c r="F2460" s="53"/>
      <c r="G2460" s="53"/>
      <c r="H2460" s="3"/>
      <c r="I2460" s="53"/>
      <c r="J2460" s="53"/>
      <c r="K2460" s="53"/>
      <c r="L2460" s="53"/>
      <c r="M2460" s="53"/>
      <c r="N2460" s="53"/>
      <c r="O2460" s="53"/>
      <c r="P2460" s="727"/>
    </row>
    <row r="2461" spans="1:16" x14ac:dyDescent="0.25">
      <c r="A2461" s="126"/>
      <c r="B2461" s="53"/>
      <c r="C2461" s="140"/>
      <c r="E2461" s="53"/>
      <c r="F2461" s="53"/>
      <c r="G2461" s="53"/>
      <c r="H2461" s="3"/>
      <c r="I2461" s="53"/>
      <c r="J2461" s="53"/>
      <c r="K2461" s="53"/>
      <c r="L2461" s="53"/>
      <c r="M2461" s="53"/>
      <c r="N2461" s="53"/>
      <c r="O2461" s="53"/>
      <c r="P2461" s="727"/>
    </row>
    <row r="2462" spans="1:16" x14ac:dyDescent="0.25">
      <c r="A2462" s="126"/>
      <c r="B2462" s="53"/>
      <c r="C2462" s="140"/>
      <c r="E2462" s="53"/>
      <c r="F2462" s="53"/>
      <c r="G2462" s="53"/>
      <c r="H2462" s="3"/>
      <c r="I2462" s="53"/>
      <c r="J2462" s="53"/>
      <c r="K2462" s="53"/>
      <c r="L2462" s="53"/>
      <c r="M2462" s="53"/>
      <c r="N2462" s="53"/>
      <c r="O2462" s="53"/>
      <c r="P2462" s="727"/>
    </row>
    <row r="2463" spans="1:16" x14ac:dyDescent="0.25">
      <c r="A2463" s="126"/>
      <c r="B2463" s="53"/>
      <c r="C2463" s="140"/>
      <c r="E2463" s="53"/>
      <c r="F2463" s="53"/>
      <c r="G2463" s="53"/>
      <c r="H2463" s="3"/>
      <c r="I2463" s="53"/>
      <c r="J2463" s="53"/>
      <c r="K2463" s="53"/>
      <c r="L2463" s="53"/>
      <c r="M2463" s="53"/>
      <c r="N2463" s="53"/>
      <c r="O2463" s="53"/>
      <c r="P2463" s="727"/>
    </row>
    <row r="2464" spans="1:16" x14ac:dyDescent="0.25">
      <c r="A2464" s="126"/>
      <c r="B2464" s="53"/>
      <c r="C2464" s="140"/>
      <c r="E2464" s="53"/>
      <c r="F2464" s="53"/>
      <c r="G2464" s="53"/>
      <c r="H2464" s="3"/>
      <c r="I2464" s="53"/>
      <c r="J2464" s="53"/>
      <c r="K2464" s="53"/>
      <c r="L2464" s="53"/>
      <c r="M2464" s="53"/>
      <c r="N2464" s="53"/>
      <c r="O2464" s="53"/>
      <c r="P2464" s="727"/>
    </row>
    <row r="2465" spans="1:16" x14ac:dyDescent="0.25">
      <c r="A2465" s="126"/>
      <c r="B2465" s="53"/>
      <c r="C2465" s="140"/>
      <c r="E2465" s="53"/>
      <c r="F2465" s="53"/>
      <c r="G2465" s="53"/>
      <c r="H2465" s="3"/>
      <c r="I2465" s="53"/>
      <c r="J2465" s="53"/>
      <c r="K2465" s="53"/>
      <c r="L2465" s="53"/>
      <c r="M2465" s="53"/>
      <c r="N2465" s="53"/>
      <c r="O2465" s="53"/>
      <c r="P2465" s="727"/>
    </row>
    <row r="2466" spans="1:16" x14ac:dyDescent="0.25">
      <c r="A2466" s="126"/>
      <c r="B2466" s="53"/>
      <c r="C2466" s="140"/>
      <c r="E2466" s="53"/>
      <c r="F2466" s="53"/>
      <c r="G2466" s="53"/>
      <c r="H2466" s="3"/>
      <c r="I2466" s="53"/>
      <c r="J2466" s="53"/>
      <c r="K2466" s="53"/>
      <c r="L2466" s="53"/>
      <c r="M2466" s="53"/>
      <c r="N2466" s="53"/>
      <c r="O2466" s="53"/>
      <c r="P2466" s="727"/>
    </row>
    <row r="2467" spans="1:16" x14ac:dyDescent="0.25">
      <c r="A2467" s="126"/>
      <c r="B2467" s="53"/>
      <c r="C2467" s="140"/>
      <c r="E2467" s="53"/>
      <c r="F2467" s="53"/>
      <c r="G2467" s="53"/>
      <c r="H2467" s="3"/>
      <c r="I2467" s="53"/>
      <c r="J2467" s="53"/>
      <c r="K2467" s="53"/>
      <c r="L2467" s="53"/>
      <c r="M2467" s="53"/>
      <c r="N2467" s="53"/>
      <c r="O2467" s="53"/>
      <c r="P2467" s="727"/>
    </row>
    <row r="2468" spans="1:16" x14ac:dyDescent="0.25">
      <c r="A2468" s="126"/>
      <c r="B2468" s="53"/>
      <c r="C2468" s="140"/>
      <c r="E2468" s="53"/>
      <c r="F2468" s="53"/>
      <c r="G2468" s="53"/>
      <c r="H2468" s="3"/>
      <c r="I2468" s="53"/>
      <c r="J2468" s="53"/>
      <c r="K2468" s="53"/>
      <c r="L2468" s="53"/>
      <c r="M2468" s="53"/>
      <c r="N2468" s="53"/>
      <c r="O2468" s="53"/>
      <c r="P2468" s="727"/>
    </row>
    <row r="2469" spans="1:16" x14ac:dyDescent="0.25">
      <c r="A2469" s="126"/>
      <c r="B2469" s="53"/>
      <c r="C2469" s="140"/>
      <c r="E2469" s="53"/>
      <c r="F2469" s="53"/>
      <c r="G2469" s="53"/>
      <c r="H2469" s="3"/>
      <c r="I2469" s="53"/>
      <c r="J2469" s="53"/>
      <c r="K2469" s="53"/>
      <c r="L2469" s="53"/>
      <c r="M2469" s="53"/>
      <c r="N2469" s="53"/>
      <c r="O2469" s="53"/>
      <c r="P2469" s="727"/>
    </row>
    <row r="2470" spans="1:16" x14ac:dyDescent="0.25">
      <c r="A2470" s="126"/>
      <c r="B2470" s="53"/>
      <c r="C2470" s="140"/>
      <c r="E2470" s="53"/>
      <c r="F2470" s="53"/>
      <c r="G2470" s="53"/>
      <c r="H2470" s="3"/>
      <c r="I2470" s="53"/>
      <c r="J2470" s="53"/>
      <c r="K2470" s="53"/>
      <c r="L2470" s="53"/>
      <c r="M2470" s="53"/>
      <c r="N2470" s="53"/>
      <c r="O2470" s="53"/>
      <c r="P2470" s="727"/>
    </row>
    <row r="2471" spans="1:16" x14ac:dyDescent="0.25">
      <c r="A2471" s="126"/>
      <c r="B2471" s="53"/>
      <c r="C2471" s="140"/>
      <c r="E2471" s="53"/>
      <c r="F2471" s="53"/>
      <c r="G2471" s="53"/>
      <c r="H2471" s="3"/>
      <c r="I2471" s="53"/>
      <c r="J2471" s="53"/>
      <c r="K2471" s="53"/>
      <c r="L2471" s="53"/>
      <c r="M2471" s="53"/>
      <c r="N2471" s="53"/>
      <c r="O2471" s="53"/>
      <c r="P2471" s="727"/>
    </row>
    <row r="2472" spans="1:16" x14ac:dyDescent="0.25">
      <c r="A2472" s="126"/>
      <c r="B2472" s="53"/>
      <c r="C2472" s="140"/>
      <c r="E2472" s="53"/>
      <c r="F2472" s="53"/>
      <c r="G2472" s="53"/>
      <c r="H2472" s="3"/>
      <c r="I2472" s="53"/>
      <c r="J2472" s="53"/>
      <c r="K2472" s="53"/>
      <c r="L2472" s="53"/>
      <c r="M2472" s="53"/>
      <c r="N2472" s="53"/>
      <c r="O2472" s="53"/>
      <c r="P2472" s="727"/>
    </row>
    <row r="2473" spans="1:16" x14ac:dyDescent="0.25">
      <c r="A2473" s="126"/>
      <c r="B2473" s="53"/>
      <c r="C2473" s="140"/>
      <c r="E2473" s="53"/>
      <c r="F2473" s="53"/>
      <c r="G2473" s="53"/>
      <c r="H2473" s="3"/>
      <c r="I2473" s="53"/>
      <c r="J2473" s="53"/>
      <c r="K2473" s="53"/>
      <c r="L2473" s="53"/>
      <c r="M2473" s="53"/>
      <c r="N2473" s="53"/>
      <c r="O2473" s="53"/>
      <c r="P2473" s="727"/>
    </row>
    <row r="2474" spans="1:16" x14ac:dyDescent="0.25">
      <c r="A2474" s="126"/>
      <c r="B2474" s="53"/>
      <c r="C2474" s="140"/>
      <c r="E2474" s="53"/>
      <c r="F2474" s="53"/>
      <c r="G2474" s="53"/>
      <c r="H2474" s="3"/>
      <c r="I2474" s="53"/>
      <c r="J2474" s="53"/>
      <c r="K2474" s="53"/>
      <c r="L2474" s="53"/>
      <c r="M2474" s="53"/>
      <c r="N2474" s="53"/>
      <c r="O2474" s="53"/>
      <c r="P2474" s="727"/>
    </row>
    <row r="2475" spans="1:16" x14ac:dyDescent="0.25">
      <c r="A2475" s="126"/>
      <c r="B2475" s="53"/>
      <c r="C2475" s="140"/>
      <c r="E2475" s="53"/>
      <c r="F2475" s="53"/>
      <c r="G2475" s="53"/>
      <c r="H2475" s="3"/>
      <c r="I2475" s="53"/>
      <c r="J2475" s="53"/>
      <c r="K2475" s="53"/>
      <c r="L2475" s="53"/>
      <c r="M2475" s="53"/>
      <c r="N2475" s="53"/>
      <c r="O2475" s="53"/>
      <c r="P2475" s="727"/>
    </row>
    <row r="2476" spans="1:16" x14ac:dyDescent="0.25">
      <c r="A2476" s="126"/>
      <c r="B2476" s="53"/>
      <c r="C2476" s="140"/>
      <c r="E2476" s="53"/>
      <c r="F2476" s="53"/>
      <c r="G2476" s="53"/>
      <c r="H2476" s="3"/>
      <c r="I2476" s="53"/>
      <c r="J2476" s="53"/>
      <c r="K2476" s="53"/>
      <c r="L2476" s="53"/>
      <c r="M2476" s="53"/>
      <c r="N2476" s="53"/>
      <c r="O2476" s="53"/>
      <c r="P2476" s="727"/>
    </row>
    <row r="2477" spans="1:16" x14ac:dyDescent="0.25">
      <c r="A2477" s="126"/>
      <c r="B2477" s="53"/>
      <c r="C2477" s="140"/>
      <c r="E2477" s="53"/>
      <c r="F2477" s="53"/>
      <c r="G2477" s="53"/>
      <c r="H2477" s="3"/>
      <c r="I2477" s="53"/>
      <c r="J2477" s="53"/>
      <c r="K2477" s="53"/>
      <c r="L2477" s="53"/>
      <c r="M2477" s="53"/>
      <c r="N2477" s="53"/>
      <c r="O2477" s="53"/>
      <c r="P2477" s="727"/>
    </row>
    <row r="2478" spans="1:16" x14ac:dyDescent="0.25">
      <c r="A2478" s="126"/>
      <c r="B2478" s="53"/>
      <c r="C2478" s="140"/>
      <c r="E2478" s="53"/>
      <c r="F2478" s="53"/>
      <c r="G2478" s="53"/>
      <c r="H2478" s="3"/>
      <c r="I2478" s="53"/>
      <c r="J2478" s="53"/>
      <c r="K2478" s="53"/>
      <c r="L2478" s="53"/>
      <c r="M2478" s="53"/>
      <c r="N2478" s="53"/>
      <c r="O2478" s="53"/>
      <c r="P2478" s="727"/>
    </row>
    <row r="2479" spans="1:16" x14ac:dyDescent="0.25">
      <c r="A2479" s="126"/>
      <c r="B2479" s="53"/>
      <c r="C2479" s="140"/>
      <c r="E2479" s="53"/>
      <c r="F2479" s="53"/>
      <c r="G2479" s="53"/>
      <c r="H2479" s="3"/>
      <c r="I2479" s="53"/>
      <c r="J2479" s="53"/>
      <c r="K2479" s="53"/>
      <c r="L2479" s="53"/>
      <c r="M2479" s="53"/>
      <c r="N2479" s="53"/>
      <c r="O2479" s="53"/>
      <c r="P2479" s="727"/>
    </row>
    <row r="2480" spans="1:16" x14ac:dyDescent="0.25">
      <c r="A2480" s="126"/>
      <c r="B2480" s="53"/>
      <c r="C2480" s="140"/>
      <c r="E2480" s="53"/>
      <c r="F2480" s="53"/>
      <c r="G2480" s="53"/>
      <c r="H2480" s="3"/>
      <c r="I2480" s="53"/>
      <c r="J2480" s="53"/>
      <c r="K2480" s="53"/>
      <c r="L2480" s="53"/>
      <c r="M2480" s="53"/>
      <c r="N2480" s="53"/>
      <c r="O2480" s="53"/>
      <c r="P2480" s="727"/>
    </row>
    <row r="2481" spans="1:16" x14ac:dyDescent="0.25">
      <c r="A2481" s="126"/>
      <c r="B2481" s="53"/>
      <c r="C2481" s="140"/>
      <c r="E2481" s="53"/>
      <c r="F2481" s="53"/>
      <c r="G2481" s="53"/>
      <c r="H2481" s="3"/>
      <c r="I2481" s="53"/>
      <c r="J2481" s="53"/>
      <c r="K2481" s="53"/>
      <c r="L2481" s="53"/>
      <c r="M2481" s="53"/>
      <c r="N2481" s="53"/>
      <c r="O2481" s="53"/>
      <c r="P2481" s="727"/>
    </row>
    <row r="2482" spans="1:16" x14ac:dyDescent="0.25">
      <c r="A2482" s="126"/>
      <c r="B2482" s="53"/>
      <c r="C2482" s="140"/>
      <c r="E2482" s="53"/>
      <c r="F2482" s="53"/>
      <c r="G2482" s="53"/>
      <c r="H2482" s="3"/>
      <c r="I2482" s="53"/>
      <c r="J2482" s="53"/>
      <c r="K2482" s="53"/>
      <c r="L2482" s="53"/>
      <c r="M2482" s="53"/>
      <c r="N2482" s="53"/>
      <c r="O2482" s="53"/>
      <c r="P2482" s="727"/>
    </row>
    <row r="2483" spans="1:16" x14ac:dyDescent="0.25">
      <c r="A2483" s="126"/>
      <c r="B2483" s="53"/>
      <c r="C2483" s="140"/>
      <c r="E2483" s="53"/>
      <c r="F2483" s="53"/>
      <c r="G2483" s="53"/>
      <c r="H2483" s="3"/>
      <c r="I2483" s="53"/>
      <c r="J2483" s="53"/>
      <c r="K2483" s="53"/>
      <c r="L2483" s="53"/>
      <c r="M2483" s="53"/>
      <c r="N2483" s="53"/>
      <c r="O2483" s="53"/>
      <c r="P2483" s="727"/>
    </row>
    <row r="2484" spans="1:16" x14ac:dyDescent="0.25">
      <c r="A2484" s="126"/>
      <c r="B2484" s="53"/>
      <c r="C2484" s="140"/>
      <c r="E2484" s="53"/>
      <c r="F2484" s="53"/>
      <c r="G2484" s="53"/>
      <c r="H2484" s="3"/>
      <c r="I2484" s="53"/>
      <c r="J2484" s="53"/>
      <c r="K2484" s="53"/>
      <c r="L2484" s="53"/>
      <c r="M2484" s="53"/>
      <c r="N2484" s="53"/>
      <c r="O2484" s="53"/>
      <c r="P2484" s="727"/>
    </row>
    <row r="2485" spans="1:16" x14ac:dyDescent="0.25">
      <c r="A2485" s="126"/>
      <c r="B2485" s="53"/>
      <c r="C2485" s="140"/>
      <c r="E2485" s="53"/>
      <c r="F2485" s="53"/>
      <c r="G2485" s="53"/>
      <c r="H2485" s="3"/>
      <c r="I2485" s="53"/>
      <c r="J2485" s="53"/>
      <c r="K2485" s="53"/>
      <c r="L2485" s="53"/>
      <c r="M2485" s="53"/>
      <c r="N2485" s="53"/>
      <c r="O2485" s="53"/>
      <c r="P2485" s="727"/>
    </row>
    <row r="2486" spans="1:16" x14ac:dyDescent="0.25">
      <c r="A2486" s="126"/>
      <c r="B2486" s="53"/>
      <c r="C2486" s="140"/>
      <c r="E2486" s="53"/>
      <c r="F2486" s="53"/>
      <c r="G2486" s="53"/>
      <c r="H2486" s="3"/>
      <c r="I2486" s="53"/>
      <c r="J2486" s="53"/>
      <c r="K2486" s="53"/>
      <c r="L2486" s="53"/>
      <c r="M2486" s="53"/>
      <c r="N2486" s="53"/>
      <c r="O2486" s="53"/>
      <c r="P2486" s="727"/>
    </row>
    <row r="2487" spans="1:16" x14ac:dyDescent="0.25">
      <c r="A2487" s="126"/>
      <c r="B2487" s="53"/>
      <c r="C2487" s="140"/>
      <c r="E2487" s="53"/>
      <c r="F2487" s="53"/>
      <c r="G2487" s="53"/>
      <c r="H2487" s="3"/>
      <c r="I2487" s="53"/>
      <c r="J2487" s="53"/>
      <c r="K2487" s="53"/>
      <c r="L2487" s="53"/>
      <c r="M2487" s="53"/>
      <c r="N2487" s="53"/>
      <c r="O2487" s="53"/>
      <c r="P2487" s="727"/>
    </row>
    <row r="2488" spans="1:16" x14ac:dyDescent="0.25">
      <c r="A2488" s="126"/>
      <c r="B2488" s="53"/>
      <c r="C2488" s="140"/>
      <c r="E2488" s="53"/>
      <c r="F2488" s="53"/>
      <c r="G2488" s="53"/>
      <c r="H2488" s="3"/>
      <c r="I2488" s="53"/>
      <c r="J2488" s="53"/>
      <c r="K2488" s="53"/>
      <c r="L2488" s="53"/>
      <c r="M2488" s="53"/>
      <c r="N2488" s="53"/>
      <c r="O2488" s="53"/>
      <c r="P2488" s="727"/>
    </row>
    <row r="2489" spans="1:16" x14ac:dyDescent="0.25">
      <c r="A2489" s="126"/>
      <c r="B2489" s="53"/>
      <c r="C2489" s="140"/>
      <c r="E2489" s="53"/>
      <c r="F2489" s="53"/>
      <c r="G2489" s="53"/>
      <c r="H2489" s="3"/>
      <c r="I2489" s="53"/>
      <c r="J2489" s="53"/>
      <c r="K2489" s="53"/>
      <c r="L2489" s="53"/>
      <c r="M2489" s="53"/>
      <c r="N2489" s="53"/>
      <c r="O2489" s="53"/>
      <c r="P2489" s="727"/>
    </row>
    <row r="2490" spans="1:16" x14ac:dyDescent="0.25">
      <c r="A2490" s="126"/>
      <c r="B2490" s="53"/>
      <c r="C2490" s="140"/>
      <c r="E2490" s="53"/>
      <c r="F2490" s="53"/>
      <c r="G2490" s="53"/>
      <c r="H2490" s="3"/>
      <c r="I2490" s="53"/>
      <c r="J2490" s="53"/>
      <c r="K2490" s="53"/>
      <c r="L2490" s="53"/>
      <c r="M2490" s="53"/>
      <c r="N2490" s="53"/>
      <c r="O2490" s="53"/>
      <c r="P2490" s="727"/>
    </row>
    <row r="2491" spans="1:16" x14ac:dyDescent="0.25">
      <c r="A2491" s="126"/>
      <c r="B2491" s="53"/>
      <c r="C2491" s="140"/>
      <c r="E2491" s="53"/>
      <c r="F2491" s="53"/>
      <c r="G2491" s="53"/>
      <c r="H2491" s="3"/>
      <c r="I2491" s="53"/>
      <c r="J2491" s="53"/>
      <c r="K2491" s="53"/>
      <c r="L2491" s="53"/>
      <c r="M2491" s="53"/>
      <c r="N2491" s="53"/>
      <c r="O2491" s="53"/>
      <c r="P2491" s="727"/>
    </row>
    <row r="2492" spans="1:16" x14ac:dyDescent="0.25">
      <c r="A2492" s="126"/>
      <c r="B2492" s="53"/>
      <c r="C2492" s="140"/>
      <c r="E2492" s="53"/>
      <c r="F2492" s="53"/>
      <c r="G2492" s="53"/>
      <c r="H2492" s="3"/>
      <c r="I2492" s="53"/>
      <c r="J2492" s="53"/>
      <c r="K2492" s="53"/>
      <c r="L2492" s="53"/>
      <c r="M2492" s="53"/>
      <c r="N2492" s="53"/>
      <c r="O2492" s="53"/>
      <c r="P2492" s="727"/>
    </row>
    <row r="2493" spans="1:16" x14ac:dyDescent="0.25">
      <c r="A2493" s="126"/>
      <c r="B2493" s="53"/>
      <c r="C2493" s="140"/>
      <c r="E2493" s="53"/>
      <c r="F2493" s="53"/>
      <c r="G2493" s="53"/>
      <c r="H2493" s="3"/>
      <c r="I2493" s="53"/>
      <c r="J2493" s="53"/>
      <c r="K2493" s="53"/>
      <c r="L2493" s="53"/>
      <c r="M2493" s="53"/>
      <c r="N2493" s="53"/>
      <c r="O2493" s="53"/>
      <c r="P2493" s="727"/>
    </row>
    <row r="2494" spans="1:16" x14ac:dyDescent="0.25">
      <c r="A2494" s="126"/>
      <c r="B2494" s="53"/>
      <c r="C2494" s="140"/>
      <c r="E2494" s="53"/>
      <c r="F2494" s="53"/>
      <c r="G2494" s="53"/>
      <c r="H2494" s="3"/>
      <c r="I2494" s="53"/>
      <c r="J2494" s="53"/>
      <c r="K2494" s="53"/>
      <c r="L2494" s="53"/>
      <c r="M2494" s="53"/>
      <c r="N2494" s="53"/>
      <c r="O2494" s="53"/>
      <c r="P2494" s="727"/>
    </row>
    <row r="2495" spans="1:16" x14ac:dyDescent="0.25">
      <c r="A2495" s="126"/>
      <c r="B2495" s="53"/>
      <c r="C2495" s="140"/>
      <c r="E2495" s="53"/>
      <c r="F2495" s="53"/>
      <c r="G2495" s="53"/>
      <c r="H2495" s="3"/>
      <c r="I2495" s="53"/>
      <c r="J2495" s="53"/>
      <c r="K2495" s="53"/>
      <c r="L2495" s="53"/>
      <c r="M2495" s="53"/>
      <c r="N2495" s="53"/>
      <c r="O2495" s="53"/>
      <c r="P2495" s="727"/>
    </row>
    <row r="2496" spans="1:16" x14ac:dyDescent="0.25">
      <c r="A2496" s="126"/>
      <c r="B2496" s="53"/>
      <c r="C2496" s="140"/>
      <c r="E2496" s="53"/>
      <c r="F2496" s="53"/>
      <c r="G2496" s="53"/>
      <c r="H2496" s="3"/>
      <c r="I2496" s="53"/>
      <c r="J2496" s="53"/>
      <c r="K2496" s="53"/>
      <c r="L2496" s="53"/>
      <c r="M2496" s="53"/>
      <c r="N2496" s="53"/>
      <c r="O2496" s="53"/>
      <c r="P2496" s="727"/>
    </row>
    <row r="2497" spans="1:16" x14ac:dyDescent="0.25">
      <c r="A2497" s="126"/>
      <c r="B2497" s="53"/>
      <c r="C2497" s="140"/>
      <c r="E2497" s="53"/>
      <c r="F2497" s="53"/>
      <c r="G2497" s="53"/>
      <c r="H2497" s="3"/>
      <c r="I2497" s="53"/>
      <c r="J2497" s="53"/>
      <c r="K2497" s="53"/>
      <c r="L2497" s="53"/>
      <c r="M2497" s="53"/>
      <c r="N2497" s="53"/>
      <c r="O2497" s="53"/>
      <c r="P2497" s="727"/>
    </row>
    <row r="2498" spans="1:16" x14ac:dyDescent="0.25">
      <c r="A2498" s="126"/>
      <c r="B2498" s="53"/>
      <c r="C2498" s="140"/>
      <c r="E2498" s="53"/>
      <c r="F2498" s="53"/>
      <c r="G2498" s="53"/>
      <c r="H2498" s="3"/>
      <c r="I2498" s="53"/>
      <c r="J2498" s="53"/>
      <c r="K2498" s="53"/>
      <c r="L2498" s="53"/>
      <c r="M2498" s="53"/>
      <c r="N2498" s="53"/>
      <c r="O2498" s="53"/>
      <c r="P2498" s="727"/>
    </row>
    <row r="2499" spans="1:16" x14ac:dyDescent="0.25">
      <c r="A2499" s="126"/>
      <c r="B2499" s="53"/>
      <c r="C2499" s="140"/>
      <c r="E2499" s="53"/>
      <c r="F2499" s="53"/>
      <c r="G2499" s="53"/>
      <c r="H2499" s="3"/>
      <c r="I2499" s="53"/>
      <c r="J2499" s="53"/>
      <c r="K2499" s="53"/>
      <c r="L2499" s="53"/>
      <c r="M2499" s="53"/>
      <c r="N2499" s="53"/>
      <c r="O2499" s="53"/>
      <c r="P2499" s="727"/>
    </row>
    <row r="2500" spans="1:16" x14ac:dyDescent="0.25">
      <c r="A2500" s="126"/>
      <c r="B2500" s="53"/>
      <c r="C2500" s="140"/>
      <c r="E2500" s="53"/>
      <c r="F2500" s="53"/>
      <c r="G2500" s="53"/>
      <c r="H2500" s="3"/>
      <c r="I2500" s="53"/>
      <c r="J2500" s="53"/>
      <c r="K2500" s="53"/>
      <c r="L2500" s="53"/>
      <c r="M2500" s="53"/>
      <c r="N2500" s="53"/>
      <c r="O2500" s="53"/>
      <c r="P2500" s="727"/>
    </row>
    <row r="2501" spans="1:16" x14ac:dyDescent="0.25">
      <c r="A2501" s="126"/>
      <c r="B2501" s="53"/>
      <c r="C2501" s="140"/>
      <c r="E2501" s="53"/>
      <c r="F2501" s="53"/>
      <c r="G2501" s="53"/>
      <c r="H2501" s="3"/>
      <c r="I2501" s="53"/>
      <c r="J2501" s="53"/>
      <c r="K2501" s="53"/>
      <c r="L2501" s="53"/>
      <c r="M2501" s="53"/>
      <c r="N2501" s="53"/>
      <c r="O2501" s="53"/>
      <c r="P2501" s="727"/>
    </row>
    <row r="2502" spans="1:16" x14ac:dyDescent="0.25">
      <c r="A2502" s="126"/>
      <c r="B2502" s="53"/>
      <c r="C2502" s="140"/>
      <c r="E2502" s="53"/>
      <c r="F2502" s="53"/>
      <c r="G2502" s="53"/>
      <c r="H2502" s="3"/>
      <c r="I2502" s="53"/>
      <c r="J2502" s="53"/>
      <c r="K2502" s="53"/>
      <c r="L2502" s="53"/>
      <c r="M2502" s="53"/>
      <c r="N2502" s="53"/>
      <c r="O2502" s="53"/>
      <c r="P2502" s="727"/>
    </row>
    <row r="2503" spans="1:16" x14ac:dyDescent="0.25">
      <c r="A2503" s="126"/>
      <c r="B2503" s="53"/>
      <c r="C2503" s="140"/>
      <c r="E2503" s="53"/>
      <c r="F2503" s="53"/>
      <c r="G2503" s="53"/>
      <c r="H2503" s="3"/>
      <c r="I2503" s="53"/>
      <c r="J2503" s="53"/>
      <c r="K2503" s="53"/>
      <c r="L2503" s="53"/>
      <c r="M2503" s="53"/>
      <c r="N2503" s="53"/>
      <c r="O2503" s="53"/>
      <c r="P2503" s="727"/>
    </row>
    <row r="2504" spans="1:16" x14ac:dyDescent="0.25">
      <c r="A2504" s="126"/>
      <c r="B2504" s="53"/>
      <c r="C2504" s="140"/>
      <c r="E2504" s="53"/>
      <c r="F2504" s="53"/>
      <c r="G2504" s="53"/>
      <c r="H2504" s="3"/>
      <c r="I2504" s="53"/>
      <c r="J2504" s="53"/>
      <c r="K2504" s="53"/>
      <c r="L2504" s="53"/>
      <c r="M2504" s="53"/>
      <c r="N2504" s="53"/>
      <c r="O2504" s="53"/>
      <c r="P2504" s="727"/>
    </row>
    <row r="2505" spans="1:16" x14ac:dyDescent="0.25">
      <c r="A2505" s="126"/>
      <c r="B2505" s="53"/>
      <c r="C2505" s="140"/>
      <c r="E2505" s="53"/>
      <c r="F2505" s="53"/>
      <c r="G2505" s="53"/>
      <c r="H2505" s="3"/>
      <c r="I2505" s="53"/>
      <c r="J2505" s="53"/>
      <c r="K2505" s="53"/>
      <c r="L2505" s="53"/>
      <c r="M2505" s="53"/>
      <c r="N2505" s="53"/>
      <c r="O2505" s="53"/>
      <c r="P2505" s="727"/>
    </row>
    <row r="2506" spans="1:16" x14ac:dyDescent="0.25">
      <c r="A2506" s="126"/>
      <c r="B2506" s="53"/>
      <c r="C2506" s="140"/>
      <c r="E2506" s="53"/>
      <c r="F2506" s="53"/>
      <c r="G2506" s="53"/>
      <c r="H2506" s="3"/>
      <c r="I2506" s="53"/>
      <c r="J2506" s="53"/>
      <c r="K2506" s="53"/>
      <c r="L2506" s="53"/>
      <c r="M2506" s="53"/>
      <c r="N2506" s="53"/>
      <c r="O2506" s="53"/>
      <c r="P2506" s="727"/>
    </row>
    <row r="2507" spans="1:16" x14ac:dyDescent="0.25">
      <c r="A2507" s="126"/>
      <c r="B2507" s="53"/>
      <c r="C2507" s="140"/>
      <c r="E2507" s="53"/>
      <c r="F2507" s="53"/>
      <c r="G2507" s="53"/>
      <c r="H2507" s="3"/>
      <c r="I2507" s="53"/>
      <c r="J2507" s="53"/>
      <c r="K2507" s="53"/>
      <c r="L2507" s="53"/>
      <c r="M2507" s="53"/>
      <c r="N2507" s="53"/>
      <c r="O2507" s="53"/>
      <c r="P2507" s="727"/>
    </row>
    <row r="2508" spans="1:16" x14ac:dyDescent="0.25">
      <c r="A2508" s="126"/>
      <c r="B2508" s="53"/>
      <c r="C2508" s="140"/>
      <c r="E2508" s="53"/>
      <c r="F2508" s="53"/>
      <c r="G2508" s="53"/>
      <c r="H2508" s="3"/>
      <c r="I2508" s="53"/>
      <c r="J2508" s="53"/>
      <c r="K2508" s="53"/>
      <c r="L2508" s="53"/>
      <c r="M2508" s="53"/>
      <c r="N2508" s="53"/>
      <c r="O2508" s="53"/>
      <c r="P2508" s="727"/>
    </row>
    <row r="2509" spans="1:16" x14ac:dyDescent="0.25">
      <c r="A2509" s="126"/>
      <c r="B2509" s="53"/>
      <c r="C2509" s="140"/>
      <c r="E2509" s="53"/>
      <c r="F2509" s="53"/>
      <c r="G2509" s="53"/>
      <c r="H2509" s="3"/>
      <c r="I2509" s="53"/>
      <c r="J2509" s="53"/>
      <c r="K2509" s="53"/>
      <c r="L2509" s="53"/>
      <c r="M2509" s="53"/>
      <c r="N2509" s="53"/>
      <c r="O2509" s="53"/>
      <c r="P2509" s="727"/>
    </row>
    <row r="2510" spans="1:16" x14ac:dyDescent="0.25">
      <c r="A2510" s="126"/>
      <c r="B2510" s="53"/>
      <c r="C2510" s="140"/>
      <c r="E2510" s="53"/>
      <c r="F2510" s="53"/>
      <c r="G2510" s="53"/>
      <c r="H2510" s="3"/>
      <c r="I2510" s="53"/>
      <c r="J2510" s="53"/>
      <c r="K2510" s="53"/>
      <c r="L2510" s="53"/>
      <c r="M2510" s="53"/>
      <c r="N2510" s="53"/>
      <c r="O2510" s="53"/>
      <c r="P2510" s="727"/>
    </row>
    <row r="2511" spans="1:16" x14ac:dyDescent="0.25">
      <c r="A2511" s="126"/>
      <c r="B2511" s="53"/>
      <c r="C2511" s="140"/>
      <c r="E2511" s="53"/>
      <c r="F2511" s="53"/>
      <c r="G2511" s="53"/>
      <c r="H2511" s="3"/>
      <c r="I2511" s="53"/>
      <c r="J2511" s="53"/>
      <c r="K2511" s="53"/>
      <c r="L2511" s="53"/>
      <c r="M2511" s="53"/>
      <c r="N2511" s="53"/>
      <c r="O2511" s="53"/>
      <c r="P2511" s="727"/>
    </row>
    <row r="2512" spans="1:16" x14ac:dyDescent="0.25">
      <c r="A2512" s="126"/>
      <c r="B2512" s="53"/>
      <c r="C2512" s="140"/>
      <c r="E2512" s="53"/>
      <c r="F2512" s="53"/>
      <c r="G2512" s="53"/>
      <c r="H2512" s="3"/>
      <c r="I2512" s="53"/>
      <c r="J2512" s="53"/>
      <c r="K2512" s="53"/>
      <c r="L2512" s="53"/>
      <c r="M2512" s="53"/>
      <c r="N2512" s="53"/>
      <c r="O2512" s="53"/>
      <c r="P2512" s="727"/>
    </row>
    <row r="2513" spans="1:16" x14ac:dyDescent="0.25">
      <c r="A2513" s="126"/>
      <c r="B2513" s="53"/>
      <c r="C2513" s="140"/>
      <c r="E2513" s="53"/>
      <c r="F2513" s="53"/>
      <c r="G2513" s="53"/>
      <c r="H2513" s="3"/>
      <c r="I2513" s="53"/>
      <c r="J2513" s="53"/>
      <c r="K2513" s="53"/>
      <c r="L2513" s="53"/>
      <c r="M2513" s="53"/>
      <c r="N2513" s="53"/>
      <c r="O2513" s="53"/>
      <c r="P2513" s="727"/>
    </row>
    <row r="2514" spans="1:16" x14ac:dyDescent="0.25">
      <c r="A2514" s="126"/>
      <c r="B2514" s="53"/>
      <c r="C2514" s="140"/>
      <c r="E2514" s="53"/>
      <c r="F2514" s="53"/>
      <c r="G2514" s="53"/>
      <c r="H2514" s="3"/>
      <c r="I2514" s="53"/>
      <c r="J2514" s="53"/>
      <c r="K2514" s="53"/>
      <c r="L2514" s="53"/>
      <c r="M2514" s="53"/>
      <c r="N2514" s="53"/>
      <c r="O2514" s="53"/>
      <c r="P2514" s="727"/>
    </row>
    <row r="2515" spans="1:16" x14ac:dyDescent="0.25">
      <c r="A2515" s="126"/>
      <c r="B2515" s="53"/>
      <c r="C2515" s="140"/>
      <c r="E2515" s="53"/>
      <c r="F2515" s="53"/>
      <c r="G2515" s="53"/>
      <c r="H2515" s="3"/>
      <c r="I2515" s="53"/>
      <c r="J2515" s="53"/>
      <c r="K2515" s="53"/>
      <c r="L2515" s="53"/>
      <c r="M2515" s="53"/>
      <c r="N2515" s="53"/>
      <c r="O2515" s="53"/>
      <c r="P2515" s="727"/>
    </row>
    <row r="2516" spans="1:16" x14ac:dyDescent="0.25">
      <c r="A2516" s="126"/>
      <c r="B2516" s="53"/>
      <c r="C2516" s="140"/>
      <c r="E2516" s="53"/>
      <c r="F2516" s="53"/>
      <c r="G2516" s="53"/>
      <c r="H2516" s="3"/>
      <c r="I2516" s="53"/>
      <c r="J2516" s="53"/>
      <c r="K2516" s="53"/>
      <c r="L2516" s="53"/>
      <c r="M2516" s="53"/>
      <c r="N2516" s="53"/>
      <c r="O2516" s="53"/>
      <c r="P2516" s="727"/>
    </row>
    <row r="2517" spans="1:16" x14ac:dyDescent="0.25">
      <c r="A2517" s="126"/>
      <c r="B2517" s="53"/>
      <c r="C2517" s="140"/>
      <c r="E2517" s="53"/>
      <c r="F2517" s="53"/>
      <c r="G2517" s="53"/>
      <c r="H2517" s="3"/>
      <c r="I2517" s="53"/>
      <c r="J2517" s="53"/>
      <c r="K2517" s="53"/>
      <c r="L2517" s="53"/>
      <c r="M2517" s="53"/>
      <c r="N2517" s="53"/>
      <c r="O2517" s="53"/>
      <c r="P2517" s="727"/>
    </row>
    <row r="2518" spans="1:16" x14ac:dyDescent="0.25">
      <c r="A2518" s="126"/>
      <c r="B2518" s="53"/>
      <c r="C2518" s="140"/>
      <c r="E2518" s="53"/>
      <c r="F2518" s="53"/>
      <c r="G2518" s="53"/>
      <c r="H2518" s="3"/>
      <c r="I2518" s="53"/>
      <c r="J2518" s="53"/>
      <c r="K2518" s="53"/>
      <c r="L2518" s="53"/>
      <c r="M2518" s="53"/>
      <c r="N2518" s="53"/>
      <c r="O2518" s="53"/>
      <c r="P2518" s="727"/>
    </row>
    <row r="2519" spans="1:16" x14ac:dyDescent="0.25">
      <c r="A2519" s="126"/>
      <c r="B2519" s="53"/>
      <c r="C2519" s="140"/>
      <c r="E2519" s="53"/>
      <c r="F2519" s="53"/>
      <c r="G2519" s="53"/>
      <c r="H2519" s="3"/>
      <c r="I2519" s="53"/>
      <c r="J2519" s="53"/>
      <c r="K2519" s="53"/>
      <c r="L2519" s="53"/>
      <c r="M2519" s="53"/>
      <c r="N2519" s="53"/>
      <c r="O2519" s="53"/>
      <c r="P2519" s="727"/>
    </row>
    <row r="2520" spans="1:16" x14ac:dyDescent="0.25">
      <c r="A2520" s="126"/>
      <c r="B2520" s="53"/>
      <c r="C2520" s="140"/>
      <c r="E2520" s="53"/>
      <c r="F2520" s="53"/>
      <c r="G2520" s="53"/>
      <c r="H2520" s="3"/>
      <c r="I2520" s="53"/>
      <c r="J2520" s="53"/>
      <c r="K2520" s="53"/>
      <c r="L2520" s="53"/>
      <c r="M2520" s="53"/>
      <c r="N2520" s="53"/>
      <c r="O2520" s="53"/>
      <c r="P2520" s="727"/>
    </row>
    <row r="2521" spans="1:16" x14ac:dyDescent="0.25">
      <c r="A2521" s="126"/>
      <c r="B2521" s="53"/>
      <c r="C2521" s="140"/>
      <c r="E2521" s="53"/>
      <c r="F2521" s="53"/>
      <c r="G2521" s="53"/>
      <c r="H2521" s="3"/>
      <c r="I2521" s="53"/>
      <c r="J2521" s="53"/>
      <c r="K2521" s="53"/>
      <c r="L2521" s="53"/>
      <c r="M2521" s="53"/>
      <c r="N2521" s="53"/>
      <c r="O2521" s="53"/>
      <c r="P2521" s="727"/>
    </row>
    <row r="2522" spans="1:16" x14ac:dyDescent="0.25">
      <c r="A2522" s="126"/>
      <c r="B2522" s="53"/>
      <c r="C2522" s="140"/>
      <c r="E2522" s="53"/>
      <c r="F2522" s="53"/>
      <c r="G2522" s="53"/>
      <c r="H2522" s="3"/>
      <c r="I2522" s="53"/>
      <c r="J2522" s="53"/>
      <c r="K2522" s="53"/>
      <c r="L2522" s="53"/>
      <c r="M2522" s="53"/>
      <c r="N2522" s="53"/>
      <c r="O2522" s="53"/>
      <c r="P2522" s="727"/>
    </row>
    <row r="2523" spans="1:16" x14ac:dyDescent="0.25">
      <c r="A2523" s="126"/>
      <c r="B2523" s="53"/>
      <c r="C2523" s="140"/>
      <c r="E2523" s="53"/>
      <c r="F2523" s="53"/>
      <c r="G2523" s="53"/>
      <c r="H2523" s="3"/>
      <c r="I2523" s="53"/>
      <c r="J2523" s="53"/>
      <c r="K2523" s="53"/>
      <c r="L2523" s="53"/>
      <c r="M2523" s="53"/>
      <c r="N2523" s="53"/>
      <c r="O2523" s="53"/>
      <c r="P2523" s="727"/>
    </row>
    <row r="2524" spans="1:16" x14ac:dyDescent="0.25">
      <c r="A2524" s="126"/>
      <c r="B2524" s="53"/>
      <c r="C2524" s="140"/>
      <c r="E2524" s="53"/>
      <c r="F2524" s="53"/>
      <c r="G2524" s="53"/>
      <c r="H2524" s="3"/>
      <c r="I2524" s="53"/>
      <c r="J2524" s="53"/>
      <c r="K2524" s="53"/>
      <c r="L2524" s="53"/>
      <c r="M2524" s="53"/>
      <c r="N2524" s="53"/>
      <c r="O2524" s="53"/>
      <c r="P2524" s="727"/>
    </row>
    <row r="2525" spans="1:16" x14ac:dyDescent="0.25">
      <c r="A2525" s="126"/>
      <c r="B2525" s="53"/>
      <c r="C2525" s="140"/>
      <c r="E2525" s="53"/>
      <c r="F2525" s="53"/>
      <c r="G2525" s="53"/>
      <c r="H2525" s="3"/>
      <c r="I2525" s="53"/>
      <c r="J2525" s="53"/>
      <c r="K2525" s="53"/>
      <c r="L2525" s="53"/>
      <c r="M2525" s="53"/>
      <c r="N2525" s="53"/>
      <c r="O2525" s="53"/>
      <c r="P2525" s="727"/>
    </row>
    <row r="2526" spans="1:16" x14ac:dyDescent="0.25">
      <c r="A2526" s="126"/>
      <c r="B2526" s="53"/>
      <c r="C2526" s="140"/>
      <c r="E2526" s="53"/>
      <c r="F2526" s="53"/>
      <c r="G2526" s="53"/>
      <c r="H2526" s="3"/>
      <c r="I2526" s="53"/>
      <c r="J2526" s="53"/>
      <c r="K2526" s="53"/>
      <c r="L2526" s="53"/>
      <c r="M2526" s="53"/>
      <c r="N2526" s="53"/>
      <c r="O2526" s="53"/>
      <c r="P2526" s="727"/>
    </row>
    <row r="2527" spans="1:16" x14ac:dyDescent="0.25">
      <c r="A2527" s="126"/>
      <c r="B2527" s="53"/>
      <c r="C2527" s="140"/>
      <c r="E2527" s="53"/>
      <c r="F2527" s="53"/>
      <c r="G2527" s="53"/>
      <c r="H2527" s="3"/>
      <c r="I2527" s="53"/>
      <c r="J2527" s="53"/>
      <c r="K2527" s="53"/>
      <c r="L2527" s="53"/>
      <c r="M2527" s="53"/>
      <c r="N2527" s="53"/>
      <c r="O2527" s="53"/>
      <c r="P2527" s="727"/>
    </row>
    <row r="2528" spans="1:16" x14ac:dyDescent="0.25">
      <c r="A2528" s="126"/>
      <c r="B2528" s="53"/>
      <c r="C2528" s="140"/>
      <c r="E2528" s="53"/>
      <c r="F2528" s="53"/>
      <c r="G2528" s="53"/>
      <c r="H2528" s="3"/>
      <c r="I2528" s="53"/>
      <c r="J2528" s="53"/>
      <c r="K2528" s="53"/>
      <c r="L2528" s="53"/>
      <c r="M2528" s="53"/>
      <c r="N2528" s="53"/>
      <c r="O2528" s="53"/>
      <c r="P2528" s="727"/>
    </row>
    <row r="2529" spans="1:16" x14ac:dyDescent="0.25">
      <c r="A2529" s="126"/>
      <c r="B2529" s="53"/>
      <c r="C2529" s="140"/>
      <c r="E2529" s="53"/>
      <c r="F2529" s="53"/>
      <c r="G2529" s="53"/>
      <c r="H2529" s="3"/>
      <c r="I2529" s="53"/>
      <c r="J2529" s="53"/>
      <c r="K2529" s="53"/>
      <c r="L2529" s="53"/>
      <c r="M2529" s="53"/>
      <c r="N2529" s="53"/>
      <c r="O2529" s="53"/>
      <c r="P2529" s="727"/>
    </row>
    <row r="2530" spans="1:16" x14ac:dyDescent="0.25">
      <c r="A2530" s="126"/>
      <c r="B2530" s="53"/>
      <c r="C2530" s="140"/>
      <c r="E2530" s="53"/>
      <c r="F2530" s="53"/>
      <c r="G2530" s="53"/>
      <c r="H2530" s="3"/>
      <c r="I2530" s="53"/>
      <c r="J2530" s="53"/>
      <c r="K2530" s="53"/>
      <c r="L2530" s="53"/>
      <c r="M2530" s="53"/>
      <c r="N2530" s="53"/>
      <c r="O2530" s="53"/>
      <c r="P2530" s="727"/>
    </row>
    <row r="2531" spans="1:16" x14ac:dyDescent="0.25">
      <c r="A2531" s="126"/>
      <c r="B2531" s="53"/>
      <c r="C2531" s="140"/>
      <c r="E2531" s="53"/>
      <c r="F2531" s="53"/>
      <c r="G2531" s="53"/>
      <c r="H2531" s="3"/>
      <c r="I2531" s="53"/>
      <c r="J2531" s="53"/>
      <c r="K2531" s="53"/>
      <c r="L2531" s="53"/>
      <c r="M2531" s="53"/>
      <c r="N2531" s="53"/>
      <c r="O2531" s="53"/>
      <c r="P2531" s="727"/>
    </row>
    <row r="2532" spans="1:16" x14ac:dyDescent="0.25">
      <c r="A2532" s="126"/>
      <c r="B2532" s="53"/>
      <c r="C2532" s="140"/>
      <c r="E2532" s="53"/>
      <c r="F2532" s="53"/>
      <c r="G2532" s="53"/>
      <c r="H2532" s="3"/>
      <c r="I2532" s="53"/>
      <c r="J2532" s="53"/>
      <c r="K2532" s="53"/>
      <c r="L2532" s="53"/>
      <c r="M2532" s="53"/>
      <c r="N2532" s="53"/>
      <c r="O2532" s="53"/>
      <c r="P2532" s="727"/>
    </row>
    <row r="2533" spans="1:16" x14ac:dyDescent="0.25">
      <c r="A2533" s="126"/>
      <c r="B2533" s="53"/>
      <c r="C2533" s="140"/>
      <c r="E2533" s="53"/>
      <c r="F2533" s="53"/>
      <c r="G2533" s="53"/>
      <c r="H2533" s="3"/>
      <c r="I2533" s="53"/>
      <c r="J2533" s="53"/>
      <c r="K2533" s="53"/>
      <c r="L2533" s="53"/>
      <c r="M2533" s="53"/>
      <c r="N2533" s="53"/>
      <c r="O2533" s="53"/>
      <c r="P2533" s="727"/>
    </row>
    <row r="2534" spans="1:16" x14ac:dyDescent="0.25">
      <c r="A2534" s="126"/>
      <c r="B2534" s="53"/>
      <c r="C2534" s="140"/>
      <c r="E2534" s="53"/>
      <c r="F2534" s="53"/>
      <c r="G2534" s="53"/>
      <c r="H2534" s="3"/>
      <c r="I2534" s="53"/>
      <c r="J2534" s="53"/>
      <c r="K2534" s="53"/>
      <c r="L2534" s="53"/>
      <c r="M2534" s="53"/>
      <c r="N2534" s="53"/>
      <c r="O2534" s="53"/>
      <c r="P2534" s="727"/>
    </row>
    <row r="2535" spans="1:16" x14ac:dyDescent="0.25">
      <c r="A2535" s="126"/>
      <c r="B2535" s="53"/>
      <c r="C2535" s="140"/>
      <c r="E2535" s="53"/>
      <c r="F2535" s="53"/>
      <c r="G2535" s="53"/>
      <c r="H2535" s="3"/>
      <c r="I2535" s="53"/>
      <c r="J2535" s="53"/>
      <c r="K2535" s="53"/>
      <c r="L2535" s="53"/>
      <c r="M2535" s="53"/>
      <c r="N2535" s="53"/>
      <c r="O2535" s="53"/>
      <c r="P2535" s="727"/>
    </row>
    <row r="2536" spans="1:16" x14ac:dyDescent="0.25">
      <c r="A2536" s="126"/>
      <c r="B2536" s="53"/>
      <c r="C2536" s="140"/>
      <c r="E2536" s="53"/>
      <c r="F2536" s="53"/>
      <c r="G2536" s="53"/>
      <c r="H2536" s="3"/>
      <c r="I2536" s="53"/>
      <c r="J2536" s="53"/>
      <c r="K2536" s="53"/>
      <c r="L2536" s="53"/>
      <c r="M2536" s="53"/>
      <c r="N2536" s="53"/>
      <c r="O2536" s="53"/>
      <c r="P2536" s="727"/>
    </row>
    <row r="2537" spans="1:16" x14ac:dyDescent="0.25">
      <c r="A2537" s="126"/>
      <c r="B2537" s="53"/>
      <c r="C2537" s="140"/>
      <c r="E2537" s="53"/>
      <c r="F2537" s="53"/>
      <c r="G2537" s="53"/>
      <c r="H2537" s="3"/>
      <c r="I2537" s="53"/>
      <c r="J2537" s="53"/>
      <c r="K2537" s="53"/>
      <c r="L2537" s="53"/>
      <c r="M2537" s="53"/>
      <c r="N2537" s="53"/>
      <c r="O2537" s="53"/>
      <c r="P2537" s="727"/>
    </row>
    <row r="2538" spans="1:16" x14ac:dyDescent="0.25">
      <c r="A2538" s="126"/>
      <c r="B2538" s="53"/>
      <c r="C2538" s="140"/>
      <c r="E2538" s="53"/>
      <c r="F2538" s="53"/>
      <c r="G2538" s="53"/>
      <c r="H2538" s="3"/>
      <c r="I2538" s="53"/>
      <c r="J2538" s="53"/>
      <c r="K2538" s="53"/>
      <c r="L2538" s="53"/>
      <c r="M2538" s="53"/>
      <c r="N2538" s="53"/>
      <c r="O2538" s="53"/>
      <c r="P2538" s="727"/>
    </row>
    <row r="2539" spans="1:16" x14ac:dyDescent="0.25">
      <c r="A2539" s="126"/>
      <c r="B2539" s="53"/>
      <c r="C2539" s="140"/>
      <c r="E2539" s="53"/>
      <c r="F2539" s="53"/>
      <c r="G2539" s="53"/>
      <c r="H2539" s="3"/>
      <c r="I2539" s="53"/>
      <c r="J2539" s="53"/>
      <c r="K2539" s="53"/>
      <c r="L2539" s="53"/>
      <c r="M2539" s="53"/>
      <c r="N2539" s="53"/>
      <c r="O2539" s="53"/>
      <c r="P2539" s="727"/>
    </row>
    <row r="2540" spans="1:16" x14ac:dyDescent="0.25">
      <c r="A2540" s="126"/>
      <c r="B2540" s="53"/>
      <c r="C2540" s="140"/>
      <c r="E2540" s="53"/>
      <c r="F2540" s="53"/>
      <c r="G2540" s="53"/>
      <c r="H2540" s="3"/>
      <c r="I2540" s="53"/>
      <c r="J2540" s="53"/>
      <c r="K2540" s="53"/>
      <c r="L2540" s="53"/>
      <c r="M2540" s="53"/>
      <c r="N2540" s="53"/>
      <c r="O2540" s="53"/>
      <c r="P2540" s="727"/>
    </row>
    <row r="2541" spans="1:16" x14ac:dyDescent="0.25">
      <c r="A2541" s="126"/>
      <c r="B2541" s="53"/>
      <c r="C2541" s="140"/>
      <c r="E2541" s="53"/>
      <c r="F2541" s="53"/>
      <c r="G2541" s="53"/>
      <c r="H2541" s="3"/>
      <c r="I2541" s="53"/>
      <c r="J2541" s="53"/>
      <c r="K2541" s="53"/>
      <c r="L2541" s="53"/>
      <c r="M2541" s="53"/>
      <c r="N2541" s="53"/>
      <c r="O2541" s="53"/>
      <c r="P2541" s="727"/>
    </row>
    <row r="2542" spans="1:16" x14ac:dyDescent="0.25">
      <c r="A2542" s="126"/>
      <c r="B2542" s="53"/>
      <c r="C2542" s="140"/>
      <c r="E2542" s="53"/>
      <c r="F2542" s="53"/>
      <c r="G2542" s="53"/>
      <c r="H2542" s="3"/>
      <c r="I2542" s="53"/>
      <c r="J2542" s="53"/>
      <c r="K2542" s="53"/>
      <c r="L2542" s="53"/>
      <c r="M2542" s="53"/>
      <c r="N2542" s="53"/>
      <c r="O2542" s="53"/>
      <c r="P2542" s="727"/>
    </row>
    <row r="2543" spans="1:16" x14ac:dyDescent="0.25">
      <c r="A2543" s="126"/>
      <c r="B2543" s="53"/>
      <c r="C2543" s="140"/>
      <c r="E2543" s="53"/>
      <c r="F2543" s="53"/>
      <c r="G2543" s="53"/>
      <c r="H2543" s="3"/>
      <c r="I2543" s="53"/>
      <c r="J2543" s="53"/>
      <c r="K2543" s="53"/>
      <c r="L2543" s="53"/>
      <c r="M2543" s="53"/>
      <c r="N2543" s="53"/>
      <c r="O2543" s="53"/>
      <c r="P2543" s="727"/>
    </row>
    <row r="2544" spans="1:16" x14ac:dyDescent="0.25">
      <c r="A2544" s="126"/>
      <c r="B2544" s="53"/>
      <c r="C2544" s="140"/>
      <c r="E2544" s="53"/>
      <c r="F2544" s="53"/>
      <c r="G2544" s="53"/>
      <c r="H2544" s="3"/>
      <c r="I2544" s="53"/>
      <c r="J2544" s="53"/>
      <c r="K2544" s="53"/>
      <c r="L2544" s="53"/>
      <c r="M2544" s="53"/>
      <c r="N2544" s="53"/>
      <c r="O2544" s="53"/>
      <c r="P2544" s="727"/>
    </row>
    <row r="2545" spans="1:16" x14ac:dyDescent="0.25">
      <c r="A2545" s="126"/>
      <c r="B2545" s="53"/>
      <c r="C2545" s="140"/>
      <c r="E2545" s="53"/>
      <c r="F2545" s="53"/>
      <c r="G2545" s="53"/>
      <c r="H2545" s="3"/>
      <c r="I2545" s="53"/>
      <c r="J2545" s="53"/>
      <c r="K2545" s="53"/>
      <c r="L2545" s="53"/>
      <c r="M2545" s="53"/>
      <c r="N2545" s="53"/>
      <c r="O2545" s="53"/>
      <c r="P2545" s="727"/>
    </row>
    <row r="2546" spans="1:16" x14ac:dyDescent="0.25">
      <c r="A2546" s="126"/>
      <c r="B2546" s="53"/>
      <c r="C2546" s="140"/>
      <c r="E2546" s="53"/>
      <c r="F2546" s="53"/>
      <c r="G2546" s="53"/>
      <c r="H2546" s="3"/>
      <c r="I2546" s="53"/>
      <c r="J2546" s="53"/>
      <c r="K2546" s="53"/>
      <c r="L2546" s="53"/>
      <c r="M2546" s="53"/>
      <c r="N2546" s="53"/>
      <c r="O2546" s="53"/>
      <c r="P2546" s="727"/>
    </row>
    <row r="2547" spans="1:16" x14ac:dyDescent="0.25">
      <c r="A2547" s="126"/>
      <c r="B2547" s="53"/>
      <c r="C2547" s="140"/>
      <c r="E2547" s="53"/>
      <c r="F2547" s="53"/>
      <c r="G2547" s="53"/>
      <c r="H2547" s="3"/>
      <c r="I2547" s="53"/>
      <c r="J2547" s="53"/>
      <c r="K2547" s="53"/>
      <c r="L2547" s="53"/>
      <c r="M2547" s="53"/>
      <c r="N2547" s="53"/>
      <c r="O2547" s="53"/>
      <c r="P2547" s="727"/>
    </row>
    <row r="2548" spans="1:16" x14ac:dyDescent="0.25">
      <c r="A2548" s="126"/>
      <c r="B2548" s="53"/>
      <c r="C2548" s="140"/>
      <c r="E2548" s="53"/>
      <c r="F2548" s="53"/>
      <c r="G2548" s="53"/>
      <c r="H2548" s="3"/>
      <c r="I2548" s="53"/>
      <c r="J2548" s="53"/>
      <c r="K2548" s="53"/>
      <c r="L2548" s="53"/>
      <c r="M2548" s="53"/>
      <c r="N2548" s="53"/>
      <c r="O2548" s="53"/>
      <c r="P2548" s="727"/>
    </row>
    <row r="2549" spans="1:16" x14ac:dyDescent="0.25">
      <c r="A2549" s="126"/>
      <c r="B2549" s="53"/>
      <c r="C2549" s="140"/>
      <c r="E2549" s="53"/>
      <c r="F2549" s="53"/>
      <c r="G2549" s="53"/>
      <c r="H2549" s="3"/>
      <c r="I2549" s="53"/>
      <c r="J2549" s="53"/>
      <c r="K2549" s="53"/>
      <c r="L2549" s="53"/>
      <c r="M2549" s="53"/>
      <c r="N2549" s="53"/>
      <c r="O2549" s="53"/>
      <c r="P2549" s="727"/>
    </row>
    <row r="2550" spans="1:16" x14ac:dyDescent="0.25">
      <c r="A2550" s="126"/>
      <c r="B2550" s="53"/>
      <c r="C2550" s="140"/>
      <c r="E2550" s="53"/>
      <c r="F2550" s="53"/>
      <c r="G2550" s="53"/>
      <c r="H2550" s="3"/>
      <c r="I2550" s="53"/>
      <c r="J2550" s="53"/>
      <c r="K2550" s="53"/>
      <c r="L2550" s="53"/>
      <c r="M2550" s="53"/>
      <c r="N2550" s="53"/>
      <c r="O2550" s="53"/>
      <c r="P2550" s="727"/>
    </row>
    <row r="2551" spans="1:16" x14ac:dyDescent="0.25">
      <c r="A2551" s="126"/>
      <c r="B2551" s="53"/>
      <c r="C2551" s="140"/>
      <c r="E2551" s="53"/>
      <c r="F2551" s="53"/>
      <c r="G2551" s="53"/>
      <c r="H2551" s="3"/>
      <c r="I2551" s="53"/>
      <c r="J2551" s="53"/>
      <c r="K2551" s="53"/>
      <c r="L2551" s="53"/>
      <c r="M2551" s="53"/>
      <c r="N2551" s="53"/>
      <c r="O2551" s="53"/>
      <c r="P2551" s="727"/>
    </row>
    <row r="2552" spans="1:16" x14ac:dyDescent="0.25">
      <c r="A2552" s="126"/>
      <c r="B2552" s="53"/>
      <c r="C2552" s="140"/>
      <c r="E2552" s="53"/>
      <c r="F2552" s="53"/>
      <c r="G2552" s="53"/>
      <c r="H2552" s="3"/>
      <c r="I2552" s="53"/>
      <c r="J2552" s="53"/>
      <c r="K2552" s="53"/>
      <c r="L2552" s="53"/>
      <c r="M2552" s="53"/>
      <c r="N2552" s="53"/>
      <c r="O2552" s="53"/>
      <c r="P2552" s="727"/>
    </row>
    <row r="2553" spans="1:16" x14ac:dyDescent="0.25">
      <c r="A2553" s="126"/>
      <c r="B2553" s="53"/>
      <c r="C2553" s="140"/>
      <c r="E2553" s="53"/>
      <c r="F2553" s="53"/>
      <c r="G2553" s="53"/>
      <c r="H2553" s="3"/>
      <c r="I2553" s="53"/>
      <c r="J2553" s="53"/>
      <c r="K2553" s="53"/>
      <c r="L2553" s="53"/>
      <c r="M2553" s="53"/>
      <c r="N2553" s="53"/>
      <c r="O2553" s="53"/>
      <c r="P2553" s="727"/>
    </row>
    <row r="2554" spans="1:16" x14ac:dyDescent="0.25">
      <c r="A2554" s="126"/>
      <c r="B2554" s="53"/>
      <c r="C2554" s="140"/>
      <c r="E2554" s="53"/>
      <c r="F2554" s="53"/>
      <c r="G2554" s="53"/>
      <c r="H2554" s="3"/>
      <c r="I2554" s="53"/>
      <c r="J2554" s="53"/>
      <c r="K2554" s="53"/>
      <c r="L2554" s="53"/>
      <c r="M2554" s="53"/>
      <c r="N2554" s="53"/>
      <c r="O2554" s="53"/>
      <c r="P2554" s="727"/>
    </row>
    <row r="2555" spans="1:16" x14ac:dyDescent="0.25">
      <c r="A2555" s="126"/>
      <c r="B2555" s="53"/>
      <c r="C2555" s="140"/>
      <c r="E2555" s="53"/>
      <c r="F2555" s="53"/>
      <c r="G2555" s="53"/>
      <c r="H2555" s="3"/>
      <c r="I2555" s="53"/>
      <c r="J2555" s="53"/>
      <c r="K2555" s="53"/>
      <c r="L2555" s="53"/>
      <c r="M2555" s="53"/>
      <c r="N2555" s="53"/>
      <c r="O2555" s="53"/>
      <c r="P2555" s="727"/>
    </row>
    <row r="2556" spans="1:16" x14ac:dyDescent="0.25">
      <c r="A2556" s="126"/>
      <c r="B2556" s="53"/>
      <c r="C2556" s="140"/>
      <c r="E2556" s="53"/>
      <c r="F2556" s="53"/>
      <c r="G2556" s="53"/>
      <c r="H2556" s="3"/>
      <c r="I2556" s="53"/>
      <c r="J2556" s="53"/>
      <c r="K2556" s="53"/>
      <c r="L2556" s="53"/>
      <c r="M2556" s="53"/>
      <c r="N2556" s="53"/>
      <c r="O2556" s="53"/>
      <c r="P2556" s="727"/>
    </row>
    <row r="2557" spans="1:16" x14ac:dyDescent="0.25">
      <c r="A2557" s="126"/>
      <c r="B2557" s="53"/>
      <c r="C2557" s="140"/>
      <c r="E2557" s="53"/>
      <c r="F2557" s="53"/>
      <c r="G2557" s="53"/>
      <c r="H2557" s="3"/>
      <c r="I2557" s="53"/>
      <c r="J2557" s="53"/>
      <c r="K2557" s="53"/>
      <c r="L2557" s="53"/>
      <c r="M2557" s="53"/>
      <c r="N2557" s="53"/>
      <c r="O2557" s="53"/>
      <c r="P2557" s="727"/>
    </row>
    <row r="2558" spans="1:16" x14ac:dyDescent="0.25">
      <c r="A2558" s="126"/>
      <c r="B2558" s="53"/>
      <c r="C2558" s="140"/>
      <c r="E2558" s="53"/>
      <c r="F2558" s="53"/>
      <c r="G2558" s="53"/>
      <c r="H2558" s="3"/>
      <c r="I2558" s="53"/>
      <c r="J2558" s="53"/>
      <c r="K2558" s="53"/>
      <c r="L2558" s="53"/>
      <c r="M2558" s="53"/>
      <c r="N2558" s="53"/>
      <c r="O2558" s="53"/>
      <c r="P2558" s="727"/>
    </row>
    <row r="2559" spans="1:16" x14ac:dyDescent="0.25">
      <c r="A2559" s="126"/>
      <c r="B2559" s="53"/>
      <c r="C2559" s="140"/>
      <c r="E2559" s="53"/>
      <c r="F2559" s="53"/>
      <c r="G2559" s="53"/>
      <c r="H2559" s="3"/>
      <c r="I2559" s="53"/>
      <c r="J2559" s="53"/>
      <c r="K2559" s="53"/>
      <c r="L2559" s="53"/>
      <c r="M2559" s="53"/>
      <c r="N2559" s="53"/>
      <c r="O2559" s="53"/>
      <c r="P2559" s="727"/>
    </row>
    <row r="2560" spans="1:16" x14ac:dyDescent="0.25">
      <c r="A2560" s="126"/>
      <c r="B2560" s="53"/>
      <c r="C2560" s="140"/>
      <c r="E2560" s="53"/>
      <c r="F2560" s="53"/>
      <c r="G2560" s="53"/>
      <c r="H2560" s="3"/>
      <c r="I2560" s="53"/>
      <c r="J2560" s="53"/>
      <c r="K2560" s="53"/>
      <c r="L2560" s="53"/>
      <c r="M2560" s="53"/>
      <c r="N2560" s="53"/>
      <c r="O2560" s="53"/>
      <c r="P2560" s="727"/>
    </row>
    <row r="2561" spans="1:16" x14ac:dyDescent="0.25">
      <c r="A2561" s="126"/>
      <c r="B2561" s="53"/>
      <c r="C2561" s="140"/>
      <c r="E2561" s="53"/>
      <c r="F2561" s="53"/>
      <c r="G2561" s="53"/>
      <c r="H2561" s="3"/>
      <c r="I2561" s="53"/>
      <c r="J2561" s="53"/>
      <c r="K2561" s="53"/>
      <c r="L2561" s="53"/>
      <c r="M2561" s="53"/>
      <c r="N2561" s="53"/>
      <c r="O2561" s="53"/>
      <c r="P2561" s="727"/>
    </row>
    <row r="2562" spans="1:16" x14ac:dyDescent="0.25">
      <c r="A2562" s="126"/>
      <c r="B2562" s="53"/>
      <c r="C2562" s="140"/>
      <c r="E2562" s="53"/>
      <c r="F2562" s="53"/>
      <c r="G2562" s="53"/>
      <c r="H2562" s="3"/>
      <c r="I2562" s="53"/>
      <c r="J2562" s="53"/>
      <c r="K2562" s="53"/>
      <c r="L2562" s="53"/>
      <c r="M2562" s="53"/>
      <c r="N2562" s="53"/>
      <c r="O2562" s="53"/>
      <c r="P2562" s="727"/>
    </row>
    <row r="2563" spans="1:16" x14ac:dyDescent="0.25">
      <c r="A2563" s="126"/>
      <c r="B2563" s="53"/>
      <c r="C2563" s="140"/>
      <c r="E2563" s="53"/>
      <c r="F2563" s="53"/>
      <c r="G2563" s="53"/>
      <c r="H2563" s="3"/>
      <c r="I2563" s="53"/>
      <c r="J2563" s="53"/>
      <c r="K2563" s="53"/>
      <c r="L2563" s="53"/>
      <c r="M2563" s="53"/>
      <c r="N2563" s="53"/>
      <c r="O2563" s="53"/>
      <c r="P2563" s="727"/>
    </row>
    <row r="2564" spans="1:16" x14ac:dyDescent="0.25">
      <c r="A2564" s="126"/>
      <c r="B2564" s="53"/>
      <c r="C2564" s="140"/>
      <c r="E2564" s="53"/>
      <c r="F2564" s="53"/>
      <c r="G2564" s="53"/>
      <c r="H2564" s="3"/>
      <c r="I2564" s="53"/>
      <c r="J2564" s="53"/>
      <c r="K2564" s="53"/>
      <c r="L2564" s="53"/>
      <c r="M2564" s="53"/>
      <c r="N2564" s="53"/>
      <c r="O2564" s="53"/>
      <c r="P2564" s="727"/>
    </row>
    <row r="2565" spans="1:16" x14ac:dyDescent="0.25">
      <c r="A2565" s="126"/>
      <c r="B2565" s="53"/>
      <c r="C2565" s="140"/>
      <c r="E2565" s="53"/>
      <c r="F2565" s="53"/>
      <c r="G2565" s="53"/>
      <c r="H2565" s="3"/>
      <c r="I2565" s="53"/>
      <c r="J2565" s="53"/>
      <c r="K2565" s="53"/>
      <c r="L2565" s="53"/>
      <c r="M2565" s="53"/>
      <c r="N2565" s="53"/>
      <c r="O2565" s="53"/>
      <c r="P2565" s="727"/>
    </row>
    <row r="2566" spans="1:16" x14ac:dyDescent="0.25">
      <c r="A2566" s="126"/>
      <c r="B2566" s="53"/>
      <c r="C2566" s="140"/>
      <c r="E2566" s="53"/>
      <c r="F2566" s="53"/>
      <c r="G2566" s="53"/>
      <c r="H2566" s="3"/>
      <c r="I2566" s="53"/>
      <c r="J2566" s="53"/>
      <c r="K2566" s="53"/>
      <c r="L2566" s="53"/>
      <c r="M2566" s="53"/>
      <c r="N2566" s="53"/>
      <c r="O2566" s="53"/>
      <c r="P2566" s="727"/>
    </row>
    <row r="2567" spans="1:16" x14ac:dyDescent="0.25">
      <c r="A2567" s="126"/>
      <c r="B2567" s="53"/>
      <c r="C2567" s="140"/>
      <c r="E2567" s="53"/>
      <c r="F2567" s="53"/>
      <c r="G2567" s="53"/>
      <c r="H2567" s="3"/>
      <c r="I2567" s="53"/>
      <c r="J2567" s="53"/>
      <c r="K2567" s="53"/>
      <c r="L2567" s="53"/>
      <c r="M2567" s="53"/>
      <c r="N2567" s="53"/>
      <c r="O2567" s="53"/>
      <c r="P2567" s="727"/>
    </row>
    <row r="2568" spans="1:16" x14ac:dyDescent="0.25">
      <c r="A2568" s="126"/>
      <c r="B2568" s="53"/>
      <c r="C2568" s="140"/>
      <c r="E2568" s="53"/>
      <c r="F2568" s="53"/>
      <c r="G2568" s="53"/>
      <c r="H2568" s="3"/>
      <c r="I2568" s="53"/>
      <c r="J2568" s="53"/>
      <c r="K2568" s="53"/>
      <c r="L2568" s="53"/>
      <c r="M2568" s="53"/>
      <c r="N2568" s="53"/>
      <c r="O2568" s="53"/>
      <c r="P2568" s="727"/>
    </row>
    <row r="2569" spans="1:16" x14ac:dyDescent="0.25">
      <c r="A2569" s="126"/>
      <c r="B2569" s="53"/>
      <c r="C2569" s="140"/>
      <c r="E2569" s="53"/>
      <c r="F2569" s="53"/>
      <c r="G2569" s="53"/>
      <c r="H2569" s="3"/>
      <c r="I2569" s="53"/>
      <c r="J2569" s="53"/>
      <c r="K2569" s="53"/>
      <c r="L2569" s="53"/>
      <c r="M2569" s="53"/>
      <c r="N2569" s="53"/>
      <c r="O2569" s="53"/>
      <c r="P2569" s="727"/>
    </row>
    <row r="2570" spans="1:16" x14ac:dyDescent="0.25">
      <c r="A2570" s="126"/>
      <c r="B2570" s="53"/>
      <c r="C2570" s="140"/>
      <c r="E2570" s="53"/>
      <c r="F2570" s="53"/>
      <c r="G2570" s="53"/>
      <c r="H2570" s="3"/>
      <c r="I2570" s="53"/>
      <c r="J2570" s="53"/>
      <c r="K2570" s="53"/>
      <c r="L2570" s="53"/>
      <c r="M2570" s="53"/>
      <c r="N2570" s="53"/>
      <c r="O2570" s="53"/>
      <c r="P2570" s="727"/>
    </row>
    <row r="2571" spans="1:16" x14ac:dyDescent="0.25">
      <c r="A2571" s="126"/>
      <c r="B2571" s="53"/>
      <c r="C2571" s="140"/>
      <c r="E2571" s="53"/>
      <c r="F2571" s="53"/>
      <c r="G2571" s="53"/>
      <c r="H2571" s="3"/>
      <c r="I2571" s="53"/>
      <c r="J2571" s="53"/>
      <c r="K2571" s="53"/>
      <c r="L2571" s="53"/>
      <c r="M2571" s="53"/>
      <c r="N2571" s="53"/>
      <c r="O2571" s="53"/>
      <c r="P2571" s="727"/>
    </row>
    <row r="2572" spans="1:16" x14ac:dyDescent="0.25">
      <c r="A2572" s="126"/>
      <c r="B2572" s="53"/>
      <c r="C2572" s="140"/>
      <c r="E2572" s="53"/>
      <c r="F2572" s="53"/>
      <c r="G2572" s="53"/>
      <c r="H2572" s="3"/>
      <c r="I2572" s="53"/>
      <c r="J2572" s="53"/>
      <c r="K2572" s="53"/>
      <c r="L2572" s="53"/>
      <c r="M2572" s="53"/>
      <c r="N2572" s="53"/>
      <c r="O2572" s="53"/>
      <c r="P2572" s="727"/>
    </row>
    <row r="2573" spans="1:16" x14ac:dyDescent="0.25">
      <c r="A2573" s="126"/>
      <c r="B2573" s="53"/>
      <c r="C2573" s="140"/>
      <c r="E2573" s="53"/>
      <c r="F2573" s="53"/>
      <c r="G2573" s="53"/>
      <c r="H2573" s="3"/>
      <c r="I2573" s="53"/>
      <c r="J2573" s="53"/>
      <c r="K2573" s="53"/>
      <c r="L2573" s="53"/>
      <c r="M2573" s="53"/>
      <c r="N2573" s="53"/>
      <c r="O2573" s="53"/>
      <c r="P2573" s="727"/>
    </row>
    <row r="2574" spans="1:16" x14ac:dyDescent="0.25">
      <c r="A2574" s="126"/>
      <c r="B2574" s="53"/>
      <c r="C2574" s="140"/>
      <c r="E2574" s="53"/>
      <c r="F2574" s="53"/>
      <c r="G2574" s="53"/>
      <c r="H2574" s="3"/>
      <c r="I2574" s="53"/>
      <c r="J2574" s="53"/>
      <c r="K2574" s="53"/>
      <c r="L2574" s="53"/>
      <c r="M2574" s="53"/>
      <c r="N2574" s="53"/>
      <c r="O2574" s="53"/>
      <c r="P2574" s="727"/>
    </row>
    <row r="2575" spans="1:16" x14ac:dyDescent="0.25">
      <c r="A2575" s="126"/>
      <c r="B2575" s="53"/>
      <c r="C2575" s="140"/>
      <c r="E2575" s="53"/>
      <c r="F2575" s="53"/>
      <c r="G2575" s="53"/>
      <c r="H2575" s="3"/>
      <c r="I2575" s="53"/>
      <c r="J2575" s="53"/>
      <c r="K2575" s="53"/>
      <c r="L2575" s="53"/>
      <c r="M2575" s="53"/>
      <c r="N2575" s="53"/>
      <c r="O2575" s="53"/>
      <c r="P2575" s="727"/>
    </row>
    <row r="2576" spans="1:16" x14ac:dyDescent="0.25">
      <c r="A2576" s="126"/>
      <c r="B2576" s="53"/>
      <c r="C2576" s="140"/>
      <c r="E2576" s="53"/>
      <c r="F2576" s="53"/>
      <c r="G2576" s="53"/>
      <c r="H2576" s="3"/>
      <c r="I2576" s="53"/>
      <c r="J2576" s="53"/>
      <c r="K2576" s="53"/>
      <c r="L2576" s="53"/>
      <c r="M2576" s="53"/>
      <c r="N2576" s="53"/>
      <c r="O2576" s="53"/>
      <c r="P2576" s="727"/>
    </row>
    <row r="2577" spans="1:16" x14ac:dyDescent="0.25">
      <c r="A2577" s="126"/>
      <c r="B2577" s="53"/>
      <c r="C2577" s="140"/>
      <c r="E2577" s="53"/>
      <c r="F2577" s="53"/>
      <c r="G2577" s="53"/>
      <c r="H2577" s="3"/>
      <c r="I2577" s="53"/>
      <c r="J2577" s="53"/>
      <c r="K2577" s="53"/>
      <c r="L2577" s="53"/>
      <c r="M2577" s="53"/>
      <c r="N2577" s="53"/>
      <c r="O2577" s="53"/>
      <c r="P2577" s="727"/>
    </row>
    <row r="2578" spans="1:16" x14ac:dyDescent="0.25">
      <c r="A2578" s="126"/>
      <c r="B2578" s="53"/>
      <c r="C2578" s="140"/>
      <c r="E2578" s="53"/>
      <c r="F2578" s="53"/>
      <c r="G2578" s="53"/>
      <c r="H2578" s="3"/>
      <c r="I2578" s="53"/>
      <c r="J2578" s="53"/>
      <c r="K2578" s="53"/>
      <c r="L2578" s="53"/>
      <c r="M2578" s="53"/>
      <c r="N2578" s="53"/>
      <c r="O2578" s="53"/>
      <c r="P2578" s="727"/>
    </row>
    <row r="2579" spans="1:16" x14ac:dyDescent="0.25">
      <c r="A2579" s="126"/>
      <c r="B2579" s="53"/>
      <c r="C2579" s="140"/>
      <c r="E2579" s="53"/>
      <c r="F2579" s="53"/>
      <c r="G2579" s="53"/>
      <c r="H2579" s="3"/>
      <c r="I2579" s="53"/>
      <c r="J2579" s="53"/>
      <c r="K2579" s="53"/>
      <c r="L2579" s="53"/>
      <c r="M2579" s="53"/>
      <c r="N2579" s="53"/>
      <c r="O2579" s="53"/>
      <c r="P2579" s="727"/>
    </row>
    <row r="2580" spans="1:16" x14ac:dyDescent="0.25">
      <c r="A2580" s="126"/>
      <c r="B2580" s="53"/>
      <c r="C2580" s="140"/>
      <c r="E2580" s="53"/>
      <c r="F2580" s="53"/>
      <c r="G2580" s="53"/>
      <c r="H2580" s="3"/>
      <c r="I2580" s="53"/>
      <c r="J2580" s="53"/>
      <c r="K2580" s="53"/>
      <c r="L2580" s="53"/>
      <c r="M2580" s="53"/>
      <c r="N2580" s="53"/>
      <c r="O2580" s="53"/>
      <c r="P2580" s="727"/>
    </row>
    <row r="2581" spans="1:16" x14ac:dyDescent="0.25">
      <c r="A2581" s="126"/>
      <c r="B2581" s="53"/>
      <c r="C2581" s="140"/>
      <c r="E2581" s="53"/>
      <c r="F2581" s="53"/>
      <c r="G2581" s="53"/>
      <c r="H2581" s="3"/>
      <c r="I2581" s="53"/>
      <c r="J2581" s="53"/>
      <c r="K2581" s="53"/>
      <c r="L2581" s="53"/>
      <c r="M2581" s="53"/>
      <c r="N2581" s="53"/>
      <c r="O2581" s="53"/>
      <c r="P2581" s="727"/>
    </row>
    <row r="2582" spans="1:16" x14ac:dyDescent="0.25">
      <c r="A2582" s="126"/>
      <c r="B2582" s="53"/>
      <c r="C2582" s="140"/>
      <c r="E2582" s="53"/>
      <c r="F2582" s="53"/>
      <c r="G2582" s="53"/>
      <c r="H2582" s="3"/>
      <c r="I2582" s="53"/>
      <c r="J2582" s="53"/>
      <c r="K2582" s="53"/>
      <c r="L2582" s="53"/>
      <c r="M2582" s="53"/>
      <c r="N2582" s="53"/>
      <c r="O2582" s="53"/>
      <c r="P2582" s="727"/>
    </row>
    <row r="2583" spans="1:16" x14ac:dyDescent="0.25">
      <c r="A2583" s="126"/>
      <c r="B2583" s="53"/>
      <c r="C2583" s="140"/>
      <c r="E2583" s="53"/>
      <c r="F2583" s="53"/>
      <c r="G2583" s="53"/>
      <c r="H2583" s="3"/>
      <c r="I2583" s="53"/>
      <c r="J2583" s="53"/>
      <c r="K2583" s="53"/>
      <c r="L2583" s="53"/>
      <c r="M2583" s="53"/>
      <c r="N2583" s="53"/>
      <c r="O2583" s="53"/>
      <c r="P2583" s="727"/>
    </row>
    <row r="2584" spans="1:16" x14ac:dyDescent="0.25">
      <c r="A2584" s="126"/>
      <c r="B2584" s="53"/>
      <c r="C2584" s="140"/>
      <c r="E2584" s="53"/>
      <c r="F2584" s="53"/>
      <c r="G2584" s="53"/>
      <c r="H2584" s="3"/>
      <c r="I2584" s="53"/>
      <c r="J2584" s="53"/>
      <c r="K2584" s="53"/>
      <c r="L2584" s="53"/>
      <c r="M2584" s="53"/>
      <c r="N2584" s="53"/>
      <c r="O2584" s="53"/>
      <c r="P2584" s="727"/>
    </row>
    <row r="2585" spans="1:16" x14ac:dyDescent="0.25">
      <c r="A2585" s="126"/>
      <c r="B2585" s="53"/>
      <c r="C2585" s="140"/>
      <c r="E2585" s="53"/>
      <c r="F2585" s="53"/>
      <c r="G2585" s="53"/>
      <c r="H2585" s="3"/>
      <c r="I2585" s="53"/>
      <c r="J2585" s="53"/>
      <c r="K2585" s="53"/>
      <c r="L2585" s="53"/>
      <c r="M2585" s="53"/>
      <c r="N2585" s="53"/>
      <c r="O2585" s="53"/>
      <c r="P2585" s="727"/>
    </row>
    <row r="2586" spans="1:16" x14ac:dyDescent="0.25">
      <c r="A2586" s="126"/>
      <c r="B2586" s="53"/>
      <c r="C2586" s="140"/>
      <c r="E2586" s="53"/>
      <c r="F2586" s="53"/>
      <c r="G2586" s="53"/>
      <c r="H2586" s="3"/>
      <c r="I2586" s="53"/>
      <c r="J2586" s="53"/>
      <c r="K2586" s="53"/>
      <c r="L2586" s="53"/>
      <c r="M2586" s="53"/>
      <c r="N2586" s="53"/>
      <c r="O2586" s="53"/>
      <c r="P2586" s="727"/>
    </row>
    <row r="2587" spans="1:16" x14ac:dyDescent="0.25">
      <c r="A2587" s="126"/>
      <c r="B2587" s="53"/>
      <c r="C2587" s="140"/>
      <c r="E2587" s="53"/>
      <c r="F2587" s="53"/>
      <c r="G2587" s="53"/>
      <c r="H2587" s="3"/>
      <c r="I2587" s="53"/>
      <c r="J2587" s="53"/>
      <c r="K2587" s="53"/>
      <c r="L2587" s="53"/>
      <c r="M2587" s="53"/>
      <c r="N2587" s="53"/>
      <c r="O2587" s="53"/>
      <c r="P2587" s="727"/>
    </row>
    <row r="2588" spans="1:16" x14ac:dyDescent="0.25">
      <c r="A2588" s="126"/>
      <c r="B2588" s="53"/>
      <c r="C2588" s="140"/>
      <c r="E2588" s="53"/>
      <c r="F2588" s="53"/>
      <c r="G2588" s="53"/>
      <c r="H2588" s="3"/>
      <c r="I2588" s="53"/>
      <c r="J2588" s="53"/>
      <c r="K2588" s="53"/>
      <c r="L2588" s="53"/>
      <c r="M2588" s="53"/>
      <c r="N2588" s="53"/>
      <c r="O2588" s="53"/>
      <c r="P2588" s="727"/>
    </row>
    <row r="2589" spans="1:16" x14ac:dyDescent="0.25">
      <c r="A2589" s="126"/>
      <c r="B2589" s="53"/>
      <c r="C2589" s="140"/>
      <c r="E2589" s="53"/>
      <c r="F2589" s="53"/>
      <c r="G2589" s="53"/>
      <c r="H2589" s="3"/>
      <c r="I2589" s="53"/>
      <c r="J2589" s="53"/>
      <c r="K2589" s="53"/>
      <c r="L2589" s="53"/>
      <c r="M2589" s="53"/>
      <c r="N2589" s="53"/>
      <c r="O2589" s="53"/>
      <c r="P2589" s="727"/>
    </row>
    <row r="2590" spans="1:16" x14ac:dyDescent="0.25">
      <c r="A2590" s="126"/>
      <c r="B2590" s="53"/>
      <c r="C2590" s="140"/>
      <c r="E2590" s="53"/>
      <c r="F2590" s="53"/>
      <c r="G2590" s="53"/>
      <c r="H2590" s="3"/>
      <c r="I2590" s="53"/>
      <c r="J2590" s="53"/>
      <c r="K2590" s="53"/>
      <c r="L2590" s="53"/>
      <c r="M2590" s="53"/>
      <c r="N2590" s="53"/>
      <c r="O2590" s="53"/>
      <c r="P2590" s="727"/>
    </row>
    <row r="2591" spans="1:16" x14ac:dyDescent="0.25">
      <c r="A2591" s="126"/>
      <c r="B2591" s="53"/>
      <c r="C2591" s="140"/>
      <c r="E2591" s="53"/>
      <c r="F2591" s="53"/>
      <c r="G2591" s="53"/>
      <c r="H2591" s="3"/>
      <c r="I2591" s="53"/>
      <c r="J2591" s="53"/>
      <c r="K2591" s="53"/>
      <c r="L2591" s="53"/>
      <c r="M2591" s="53"/>
      <c r="N2591" s="53"/>
      <c r="O2591" s="53"/>
      <c r="P2591" s="727"/>
    </row>
    <row r="2592" spans="1:16" x14ac:dyDescent="0.25">
      <c r="A2592" s="126"/>
      <c r="B2592" s="53"/>
      <c r="C2592" s="140"/>
      <c r="E2592" s="53"/>
      <c r="F2592" s="53"/>
      <c r="G2592" s="53"/>
      <c r="H2592" s="3"/>
      <c r="I2592" s="53"/>
      <c r="J2592" s="53"/>
      <c r="K2592" s="53"/>
      <c r="L2592" s="53"/>
      <c r="M2592" s="53"/>
      <c r="N2592" s="53"/>
      <c r="O2592" s="53"/>
      <c r="P2592" s="727"/>
    </row>
    <row r="2593" spans="1:16" x14ac:dyDescent="0.25">
      <c r="A2593" s="126"/>
      <c r="B2593" s="53"/>
      <c r="C2593" s="140"/>
      <c r="E2593" s="53"/>
      <c r="F2593" s="53"/>
      <c r="G2593" s="53"/>
      <c r="H2593" s="3"/>
      <c r="I2593" s="53"/>
      <c r="J2593" s="53"/>
      <c r="K2593" s="53"/>
      <c r="L2593" s="53"/>
      <c r="M2593" s="53"/>
      <c r="N2593" s="53"/>
      <c r="O2593" s="53"/>
      <c r="P2593" s="727"/>
    </row>
    <row r="2594" spans="1:16" x14ac:dyDescent="0.25">
      <c r="A2594" s="126"/>
      <c r="B2594" s="53"/>
      <c r="C2594" s="140"/>
      <c r="E2594" s="53"/>
      <c r="F2594" s="53"/>
      <c r="G2594" s="53"/>
      <c r="H2594" s="3"/>
      <c r="I2594" s="53"/>
      <c r="J2594" s="53"/>
      <c r="K2594" s="53"/>
      <c r="L2594" s="53"/>
      <c r="M2594" s="53"/>
      <c r="N2594" s="53"/>
      <c r="O2594" s="53"/>
      <c r="P2594" s="727"/>
    </row>
    <row r="2595" spans="1:16" x14ac:dyDescent="0.25">
      <c r="A2595" s="126"/>
      <c r="B2595" s="53"/>
      <c r="C2595" s="140"/>
      <c r="E2595" s="53"/>
      <c r="F2595" s="53"/>
      <c r="G2595" s="53"/>
      <c r="H2595" s="3"/>
      <c r="I2595" s="53"/>
      <c r="J2595" s="53"/>
      <c r="K2595" s="53"/>
      <c r="L2595" s="53"/>
      <c r="M2595" s="53"/>
      <c r="N2595" s="53"/>
      <c r="O2595" s="53"/>
      <c r="P2595" s="727"/>
    </row>
    <row r="2596" spans="1:16" x14ac:dyDescent="0.25">
      <c r="A2596" s="126"/>
      <c r="B2596" s="53"/>
      <c r="C2596" s="140"/>
      <c r="E2596" s="53"/>
      <c r="F2596" s="53"/>
      <c r="G2596" s="53"/>
      <c r="H2596" s="3"/>
      <c r="I2596" s="53"/>
      <c r="J2596" s="53"/>
      <c r="K2596" s="53"/>
      <c r="L2596" s="53"/>
      <c r="M2596" s="53"/>
      <c r="N2596" s="53"/>
      <c r="O2596" s="53"/>
      <c r="P2596" s="727"/>
    </row>
    <row r="2597" spans="1:16" x14ac:dyDescent="0.25">
      <c r="A2597" s="126"/>
      <c r="B2597" s="53"/>
      <c r="C2597" s="140"/>
      <c r="E2597" s="53"/>
      <c r="F2597" s="53"/>
      <c r="G2597" s="53"/>
      <c r="H2597" s="3"/>
      <c r="I2597" s="53"/>
      <c r="J2597" s="53"/>
      <c r="K2597" s="53"/>
      <c r="L2597" s="53"/>
      <c r="M2597" s="53"/>
      <c r="N2597" s="53"/>
      <c r="O2597" s="53"/>
      <c r="P2597" s="727"/>
    </row>
    <row r="2598" spans="1:16" x14ac:dyDescent="0.25">
      <c r="A2598" s="126"/>
      <c r="B2598" s="53"/>
      <c r="C2598" s="140"/>
      <c r="E2598" s="53"/>
      <c r="F2598" s="53"/>
      <c r="G2598" s="53"/>
      <c r="H2598" s="3"/>
      <c r="I2598" s="53"/>
      <c r="J2598" s="53"/>
      <c r="K2598" s="53"/>
      <c r="L2598" s="53"/>
      <c r="M2598" s="53"/>
      <c r="N2598" s="53"/>
      <c r="O2598" s="53"/>
      <c r="P2598" s="727"/>
    </row>
    <row r="2599" spans="1:16" x14ac:dyDescent="0.25">
      <c r="A2599" s="126"/>
      <c r="B2599" s="53"/>
      <c r="C2599" s="140"/>
      <c r="E2599" s="53"/>
      <c r="F2599" s="53"/>
      <c r="G2599" s="53"/>
      <c r="H2599" s="3"/>
      <c r="I2599" s="53"/>
      <c r="J2599" s="53"/>
      <c r="K2599" s="53"/>
      <c r="L2599" s="53"/>
      <c r="M2599" s="53"/>
      <c r="N2599" s="53"/>
      <c r="O2599" s="53"/>
      <c r="P2599" s="727"/>
    </row>
    <row r="2600" spans="1:16" x14ac:dyDescent="0.25">
      <c r="A2600" s="126"/>
      <c r="B2600" s="53"/>
      <c r="C2600" s="140"/>
      <c r="E2600" s="53"/>
      <c r="F2600" s="53"/>
      <c r="G2600" s="53"/>
      <c r="H2600" s="3"/>
      <c r="I2600" s="53"/>
      <c r="J2600" s="53"/>
      <c r="K2600" s="53"/>
      <c r="L2600" s="53"/>
      <c r="M2600" s="53"/>
      <c r="N2600" s="53"/>
      <c r="O2600" s="53"/>
      <c r="P2600" s="727"/>
    </row>
    <row r="2601" spans="1:16" x14ac:dyDescent="0.25">
      <c r="A2601" s="126"/>
      <c r="B2601" s="53"/>
      <c r="C2601" s="140"/>
      <c r="E2601" s="53"/>
      <c r="F2601" s="53"/>
      <c r="G2601" s="53"/>
      <c r="H2601" s="3"/>
      <c r="I2601" s="53"/>
      <c r="J2601" s="53"/>
      <c r="K2601" s="53"/>
      <c r="L2601" s="53"/>
      <c r="M2601" s="53"/>
      <c r="N2601" s="53"/>
      <c r="O2601" s="53"/>
      <c r="P2601" s="727"/>
    </row>
    <row r="2602" spans="1:16" x14ac:dyDescent="0.25">
      <c r="A2602" s="126"/>
      <c r="B2602" s="53"/>
      <c r="C2602" s="140"/>
      <c r="E2602" s="53"/>
      <c r="F2602" s="53"/>
      <c r="G2602" s="53"/>
      <c r="H2602" s="3"/>
      <c r="I2602" s="53"/>
      <c r="J2602" s="53"/>
      <c r="K2602" s="53"/>
      <c r="L2602" s="53"/>
      <c r="M2602" s="53"/>
      <c r="N2602" s="53"/>
      <c r="O2602" s="53"/>
      <c r="P2602" s="727"/>
    </row>
    <row r="2603" spans="1:16" x14ac:dyDescent="0.25">
      <c r="A2603" s="126"/>
      <c r="B2603" s="53"/>
      <c r="C2603" s="140"/>
      <c r="E2603" s="53"/>
      <c r="F2603" s="53"/>
      <c r="G2603" s="53"/>
      <c r="H2603" s="3"/>
      <c r="I2603" s="53"/>
      <c r="J2603" s="53"/>
      <c r="K2603" s="53"/>
      <c r="L2603" s="53"/>
      <c r="M2603" s="53"/>
      <c r="N2603" s="53"/>
      <c r="O2603" s="53"/>
      <c r="P2603" s="727"/>
    </row>
    <row r="2604" spans="1:16" x14ac:dyDescent="0.25">
      <c r="A2604" s="126"/>
      <c r="B2604" s="53"/>
      <c r="C2604" s="140"/>
      <c r="E2604" s="53"/>
      <c r="F2604" s="53"/>
      <c r="G2604" s="53"/>
      <c r="H2604" s="3"/>
      <c r="I2604" s="53"/>
      <c r="J2604" s="53"/>
      <c r="K2604" s="53"/>
      <c r="L2604" s="53"/>
      <c r="M2604" s="53"/>
      <c r="N2604" s="53"/>
      <c r="O2604" s="53"/>
      <c r="P2604" s="727"/>
    </row>
    <row r="2605" spans="1:16" x14ac:dyDescent="0.25">
      <c r="A2605" s="126"/>
      <c r="B2605" s="53"/>
      <c r="C2605" s="140"/>
      <c r="E2605" s="53"/>
      <c r="F2605" s="53"/>
      <c r="G2605" s="53"/>
      <c r="H2605" s="3"/>
      <c r="I2605" s="53"/>
      <c r="J2605" s="53"/>
      <c r="K2605" s="53"/>
      <c r="L2605" s="53"/>
      <c r="M2605" s="53"/>
      <c r="N2605" s="53"/>
      <c r="O2605" s="53"/>
      <c r="P2605" s="727"/>
    </row>
    <row r="2606" spans="1:16" x14ac:dyDescent="0.25">
      <c r="A2606" s="126"/>
      <c r="B2606" s="53"/>
      <c r="C2606" s="140"/>
      <c r="E2606" s="53"/>
      <c r="F2606" s="53"/>
      <c r="G2606" s="53"/>
      <c r="H2606" s="3"/>
      <c r="I2606" s="53"/>
      <c r="J2606" s="53"/>
      <c r="K2606" s="53"/>
      <c r="L2606" s="53"/>
      <c r="M2606" s="53"/>
      <c r="N2606" s="53"/>
      <c r="O2606" s="53"/>
      <c r="P2606" s="727"/>
    </row>
    <row r="2607" spans="1:16" x14ac:dyDescent="0.25">
      <c r="A2607" s="126"/>
      <c r="B2607" s="53"/>
      <c r="C2607" s="140"/>
      <c r="E2607" s="53"/>
      <c r="F2607" s="53"/>
      <c r="G2607" s="53"/>
      <c r="H2607" s="3"/>
      <c r="I2607" s="53"/>
      <c r="J2607" s="53"/>
      <c r="K2607" s="53"/>
      <c r="L2607" s="53"/>
      <c r="M2607" s="53"/>
      <c r="N2607" s="53"/>
      <c r="O2607" s="53"/>
      <c r="P2607" s="727"/>
    </row>
    <row r="2608" spans="1:16" x14ac:dyDescent="0.25">
      <c r="A2608" s="126"/>
      <c r="B2608" s="53"/>
      <c r="C2608" s="140"/>
      <c r="E2608" s="53"/>
      <c r="F2608" s="53"/>
      <c r="G2608" s="53"/>
      <c r="H2608" s="3"/>
      <c r="I2608" s="53"/>
      <c r="J2608" s="53"/>
      <c r="K2608" s="53"/>
      <c r="L2608" s="53"/>
      <c r="M2608" s="53"/>
      <c r="N2608" s="53"/>
      <c r="O2608" s="53"/>
      <c r="P2608" s="727"/>
    </row>
    <row r="2609" spans="1:16" x14ac:dyDescent="0.25">
      <c r="A2609" s="126"/>
      <c r="B2609" s="53"/>
      <c r="C2609" s="140"/>
      <c r="E2609" s="53"/>
      <c r="F2609" s="53"/>
      <c r="G2609" s="53"/>
      <c r="H2609" s="3"/>
      <c r="I2609" s="53"/>
      <c r="J2609" s="53"/>
      <c r="K2609" s="53"/>
      <c r="L2609" s="53"/>
      <c r="M2609" s="53"/>
      <c r="N2609" s="53"/>
      <c r="O2609" s="53"/>
      <c r="P2609" s="727"/>
    </row>
    <row r="2610" spans="1:16" x14ac:dyDescent="0.25">
      <c r="A2610" s="126"/>
      <c r="B2610" s="53"/>
      <c r="C2610" s="140"/>
      <c r="E2610" s="53"/>
      <c r="F2610" s="53"/>
      <c r="G2610" s="53"/>
      <c r="H2610" s="3"/>
      <c r="I2610" s="53"/>
      <c r="J2610" s="53"/>
      <c r="K2610" s="53"/>
      <c r="L2610" s="53"/>
      <c r="M2610" s="53"/>
      <c r="N2610" s="53"/>
      <c r="O2610" s="53"/>
      <c r="P2610" s="727"/>
    </row>
    <row r="2611" spans="1:16" x14ac:dyDescent="0.25">
      <c r="A2611" s="126"/>
      <c r="B2611" s="53"/>
      <c r="C2611" s="140"/>
      <c r="E2611" s="53"/>
      <c r="F2611" s="53"/>
      <c r="G2611" s="53"/>
      <c r="H2611" s="3"/>
      <c r="I2611" s="53"/>
      <c r="J2611" s="53"/>
      <c r="K2611" s="53"/>
      <c r="L2611" s="53"/>
      <c r="M2611" s="53"/>
      <c r="N2611" s="53"/>
      <c r="O2611" s="53"/>
      <c r="P2611" s="727"/>
    </row>
    <row r="2612" spans="1:16" x14ac:dyDescent="0.25">
      <c r="A2612" s="126"/>
      <c r="B2612" s="53"/>
      <c r="C2612" s="140"/>
      <c r="E2612" s="53"/>
      <c r="F2612" s="53"/>
      <c r="G2612" s="53"/>
      <c r="H2612" s="3"/>
      <c r="I2612" s="53"/>
      <c r="J2612" s="53"/>
      <c r="K2612" s="53"/>
      <c r="L2612" s="53"/>
      <c r="M2612" s="53"/>
      <c r="N2612" s="53"/>
      <c r="O2612" s="53"/>
      <c r="P2612" s="727"/>
    </row>
    <row r="2613" spans="1:16" x14ac:dyDescent="0.25">
      <c r="A2613" s="126"/>
      <c r="B2613" s="53"/>
      <c r="C2613" s="140"/>
      <c r="E2613" s="53"/>
      <c r="F2613" s="53"/>
      <c r="G2613" s="53"/>
      <c r="H2613" s="3"/>
      <c r="I2613" s="53"/>
      <c r="J2613" s="53"/>
      <c r="K2613" s="53"/>
      <c r="L2613" s="53"/>
      <c r="M2613" s="53"/>
      <c r="N2613" s="53"/>
      <c r="O2613" s="53"/>
      <c r="P2613" s="727"/>
    </row>
    <row r="2614" spans="1:16" x14ac:dyDescent="0.25">
      <c r="A2614" s="126"/>
      <c r="B2614" s="53"/>
      <c r="C2614" s="140"/>
      <c r="E2614" s="53"/>
      <c r="F2614" s="53"/>
      <c r="G2614" s="53"/>
      <c r="H2614" s="3"/>
      <c r="I2614" s="53"/>
      <c r="J2614" s="53"/>
      <c r="K2614" s="53"/>
      <c r="L2614" s="53"/>
      <c r="M2614" s="53"/>
      <c r="N2614" s="53"/>
      <c r="O2614" s="53"/>
      <c r="P2614" s="727"/>
    </row>
    <row r="2615" spans="1:16" x14ac:dyDescent="0.25">
      <c r="A2615" s="126"/>
      <c r="B2615" s="53"/>
      <c r="C2615" s="140"/>
      <c r="E2615" s="53"/>
      <c r="F2615" s="53"/>
      <c r="G2615" s="53"/>
      <c r="H2615" s="3"/>
      <c r="I2615" s="53"/>
      <c r="J2615" s="53"/>
      <c r="K2615" s="53"/>
      <c r="L2615" s="53"/>
      <c r="M2615" s="53"/>
      <c r="N2615" s="53"/>
      <c r="O2615" s="53"/>
      <c r="P2615" s="727"/>
    </row>
    <row r="2616" spans="1:16" x14ac:dyDescent="0.25">
      <c r="A2616" s="126"/>
      <c r="B2616" s="53"/>
      <c r="C2616" s="140"/>
      <c r="E2616" s="53"/>
      <c r="F2616" s="53"/>
      <c r="G2616" s="53"/>
      <c r="H2616" s="3"/>
      <c r="I2616" s="53"/>
      <c r="J2616" s="53"/>
      <c r="K2616" s="53"/>
      <c r="L2616" s="53"/>
      <c r="M2616" s="53"/>
      <c r="N2616" s="53"/>
      <c r="O2616" s="53"/>
      <c r="P2616" s="727"/>
    </row>
    <row r="2617" spans="1:16" x14ac:dyDescent="0.25">
      <c r="A2617" s="126"/>
      <c r="B2617" s="53"/>
      <c r="C2617" s="140"/>
      <c r="E2617" s="53"/>
      <c r="F2617" s="53"/>
      <c r="G2617" s="53"/>
      <c r="H2617" s="3"/>
      <c r="I2617" s="53"/>
      <c r="J2617" s="53"/>
      <c r="K2617" s="53"/>
      <c r="L2617" s="53"/>
      <c r="M2617" s="53"/>
      <c r="N2617" s="53"/>
      <c r="O2617" s="53"/>
      <c r="P2617" s="727"/>
    </row>
    <row r="2618" spans="1:16" x14ac:dyDescent="0.25">
      <c r="A2618" s="126"/>
      <c r="B2618" s="53"/>
      <c r="C2618" s="140"/>
      <c r="E2618" s="53"/>
      <c r="F2618" s="53"/>
      <c r="G2618" s="53"/>
      <c r="H2618" s="3"/>
      <c r="I2618" s="53"/>
      <c r="J2618" s="53"/>
      <c r="K2618" s="53"/>
      <c r="L2618" s="53"/>
      <c r="M2618" s="53"/>
      <c r="N2618" s="53"/>
      <c r="O2618" s="53"/>
      <c r="P2618" s="727"/>
    </row>
    <row r="2619" spans="1:16" x14ac:dyDescent="0.25">
      <c r="A2619" s="126"/>
      <c r="B2619" s="53"/>
      <c r="C2619" s="140"/>
      <c r="E2619" s="53"/>
      <c r="F2619" s="53"/>
      <c r="G2619" s="53"/>
      <c r="H2619" s="3"/>
      <c r="I2619" s="53"/>
      <c r="J2619" s="53"/>
      <c r="K2619" s="53"/>
      <c r="L2619" s="53"/>
      <c r="M2619" s="53"/>
      <c r="N2619" s="53"/>
      <c r="O2619" s="53"/>
      <c r="P2619" s="727"/>
    </row>
    <row r="2620" spans="1:16" x14ac:dyDescent="0.25">
      <c r="A2620" s="126"/>
      <c r="B2620" s="53"/>
      <c r="C2620" s="140"/>
      <c r="E2620" s="53"/>
      <c r="F2620" s="53"/>
      <c r="G2620" s="53"/>
      <c r="H2620" s="3"/>
      <c r="I2620" s="53"/>
      <c r="J2620" s="53"/>
      <c r="K2620" s="53"/>
      <c r="L2620" s="53"/>
      <c r="M2620" s="53"/>
      <c r="N2620" s="53"/>
      <c r="O2620" s="53"/>
      <c r="P2620" s="727"/>
    </row>
    <row r="2621" spans="1:16" x14ac:dyDescent="0.25">
      <c r="A2621" s="126"/>
      <c r="B2621" s="53"/>
      <c r="C2621" s="140"/>
      <c r="E2621" s="53"/>
      <c r="F2621" s="53"/>
      <c r="G2621" s="53"/>
      <c r="H2621" s="3"/>
      <c r="I2621" s="53"/>
      <c r="J2621" s="53"/>
      <c r="K2621" s="53"/>
      <c r="L2621" s="53"/>
      <c r="M2621" s="53"/>
      <c r="N2621" s="53"/>
      <c r="O2621" s="53"/>
      <c r="P2621" s="727"/>
    </row>
    <row r="2622" spans="1:16" x14ac:dyDescent="0.25">
      <c r="A2622" s="126"/>
      <c r="B2622" s="53"/>
      <c r="C2622" s="140"/>
      <c r="E2622" s="53"/>
      <c r="F2622" s="53"/>
      <c r="G2622" s="53"/>
      <c r="H2622" s="3"/>
      <c r="I2622" s="53"/>
      <c r="J2622" s="53"/>
      <c r="K2622" s="53"/>
      <c r="L2622" s="53"/>
      <c r="M2622" s="53"/>
      <c r="N2622" s="53"/>
      <c r="O2622" s="53"/>
      <c r="P2622" s="727"/>
    </row>
    <row r="2623" spans="1:16" x14ac:dyDescent="0.25">
      <c r="A2623" s="126"/>
      <c r="B2623" s="53"/>
      <c r="C2623" s="140"/>
      <c r="E2623" s="53"/>
      <c r="F2623" s="53"/>
      <c r="G2623" s="53"/>
      <c r="H2623" s="3"/>
      <c r="I2623" s="53"/>
      <c r="J2623" s="53"/>
      <c r="K2623" s="53"/>
      <c r="L2623" s="53"/>
      <c r="M2623" s="53"/>
      <c r="N2623" s="53"/>
      <c r="O2623" s="53"/>
      <c r="P2623" s="727"/>
    </row>
    <row r="2624" spans="1:16" x14ac:dyDescent="0.25">
      <c r="A2624" s="126"/>
      <c r="B2624" s="53"/>
      <c r="C2624" s="140"/>
      <c r="E2624" s="53"/>
      <c r="F2624" s="53"/>
      <c r="G2624" s="53"/>
      <c r="H2624" s="3"/>
      <c r="I2624" s="53"/>
      <c r="J2624" s="53"/>
      <c r="K2624" s="53"/>
      <c r="L2624" s="53"/>
      <c r="M2624" s="53"/>
      <c r="N2624" s="53"/>
      <c r="O2624" s="53"/>
      <c r="P2624" s="727"/>
    </row>
    <row r="2625" spans="1:16" x14ac:dyDescent="0.25">
      <c r="A2625" s="126"/>
      <c r="B2625" s="53"/>
      <c r="C2625" s="140"/>
      <c r="E2625" s="53"/>
      <c r="F2625" s="53"/>
      <c r="G2625" s="53"/>
      <c r="H2625" s="3"/>
      <c r="I2625" s="53"/>
      <c r="J2625" s="53"/>
      <c r="K2625" s="53"/>
      <c r="L2625" s="53"/>
      <c r="M2625" s="53"/>
      <c r="N2625" s="53"/>
      <c r="O2625" s="53"/>
      <c r="P2625" s="727"/>
    </row>
    <row r="2626" spans="1:16" x14ac:dyDescent="0.25">
      <c r="A2626" s="126"/>
      <c r="B2626" s="53"/>
      <c r="C2626" s="140"/>
      <c r="E2626" s="53"/>
      <c r="F2626" s="53"/>
      <c r="G2626" s="53"/>
      <c r="H2626" s="3"/>
      <c r="I2626" s="53"/>
      <c r="J2626" s="53"/>
      <c r="K2626" s="53"/>
      <c r="L2626" s="53"/>
      <c r="M2626" s="53"/>
      <c r="N2626" s="53"/>
      <c r="O2626" s="53"/>
      <c r="P2626" s="727"/>
    </row>
    <row r="2627" spans="1:16" x14ac:dyDescent="0.25">
      <c r="A2627" s="126"/>
      <c r="B2627" s="53"/>
      <c r="C2627" s="140"/>
      <c r="E2627" s="53"/>
      <c r="F2627" s="53"/>
      <c r="G2627" s="53"/>
      <c r="H2627" s="3"/>
      <c r="I2627" s="53"/>
      <c r="J2627" s="53"/>
      <c r="K2627" s="53"/>
      <c r="L2627" s="53"/>
      <c r="M2627" s="53"/>
      <c r="N2627" s="53"/>
      <c r="O2627" s="53"/>
      <c r="P2627" s="727"/>
    </row>
    <row r="2628" spans="1:16" x14ac:dyDescent="0.25">
      <c r="A2628" s="126"/>
      <c r="B2628" s="53"/>
      <c r="C2628" s="140"/>
      <c r="E2628" s="53"/>
      <c r="F2628" s="53"/>
      <c r="G2628" s="53"/>
      <c r="H2628" s="3"/>
      <c r="I2628" s="53"/>
      <c r="J2628" s="53"/>
      <c r="K2628" s="53"/>
      <c r="L2628" s="53"/>
      <c r="M2628" s="53"/>
      <c r="N2628" s="53"/>
      <c r="O2628" s="53"/>
      <c r="P2628" s="727"/>
    </row>
    <row r="2629" spans="1:16" x14ac:dyDescent="0.25">
      <c r="A2629" s="126"/>
      <c r="B2629" s="53"/>
      <c r="C2629" s="140"/>
      <c r="E2629" s="53"/>
      <c r="F2629" s="53"/>
      <c r="G2629" s="53"/>
      <c r="H2629" s="3"/>
      <c r="I2629" s="53"/>
      <c r="J2629" s="53"/>
      <c r="K2629" s="53"/>
      <c r="L2629" s="53"/>
      <c r="M2629" s="53"/>
      <c r="N2629" s="53"/>
      <c r="O2629" s="53"/>
      <c r="P2629" s="727"/>
    </row>
    <row r="2630" spans="1:16" x14ac:dyDescent="0.25">
      <c r="A2630" s="126"/>
      <c r="B2630" s="53"/>
      <c r="C2630" s="140"/>
      <c r="E2630" s="53"/>
      <c r="F2630" s="53"/>
      <c r="G2630" s="53"/>
      <c r="H2630" s="3"/>
      <c r="I2630" s="53"/>
      <c r="J2630" s="53"/>
      <c r="K2630" s="53"/>
      <c r="L2630" s="53"/>
      <c r="M2630" s="53"/>
      <c r="N2630" s="53"/>
      <c r="O2630" s="53"/>
      <c r="P2630" s="727"/>
    </row>
    <row r="2631" spans="1:16" x14ac:dyDescent="0.25">
      <c r="A2631" s="126"/>
      <c r="B2631" s="53"/>
      <c r="C2631" s="140"/>
      <c r="E2631" s="53"/>
      <c r="F2631" s="53"/>
      <c r="G2631" s="53"/>
      <c r="H2631" s="3"/>
      <c r="I2631" s="53"/>
      <c r="J2631" s="53"/>
      <c r="K2631" s="53"/>
      <c r="L2631" s="53"/>
      <c r="M2631" s="53"/>
      <c r="N2631" s="53"/>
      <c r="O2631" s="53"/>
      <c r="P2631" s="727"/>
    </row>
    <row r="2632" spans="1:16" x14ac:dyDescent="0.25">
      <c r="A2632" s="126"/>
      <c r="B2632" s="53"/>
      <c r="C2632" s="140"/>
      <c r="E2632" s="53"/>
      <c r="F2632" s="53"/>
      <c r="G2632" s="53"/>
      <c r="H2632" s="3"/>
      <c r="I2632" s="53"/>
      <c r="J2632" s="53"/>
      <c r="K2632" s="53"/>
      <c r="L2632" s="53"/>
      <c r="M2632" s="53"/>
      <c r="N2632" s="53"/>
      <c r="O2632" s="53"/>
      <c r="P2632" s="727"/>
    </row>
    <row r="2633" spans="1:16" x14ac:dyDescent="0.25">
      <c r="A2633" s="126"/>
      <c r="B2633" s="53"/>
      <c r="C2633" s="140"/>
      <c r="E2633" s="53"/>
      <c r="F2633" s="53"/>
      <c r="G2633" s="53"/>
      <c r="H2633" s="3"/>
      <c r="I2633" s="53"/>
      <c r="J2633" s="53"/>
      <c r="K2633" s="53"/>
      <c r="L2633" s="53"/>
      <c r="M2633" s="53"/>
      <c r="N2633" s="53"/>
      <c r="O2633" s="53"/>
      <c r="P2633" s="727"/>
    </row>
    <row r="2634" spans="1:16" x14ac:dyDescent="0.25">
      <c r="A2634" s="126"/>
      <c r="B2634" s="53"/>
      <c r="C2634" s="140"/>
      <c r="E2634" s="53"/>
      <c r="F2634" s="53"/>
      <c r="G2634" s="53"/>
      <c r="H2634" s="3"/>
      <c r="I2634" s="53"/>
      <c r="J2634" s="53"/>
      <c r="K2634" s="53"/>
      <c r="L2634" s="53"/>
      <c r="M2634" s="53"/>
      <c r="N2634" s="53"/>
      <c r="O2634" s="53"/>
      <c r="P2634" s="727"/>
    </row>
    <row r="2635" spans="1:16" x14ac:dyDescent="0.25">
      <c r="A2635" s="126"/>
      <c r="B2635" s="53"/>
      <c r="C2635" s="140"/>
      <c r="E2635" s="53"/>
      <c r="F2635" s="53"/>
      <c r="G2635" s="53"/>
      <c r="H2635" s="3"/>
      <c r="I2635" s="53"/>
      <c r="J2635" s="53"/>
      <c r="K2635" s="53"/>
      <c r="L2635" s="53"/>
      <c r="M2635" s="53"/>
      <c r="N2635" s="53"/>
      <c r="O2635" s="53"/>
      <c r="P2635" s="727"/>
    </row>
    <row r="2636" spans="1:16" x14ac:dyDescent="0.25">
      <c r="A2636" s="126"/>
      <c r="B2636" s="53"/>
      <c r="C2636" s="140"/>
      <c r="E2636" s="53"/>
      <c r="F2636" s="53"/>
      <c r="G2636" s="53"/>
      <c r="H2636" s="3"/>
      <c r="I2636" s="53"/>
      <c r="J2636" s="53"/>
      <c r="K2636" s="53"/>
      <c r="L2636" s="53"/>
      <c r="M2636" s="53"/>
      <c r="N2636" s="53"/>
      <c r="O2636" s="53"/>
      <c r="P2636" s="727"/>
    </row>
    <row r="2637" spans="1:16" x14ac:dyDescent="0.25">
      <c r="A2637" s="126"/>
      <c r="B2637" s="53"/>
      <c r="C2637" s="140"/>
      <c r="E2637" s="53"/>
      <c r="F2637" s="53"/>
      <c r="G2637" s="53"/>
      <c r="H2637" s="3"/>
      <c r="I2637" s="53"/>
      <c r="J2637" s="53"/>
      <c r="K2637" s="53"/>
      <c r="L2637" s="53"/>
      <c r="M2637" s="53"/>
      <c r="N2637" s="53"/>
      <c r="O2637" s="53"/>
      <c r="P2637" s="727"/>
    </row>
    <row r="2638" spans="1:16" x14ac:dyDescent="0.25">
      <c r="A2638" s="126"/>
      <c r="B2638" s="53"/>
      <c r="C2638" s="140"/>
      <c r="E2638" s="53"/>
      <c r="F2638" s="53"/>
      <c r="G2638" s="53"/>
      <c r="H2638" s="3"/>
      <c r="I2638" s="53"/>
      <c r="J2638" s="53"/>
      <c r="K2638" s="53"/>
      <c r="L2638" s="53"/>
      <c r="M2638" s="53"/>
      <c r="N2638" s="53"/>
      <c r="O2638" s="53"/>
      <c r="P2638" s="727"/>
    </row>
    <row r="2639" spans="1:16" x14ac:dyDescent="0.25">
      <c r="A2639" s="126"/>
      <c r="B2639" s="53"/>
      <c r="C2639" s="140"/>
      <c r="E2639" s="53"/>
      <c r="F2639" s="53"/>
      <c r="G2639" s="53"/>
      <c r="H2639" s="3"/>
      <c r="I2639" s="53"/>
      <c r="J2639" s="53"/>
      <c r="K2639" s="53"/>
      <c r="L2639" s="53"/>
      <c r="M2639" s="53"/>
      <c r="N2639" s="53"/>
      <c r="O2639" s="53"/>
      <c r="P2639" s="727"/>
    </row>
    <row r="2640" spans="1:16" x14ac:dyDescent="0.25">
      <c r="A2640" s="126"/>
      <c r="B2640" s="53"/>
      <c r="C2640" s="140"/>
      <c r="E2640" s="53"/>
      <c r="F2640" s="53"/>
      <c r="G2640" s="53"/>
      <c r="H2640" s="3"/>
      <c r="I2640" s="53"/>
      <c r="J2640" s="53"/>
      <c r="K2640" s="53"/>
      <c r="L2640" s="53"/>
      <c r="M2640" s="53"/>
      <c r="N2640" s="53"/>
      <c r="O2640" s="53"/>
      <c r="P2640" s="727"/>
    </row>
    <row r="2641" spans="1:16" x14ac:dyDescent="0.25">
      <c r="A2641" s="126"/>
      <c r="B2641" s="53"/>
      <c r="C2641" s="140"/>
      <c r="E2641" s="53"/>
      <c r="F2641" s="53"/>
      <c r="G2641" s="53"/>
      <c r="H2641" s="3"/>
      <c r="I2641" s="53"/>
      <c r="J2641" s="53"/>
      <c r="K2641" s="53"/>
      <c r="L2641" s="53"/>
      <c r="M2641" s="53"/>
      <c r="N2641" s="53"/>
      <c r="O2641" s="53"/>
      <c r="P2641" s="727"/>
    </row>
    <row r="2642" spans="1:16" x14ac:dyDescent="0.25">
      <c r="A2642" s="126"/>
      <c r="B2642" s="53"/>
      <c r="C2642" s="140"/>
      <c r="E2642" s="53"/>
      <c r="F2642" s="53"/>
      <c r="G2642" s="53"/>
      <c r="H2642" s="3"/>
      <c r="I2642" s="53"/>
      <c r="J2642" s="53"/>
      <c r="K2642" s="53"/>
      <c r="L2642" s="53"/>
      <c r="M2642" s="53"/>
      <c r="N2642" s="53"/>
      <c r="O2642" s="53"/>
      <c r="P2642" s="727"/>
    </row>
    <row r="2643" spans="1:16" x14ac:dyDescent="0.25">
      <c r="A2643" s="126"/>
      <c r="B2643" s="53"/>
      <c r="C2643" s="140"/>
      <c r="E2643" s="53"/>
      <c r="F2643" s="53"/>
      <c r="G2643" s="53"/>
      <c r="H2643" s="3"/>
      <c r="I2643" s="53"/>
      <c r="J2643" s="53"/>
      <c r="K2643" s="53"/>
      <c r="L2643" s="53"/>
      <c r="M2643" s="53"/>
      <c r="N2643" s="53"/>
      <c r="O2643" s="53"/>
      <c r="P2643" s="727"/>
    </row>
    <row r="2644" spans="1:16" x14ac:dyDescent="0.25">
      <c r="A2644" s="126"/>
      <c r="B2644" s="53"/>
      <c r="C2644" s="140"/>
      <c r="E2644" s="53"/>
      <c r="F2644" s="53"/>
      <c r="G2644" s="53"/>
      <c r="H2644" s="3"/>
      <c r="I2644" s="53"/>
      <c r="J2644" s="53"/>
      <c r="K2644" s="53"/>
      <c r="L2644" s="53"/>
      <c r="M2644" s="53"/>
      <c r="N2644" s="53"/>
      <c r="O2644" s="53"/>
      <c r="P2644" s="727"/>
    </row>
    <row r="2645" spans="1:16" x14ac:dyDescent="0.25">
      <c r="A2645" s="126"/>
      <c r="B2645" s="53"/>
      <c r="C2645" s="140"/>
      <c r="E2645" s="53"/>
      <c r="F2645" s="53"/>
      <c r="G2645" s="53"/>
      <c r="H2645" s="3"/>
      <c r="I2645" s="53"/>
      <c r="J2645" s="53"/>
      <c r="K2645" s="53"/>
      <c r="L2645" s="53"/>
      <c r="M2645" s="53"/>
      <c r="N2645" s="53"/>
      <c r="O2645" s="53"/>
      <c r="P2645" s="727"/>
    </row>
    <row r="2646" spans="1:16" x14ac:dyDescent="0.25">
      <c r="A2646" s="126"/>
      <c r="B2646" s="53"/>
      <c r="C2646" s="140"/>
      <c r="E2646" s="53"/>
      <c r="F2646" s="53"/>
      <c r="G2646" s="53"/>
      <c r="H2646" s="3"/>
      <c r="I2646" s="53"/>
      <c r="J2646" s="53"/>
      <c r="K2646" s="53"/>
      <c r="L2646" s="53"/>
      <c r="M2646" s="53"/>
      <c r="N2646" s="53"/>
      <c r="O2646" s="53"/>
      <c r="P2646" s="727"/>
    </row>
    <row r="2647" spans="1:16" x14ac:dyDescent="0.25">
      <c r="A2647" s="126"/>
      <c r="B2647" s="53"/>
      <c r="C2647" s="140"/>
      <c r="E2647" s="53"/>
      <c r="F2647" s="53"/>
      <c r="G2647" s="53"/>
      <c r="H2647" s="3"/>
      <c r="I2647" s="53"/>
      <c r="J2647" s="53"/>
      <c r="K2647" s="53"/>
      <c r="L2647" s="53"/>
      <c r="M2647" s="53"/>
      <c r="N2647" s="53"/>
      <c r="O2647" s="53"/>
      <c r="P2647" s="727"/>
    </row>
    <row r="2648" spans="1:16" x14ac:dyDescent="0.25">
      <c r="A2648" s="126"/>
      <c r="B2648" s="53"/>
      <c r="C2648" s="140"/>
      <c r="E2648" s="53"/>
      <c r="F2648" s="53"/>
      <c r="G2648" s="53"/>
      <c r="H2648" s="3"/>
      <c r="I2648" s="53"/>
      <c r="J2648" s="53"/>
      <c r="K2648" s="53"/>
      <c r="L2648" s="53"/>
      <c r="M2648" s="53"/>
      <c r="N2648" s="53"/>
      <c r="O2648" s="53"/>
      <c r="P2648" s="727"/>
    </row>
    <row r="2649" spans="1:16" x14ac:dyDescent="0.25">
      <c r="A2649" s="126"/>
      <c r="B2649" s="53"/>
      <c r="C2649" s="140"/>
      <c r="E2649" s="53"/>
      <c r="F2649" s="53"/>
      <c r="G2649" s="53"/>
      <c r="H2649" s="3"/>
      <c r="I2649" s="53"/>
      <c r="J2649" s="53"/>
      <c r="K2649" s="53"/>
      <c r="L2649" s="53"/>
      <c r="M2649" s="53"/>
      <c r="N2649" s="53"/>
      <c r="O2649" s="53"/>
      <c r="P2649" s="727"/>
    </row>
    <row r="2650" spans="1:16" x14ac:dyDescent="0.25">
      <c r="A2650" s="126"/>
      <c r="B2650" s="53"/>
      <c r="C2650" s="140"/>
      <c r="E2650" s="53"/>
      <c r="F2650" s="53"/>
      <c r="G2650" s="53"/>
      <c r="H2650" s="3"/>
      <c r="I2650" s="53"/>
      <c r="J2650" s="53"/>
      <c r="K2650" s="53"/>
      <c r="L2650" s="53"/>
      <c r="M2650" s="53"/>
      <c r="N2650" s="53"/>
      <c r="O2650" s="53"/>
      <c r="P2650" s="727"/>
    </row>
    <row r="2651" spans="1:16" x14ac:dyDescent="0.25">
      <c r="A2651" s="126"/>
      <c r="B2651" s="53"/>
      <c r="C2651" s="140"/>
      <c r="E2651" s="53"/>
      <c r="F2651" s="53"/>
      <c r="G2651" s="53"/>
      <c r="H2651" s="3"/>
      <c r="I2651" s="53"/>
      <c r="J2651" s="53"/>
      <c r="K2651" s="53"/>
      <c r="L2651" s="53"/>
      <c r="M2651" s="53"/>
      <c r="N2651" s="53"/>
      <c r="O2651" s="53"/>
      <c r="P2651" s="727"/>
    </row>
    <row r="2652" spans="1:16" x14ac:dyDescent="0.25">
      <c r="A2652" s="126"/>
      <c r="B2652" s="53"/>
      <c r="C2652" s="140"/>
      <c r="E2652" s="53"/>
      <c r="F2652" s="53"/>
      <c r="G2652" s="53"/>
      <c r="H2652" s="3"/>
      <c r="I2652" s="53"/>
      <c r="J2652" s="53"/>
      <c r="K2652" s="53"/>
      <c r="L2652" s="53"/>
      <c r="M2652" s="53"/>
      <c r="N2652" s="53"/>
      <c r="O2652" s="53"/>
      <c r="P2652" s="727"/>
    </row>
    <row r="2653" spans="1:16" x14ac:dyDescent="0.25">
      <c r="A2653" s="126"/>
      <c r="B2653" s="53"/>
      <c r="C2653" s="140"/>
      <c r="E2653" s="53"/>
      <c r="F2653" s="53"/>
      <c r="G2653" s="53"/>
      <c r="H2653" s="3"/>
      <c r="I2653" s="53"/>
      <c r="J2653" s="53"/>
      <c r="K2653" s="53"/>
      <c r="L2653" s="53"/>
      <c r="M2653" s="53"/>
      <c r="N2653" s="53"/>
      <c r="O2653" s="53"/>
      <c r="P2653" s="727"/>
    </row>
    <row r="2654" spans="1:16" x14ac:dyDescent="0.25">
      <c r="A2654" s="126"/>
      <c r="B2654" s="53"/>
      <c r="C2654" s="140"/>
      <c r="E2654" s="53"/>
      <c r="F2654" s="53"/>
      <c r="G2654" s="53"/>
      <c r="H2654" s="3"/>
      <c r="I2654" s="53"/>
      <c r="J2654" s="53"/>
      <c r="K2654" s="53"/>
      <c r="L2654" s="53"/>
      <c r="M2654" s="53"/>
      <c r="N2654" s="53"/>
      <c r="O2654" s="53"/>
      <c r="P2654" s="727"/>
    </row>
    <row r="2655" spans="1:16" x14ac:dyDescent="0.25">
      <c r="A2655" s="126"/>
      <c r="B2655" s="53"/>
      <c r="C2655" s="140"/>
      <c r="E2655" s="53"/>
      <c r="F2655" s="53"/>
      <c r="G2655" s="53"/>
      <c r="H2655" s="3"/>
      <c r="I2655" s="53"/>
      <c r="J2655" s="53"/>
      <c r="K2655" s="53"/>
      <c r="L2655" s="53"/>
      <c r="M2655" s="53"/>
      <c r="N2655" s="53"/>
      <c r="O2655" s="53"/>
      <c r="P2655" s="727"/>
    </row>
    <row r="2656" spans="1:16" x14ac:dyDescent="0.25">
      <c r="A2656" s="126"/>
      <c r="B2656" s="53"/>
      <c r="C2656" s="140"/>
      <c r="E2656" s="53"/>
      <c r="F2656" s="53"/>
      <c r="G2656" s="53"/>
      <c r="H2656" s="3"/>
      <c r="I2656" s="53"/>
      <c r="J2656" s="53"/>
      <c r="K2656" s="53"/>
      <c r="L2656" s="53"/>
      <c r="M2656" s="53"/>
      <c r="N2656" s="53"/>
      <c r="O2656" s="53"/>
      <c r="P2656" s="727"/>
    </row>
    <row r="2657" spans="1:16" x14ac:dyDescent="0.25">
      <c r="A2657" s="126"/>
      <c r="B2657" s="53"/>
      <c r="C2657" s="140"/>
      <c r="E2657" s="53"/>
      <c r="F2657" s="53"/>
      <c r="G2657" s="53"/>
      <c r="H2657" s="3"/>
      <c r="I2657" s="53"/>
      <c r="J2657" s="53"/>
      <c r="K2657" s="53"/>
      <c r="L2657" s="53"/>
      <c r="M2657" s="53"/>
      <c r="N2657" s="53"/>
      <c r="O2657" s="53"/>
      <c r="P2657" s="727"/>
    </row>
    <row r="2658" spans="1:16" x14ac:dyDescent="0.25">
      <c r="A2658" s="126"/>
      <c r="B2658" s="53"/>
      <c r="C2658" s="140"/>
      <c r="E2658" s="53"/>
      <c r="F2658" s="53"/>
      <c r="G2658" s="53"/>
      <c r="H2658" s="3"/>
      <c r="I2658" s="53"/>
      <c r="J2658" s="53"/>
      <c r="K2658" s="53"/>
      <c r="L2658" s="53"/>
      <c r="M2658" s="53"/>
      <c r="N2658" s="53"/>
      <c r="O2658" s="53"/>
      <c r="P2658" s="727"/>
    </row>
    <row r="2659" spans="1:16" x14ac:dyDescent="0.25">
      <c r="A2659" s="126"/>
      <c r="B2659" s="53"/>
      <c r="C2659" s="140"/>
      <c r="E2659" s="53"/>
      <c r="F2659" s="53"/>
      <c r="G2659" s="53"/>
      <c r="H2659" s="3"/>
      <c r="I2659" s="53"/>
      <c r="J2659" s="53"/>
      <c r="K2659" s="53"/>
      <c r="L2659" s="53"/>
      <c r="M2659" s="53"/>
      <c r="N2659" s="53"/>
      <c r="O2659" s="53"/>
      <c r="P2659" s="727"/>
    </row>
    <row r="2660" spans="1:16" x14ac:dyDescent="0.25">
      <c r="A2660" s="126"/>
      <c r="B2660" s="53"/>
      <c r="C2660" s="140"/>
      <c r="E2660" s="53"/>
      <c r="F2660" s="53"/>
      <c r="G2660" s="53"/>
      <c r="H2660" s="3"/>
      <c r="I2660" s="53"/>
      <c r="J2660" s="53"/>
      <c r="K2660" s="53"/>
      <c r="L2660" s="53"/>
      <c r="M2660" s="53"/>
      <c r="N2660" s="53"/>
      <c r="O2660" s="53"/>
      <c r="P2660" s="727"/>
    </row>
    <row r="2661" spans="1:16" x14ac:dyDescent="0.25">
      <c r="A2661" s="126"/>
      <c r="B2661" s="53"/>
      <c r="C2661" s="140"/>
      <c r="E2661" s="53"/>
      <c r="F2661" s="53"/>
      <c r="G2661" s="53"/>
      <c r="H2661" s="3"/>
      <c r="I2661" s="53"/>
      <c r="J2661" s="53"/>
      <c r="K2661" s="53"/>
      <c r="L2661" s="53"/>
      <c r="M2661" s="53"/>
      <c r="N2661" s="53"/>
      <c r="O2661" s="53"/>
      <c r="P2661" s="727"/>
    </row>
    <row r="2662" spans="1:16" x14ac:dyDescent="0.25">
      <c r="A2662" s="126"/>
      <c r="B2662" s="53"/>
      <c r="C2662" s="140"/>
      <c r="E2662" s="53"/>
      <c r="F2662" s="53"/>
      <c r="G2662" s="53"/>
      <c r="H2662" s="3"/>
      <c r="I2662" s="53"/>
      <c r="J2662" s="53"/>
      <c r="K2662" s="53"/>
      <c r="L2662" s="53"/>
      <c r="M2662" s="53"/>
      <c r="N2662" s="53"/>
      <c r="O2662" s="53"/>
      <c r="P2662" s="727"/>
    </row>
    <row r="2663" spans="1:16" x14ac:dyDescent="0.25">
      <c r="A2663" s="126"/>
      <c r="B2663" s="53"/>
      <c r="C2663" s="140"/>
      <c r="E2663" s="53"/>
      <c r="F2663" s="53"/>
      <c r="G2663" s="53"/>
      <c r="H2663" s="3"/>
      <c r="I2663" s="53"/>
      <c r="J2663" s="53"/>
      <c r="K2663" s="53"/>
      <c r="L2663" s="53"/>
      <c r="M2663" s="53"/>
      <c r="N2663" s="53"/>
      <c r="O2663" s="53"/>
      <c r="P2663" s="727"/>
    </row>
    <row r="2664" spans="1:16" x14ac:dyDescent="0.25">
      <c r="A2664" s="126"/>
      <c r="B2664" s="53"/>
      <c r="C2664" s="140"/>
      <c r="E2664" s="53"/>
      <c r="F2664" s="53"/>
      <c r="G2664" s="53"/>
      <c r="H2664" s="3"/>
      <c r="I2664" s="53"/>
      <c r="J2664" s="53"/>
      <c r="K2664" s="53"/>
      <c r="L2664" s="53"/>
      <c r="M2664" s="53"/>
      <c r="N2664" s="53"/>
      <c r="O2664" s="53"/>
      <c r="P2664" s="727"/>
    </row>
    <row r="2665" spans="1:16" x14ac:dyDescent="0.25">
      <c r="A2665" s="126"/>
      <c r="B2665" s="53"/>
      <c r="C2665" s="140"/>
      <c r="E2665" s="53"/>
      <c r="F2665" s="53"/>
      <c r="G2665" s="53"/>
      <c r="H2665" s="3"/>
      <c r="I2665" s="53"/>
      <c r="J2665" s="53"/>
      <c r="K2665" s="53"/>
      <c r="L2665" s="53"/>
      <c r="M2665" s="53"/>
      <c r="N2665" s="53"/>
      <c r="O2665" s="53"/>
      <c r="P2665" s="727"/>
    </row>
    <row r="2666" spans="1:16" x14ac:dyDescent="0.25">
      <c r="A2666" s="126"/>
      <c r="B2666" s="53"/>
      <c r="C2666" s="140"/>
      <c r="E2666" s="53"/>
      <c r="F2666" s="53"/>
      <c r="G2666" s="53"/>
      <c r="H2666" s="3"/>
      <c r="I2666" s="53"/>
      <c r="J2666" s="53"/>
      <c r="K2666" s="53"/>
      <c r="L2666" s="53"/>
      <c r="M2666" s="53"/>
      <c r="N2666" s="53"/>
      <c r="O2666" s="53"/>
      <c r="P2666" s="727"/>
    </row>
    <row r="2667" spans="1:16" x14ac:dyDescent="0.25">
      <c r="A2667" s="126"/>
      <c r="B2667" s="53"/>
      <c r="C2667" s="140"/>
      <c r="E2667" s="53"/>
      <c r="F2667" s="53"/>
      <c r="G2667" s="53"/>
      <c r="H2667" s="3"/>
      <c r="I2667" s="53"/>
      <c r="J2667" s="53"/>
      <c r="K2667" s="53"/>
      <c r="L2667" s="53"/>
      <c r="M2667" s="53"/>
      <c r="N2667" s="53"/>
      <c r="O2667" s="53"/>
      <c r="P2667" s="727"/>
    </row>
    <row r="2668" spans="1:16" x14ac:dyDescent="0.25">
      <c r="A2668" s="126"/>
      <c r="B2668" s="53"/>
      <c r="C2668" s="140"/>
      <c r="E2668" s="53"/>
      <c r="F2668" s="53"/>
      <c r="G2668" s="53"/>
      <c r="H2668" s="3"/>
      <c r="I2668" s="53"/>
      <c r="J2668" s="53"/>
      <c r="K2668" s="53"/>
      <c r="L2668" s="53"/>
      <c r="M2668" s="53"/>
      <c r="N2668" s="53"/>
      <c r="O2668" s="53"/>
      <c r="P2668" s="727"/>
    </row>
    <row r="2669" spans="1:16" x14ac:dyDescent="0.25">
      <c r="A2669" s="126"/>
      <c r="B2669" s="53"/>
      <c r="C2669" s="140"/>
      <c r="E2669" s="53"/>
      <c r="F2669" s="53"/>
      <c r="G2669" s="53"/>
      <c r="H2669" s="3"/>
      <c r="I2669" s="53"/>
      <c r="J2669" s="53"/>
      <c r="K2669" s="53"/>
      <c r="L2669" s="53"/>
      <c r="M2669" s="53"/>
      <c r="N2669" s="53"/>
      <c r="O2669" s="53"/>
      <c r="P2669" s="727"/>
    </row>
    <row r="2670" spans="1:16" x14ac:dyDescent="0.25">
      <c r="A2670" s="126"/>
      <c r="B2670" s="53"/>
      <c r="C2670" s="140"/>
      <c r="E2670" s="53"/>
      <c r="F2670" s="53"/>
      <c r="G2670" s="53"/>
      <c r="H2670" s="3"/>
      <c r="I2670" s="53"/>
      <c r="J2670" s="53"/>
      <c r="K2670" s="53"/>
      <c r="L2670" s="53"/>
      <c r="M2670" s="53"/>
      <c r="N2670" s="53"/>
      <c r="O2670" s="53"/>
      <c r="P2670" s="727"/>
    </row>
    <row r="2671" spans="1:16" x14ac:dyDescent="0.25">
      <c r="A2671" s="126"/>
      <c r="B2671" s="53"/>
      <c r="C2671" s="140"/>
      <c r="E2671" s="53"/>
      <c r="F2671" s="53"/>
      <c r="G2671" s="53"/>
      <c r="H2671" s="3"/>
      <c r="I2671" s="53"/>
      <c r="J2671" s="53"/>
      <c r="K2671" s="53"/>
      <c r="L2671" s="53"/>
      <c r="M2671" s="53"/>
      <c r="N2671" s="53"/>
      <c r="O2671" s="53"/>
      <c r="P2671" s="727"/>
    </row>
    <row r="2672" spans="1:16" x14ac:dyDescent="0.25">
      <c r="A2672" s="126"/>
      <c r="B2672" s="53"/>
      <c r="C2672" s="140"/>
      <c r="E2672" s="53"/>
      <c r="F2672" s="53"/>
      <c r="G2672" s="53"/>
      <c r="H2672" s="3"/>
      <c r="I2672" s="53"/>
      <c r="J2672" s="53"/>
      <c r="K2672" s="53"/>
      <c r="L2672" s="53"/>
      <c r="M2672" s="53"/>
      <c r="N2672" s="53"/>
      <c r="O2672" s="53"/>
      <c r="P2672" s="727"/>
    </row>
    <row r="2673" spans="1:16" x14ac:dyDescent="0.25">
      <c r="A2673" s="126"/>
      <c r="B2673" s="53"/>
      <c r="C2673" s="140"/>
      <c r="E2673" s="53"/>
      <c r="F2673" s="53"/>
      <c r="G2673" s="53"/>
      <c r="H2673" s="3"/>
      <c r="I2673" s="53"/>
      <c r="J2673" s="53"/>
      <c r="K2673" s="53"/>
      <c r="L2673" s="53"/>
      <c r="M2673" s="53"/>
      <c r="N2673" s="53"/>
      <c r="O2673" s="53"/>
      <c r="P2673" s="727"/>
    </row>
    <row r="2674" spans="1:16" x14ac:dyDescent="0.25">
      <c r="A2674" s="126"/>
      <c r="B2674" s="53"/>
      <c r="C2674" s="140"/>
      <c r="E2674" s="53"/>
      <c r="F2674" s="53"/>
      <c r="G2674" s="53"/>
      <c r="H2674" s="3"/>
      <c r="I2674" s="53"/>
      <c r="J2674" s="53"/>
      <c r="K2674" s="53"/>
      <c r="L2674" s="53"/>
      <c r="M2674" s="53"/>
      <c r="N2674" s="53"/>
      <c r="O2674" s="53"/>
      <c r="P2674" s="727"/>
    </row>
    <row r="2675" spans="1:16" x14ac:dyDescent="0.25">
      <c r="A2675" s="126"/>
      <c r="B2675" s="53"/>
      <c r="C2675" s="140"/>
      <c r="E2675" s="53"/>
      <c r="F2675" s="53"/>
      <c r="G2675" s="53"/>
      <c r="H2675" s="3"/>
      <c r="I2675" s="53"/>
      <c r="J2675" s="53"/>
      <c r="K2675" s="53"/>
      <c r="L2675" s="53"/>
      <c r="M2675" s="53"/>
      <c r="N2675" s="53"/>
      <c r="O2675" s="53"/>
      <c r="P2675" s="727"/>
    </row>
    <row r="2676" spans="1:16" x14ac:dyDescent="0.25">
      <c r="A2676" s="126"/>
      <c r="B2676" s="53"/>
      <c r="C2676" s="140"/>
      <c r="E2676" s="53"/>
      <c r="F2676" s="53"/>
      <c r="G2676" s="53"/>
      <c r="H2676" s="3"/>
      <c r="I2676" s="53"/>
      <c r="J2676" s="53"/>
      <c r="K2676" s="53"/>
      <c r="L2676" s="53"/>
      <c r="M2676" s="53"/>
      <c r="N2676" s="53"/>
      <c r="O2676" s="53"/>
      <c r="P2676" s="727"/>
    </row>
    <row r="2677" spans="1:16" x14ac:dyDescent="0.25">
      <c r="A2677" s="126"/>
      <c r="B2677" s="53"/>
      <c r="C2677" s="140"/>
      <c r="E2677" s="53"/>
      <c r="F2677" s="53"/>
      <c r="G2677" s="53"/>
      <c r="H2677" s="3"/>
      <c r="I2677" s="53"/>
      <c r="J2677" s="53"/>
      <c r="K2677" s="53"/>
      <c r="L2677" s="53"/>
      <c r="M2677" s="53"/>
      <c r="N2677" s="53"/>
      <c r="O2677" s="53"/>
      <c r="P2677" s="727"/>
    </row>
    <row r="2678" spans="1:16" x14ac:dyDescent="0.25">
      <c r="A2678" s="126"/>
      <c r="B2678" s="53"/>
      <c r="C2678" s="140"/>
      <c r="E2678" s="53"/>
      <c r="F2678" s="53"/>
      <c r="G2678" s="53"/>
      <c r="H2678" s="3"/>
      <c r="I2678" s="53"/>
      <c r="J2678" s="53"/>
      <c r="K2678" s="53"/>
      <c r="L2678" s="53"/>
      <c r="M2678" s="53"/>
      <c r="N2678" s="53"/>
      <c r="O2678" s="53"/>
      <c r="P2678" s="727"/>
    </row>
    <row r="2679" spans="1:16" x14ac:dyDescent="0.25">
      <c r="A2679" s="126"/>
      <c r="B2679" s="53"/>
      <c r="C2679" s="140"/>
      <c r="E2679" s="53"/>
      <c r="F2679" s="53"/>
      <c r="G2679" s="53"/>
      <c r="H2679" s="3"/>
      <c r="I2679" s="53"/>
      <c r="J2679" s="53"/>
      <c r="K2679" s="53"/>
      <c r="L2679" s="53"/>
      <c r="M2679" s="53"/>
      <c r="N2679" s="53"/>
      <c r="O2679" s="53"/>
      <c r="P2679" s="727"/>
    </row>
    <row r="2680" spans="1:16" x14ac:dyDescent="0.25">
      <c r="A2680" s="126"/>
      <c r="B2680" s="53"/>
      <c r="C2680" s="140"/>
      <c r="E2680" s="53"/>
      <c r="F2680" s="53"/>
      <c r="G2680" s="53"/>
      <c r="H2680" s="3"/>
      <c r="I2680" s="53"/>
      <c r="J2680" s="53"/>
      <c r="K2680" s="53"/>
      <c r="L2680" s="53"/>
      <c r="M2680" s="53"/>
      <c r="N2680" s="53"/>
      <c r="O2680" s="53"/>
      <c r="P2680" s="727"/>
    </row>
    <row r="2681" spans="1:16" x14ac:dyDescent="0.25">
      <c r="A2681" s="126"/>
      <c r="B2681" s="53"/>
      <c r="C2681" s="140"/>
      <c r="E2681" s="53"/>
      <c r="F2681" s="53"/>
      <c r="G2681" s="53"/>
      <c r="H2681" s="3"/>
      <c r="I2681" s="53"/>
      <c r="J2681" s="53"/>
      <c r="K2681" s="53"/>
      <c r="L2681" s="53"/>
      <c r="M2681" s="53"/>
      <c r="N2681" s="53"/>
      <c r="O2681" s="53"/>
      <c r="P2681" s="727"/>
    </row>
    <row r="2682" spans="1:16" x14ac:dyDescent="0.25">
      <c r="A2682" s="126"/>
      <c r="B2682" s="53"/>
      <c r="C2682" s="140"/>
      <c r="E2682" s="53"/>
      <c r="F2682" s="53"/>
      <c r="G2682" s="53"/>
      <c r="H2682" s="3"/>
      <c r="I2682" s="53"/>
      <c r="J2682" s="53"/>
      <c r="K2682" s="53"/>
      <c r="L2682" s="53"/>
      <c r="M2682" s="53"/>
      <c r="N2682" s="53"/>
      <c r="O2682" s="53"/>
      <c r="P2682" s="727"/>
    </row>
    <row r="2683" spans="1:16" x14ac:dyDescent="0.25">
      <c r="A2683" s="126"/>
      <c r="B2683" s="53"/>
      <c r="C2683" s="140"/>
      <c r="E2683" s="53"/>
      <c r="F2683" s="53"/>
      <c r="G2683" s="53"/>
      <c r="H2683" s="3"/>
      <c r="I2683" s="53"/>
      <c r="J2683" s="53"/>
      <c r="K2683" s="53"/>
      <c r="L2683" s="53"/>
      <c r="M2683" s="53"/>
      <c r="N2683" s="53"/>
      <c r="O2683" s="53"/>
      <c r="P2683" s="727"/>
    </row>
    <row r="2684" spans="1:16" x14ac:dyDescent="0.25">
      <c r="A2684" s="126"/>
      <c r="B2684" s="53"/>
      <c r="C2684" s="140"/>
      <c r="E2684" s="53"/>
      <c r="F2684" s="53"/>
      <c r="G2684" s="53"/>
      <c r="H2684" s="3"/>
      <c r="I2684" s="53"/>
      <c r="J2684" s="53"/>
      <c r="K2684" s="53"/>
      <c r="L2684" s="53"/>
      <c r="M2684" s="53"/>
      <c r="N2684" s="53"/>
      <c r="O2684" s="53"/>
      <c r="P2684" s="727"/>
    </row>
    <row r="2685" spans="1:16" x14ac:dyDescent="0.25">
      <c r="A2685" s="126"/>
      <c r="B2685" s="53"/>
      <c r="C2685" s="140"/>
      <c r="E2685" s="53"/>
      <c r="F2685" s="53"/>
      <c r="G2685" s="53"/>
      <c r="H2685" s="3"/>
      <c r="I2685" s="53"/>
      <c r="J2685" s="53"/>
      <c r="K2685" s="53"/>
      <c r="L2685" s="53"/>
      <c r="M2685" s="53"/>
      <c r="N2685" s="53"/>
      <c r="O2685" s="53"/>
      <c r="P2685" s="727"/>
    </row>
    <row r="2686" spans="1:16" x14ac:dyDescent="0.25">
      <c r="A2686" s="126"/>
      <c r="B2686" s="53"/>
      <c r="C2686" s="140"/>
      <c r="E2686" s="53"/>
      <c r="F2686" s="53"/>
      <c r="G2686" s="53"/>
      <c r="H2686" s="3"/>
      <c r="I2686" s="53"/>
      <c r="J2686" s="53"/>
      <c r="K2686" s="53"/>
      <c r="L2686" s="53"/>
      <c r="M2686" s="53"/>
      <c r="N2686" s="53"/>
      <c r="O2686" s="53"/>
      <c r="P2686" s="727"/>
    </row>
    <row r="2687" spans="1:16" x14ac:dyDescent="0.25">
      <c r="A2687" s="126"/>
      <c r="B2687" s="53"/>
      <c r="C2687" s="140"/>
      <c r="E2687" s="53"/>
      <c r="F2687" s="53"/>
      <c r="G2687" s="53"/>
      <c r="H2687" s="3"/>
      <c r="I2687" s="53"/>
      <c r="J2687" s="53"/>
      <c r="K2687" s="53"/>
      <c r="L2687" s="53"/>
      <c r="M2687" s="53"/>
      <c r="N2687" s="53"/>
      <c r="O2687" s="53"/>
      <c r="P2687" s="727"/>
    </row>
    <row r="2688" spans="1:16" x14ac:dyDescent="0.25">
      <c r="A2688" s="126"/>
      <c r="B2688" s="53"/>
      <c r="C2688" s="140"/>
      <c r="E2688" s="53"/>
      <c r="F2688" s="53"/>
      <c r="G2688" s="53"/>
      <c r="H2688" s="3"/>
      <c r="I2688" s="53"/>
      <c r="J2688" s="53"/>
      <c r="K2688" s="53"/>
      <c r="L2688" s="53"/>
      <c r="M2688" s="53"/>
      <c r="N2688" s="53"/>
      <c r="O2688" s="53"/>
      <c r="P2688" s="727"/>
    </row>
    <row r="2689" spans="1:16" x14ac:dyDescent="0.25">
      <c r="A2689" s="126"/>
      <c r="B2689" s="53"/>
      <c r="C2689" s="140"/>
      <c r="E2689" s="53"/>
      <c r="F2689" s="53"/>
      <c r="G2689" s="53"/>
      <c r="H2689" s="3"/>
      <c r="I2689" s="53"/>
      <c r="J2689" s="53"/>
      <c r="K2689" s="53"/>
      <c r="L2689" s="53"/>
      <c r="M2689" s="53"/>
      <c r="N2689" s="53"/>
      <c r="O2689" s="53"/>
      <c r="P2689" s="727"/>
    </row>
    <row r="2690" spans="1:16" x14ac:dyDescent="0.25">
      <c r="A2690" s="126"/>
      <c r="B2690" s="53"/>
      <c r="C2690" s="140"/>
      <c r="E2690" s="53"/>
      <c r="F2690" s="53"/>
      <c r="G2690" s="53"/>
      <c r="H2690" s="3"/>
      <c r="I2690" s="53"/>
      <c r="J2690" s="53"/>
      <c r="K2690" s="53"/>
      <c r="L2690" s="53"/>
      <c r="M2690" s="53"/>
      <c r="N2690" s="53"/>
      <c r="O2690" s="53"/>
      <c r="P2690" s="727"/>
    </row>
    <row r="2691" spans="1:16" x14ac:dyDescent="0.25">
      <c r="A2691" s="126"/>
      <c r="B2691" s="53"/>
      <c r="C2691" s="140"/>
      <c r="E2691" s="53"/>
      <c r="F2691" s="53"/>
      <c r="G2691" s="53"/>
      <c r="H2691" s="3"/>
      <c r="I2691" s="53"/>
      <c r="J2691" s="53"/>
      <c r="K2691" s="53"/>
      <c r="L2691" s="53"/>
      <c r="M2691" s="53"/>
      <c r="N2691" s="53"/>
      <c r="O2691" s="53"/>
      <c r="P2691" s="727"/>
    </row>
    <row r="2692" spans="1:16" x14ac:dyDescent="0.25">
      <c r="A2692" s="126"/>
      <c r="B2692" s="53"/>
      <c r="C2692" s="140"/>
      <c r="E2692" s="53"/>
      <c r="F2692" s="53"/>
      <c r="G2692" s="53"/>
      <c r="H2692" s="3"/>
      <c r="I2692" s="53"/>
      <c r="J2692" s="53"/>
      <c r="K2692" s="53"/>
      <c r="L2692" s="53"/>
      <c r="M2692" s="53"/>
      <c r="N2692" s="53"/>
      <c r="O2692" s="53"/>
      <c r="P2692" s="727"/>
    </row>
    <row r="2693" spans="1:16" x14ac:dyDescent="0.25">
      <c r="A2693" s="126"/>
      <c r="B2693" s="53"/>
      <c r="C2693" s="140"/>
      <c r="E2693" s="53"/>
      <c r="F2693" s="53"/>
      <c r="G2693" s="53"/>
      <c r="H2693" s="3"/>
      <c r="I2693" s="53"/>
      <c r="J2693" s="53"/>
      <c r="K2693" s="53"/>
      <c r="L2693" s="53"/>
      <c r="M2693" s="53"/>
      <c r="N2693" s="53"/>
      <c r="O2693" s="53"/>
      <c r="P2693" s="727"/>
    </row>
    <row r="2694" spans="1:16" x14ac:dyDescent="0.25">
      <c r="A2694" s="126"/>
      <c r="B2694" s="53"/>
      <c r="C2694" s="140"/>
      <c r="E2694" s="53"/>
      <c r="F2694" s="53"/>
      <c r="G2694" s="53"/>
      <c r="H2694" s="3"/>
      <c r="I2694" s="53"/>
      <c r="J2694" s="53"/>
      <c r="K2694" s="53"/>
      <c r="L2694" s="53"/>
      <c r="M2694" s="53"/>
      <c r="N2694" s="53"/>
      <c r="O2694" s="53"/>
      <c r="P2694" s="727"/>
    </row>
    <row r="2695" spans="1:16" x14ac:dyDescent="0.25">
      <c r="A2695" s="126"/>
      <c r="B2695" s="53"/>
      <c r="C2695" s="140"/>
      <c r="E2695" s="53"/>
      <c r="F2695" s="53"/>
      <c r="G2695" s="53"/>
      <c r="H2695" s="3"/>
      <c r="I2695" s="53"/>
      <c r="J2695" s="53"/>
      <c r="K2695" s="53"/>
      <c r="L2695" s="53"/>
      <c r="M2695" s="53"/>
      <c r="N2695" s="53"/>
      <c r="O2695" s="53"/>
      <c r="P2695" s="727"/>
    </row>
    <row r="2696" spans="1:16" x14ac:dyDescent="0.25">
      <c r="A2696" s="126"/>
      <c r="B2696" s="53"/>
      <c r="C2696" s="140"/>
      <c r="E2696" s="53"/>
      <c r="F2696" s="53"/>
      <c r="G2696" s="53"/>
      <c r="H2696" s="3"/>
      <c r="I2696" s="53"/>
      <c r="J2696" s="53"/>
      <c r="K2696" s="53"/>
      <c r="L2696" s="53"/>
      <c r="M2696" s="53"/>
      <c r="N2696" s="53"/>
      <c r="O2696" s="53"/>
      <c r="P2696" s="727"/>
    </row>
    <row r="2697" spans="1:16" x14ac:dyDescent="0.25">
      <c r="A2697" s="126"/>
      <c r="B2697" s="53"/>
      <c r="C2697" s="140"/>
      <c r="E2697" s="53"/>
      <c r="F2697" s="53"/>
      <c r="G2697" s="53"/>
      <c r="H2697" s="3"/>
      <c r="I2697" s="53"/>
      <c r="J2697" s="53"/>
      <c r="K2697" s="53"/>
      <c r="L2697" s="53"/>
      <c r="M2697" s="53"/>
      <c r="N2697" s="53"/>
      <c r="O2697" s="53"/>
      <c r="P2697" s="727"/>
    </row>
    <row r="2698" spans="1:16" x14ac:dyDescent="0.25">
      <c r="A2698" s="126"/>
      <c r="B2698" s="53"/>
      <c r="C2698" s="140"/>
      <c r="E2698" s="53"/>
      <c r="F2698" s="53"/>
      <c r="G2698" s="53"/>
      <c r="H2698" s="3"/>
      <c r="I2698" s="53"/>
      <c r="J2698" s="53"/>
      <c r="K2698" s="53"/>
      <c r="L2698" s="53"/>
      <c r="M2698" s="53"/>
      <c r="N2698" s="53"/>
      <c r="O2698" s="53"/>
      <c r="P2698" s="727"/>
    </row>
    <row r="2699" spans="1:16" x14ac:dyDescent="0.25">
      <c r="A2699" s="126"/>
      <c r="B2699" s="53"/>
      <c r="C2699" s="140"/>
      <c r="E2699" s="53"/>
      <c r="F2699" s="53"/>
      <c r="G2699" s="53"/>
      <c r="H2699" s="3"/>
      <c r="I2699" s="53"/>
      <c r="J2699" s="53"/>
      <c r="K2699" s="53"/>
      <c r="L2699" s="53"/>
      <c r="M2699" s="53"/>
      <c r="N2699" s="53"/>
      <c r="O2699" s="53"/>
      <c r="P2699" s="727"/>
    </row>
    <row r="2700" spans="1:16" x14ac:dyDescent="0.25">
      <c r="A2700" s="126"/>
      <c r="B2700" s="53"/>
      <c r="C2700" s="140"/>
      <c r="E2700" s="53"/>
      <c r="F2700" s="53"/>
      <c r="G2700" s="53"/>
      <c r="H2700" s="3"/>
      <c r="I2700" s="53"/>
      <c r="J2700" s="53"/>
      <c r="K2700" s="53"/>
      <c r="L2700" s="53"/>
      <c r="M2700" s="53"/>
      <c r="N2700" s="53"/>
      <c r="O2700" s="53"/>
      <c r="P2700" s="727"/>
    </row>
    <row r="2701" spans="1:16" x14ac:dyDescent="0.25">
      <c r="A2701" s="126"/>
      <c r="B2701" s="53"/>
      <c r="C2701" s="140"/>
      <c r="E2701" s="53"/>
      <c r="F2701" s="53"/>
      <c r="G2701" s="53"/>
      <c r="H2701" s="3"/>
      <c r="I2701" s="53"/>
      <c r="J2701" s="53"/>
      <c r="K2701" s="53"/>
      <c r="L2701" s="53"/>
      <c r="M2701" s="53"/>
      <c r="N2701" s="53"/>
      <c r="O2701" s="53"/>
      <c r="P2701" s="727"/>
    </row>
    <row r="2702" spans="1:16" x14ac:dyDescent="0.25">
      <c r="A2702" s="126"/>
      <c r="B2702" s="53"/>
      <c r="C2702" s="140"/>
      <c r="E2702" s="53"/>
      <c r="F2702" s="53"/>
      <c r="G2702" s="53"/>
      <c r="H2702" s="3"/>
      <c r="I2702" s="53"/>
      <c r="J2702" s="53"/>
      <c r="K2702" s="53"/>
      <c r="L2702" s="53"/>
      <c r="M2702" s="53"/>
      <c r="N2702" s="53"/>
      <c r="O2702" s="53"/>
      <c r="P2702" s="727"/>
    </row>
    <row r="2703" spans="1:16" x14ac:dyDescent="0.25">
      <c r="A2703" s="126"/>
      <c r="B2703" s="53"/>
      <c r="C2703" s="140"/>
      <c r="E2703" s="53"/>
      <c r="F2703" s="53"/>
      <c r="G2703" s="53"/>
      <c r="H2703" s="3"/>
      <c r="I2703" s="53"/>
      <c r="J2703" s="53"/>
      <c r="K2703" s="53"/>
      <c r="L2703" s="53"/>
      <c r="M2703" s="53"/>
      <c r="N2703" s="53"/>
      <c r="O2703" s="53"/>
      <c r="P2703" s="727"/>
    </row>
    <row r="2704" spans="1:16" x14ac:dyDescent="0.25">
      <c r="A2704" s="126"/>
      <c r="B2704" s="53"/>
      <c r="C2704" s="140"/>
      <c r="E2704" s="53"/>
      <c r="F2704" s="53"/>
      <c r="G2704" s="53"/>
      <c r="H2704" s="3"/>
      <c r="I2704" s="53"/>
      <c r="J2704" s="53"/>
      <c r="K2704" s="53"/>
      <c r="L2704" s="53"/>
      <c r="M2704" s="53"/>
      <c r="N2704" s="53"/>
      <c r="O2704" s="53"/>
      <c r="P2704" s="727"/>
    </row>
    <row r="2705" spans="1:16" x14ac:dyDescent="0.25">
      <c r="A2705" s="126"/>
      <c r="B2705" s="53"/>
      <c r="C2705" s="140"/>
      <c r="E2705" s="53"/>
      <c r="F2705" s="53"/>
      <c r="G2705" s="53"/>
      <c r="H2705" s="3"/>
      <c r="I2705" s="53"/>
      <c r="J2705" s="53"/>
      <c r="K2705" s="53"/>
      <c r="L2705" s="53"/>
      <c r="M2705" s="53"/>
      <c r="N2705" s="53"/>
      <c r="O2705" s="53"/>
      <c r="P2705" s="727"/>
    </row>
    <row r="2706" spans="1:16" x14ac:dyDescent="0.25">
      <c r="A2706" s="126"/>
      <c r="B2706" s="53"/>
      <c r="C2706" s="140"/>
      <c r="E2706" s="53"/>
      <c r="F2706" s="53"/>
      <c r="G2706" s="53"/>
      <c r="H2706" s="3"/>
      <c r="I2706" s="53"/>
      <c r="J2706" s="53"/>
      <c r="K2706" s="53"/>
      <c r="L2706" s="53"/>
      <c r="M2706" s="53"/>
      <c r="N2706" s="53"/>
      <c r="O2706" s="53"/>
      <c r="P2706" s="727"/>
    </row>
    <row r="2707" spans="1:16" x14ac:dyDescent="0.25">
      <c r="A2707" s="126"/>
      <c r="B2707" s="53"/>
      <c r="C2707" s="140"/>
      <c r="E2707" s="53"/>
      <c r="F2707" s="53"/>
      <c r="G2707" s="53"/>
      <c r="H2707" s="3"/>
      <c r="I2707" s="53"/>
      <c r="J2707" s="53"/>
      <c r="K2707" s="53"/>
      <c r="L2707" s="53"/>
      <c r="M2707" s="53"/>
      <c r="N2707" s="53"/>
      <c r="O2707" s="53"/>
      <c r="P2707" s="727"/>
    </row>
    <row r="2708" spans="1:16" x14ac:dyDescent="0.25">
      <c r="A2708" s="126"/>
      <c r="B2708" s="53"/>
      <c r="C2708" s="140"/>
      <c r="E2708" s="53"/>
      <c r="F2708" s="53"/>
      <c r="G2708" s="53"/>
      <c r="H2708" s="3"/>
      <c r="I2708" s="53"/>
      <c r="J2708" s="53"/>
      <c r="K2708" s="53"/>
      <c r="L2708" s="53"/>
      <c r="M2708" s="53"/>
      <c r="N2708" s="53"/>
      <c r="O2708" s="53"/>
      <c r="P2708" s="727"/>
    </row>
    <row r="2709" spans="1:16" x14ac:dyDescent="0.25">
      <c r="A2709" s="126"/>
      <c r="B2709" s="53"/>
      <c r="C2709" s="140"/>
      <c r="E2709" s="53"/>
      <c r="F2709" s="53"/>
      <c r="G2709" s="53"/>
      <c r="H2709" s="3"/>
      <c r="I2709" s="53"/>
      <c r="J2709" s="53"/>
      <c r="K2709" s="53"/>
      <c r="L2709" s="53"/>
      <c r="M2709" s="53"/>
      <c r="N2709" s="53"/>
      <c r="O2709" s="53"/>
      <c r="P2709" s="727"/>
    </row>
    <row r="2710" spans="1:16" x14ac:dyDescent="0.25">
      <c r="A2710" s="126"/>
      <c r="B2710" s="53"/>
      <c r="C2710" s="140"/>
      <c r="E2710" s="53"/>
      <c r="F2710" s="53"/>
      <c r="G2710" s="53"/>
      <c r="H2710" s="3"/>
      <c r="I2710" s="53"/>
      <c r="J2710" s="53"/>
      <c r="K2710" s="53"/>
      <c r="L2710" s="53"/>
      <c r="M2710" s="53"/>
      <c r="N2710" s="53"/>
      <c r="O2710" s="53"/>
      <c r="P2710" s="727"/>
    </row>
    <row r="2711" spans="1:16" x14ac:dyDescent="0.25">
      <c r="A2711" s="126"/>
      <c r="B2711" s="53"/>
      <c r="C2711" s="140"/>
      <c r="E2711" s="53"/>
      <c r="F2711" s="53"/>
      <c r="G2711" s="53"/>
      <c r="H2711" s="3"/>
      <c r="I2711" s="53"/>
      <c r="J2711" s="53"/>
      <c r="K2711" s="53"/>
      <c r="L2711" s="53"/>
      <c r="M2711" s="53"/>
      <c r="N2711" s="53"/>
      <c r="O2711" s="53"/>
      <c r="P2711" s="727"/>
    </row>
    <row r="2712" spans="1:16" x14ac:dyDescent="0.25">
      <c r="A2712" s="126"/>
      <c r="B2712" s="53"/>
      <c r="C2712" s="140"/>
      <c r="E2712" s="53"/>
      <c r="F2712" s="53"/>
      <c r="G2712" s="53"/>
      <c r="H2712" s="3"/>
      <c r="I2712" s="53"/>
      <c r="J2712" s="53"/>
      <c r="K2712" s="53"/>
      <c r="L2712" s="53"/>
      <c r="M2712" s="53"/>
      <c r="N2712" s="53"/>
      <c r="O2712" s="53"/>
      <c r="P2712" s="727"/>
    </row>
    <row r="2713" spans="1:16" x14ac:dyDescent="0.25">
      <c r="A2713" s="126"/>
      <c r="B2713" s="53"/>
      <c r="C2713" s="140"/>
      <c r="E2713" s="53"/>
      <c r="F2713" s="53"/>
      <c r="G2713" s="53"/>
      <c r="H2713" s="3"/>
      <c r="I2713" s="53"/>
      <c r="J2713" s="53"/>
      <c r="K2713" s="53"/>
      <c r="L2713" s="53"/>
      <c r="M2713" s="53"/>
      <c r="N2713" s="53"/>
      <c r="O2713" s="53"/>
      <c r="P2713" s="727"/>
    </row>
    <row r="2714" spans="1:16" x14ac:dyDescent="0.25">
      <c r="A2714" s="126"/>
      <c r="B2714" s="53"/>
      <c r="C2714" s="140"/>
      <c r="E2714" s="53"/>
      <c r="F2714" s="53"/>
      <c r="G2714" s="53"/>
      <c r="H2714" s="3"/>
      <c r="I2714" s="53"/>
      <c r="J2714" s="53"/>
      <c r="K2714" s="53"/>
      <c r="L2714" s="53"/>
      <c r="M2714" s="53"/>
      <c r="N2714" s="53"/>
      <c r="O2714" s="53"/>
      <c r="P2714" s="727"/>
    </row>
    <row r="2715" spans="1:16" x14ac:dyDescent="0.25">
      <c r="A2715" s="126"/>
      <c r="B2715" s="53"/>
      <c r="C2715" s="140"/>
      <c r="E2715" s="53"/>
      <c r="F2715" s="53"/>
      <c r="G2715" s="53"/>
      <c r="H2715" s="3"/>
      <c r="I2715" s="53"/>
      <c r="J2715" s="53"/>
      <c r="K2715" s="53"/>
      <c r="L2715" s="53"/>
      <c r="M2715" s="53"/>
      <c r="N2715" s="53"/>
      <c r="O2715" s="53"/>
      <c r="P2715" s="727"/>
    </row>
    <row r="2716" spans="1:16" x14ac:dyDescent="0.25">
      <c r="A2716" s="126"/>
      <c r="B2716" s="53"/>
      <c r="C2716" s="140"/>
      <c r="E2716" s="53"/>
      <c r="F2716" s="53"/>
      <c r="G2716" s="53"/>
      <c r="H2716" s="3"/>
      <c r="I2716" s="53"/>
      <c r="J2716" s="53"/>
      <c r="K2716" s="53"/>
      <c r="L2716" s="53"/>
      <c r="M2716" s="53"/>
      <c r="N2716" s="53"/>
      <c r="O2716" s="53"/>
      <c r="P2716" s="727"/>
    </row>
    <row r="2717" spans="1:16" x14ac:dyDescent="0.25">
      <c r="A2717" s="126"/>
      <c r="B2717" s="53"/>
      <c r="C2717" s="140"/>
      <c r="E2717" s="53"/>
      <c r="F2717" s="53"/>
      <c r="G2717" s="53"/>
      <c r="H2717" s="3"/>
      <c r="I2717" s="53"/>
      <c r="J2717" s="53"/>
      <c r="K2717" s="53"/>
      <c r="L2717" s="53"/>
      <c r="M2717" s="53"/>
      <c r="N2717" s="53"/>
      <c r="O2717" s="53"/>
      <c r="P2717" s="727"/>
    </row>
    <row r="2718" spans="1:16" x14ac:dyDescent="0.25">
      <c r="A2718" s="126"/>
      <c r="B2718" s="53"/>
      <c r="C2718" s="140"/>
      <c r="E2718" s="53"/>
      <c r="F2718" s="53"/>
      <c r="G2718" s="53"/>
      <c r="H2718" s="3"/>
      <c r="I2718" s="53"/>
      <c r="J2718" s="53"/>
      <c r="K2718" s="53"/>
      <c r="L2718" s="53"/>
      <c r="M2718" s="53"/>
      <c r="N2718" s="53"/>
      <c r="O2718" s="53"/>
      <c r="P2718" s="727"/>
    </row>
    <row r="2719" spans="1:16" x14ac:dyDescent="0.25">
      <c r="A2719" s="126"/>
      <c r="B2719" s="53"/>
      <c r="C2719" s="140"/>
      <c r="E2719" s="53"/>
      <c r="F2719" s="53"/>
      <c r="G2719" s="53"/>
      <c r="H2719" s="3"/>
      <c r="I2719" s="53"/>
      <c r="J2719" s="53"/>
      <c r="K2719" s="53"/>
      <c r="L2719" s="53"/>
      <c r="M2719" s="53"/>
      <c r="N2719" s="53"/>
      <c r="O2719" s="53"/>
      <c r="P2719" s="727"/>
    </row>
    <row r="2720" spans="1:16" x14ac:dyDescent="0.25">
      <c r="A2720" s="126"/>
      <c r="B2720" s="53"/>
      <c r="C2720" s="140"/>
      <c r="E2720" s="53"/>
      <c r="F2720" s="53"/>
      <c r="G2720" s="53"/>
      <c r="H2720" s="3"/>
      <c r="I2720" s="53"/>
      <c r="J2720" s="53"/>
      <c r="K2720" s="53"/>
      <c r="L2720" s="53"/>
      <c r="M2720" s="53"/>
      <c r="N2720" s="53"/>
      <c r="O2720" s="53"/>
      <c r="P2720" s="727"/>
    </row>
    <row r="2721" spans="1:16" x14ac:dyDescent="0.25">
      <c r="A2721" s="126"/>
      <c r="B2721" s="53"/>
      <c r="C2721" s="140"/>
      <c r="E2721" s="53"/>
      <c r="F2721" s="53"/>
      <c r="G2721" s="53"/>
      <c r="H2721" s="3"/>
      <c r="I2721" s="53"/>
      <c r="J2721" s="53"/>
      <c r="K2721" s="53"/>
      <c r="L2721" s="53"/>
      <c r="M2721" s="53"/>
      <c r="N2721" s="53"/>
      <c r="O2721" s="53"/>
      <c r="P2721" s="727"/>
    </row>
    <row r="2722" spans="1:16" x14ac:dyDescent="0.25">
      <c r="A2722" s="126"/>
      <c r="B2722" s="53"/>
      <c r="C2722" s="140"/>
      <c r="E2722" s="53"/>
      <c r="F2722" s="53"/>
      <c r="G2722" s="53"/>
      <c r="H2722" s="3"/>
      <c r="I2722" s="53"/>
      <c r="J2722" s="53"/>
      <c r="K2722" s="53"/>
      <c r="L2722" s="53"/>
      <c r="M2722" s="53"/>
      <c r="N2722" s="53"/>
      <c r="O2722" s="53"/>
      <c r="P2722" s="727"/>
    </row>
    <row r="2723" spans="1:16" x14ac:dyDescent="0.25">
      <c r="A2723" s="126"/>
      <c r="B2723" s="53"/>
      <c r="C2723" s="140"/>
      <c r="E2723" s="53"/>
      <c r="F2723" s="53"/>
      <c r="G2723" s="53"/>
      <c r="H2723" s="3"/>
      <c r="I2723" s="53"/>
      <c r="J2723" s="53"/>
      <c r="K2723" s="53"/>
      <c r="L2723" s="53"/>
      <c r="M2723" s="53"/>
      <c r="N2723" s="53"/>
      <c r="O2723" s="53"/>
      <c r="P2723" s="727"/>
    </row>
    <row r="2724" spans="1:16" x14ac:dyDescent="0.25">
      <c r="A2724" s="126"/>
      <c r="B2724" s="53"/>
      <c r="C2724" s="140"/>
      <c r="E2724" s="53"/>
      <c r="F2724" s="53"/>
      <c r="G2724" s="53"/>
      <c r="H2724" s="3"/>
      <c r="I2724" s="53"/>
      <c r="J2724" s="53"/>
      <c r="K2724" s="53"/>
      <c r="L2724" s="53"/>
      <c r="M2724" s="53"/>
      <c r="N2724" s="53"/>
      <c r="O2724" s="53"/>
      <c r="P2724" s="727"/>
    </row>
    <row r="2725" spans="1:16" x14ac:dyDescent="0.25">
      <c r="A2725" s="126"/>
      <c r="B2725" s="53"/>
      <c r="C2725" s="140"/>
      <c r="E2725" s="53"/>
      <c r="F2725" s="53"/>
      <c r="G2725" s="53"/>
      <c r="H2725" s="3"/>
      <c r="I2725" s="53"/>
      <c r="J2725" s="53"/>
      <c r="K2725" s="53"/>
      <c r="L2725" s="53"/>
      <c r="M2725" s="53"/>
      <c r="N2725" s="53"/>
      <c r="O2725" s="53"/>
      <c r="P2725" s="727"/>
    </row>
    <row r="2726" spans="1:16" x14ac:dyDescent="0.25">
      <c r="A2726" s="126"/>
      <c r="B2726" s="53"/>
      <c r="C2726" s="140"/>
      <c r="E2726" s="53"/>
      <c r="F2726" s="53"/>
      <c r="G2726" s="53"/>
      <c r="H2726" s="3"/>
      <c r="I2726" s="53"/>
      <c r="J2726" s="53"/>
      <c r="K2726" s="53"/>
      <c r="L2726" s="53"/>
      <c r="M2726" s="53"/>
      <c r="N2726" s="53"/>
      <c r="O2726" s="53"/>
      <c r="P2726" s="727"/>
    </row>
    <row r="2727" spans="1:16" x14ac:dyDescent="0.25">
      <c r="A2727" s="126"/>
      <c r="B2727" s="53"/>
      <c r="C2727" s="140"/>
      <c r="E2727" s="53"/>
      <c r="F2727" s="53"/>
      <c r="G2727" s="53"/>
      <c r="H2727" s="3"/>
      <c r="I2727" s="53"/>
      <c r="J2727" s="53"/>
      <c r="K2727" s="53"/>
      <c r="L2727" s="53"/>
      <c r="M2727" s="53"/>
      <c r="N2727" s="53"/>
      <c r="O2727" s="53"/>
      <c r="P2727" s="727"/>
    </row>
    <row r="2728" spans="1:16" x14ac:dyDescent="0.25">
      <c r="A2728" s="126"/>
      <c r="B2728" s="53"/>
      <c r="C2728" s="140"/>
      <c r="E2728" s="53"/>
      <c r="F2728" s="53"/>
      <c r="G2728" s="53"/>
      <c r="H2728" s="3"/>
      <c r="I2728" s="53"/>
      <c r="J2728" s="53"/>
      <c r="K2728" s="53"/>
      <c r="L2728" s="53"/>
      <c r="M2728" s="53"/>
      <c r="N2728" s="53"/>
      <c r="O2728" s="53"/>
      <c r="P2728" s="727"/>
    </row>
    <row r="2729" spans="1:16" x14ac:dyDescent="0.25">
      <c r="A2729" s="126"/>
      <c r="B2729" s="53"/>
      <c r="C2729" s="140"/>
      <c r="E2729" s="53"/>
      <c r="F2729" s="53"/>
      <c r="G2729" s="53"/>
      <c r="H2729" s="3"/>
      <c r="I2729" s="53"/>
      <c r="J2729" s="53"/>
      <c r="K2729" s="53"/>
      <c r="L2729" s="53"/>
      <c r="M2729" s="53"/>
      <c r="N2729" s="53"/>
      <c r="O2729" s="53"/>
      <c r="P2729" s="727"/>
    </row>
    <row r="2730" spans="1:16" x14ac:dyDescent="0.25">
      <c r="A2730" s="126"/>
      <c r="B2730" s="53"/>
      <c r="C2730" s="140"/>
      <c r="E2730" s="53"/>
      <c r="F2730" s="53"/>
      <c r="G2730" s="53"/>
      <c r="H2730" s="3"/>
      <c r="I2730" s="53"/>
      <c r="J2730" s="53"/>
      <c r="K2730" s="53"/>
      <c r="L2730" s="53"/>
      <c r="M2730" s="53"/>
      <c r="N2730" s="53"/>
      <c r="O2730" s="53"/>
      <c r="P2730" s="727"/>
    </row>
    <row r="2731" spans="1:16" x14ac:dyDescent="0.25">
      <c r="A2731" s="126"/>
      <c r="B2731" s="53"/>
      <c r="C2731" s="140"/>
      <c r="E2731" s="53"/>
      <c r="F2731" s="53"/>
      <c r="G2731" s="53"/>
      <c r="H2731" s="3"/>
      <c r="I2731" s="53"/>
      <c r="J2731" s="53"/>
      <c r="K2731" s="53"/>
      <c r="L2731" s="53"/>
      <c r="M2731" s="53"/>
      <c r="N2731" s="53"/>
      <c r="O2731" s="53"/>
      <c r="P2731" s="727"/>
    </row>
    <row r="2732" spans="1:16" x14ac:dyDescent="0.25">
      <c r="A2732" s="126"/>
      <c r="B2732" s="53"/>
      <c r="C2732" s="140"/>
      <c r="E2732" s="53"/>
      <c r="F2732" s="53"/>
      <c r="G2732" s="53"/>
      <c r="H2732" s="3"/>
      <c r="I2732" s="53"/>
      <c r="J2732" s="53"/>
      <c r="K2732" s="53"/>
      <c r="L2732" s="53"/>
      <c r="M2732" s="53"/>
      <c r="N2732" s="53"/>
      <c r="O2732" s="53"/>
      <c r="P2732" s="727"/>
    </row>
    <row r="2733" spans="1:16" x14ac:dyDescent="0.25">
      <c r="A2733" s="126"/>
      <c r="B2733" s="53"/>
      <c r="C2733" s="140"/>
      <c r="E2733" s="53"/>
      <c r="F2733" s="53"/>
      <c r="G2733" s="53"/>
      <c r="H2733" s="3"/>
      <c r="I2733" s="53"/>
      <c r="J2733" s="53"/>
      <c r="K2733" s="53"/>
      <c r="L2733" s="53"/>
      <c r="M2733" s="53"/>
      <c r="N2733" s="53"/>
      <c r="O2733" s="53"/>
      <c r="P2733" s="727"/>
    </row>
    <row r="2734" spans="1:16" x14ac:dyDescent="0.25">
      <c r="A2734" s="126"/>
      <c r="B2734" s="53"/>
      <c r="C2734" s="140"/>
      <c r="E2734" s="53"/>
      <c r="F2734" s="53"/>
      <c r="G2734" s="53"/>
      <c r="H2734" s="3"/>
      <c r="I2734" s="53"/>
      <c r="J2734" s="53"/>
      <c r="K2734" s="53"/>
      <c r="L2734" s="53"/>
      <c r="M2734" s="53"/>
      <c r="N2734" s="53"/>
      <c r="O2734" s="53"/>
      <c r="P2734" s="727"/>
    </row>
    <row r="2735" spans="1:16" x14ac:dyDescent="0.25">
      <c r="A2735" s="126"/>
      <c r="B2735" s="53"/>
      <c r="C2735" s="140"/>
      <c r="E2735" s="53"/>
      <c r="F2735" s="53"/>
      <c r="G2735" s="53"/>
      <c r="H2735" s="3"/>
      <c r="I2735" s="53"/>
      <c r="J2735" s="53"/>
      <c r="K2735" s="53"/>
      <c r="L2735" s="53"/>
      <c r="M2735" s="53"/>
      <c r="N2735" s="53"/>
      <c r="O2735" s="53"/>
      <c r="P2735" s="727"/>
    </row>
    <row r="2736" spans="1:16" x14ac:dyDescent="0.25">
      <c r="A2736" s="126"/>
      <c r="B2736" s="53"/>
      <c r="C2736" s="140"/>
      <c r="E2736" s="53"/>
      <c r="F2736" s="53"/>
      <c r="G2736" s="53"/>
      <c r="H2736" s="3"/>
      <c r="I2736" s="53"/>
      <c r="J2736" s="53"/>
      <c r="K2736" s="53"/>
      <c r="L2736" s="53"/>
      <c r="M2736" s="53"/>
      <c r="N2736" s="53"/>
      <c r="O2736" s="53"/>
      <c r="P2736" s="727"/>
    </row>
    <row r="2737" spans="1:16" x14ac:dyDescent="0.25">
      <c r="A2737" s="126"/>
      <c r="B2737" s="53"/>
      <c r="C2737" s="140"/>
      <c r="E2737" s="53"/>
      <c r="F2737" s="53"/>
      <c r="G2737" s="53"/>
      <c r="H2737" s="3"/>
      <c r="I2737" s="53"/>
      <c r="J2737" s="53"/>
      <c r="K2737" s="53"/>
      <c r="L2737" s="53"/>
      <c r="M2737" s="53"/>
      <c r="N2737" s="53"/>
      <c r="O2737" s="53"/>
      <c r="P2737" s="727"/>
    </row>
    <row r="2738" spans="1:16" x14ac:dyDescent="0.25">
      <c r="A2738" s="126"/>
      <c r="B2738" s="53"/>
      <c r="C2738" s="140"/>
      <c r="E2738" s="53"/>
      <c r="F2738" s="53"/>
      <c r="G2738" s="53"/>
      <c r="H2738" s="3"/>
      <c r="I2738" s="53"/>
      <c r="J2738" s="53"/>
      <c r="K2738" s="53"/>
      <c r="L2738" s="53"/>
      <c r="M2738" s="53"/>
      <c r="N2738" s="53"/>
      <c r="O2738" s="53"/>
      <c r="P2738" s="727"/>
    </row>
    <row r="2739" spans="1:16" x14ac:dyDescent="0.25">
      <c r="A2739" s="126"/>
      <c r="B2739" s="53"/>
      <c r="C2739" s="140"/>
      <c r="E2739" s="53"/>
      <c r="F2739" s="53"/>
      <c r="G2739" s="53"/>
      <c r="H2739" s="3"/>
      <c r="I2739" s="53"/>
      <c r="J2739" s="53"/>
      <c r="K2739" s="53"/>
      <c r="L2739" s="53"/>
      <c r="M2739" s="53"/>
      <c r="N2739" s="53"/>
      <c r="O2739" s="53"/>
      <c r="P2739" s="727"/>
    </row>
    <row r="2740" spans="1:16" x14ac:dyDescent="0.25">
      <c r="A2740" s="126"/>
      <c r="B2740" s="53"/>
      <c r="C2740" s="140"/>
      <c r="E2740" s="53"/>
      <c r="F2740" s="53"/>
      <c r="G2740" s="53"/>
      <c r="H2740" s="3"/>
      <c r="I2740" s="53"/>
      <c r="J2740" s="53"/>
      <c r="K2740" s="53"/>
      <c r="L2740" s="53"/>
      <c r="M2740" s="53"/>
      <c r="N2740" s="53"/>
      <c r="O2740" s="53"/>
      <c r="P2740" s="727"/>
    </row>
    <row r="2741" spans="1:16" x14ac:dyDescent="0.25">
      <c r="A2741" s="126"/>
      <c r="B2741" s="53"/>
      <c r="C2741" s="140"/>
      <c r="E2741" s="53"/>
      <c r="F2741" s="53"/>
      <c r="G2741" s="53"/>
      <c r="H2741" s="3"/>
      <c r="I2741" s="53"/>
      <c r="J2741" s="53"/>
      <c r="K2741" s="53"/>
      <c r="L2741" s="53"/>
      <c r="M2741" s="53"/>
      <c r="N2741" s="53"/>
      <c r="O2741" s="53"/>
      <c r="P2741" s="727"/>
    </row>
    <row r="2742" spans="1:16" x14ac:dyDescent="0.25">
      <c r="A2742" s="126"/>
      <c r="B2742" s="53"/>
      <c r="C2742" s="140"/>
      <c r="E2742" s="53"/>
      <c r="F2742" s="53"/>
      <c r="G2742" s="53"/>
      <c r="H2742" s="3"/>
      <c r="I2742" s="53"/>
      <c r="J2742" s="53"/>
      <c r="K2742" s="53"/>
      <c r="L2742" s="53"/>
      <c r="M2742" s="53"/>
      <c r="N2742" s="53"/>
      <c r="O2742" s="53"/>
      <c r="P2742" s="727"/>
    </row>
    <row r="2743" spans="1:16" x14ac:dyDescent="0.25">
      <c r="A2743" s="126"/>
      <c r="B2743" s="53"/>
      <c r="C2743" s="140"/>
      <c r="E2743" s="53"/>
      <c r="F2743" s="53"/>
      <c r="G2743" s="53"/>
      <c r="H2743" s="3"/>
      <c r="I2743" s="53"/>
      <c r="J2743" s="53"/>
      <c r="K2743" s="53"/>
      <c r="L2743" s="53"/>
      <c r="M2743" s="53"/>
      <c r="N2743" s="53"/>
      <c r="O2743" s="53"/>
      <c r="P2743" s="727"/>
    </row>
    <row r="2744" spans="1:16" x14ac:dyDescent="0.25">
      <c r="A2744" s="126"/>
      <c r="B2744" s="53"/>
      <c r="C2744" s="140"/>
      <c r="E2744" s="53"/>
      <c r="F2744" s="53"/>
      <c r="G2744" s="53"/>
      <c r="H2744" s="3"/>
      <c r="I2744" s="53"/>
      <c r="J2744" s="53"/>
      <c r="K2744" s="53"/>
      <c r="L2744" s="53"/>
      <c r="M2744" s="53"/>
      <c r="N2744" s="53"/>
      <c r="O2744" s="53"/>
      <c r="P2744" s="727"/>
    </row>
    <row r="2745" spans="1:16" x14ac:dyDescent="0.25">
      <c r="A2745" s="126"/>
      <c r="B2745" s="53"/>
      <c r="C2745" s="140"/>
      <c r="E2745" s="53"/>
      <c r="F2745" s="53"/>
      <c r="G2745" s="53"/>
      <c r="H2745" s="3"/>
      <c r="I2745" s="53"/>
      <c r="J2745" s="53"/>
      <c r="K2745" s="53"/>
      <c r="L2745" s="53"/>
      <c r="M2745" s="53"/>
      <c r="N2745" s="53"/>
      <c r="O2745" s="53"/>
      <c r="P2745" s="727"/>
    </row>
    <row r="2746" spans="1:16" x14ac:dyDescent="0.25">
      <c r="A2746" s="126"/>
      <c r="B2746" s="53"/>
      <c r="C2746" s="140"/>
      <c r="E2746" s="53"/>
      <c r="F2746" s="53"/>
      <c r="G2746" s="53"/>
      <c r="H2746" s="3"/>
      <c r="I2746" s="53"/>
      <c r="J2746" s="53"/>
      <c r="K2746" s="53"/>
      <c r="L2746" s="53"/>
      <c r="M2746" s="53"/>
      <c r="N2746" s="53"/>
      <c r="O2746" s="53"/>
      <c r="P2746" s="727"/>
    </row>
    <row r="2747" spans="1:16" x14ac:dyDescent="0.25">
      <c r="A2747" s="126"/>
      <c r="B2747" s="53"/>
      <c r="C2747" s="140"/>
      <c r="E2747" s="53"/>
      <c r="F2747" s="53"/>
      <c r="G2747" s="53"/>
      <c r="H2747" s="3"/>
      <c r="I2747" s="53"/>
      <c r="J2747" s="53"/>
      <c r="K2747" s="53"/>
      <c r="L2747" s="53"/>
      <c r="M2747" s="53"/>
      <c r="N2747" s="53"/>
      <c r="O2747" s="53"/>
      <c r="P2747" s="727"/>
    </row>
    <row r="2748" spans="1:16" x14ac:dyDescent="0.25">
      <c r="A2748" s="126"/>
      <c r="B2748" s="53"/>
      <c r="C2748" s="140"/>
      <c r="E2748" s="53"/>
      <c r="F2748" s="53"/>
      <c r="G2748" s="53"/>
      <c r="H2748" s="3"/>
      <c r="I2748" s="53"/>
      <c r="J2748" s="53"/>
      <c r="K2748" s="53"/>
      <c r="L2748" s="53"/>
      <c r="M2748" s="53"/>
      <c r="N2748" s="53"/>
      <c r="O2748" s="53"/>
      <c r="P2748" s="727"/>
    </row>
    <row r="2749" spans="1:16" x14ac:dyDescent="0.25">
      <c r="A2749" s="126"/>
      <c r="B2749" s="53"/>
      <c r="C2749" s="140"/>
      <c r="E2749" s="53"/>
      <c r="F2749" s="53"/>
      <c r="G2749" s="53"/>
      <c r="H2749" s="3"/>
      <c r="I2749" s="53"/>
      <c r="J2749" s="53"/>
      <c r="K2749" s="53"/>
      <c r="L2749" s="53"/>
      <c r="M2749" s="53"/>
      <c r="N2749" s="53"/>
      <c r="O2749" s="53"/>
      <c r="P2749" s="727"/>
    </row>
    <row r="2750" spans="1:16" x14ac:dyDescent="0.25">
      <c r="A2750" s="126"/>
      <c r="B2750" s="53"/>
      <c r="C2750" s="140"/>
      <c r="E2750" s="53"/>
      <c r="F2750" s="53"/>
      <c r="G2750" s="53"/>
      <c r="H2750" s="3"/>
      <c r="I2750" s="53"/>
      <c r="J2750" s="53"/>
      <c r="K2750" s="53"/>
      <c r="L2750" s="53"/>
      <c r="M2750" s="53"/>
      <c r="N2750" s="53"/>
      <c r="O2750" s="53"/>
      <c r="P2750" s="727"/>
    </row>
    <row r="2751" spans="1:16" x14ac:dyDescent="0.25">
      <c r="A2751" s="126"/>
      <c r="B2751" s="53"/>
      <c r="C2751" s="140"/>
      <c r="E2751" s="53"/>
      <c r="F2751" s="53"/>
      <c r="G2751" s="53"/>
      <c r="H2751" s="3"/>
      <c r="I2751" s="53"/>
      <c r="J2751" s="53"/>
      <c r="K2751" s="53"/>
      <c r="L2751" s="53"/>
      <c r="M2751" s="53"/>
      <c r="N2751" s="53"/>
      <c r="O2751" s="53"/>
      <c r="P2751" s="727"/>
    </row>
    <row r="2752" spans="1:16" x14ac:dyDescent="0.25">
      <c r="A2752" s="126"/>
      <c r="B2752" s="53"/>
      <c r="C2752" s="140"/>
      <c r="E2752" s="53"/>
      <c r="F2752" s="53"/>
      <c r="G2752" s="53"/>
      <c r="H2752" s="3"/>
      <c r="I2752" s="53"/>
      <c r="J2752" s="53"/>
      <c r="K2752" s="53"/>
      <c r="L2752" s="53"/>
      <c r="M2752" s="53"/>
      <c r="N2752" s="53"/>
      <c r="O2752" s="53"/>
      <c r="P2752" s="727"/>
    </row>
    <row r="2753" spans="1:16" x14ac:dyDescent="0.25">
      <c r="A2753" s="126"/>
      <c r="B2753" s="53"/>
      <c r="C2753" s="140"/>
      <c r="E2753" s="53"/>
      <c r="F2753" s="53"/>
      <c r="G2753" s="53"/>
      <c r="H2753" s="3"/>
      <c r="I2753" s="53"/>
      <c r="J2753" s="53"/>
      <c r="K2753" s="53"/>
      <c r="L2753" s="53"/>
      <c r="M2753" s="53"/>
      <c r="N2753" s="53"/>
      <c r="O2753" s="53"/>
      <c r="P2753" s="727"/>
    </row>
    <row r="2754" spans="1:16" x14ac:dyDescent="0.25">
      <c r="A2754" s="126"/>
      <c r="B2754" s="53"/>
      <c r="C2754" s="140"/>
      <c r="E2754" s="53"/>
      <c r="F2754" s="53"/>
      <c r="G2754" s="53"/>
      <c r="H2754" s="3"/>
      <c r="I2754" s="53"/>
      <c r="J2754" s="53"/>
      <c r="K2754" s="53"/>
      <c r="L2754" s="53"/>
      <c r="M2754" s="53"/>
      <c r="N2754" s="53"/>
      <c r="O2754" s="53"/>
      <c r="P2754" s="727"/>
    </row>
    <row r="2755" spans="1:16" x14ac:dyDescent="0.25">
      <c r="A2755" s="126"/>
      <c r="B2755" s="53"/>
      <c r="C2755" s="140"/>
      <c r="E2755" s="53"/>
      <c r="F2755" s="53"/>
      <c r="G2755" s="53"/>
      <c r="H2755" s="3"/>
      <c r="I2755" s="53"/>
      <c r="J2755" s="53"/>
      <c r="K2755" s="53"/>
      <c r="L2755" s="53"/>
      <c r="M2755" s="53"/>
      <c r="N2755" s="53"/>
      <c r="O2755" s="53"/>
      <c r="P2755" s="727"/>
    </row>
    <row r="2756" spans="1:16" x14ac:dyDescent="0.25">
      <c r="A2756" s="126"/>
      <c r="B2756" s="53"/>
      <c r="C2756" s="140"/>
      <c r="E2756" s="53"/>
      <c r="F2756" s="53"/>
      <c r="G2756" s="53"/>
      <c r="H2756" s="3"/>
      <c r="I2756" s="53"/>
      <c r="J2756" s="53"/>
      <c r="K2756" s="53"/>
      <c r="L2756" s="53"/>
      <c r="M2756" s="53"/>
      <c r="N2756" s="53"/>
      <c r="O2756" s="53"/>
      <c r="P2756" s="727"/>
    </row>
    <row r="2757" spans="1:16" x14ac:dyDescent="0.25">
      <c r="A2757" s="126"/>
      <c r="B2757" s="53"/>
      <c r="C2757" s="140"/>
      <c r="E2757" s="53"/>
      <c r="F2757" s="53"/>
      <c r="G2757" s="53"/>
      <c r="H2757" s="3"/>
      <c r="I2757" s="53"/>
      <c r="J2757" s="53"/>
      <c r="K2757" s="53"/>
      <c r="L2757" s="53"/>
      <c r="M2757" s="53"/>
      <c r="N2757" s="53"/>
      <c r="O2757" s="53"/>
      <c r="P2757" s="727"/>
    </row>
    <row r="2758" spans="1:16" x14ac:dyDescent="0.25">
      <c r="A2758" s="126"/>
      <c r="B2758" s="53"/>
      <c r="C2758" s="140"/>
      <c r="E2758" s="53"/>
      <c r="F2758" s="53"/>
      <c r="G2758" s="53"/>
      <c r="H2758" s="3"/>
      <c r="I2758" s="53"/>
      <c r="J2758" s="53"/>
      <c r="K2758" s="53"/>
      <c r="L2758" s="53"/>
      <c r="M2758" s="53"/>
      <c r="N2758" s="53"/>
      <c r="O2758" s="53"/>
      <c r="P2758" s="727"/>
    </row>
    <row r="2759" spans="1:16" x14ac:dyDescent="0.25">
      <c r="A2759" s="126"/>
      <c r="B2759" s="53"/>
      <c r="C2759" s="140"/>
      <c r="E2759" s="53"/>
      <c r="F2759" s="53"/>
      <c r="G2759" s="53"/>
      <c r="H2759" s="3"/>
      <c r="I2759" s="53"/>
      <c r="J2759" s="53"/>
      <c r="K2759" s="53"/>
      <c r="L2759" s="53"/>
      <c r="M2759" s="53"/>
      <c r="N2759" s="53"/>
      <c r="O2759" s="53"/>
      <c r="P2759" s="727"/>
    </row>
    <row r="2760" spans="1:16" x14ac:dyDescent="0.25">
      <c r="A2760" s="126"/>
      <c r="B2760" s="53"/>
      <c r="C2760" s="140"/>
      <c r="E2760" s="53"/>
      <c r="F2760" s="53"/>
      <c r="G2760" s="53"/>
      <c r="H2760" s="3"/>
      <c r="I2760" s="53"/>
      <c r="J2760" s="53"/>
      <c r="K2760" s="53"/>
      <c r="L2760" s="53"/>
      <c r="M2760" s="53"/>
      <c r="N2760" s="53"/>
      <c r="O2760" s="53"/>
      <c r="P2760" s="727"/>
    </row>
    <row r="2761" spans="1:16" x14ac:dyDescent="0.25">
      <c r="A2761" s="126"/>
      <c r="B2761" s="53"/>
      <c r="C2761" s="140"/>
      <c r="E2761" s="53"/>
      <c r="F2761" s="53"/>
      <c r="G2761" s="53"/>
      <c r="H2761" s="3"/>
      <c r="I2761" s="53"/>
      <c r="J2761" s="53"/>
      <c r="K2761" s="53"/>
      <c r="L2761" s="53"/>
      <c r="M2761" s="53"/>
      <c r="N2761" s="53"/>
      <c r="O2761" s="53"/>
      <c r="P2761" s="727"/>
    </row>
    <row r="2762" spans="1:16" x14ac:dyDescent="0.25">
      <c r="A2762" s="126"/>
      <c r="B2762" s="53"/>
      <c r="C2762" s="140"/>
      <c r="E2762" s="53"/>
      <c r="F2762" s="53"/>
      <c r="G2762" s="53"/>
      <c r="H2762" s="3"/>
      <c r="I2762" s="53"/>
      <c r="J2762" s="53"/>
      <c r="K2762" s="53"/>
      <c r="L2762" s="53"/>
      <c r="M2762" s="53"/>
      <c r="N2762" s="53"/>
      <c r="O2762" s="53"/>
      <c r="P2762" s="727"/>
    </row>
    <row r="2763" spans="1:16" x14ac:dyDescent="0.25">
      <c r="A2763" s="126"/>
      <c r="B2763" s="53"/>
      <c r="C2763" s="140"/>
      <c r="E2763" s="53"/>
      <c r="F2763" s="53"/>
      <c r="G2763" s="53"/>
      <c r="H2763" s="3"/>
      <c r="I2763" s="53"/>
      <c r="J2763" s="53"/>
      <c r="K2763" s="53"/>
      <c r="L2763" s="53"/>
      <c r="M2763" s="53"/>
      <c r="N2763" s="53"/>
      <c r="O2763" s="53"/>
      <c r="P2763" s="727"/>
    </row>
    <row r="2764" spans="1:16" x14ac:dyDescent="0.25">
      <c r="A2764" s="126"/>
      <c r="B2764" s="53"/>
      <c r="C2764" s="140"/>
      <c r="E2764" s="53"/>
      <c r="F2764" s="53"/>
      <c r="G2764" s="53"/>
      <c r="H2764" s="3"/>
      <c r="I2764" s="53"/>
      <c r="J2764" s="53"/>
      <c r="K2764" s="53"/>
      <c r="L2764" s="53"/>
      <c r="M2764" s="53"/>
      <c r="N2764" s="53"/>
      <c r="O2764" s="53"/>
      <c r="P2764" s="727"/>
    </row>
    <row r="2765" spans="1:16" x14ac:dyDescent="0.25">
      <c r="A2765" s="126"/>
      <c r="B2765" s="53"/>
      <c r="C2765" s="140"/>
      <c r="E2765" s="53"/>
      <c r="F2765" s="53"/>
      <c r="G2765" s="53"/>
      <c r="H2765" s="3"/>
      <c r="I2765" s="53"/>
      <c r="J2765" s="53"/>
      <c r="K2765" s="53"/>
      <c r="L2765" s="53"/>
      <c r="M2765" s="53"/>
      <c r="N2765" s="53"/>
      <c r="O2765" s="53"/>
      <c r="P2765" s="727"/>
    </row>
    <row r="2766" spans="1:16" x14ac:dyDescent="0.25">
      <c r="A2766" s="126"/>
      <c r="B2766" s="53"/>
      <c r="C2766" s="140"/>
      <c r="E2766" s="53"/>
      <c r="F2766" s="53"/>
      <c r="G2766" s="53"/>
      <c r="H2766" s="3"/>
      <c r="I2766" s="53"/>
      <c r="J2766" s="53"/>
      <c r="K2766" s="53"/>
      <c r="L2766" s="53"/>
      <c r="M2766" s="53"/>
      <c r="N2766" s="53"/>
      <c r="O2766" s="53"/>
      <c r="P2766" s="727"/>
    </row>
    <row r="2767" spans="1:16" x14ac:dyDescent="0.25">
      <c r="A2767" s="126"/>
      <c r="B2767" s="53"/>
      <c r="C2767" s="140"/>
      <c r="E2767" s="53"/>
      <c r="F2767" s="53"/>
      <c r="G2767" s="53"/>
      <c r="H2767" s="3"/>
      <c r="I2767" s="53"/>
      <c r="J2767" s="53"/>
      <c r="K2767" s="53"/>
      <c r="L2767" s="53"/>
      <c r="M2767" s="53"/>
      <c r="N2767" s="53"/>
      <c r="O2767" s="53"/>
      <c r="P2767" s="727"/>
    </row>
    <row r="2768" spans="1:16" x14ac:dyDescent="0.25">
      <c r="A2768" s="126"/>
      <c r="B2768" s="53"/>
      <c r="C2768" s="140"/>
      <c r="E2768" s="53"/>
      <c r="F2768" s="53"/>
      <c r="G2768" s="53"/>
      <c r="H2768" s="3"/>
      <c r="I2768" s="53"/>
      <c r="J2768" s="53"/>
      <c r="K2768" s="53"/>
      <c r="L2768" s="53"/>
      <c r="M2768" s="53"/>
      <c r="N2768" s="53"/>
      <c r="O2768" s="53"/>
      <c r="P2768" s="727"/>
    </row>
    <row r="2769" spans="1:16" x14ac:dyDescent="0.25">
      <c r="A2769" s="126"/>
      <c r="B2769" s="53"/>
      <c r="C2769" s="140"/>
      <c r="E2769" s="53"/>
      <c r="F2769" s="53"/>
      <c r="G2769" s="53"/>
      <c r="H2769" s="3"/>
      <c r="I2769" s="53"/>
      <c r="J2769" s="53"/>
      <c r="K2769" s="53"/>
      <c r="L2769" s="53"/>
      <c r="M2769" s="53"/>
      <c r="N2769" s="53"/>
      <c r="O2769" s="53"/>
      <c r="P2769" s="727"/>
    </row>
    <row r="2770" spans="1:16" x14ac:dyDescent="0.25">
      <c r="A2770" s="126"/>
      <c r="B2770" s="53"/>
      <c r="C2770" s="140"/>
      <c r="E2770" s="53"/>
      <c r="F2770" s="53"/>
      <c r="G2770" s="53"/>
      <c r="H2770" s="3"/>
      <c r="I2770" s="53"/>
      <c r="J2770" s="53"/>
      <c r="K2770" s="53"/>
      <c r="L2770" s="53"/>
      <c r="M2770" s="53"/>
      <c r="N2770" s="53"/>
      <c r="O2770" s="53"/>
      <c r="P2770" s="727"/>
    </row>
    <row r="2771" spans="1:16" x14ac:dyDescent="0.25">
      <c r="A2771" s="126"/>
      <c r="B2771" s="53"/>
      <c r="C2771" s="140"/>
      <c r="E2771" s="53"/>
      <c r="F2771" s="53"/>
      <c r="G2771" s="53"/>
      <c r="H2771" s="3"/>
      <c r="I2771" s="53"/>
      <c r="J2771" s="53"/>
      <c r="K2771" s="53"/>
      <c r="L2771" s="53"/>
      <c r="M2771" s="53"/>
      <c r="N2771" s="53"/>
      <c r="O2771" s="53"/>
      <c r="P2771" s="727"/>
    </row>
    <row r="2772" spans="1:16" x14ac:dyDescent="0.25">
      <c r="A2772" s="126"/>
      <c r="B2772" s="53"/>
      <c r="C2772" s="140"/>
      <c r="E2772" s="53"/>
      <c r="F2772" s="53"/>
      <c r="G2772" s="53"/>
      <c r="H2772" s="3"/>
      <c r="I2772" s="53"/>
      <c r="J2772" s="53"/>
      <c r="K2772" s="53"/>
      <c r="L2772" s="53"/>
      <c r="M2772" s="53"/>
      <c r="N2772" s="53"/>
      <c r="O2772" s="53"/>
      <c r="P2772" s="727"/>
    </row>
    <row r="2773" spans="1:16" x14ac:dyDescent="0.25">
      <c r="A2773" s="126"/>
      <c r="B2773" s="53"/>
      <c r="C2773" s="140"/>
      <c r="E2773" s="53"/>
      <c r="F2773" s="53"/>
      <c r="G2773" s="53"/>
      <c r="H2773" s="3"/>
      <c r="I2773" s="53"/>
      <c r="J2773" s="53"/>
      <c r="K2773" s="53"/>
      <c r="L2773" s="53"/>
      <c r="M2773" s="53"/>
      <c r="N2773" s="53"/>
      <c r="O2773" s="53"/>
      <c r="P2773" s="727"/>
    </row>
    <row r="2774" spans="1:16" x14ac:dyDescent="0.25">
      <c r="A2774" s="126"/>
      <c r="B2774" s="53"/>
      <c r="C2774" s="140"/>
      <c r="E2774" s="53"/>
      <c r="F2774" s="53"/>
      <c r="G2774" s="53"/>
      <c r="H2774" s="3"/>
      <c r="I2774" s="53"/>
      <c r="J2774" s="53"/>
      <c r="K2774" s="53"/>
      <c r="L2774" s="53"/>
      <c r="M2774" s="53"/>
      <c r="N2774" s="53"/>
      <c r="O2774" s="53"/>
      <c r="P2774" s="727"/>
    </row>
    <row r="2775" spans="1:16" x14ac:dyDescent="0.25">
      <c r="A2775" s="126"/>
      <c r="B2775" s="53"/>
      <c r="C2775" s="140"/>
      <c r="E2775" s="53"/>
      <c r="F2775" s="53"/>
      <c r="G2775" s="53"/>
      <c r="H2775" s="3"/>
      <c r="I2775" s="53"/>
      <c r="J2775" s="53"/>
      <c r="K2775" s="53"/>
      <c r="L2775" s="53"/>
      <c r="M2775" s="53"/>
      <c r="N2775" s="53"/>
      <c r="O2775" s="53"/>
      <c r="P2775" s="727"/>
    </row>
    <row r="2776" spans="1:16" x14ac:dyDescent="0.25">
      <c r="A2776" s="126"/>
      <c r="B2776" s="53"/>
      <c r="C2776" s="140"/>
      <c r="E2776" s="53"/>
      <c r="F2776" s="53"/>
      <c r="G2776" s="53"/>
      <c r="H2776" s="3"/>
      <c r="I2776" s="53"/>
      <c r="J2776" s="53"/>
      <c r="K2776" s="53"/>
      <c r="L2776" s="53"/>
      <c r="M2776" s="53"/>
      <c r="N2776" s="53"/>
      <c r="O2776" s="53"/>
      <c r="P2776" s="727"/>
    </row>
    <row r="2777" spans="1:16" x14ac:dyDescent="0.25">
      <c r="A2777" s="126"/>
      <c r="B2777" s="53"/>
      <c r="C2777" s="140"/>
      <c r="E2777" s="53"/>
      <c r="F2777" s="53"/>
      <c r="G2777" s="53"/>
      <c r="H2777" s="3"/>
      <c r="I2777" s="53"/>
      <c r="J2777" s="53"/>
      <c r="K2777" s="53"/>
      <c r="L2777" s="53"/>
      <c r="M2777" s="53"/>
      <c r="N2777" s="53"/>
      <c r="O2777" s="53"/>
      <c r="P2777" s="727"/>
    </row>
    <row r="2778" spans="1:16" x14ac:dyDescent="0.25">
      <c r="A2778" s="126"/>
      <c r="B2778" s="53"/>
      <c r="C2778" s="140"/>
      <c r="E2778" s="53"/>
      <c r="F2778" s="53"/>
      <c r="G2778" s="53"/>
      <c r="H2778" s="3"/>
      <c r="I2778" s="53"/>
      <c r="J2778" s="53"/>
      <c r="K2778" s="53"/>
      <c r="L2778" s="53"/>
      <c r="M2778" s="53"/>
      <c r="N2778" s="53"/>
      <c r="O2778" s="53"/>
      <c r="P2778" s="727"/>
    </row>
    <row r="2779" spans="1:16" x14ac:dyDescent="0.25">
      <c r="A2779" s="126"/>
      <c r="B2779" s="53"/>
      <c r="C2779" s="140"/>
      <c r="E2779" s="53"/>
      <c r="F2779" s="53"/>
      <c r="G2779" s="53"/>
      <c r="H2779" s="3"/>
      <c r="I2779" s="53"/>
      <c r="J2779" s="53"/>
      <c r="K2779" s="53"/>
      <c r="L2779" s="53"/>
      <c r="M2779" s="53"/>
      <c r="N2779" s="53"/>
      <c r="O2779" s="53"/>
      <c r="P2779" s="727"/>
    </row>
    <row r="2780" spans="1:16" x14ac:dyDescent="0.25">
      <c r="A2780" s="126"/>
      <c r="B2780" s="53"/>
      <c r="C2780" s="140"/>
      <c r="E2780" s="53"/>
      <c r="F2780" s="53"/>
      <c r="G2780" s="53"/>
      <c r="H2780" s="3"/>
      <c r="I2780" s="53"/>
      <c r="J2780" s="53"/>
      <c r="K2780" s="53"/>
      <c r="L2780" s="53"/>
      <c r="M2780" s="53"/>
      <c r="N2780" s="53"/>
      <c r="O2780" s="53"/>
      <c r="P2780" s="727"/>
    </row>
    <row r="2781" spans="1:16" x14ac:dyDescent="0.25">
      <c r="A2781" s="126"/>
      <c r="B2781" s="53"/>
      <c r="C2781" s="140"/>
      <c r="E2781" s="53"/>
      <c r="F2781" s="53"/>
      <c r="G2781" s="53"/>
      <c r="H2781" s="3"/>
      <c r="I2781" s="53"/>
      <c r="J2781" s="53"/>
      <c r="K2781" s="53"/>
      <c r="L2781" s="53"/>
      <c r="M2781" s="53"/>
      <c r="N2781" s="53"/>
      <c r="O2781" s="53"/>
      <c r="P2781" s="727"/>
    </row>
    <row r="2782" spans="1:16" x14ac:dyDescent="0.25">
      <c r="A2782" s="126"/>
      <c r="B2782" s="53"/>
      <c r="C2782" s="140"/>
      <c r="E2782" s="53"/>
      <c r="F2782" s="53"/>
      <c r="G2782" s="53"/>
      <c r="H2782" s="3"/>
      <c r="I2782" s="53"/>
      <c r="J2782" s="53"/>
      <c r="K2782" s="53"/>
      <c r="L2782" s="53"/>
      <c r="M2782" s="53"/>
      <c r="N2782" s="53"/>
      <c r="O2782" s="53"/>
      <c r="P2782" s="727"/>
    </row>
    <row r="2783" spans="1:16" x14ac:dyDescent="0.25">
      <c r="A2783" s="126"/>
      <c r="B2783" s="53"/>
      <c r="C2783" s="140"/>
      <c r="E2783" s="53"/>
      <c r="F2783" s="53"/>
      <c r="G2783" s="53"/>
      <c r="H2783" s="3"/>
      <c r="I2783" s="53"/>
      <c r="J2783" s="53"/>
      <c r="K2783" s="53"/>
      <c r="L2783" s="53"/>
      <c r="M2783" s="53"/>
      <c r="N2783" s="53"/>
      <c r="O2783" s="53"/>
      <c r="P2783" s="727"/>
    </row>
    <row r="2784" spans="1:16" x14ac:dyDescent="0.25">
      <c r="A2784" s="126"/>
      <c r="B2784" s="53"/>
      <c r="C2784" s="140"/>
      <c r="E2784" s="53"/>
      <c r="F2784" s="53"/>
      <c r="G2784" s="53"/>
      <c r="H2784" s="3"/>
      <c r="I2784" s="53"/>
      <c r="J2784" s="53"/>
      <c r="K2784" s="53"/>
      <c r="L2784" s="53"/>
      <c r="M2784" s="53"/>
      <c r="N2784" s="53"/>
      <c r="O2784" s="53"/>
      <c r="P2784" s="727"/>
    </row>
    <row r="2785" spans="1:16" x14ac:dyDescent="0.25">
      <c r="A2785" s="126"/>
      <c r="B2785" s="53"/>
      <c r="C2785" s="140"/>
      <c r="E2785" s="53"/>
      <c r="F2785" s="53"/>
      <c r="G2785" s="53"/>
      <c r="H2785" s="3"/>
      <c r="I2785" s="53"/>
      <c r="J2785" s="53"/>
      <c r="K2785" s="53"/>
      <c r="L2785" s="53"/>
      <c r="M2785" s="53"/>
      <c r="N2785" s="53"/>
      <c r="O2785" s="53"/>
      <c r="P2785" s="727"/>
    </row>
    <row r="2786" spans="1:16" x14ac:dyDescent="0.25">
      <c r="A2786" s="126"/>
      <c r="B2786" s="53"/>
      <c r="C2786" s="140"/>
      <c r="E2786" s="53"/>
      <c r="F2786" s="53"/>
      <c r="G2786" s="53"/>
      <c r="H2786" s="3"/>
      <c r="I2786" s="53"/>
      <c r="J2786" s="53"/>
      <c r="K2786" s="53"/>
      <c r="L2786" s="53"/>
      <c r="M2786" s="53"/>
      <c r="N2786" s="53"/>
      <c r="O2786" s="53"/>
      <c r="P2786" s="727"/>
    </row>
    <row r="2787" spans="1:16" x14ac:dyDescent="0.25">
      <c r="A2787" s="126"/>
      <c r="B2787" s="53"/>
      <c r="C2787" s="140"/>
      <c r="E2787" s="53"/>
      <c r="F2787" s="53"/>
      <c r="G2787" s="53"/>
      <c r="H2787" s="3"/>
      <c r="I2787" s="53"/>
      <c r="J2787" s="53"/>
      <c r="K2787" s="53"/>
      <c r="L2787" s="53"/>
      <c r="M2787" s="53"/>
      <c r="N2787" s="53"/>
      <c r="O2787" s="53"/>
      <c r="P2787" s="727"/>
    </row>
    <row r="2788" spans="1:16" x14ac:dyDescent="0.25">
      <c r="A2788" s="126"/>
      <c r="B2788" s="53"/>
      <c r="C2788" s="140"/>
      <c r="E2788" s="53"/>
      <c r="F2788" s="53"/>
      <c r="G2788" s="53"/>
      <c r="H2788" s="3"/>
      <c r="I2788" s="53"/>
      <c r="J2788" s="53"/>
      <c r="K2788" s="53"/>
      <c r="L2788" s="53"/>
      <c r="M2788" s="53"/>
      <c r="N2788" s="53"/>
      <c r="O2788" s="53"/>
      <c r="P2788" s="727"/>
    </row>
    <row r="2789" spans="1:16" x14ac:dyDescent="0.25">
      <c r="A2789" s="126"/>
      <c r="B2789" s="53"/>
      <c r="C2789" s="140"/>
      <c r="E2789" s="53"/>
      <c r="F2789" s="53"/>
      <c r="G2789" s="53"/>
      <c r="H2789" s="3"/>
      <c r="I2789" s="53"/>
      <c r="J2789" s="53"/>
      <c r="K2789" s="53"/>
      <c r="L2789" s="53"/>
      <c r="M2789" s="53"/>
      <c r="N2789" s="53"/>
      <c r="O2789" s="53"/>
      <c r="P2789" s="727"/>
    </row>
    <row r="2790" spans="1:16" x14ac:dyDescent="0.25">
      <c r="A2790" s="126"/>
      <c r="B2790" s="53"/>
      <c r="C2790" s="140"/>
      <c r="E2790" s="53"/>
      <c r="F2790" s="53"/>
      <c r="G2790" s="53"/>
      <c r="H2790" s="3"/>
      <c r="I2790" s="53"/>
      <c r="J2790" s="53"/>
      <c r="K2790" s="53"/>
      <c r="L2790" s="53"/>
      <c r="M2790" s="53"/>
      <c r="N2790" s="53"/>
      <c r="O2790" s="53"/>
      <c r="P2790" s="727"/>
    </row>
    <row r="2791" spans="1:16" x14ac:dyDescent="0.25">
      <c r="A2791" s="126"/>
      <c r="B2791" s="53"/>
      <c r="C2791" s="140"/>
      <c r="E2791" s="53"/>
      <c r="F2791" s="53"/>
      <c r="G2791" s="53"/>
      <c r="H2791" s="3"/>
      <c r="I2791" s="53"/>
      <c r="J2791" s="53"/>
      <c r="K2791" s="53"/>
      <c r="L2791" s="53"/>
      <c r="M2791" s="53"/>
      <c r="N2791" s="53"/>
      <c r="O2791" s="53"/>
      <c r="P2791" s="727"/>
    </row>
    <row r="2792" spans="1:16" x14ac:dyDescent="0.25">
      <c r="A2792" s="126"/>
      <c r="B2792" s="53"/>
      <c r="C2792" s="140"/>
      <c r="E2792" s="53"/>
      <c r="F2792" s="53"/>
      <c r="G2792" s="53"/>
      <c r="H2792" s="3"/>
      <c r="I2792" s="53"/>
      <c r="J2792" s="53"/>
      <c r="K2792" s="53"/>
      <c r="L2792" s="53"/>
      <c r="M2792" s="53"/>
      <c r="N2792" s="53"/>
      <c r="O2792" s="53"/>
      <c r="P2792" s="727"/>
    </row>
    <row r="2793" spans="1:16" x14ac:dyDescent="0.25">
      <c r="A2793" s="126"/>
      <c r="B2793" s="53"/>
      <c r="C2793" s="140"/>
      <c r="E2793" s="53"/>
      <c r="F2793" s="53"/>
      <c r="G2793" s="53"/>
      <c r="H2793" s="3"/>
      <c r="I2793" s="53"/>
      <c r="J2793" s="53"/>
      <c r="K2793" s="53"/>
      <c r="L2793" s="53"/>
      <c r="M2793" s="53"/>
      <c r="N2793" s="53"/>
      <c r="O2793" s="53"/>
      <c r="P2793" s="727"/>
    </row>
    <row r="2794" spans="1:16" x14ac:dyDescent="0.25">
      <c r="A2794" s="126"/>
      <c r="B2794" s="53"/>
      <c r="C2794" s="140"/>
      <c r="E2794" s="53"/>
      <c r="F2794" s="53"/>
      <c r="G2794" s="53"/>
      <c r="H2794" s="3"/>
      <c r="I2794" s="53"/>
      <c r="J2794" s="53"/>
      <c r="K2794" s="53"/>
      <c r="L2794" s="53"/>
      <c r="M2794" s="53"/>
      <c r="N2794" s="53"/>
      <c r="O2794" s="53"/>
      <c r="P2794" s="727"/>
    </row>
    <row r="2795" spans="1:16" x14ac:dyDescent="0.25">
      <c r="A2795" s="126"/>
      <c r="B2795" s="53"/>
      <c r="C2795" s="140"/>
      <c r="E2795" s="53"/>
      <c r="F2795" s="53"/>
      <c r="G2795" s="53"/>
      <c r="H2795" s="3"/>
      <c r="I2795" s="53"/>
      <c r="J2795" s="53"/>
      <c r="K2795" s="53"/>
      <c r="L2795" s="53"/>
      <c r="M2795" s="53"/>
      <c r="N2795" s="53"/>
      <c r="O2795" s="53"/>
      <c r="P2795" s="727"/>
    </row>
    <row r="2796" spans="1:16" x14ac:dyDescent="0.25">
      <c r="A2796" s="126"/>
      <c r="B2796" s="53"/>
      <c r="C2796" s="140"/>
      <c r="E2796" s="53"/>
      <c r="F2796" s="53"/>
      <c r="G2796" s="53"/>
      <c r="H2796" s="3"/>
      <c r="I2796" s="53"/>
      <c r="J2796" s="53"/>
      <c r="K2796" s="53"/>
      <c r="L2796" s="53"/>
      <c r="M2796" s="53"/>
      <c r="N2796" s="53"/>
      <c r="O2796" s="53"/>
      <c r="P2796" s="727"/>
    </row>
    <row r="2797" spans="1:16" x14ac:dyDescent="0.25">
      <c r="A2797" s="126"/>
      <c r="B2797" s="53"/>
      <c r="C2797" s="140"/>
      <c r="E2797" s="53"/>
      <c r="F2797" s="53"/>
      <c r="G2797" s="53"/>
      <c r="H2797" s="3"/>
      <c r="I2797" s="53"/>
      <c r="J2797" s="53"/>
      <c r="K2797" s="53"/>
      <c r="L2797" s="53"/>
      <c r="M2797" s="53"/>
      <c r="N2797" s="53"/>
      <c r="O2797" s="53"/>
      <c r="P2797" s="727"/>
    </row>
    <row r="2798" spans="1:16" x14ac:dyDescent="0.25">
      <c r="A2798" s="126"/>
      <c r="B2798" s="53"/>
      <c r="C2798" s="140"/>
      <c r="E2798" s="53"/>
      <c r="F2798" s="53"/>
      <c r="G2798" s="53"/>
      <c r="H2798" s="3"/>
      <c r="I2798" s="53"/>
      <c r="J2798" s="53"/>
      <c r="K2798" s="53"/>
      <c r="L2798" s="53"/>
      <c r="M2798" s="53"/>
      <c r="N2798" s="53"/>
      <c r="O2798" s="53"/>
      <c r="P2798" s="727"/>
    </row>
    <row r="2799" spans="1:16" x14ac:dyDescent="0.25">
      <c r="A2799" s="126"/>
      <c r="B2799" s="53"/>
      <c r="C2799" s="140"/>
      <c r="E2799" s="53"/>
      <c r="F2799" s="53"/>
      <c r="G2799" s="53"/>
      <c r="H2799" s="3"/>
      <c r="I2799" s="53"/>
      <c r="J2799" s="53"/>
      <c r="K2799" s="53"/>
      <c r="L2799" s="53"/>
      <c r="M2799" s="53"/>
      <c r="N2799" s="53"/>
      <c r="O2799" s="53"/>
      <c r="P2799" s="727"/>
    </row>
    <row r="2800" spans="1:16" x14ac:dyDescent="0.25">
      <c r="A2800" s="126"/>
      <c r="B2800" s="53"/>
      <c r="C2800" s="140"/>
      <c r="E2800" s="53"/>
      <c r="F2800" s="53"/>
      <c r="G2800" s="53"/>
      <c r="H2800" s="3"/>
      <c r="I2800" s="53"/>
      <c r="J2800" s="53"/>
      <c r="K2800" s="53"/>
      <c r="L2800" s="53"/>
      <c r="M2800" s="53"/>
      <c r="N2800" s="53"/>
      <c r="O2800" s="53"/>
      <c r="P2800" s="727"/>
    </row>
    <row r="2801" spans="1:16" x14ac:dyDescent="0.25">
      <c r="A2801" s="126"/>
      <c r="B2801" s="53"/>
      <c r="C2801" s="140"/>
      <c r="E2801" s="53"/>
      <c r="F2801" s="53"/>
      <c r="G2801" s="53"/>
      <c r="H2801" s="3"/>
      <c r="I2801" s="53"/>
      <c r="J2801" s="53"/>
      <c r="K2801" s="53"/>
      <c r="L2801" s="53"/>
      <c r="M2801" s="53"/>
      <c r="N2801" s="53"/>
      <c r="O2801" s="53"/>
      <c r="P2801" s="727"/>
    </row>
    <row r="2802" spans="1:16" x14ac:dyDescent="0.25">
      <c r="A2802" s="126"/>
      <c r="B2802" s="53"/>
      <c r="C2802" s="140"/>
      <c r="E2802" s="53"/>
      <c r="F2802" s="53"/>
      <c r="G2802" s="53"/>
      <c r="H2802" s="3"/>
      <c r="I2802" s="53"/>
      <c r="J2802" s="53"/>
      <c r="K2802" s="53"/>
      <c r="L2802" s="53"/>
      <c r="M2802" s="53"/>
      <c r="N2802" s="53"/>
      <c r="O2802" s="53"/>
      <c r="P2802" s="727"/>
    </row>
    <row r="2803" spans="1:16" x14ac:dyDescent="0.25">
      <c r="A2803" s="126"/>
      <c r="B2803" s="53"/>
      <c r="C2803" s="140"/>
      <c r="E2803" s="53"/>
      <c r="F2803" s="53"/>
      <c r="G2803" s="53"/>
      <c r="H2803" s="3"/>
      <c r="I2803" s="53"/>
      <c r="J2803" s="53"/>
      <c r="K2803" s="53"/>
      <c r="L2803" s="53"/>
      <c r="M2803" s="53"/>
      <c r="N2803" s="53"/>
      <c r="O2803" s="53"/>
      <c r="P2803" s="727"/>
    </row>
    <row r="2804" spans="1:16" x14ac:dyDescent="0.25">
      <c r="A2804" s="126"/>
      <c r="B2804" s="53"/>
      <c r="C2804" s="140"/>
      <c r="E2804" s="53"/>
      <c r="F2804" s="53"/>
      <c r="G2804" s="53"/>
      <c r="H2804" s="3"/>
      <c r="I2804" s="53"/>
      <c r="J2804" s="53"/>
      <c r="K2804" s="53"/>
      <c r="L2804" s="53"/>
      <c r="M2804" s="53"/>
      <c r="N2804" s="53"/>
      <c r="O2804" s="53"/>
      <c r="P2804" s="727"/>
    </row>
    <row r="2805" spans="1:16" x14ac:dyDescent="0.25">
      <c r="A2805" s="126"/>
      <c r="B2805" s="53"/>
      <c r="C2805" s="140"/>
      <c r="E2805" s="53"/>
      <c r="F2805" s="53"/>
      <c r="G2805" s="53"/>
      <c r="H2805" s="3"/>
      <c r="I2805" s="53"/>
      <c r="J2805" s="53"/>
      <c r="K2805" s="53"/>
      <c r="L2805" s="53"/>
      <c r="M2805" s="53"/>
      <c r="N2805" s="53"/>
      <c r="O2805" s="53"/>
      <c r="P2805" s="727"/>
    </row>
    <row r="2806" spans="1:16" x14ac:dyDescent="0.25">
      <c r="A2806" s="126"/>
      <c r="B2806" s="53"/>
      <c r="C2806" s="140"/>
      <c r="E2806" s="53"/>
      <c r="F2806" s="53"/>
      <c r="G2806" s="53"/>
      <c r="H2806" s="3"/>
      <c r="I2806" s="53"/>
      <c r="J2806" s="53"/>
      <c r="K2806" s="53"/>
      <c r="L2806" s="53"/>
      <c r="M2806" s="53"/>
      <c r="N2806" s="53"/>
      <c r="O2806" s="53"/>
      <c r="P2806" s="727"/>
    </row>
    <row r="2807" spans="1:16" x14ac:dyDescent="0.25">
      <c r="A2807" s="126"/>
      <c r="B2807" s="53"/>
      <c r="C2807" s="140"/>
      <c r="E2807" s="53"/>
      <c r="F2807" s="53"/>
      <c r="G2807" s="53"/>
      <c r="H2807" s="3"/>
      <c r="I2807" s="53"/>
      <c r="J2807" s="53"/>
      <c r="K2807" s="53"/>
      <c r="L2807" s="53"/>
      <c r="M2807" s="53"/>
      <c r="N2807" s="53"/>
      <c r="O2807" s="53"/>
      <c r="P2807" s="727"/>
    </row>
    <row r="2808" spans="1:16" x14ac:dyDescent="0.25">
      <c r="A2808" s="126"/>
      <c r="B2808" s="53"/>
      <c r="C2808" s="140"/>
      <c r="E2808" s="53"/>
      <c r="F2808" s="53"/>
      <c r="G2808" s="53"/>
      <c r="H2808" s="3"/>
      <c r="I2808" s="53"/>
      <c r="J2808" s="53"/>
      <c r="K2808" s="53"/>
      <c r="L2808" s="53"/>
      <c r="M2808" s="53"/>
      <c r="N2808" s="53"/>
      <c r="O2808" s="53"/>
      <c r="P2808" s="727"/>
    </row>
    <row r="2809" spans="1:16" x14ac:dyDescent="0.25">
      <c r="A2809" s="126"/>
      <c r="B2809" s="53"/>
      <c r="C2809" s="140"/>
      <c r="E2809" s="53"/>
      <c r="F2809" s="53"/>
      <c r="G2809" s="53"/>
      <c r="H2809" s="3"/>
      <c r="I2809" s="53"/>
      <c r="J2809" s="53"/>
      <c r="K2809" s="53"/>
      <c r="L2809" s="53"/>
      <c r="M2809" s="53"/>
      <c r="N2809" s="53"/>
      <c r="O2809" s="53"/>
      <c r="P2809" s="727"/>
    </row>
    <row r="2810" spans="1:16" x14ac:dyDescent="0.25">
      <c r="A2810" s="126"/>
      <c r="B2810" s="53"/>
      <c r="C2810" s="140"/>
      <c r="E2810" s="53"/>
      <c r="F2810" s="53"/>
      <c r="G2810" s="53"/>
      <c r="H2810" s="3"/>
      <c r="I2810" s="53"/>
      <c r="J2810" s="53"/>
      <c r="K2810" s="53"/>
      <c r="L2810" s="53"/>
      <c r="M2810" s="53"/>
      <c r="N2810" s="53"/>
      <c r="O2810" s="53"/>
      <c r="P2810" s="727"/>
    </row>
    <row r="2811" spans="1:16" x14ac:dyDescent="0.25">
      <c r="A2811" s="126"/>
      <c r="B2811" s="53"/>
      <c r="C2811" s="140"/>
      <c r="E2811" s="53"/>
      <c r="F2811" s="53"/>
      <c r="G2811" s="53"/>
      <c r="H2811" s="3"/>
      <c r="I2811" s="53"/>
      <c r="J2811" s="53"/>
      <c r="K2811" s="53"/>
      <c r="L2811" s="53"/>
      <c r="M2811" s="53"/>
      <c r="N2811" s="53"/>
      <c r="O2811" s="53"/>
      <c r="P2811" s="727"/>
    </row>
    <row r="2812" spans="1:16" x14ac:dyDescent="0.25">
      <c r="A2812" s="126"/>
      <c r="B2812" s="53"/>
      <c r="C2812" s="140"/>
      <c r="E2812" s="53"/>
      <c r="F2812" s="53"/>
      <c r="G2812" s="53"/>
      <c r="H2812" s="3"/>
      <c r="I2812" s="53"/>
      <c r="J2812" s="53"/>
      <c r="K2812" s="53"/>
      <c r="L2812" s="53"/>
      <c r="M2812" s="53"/>
      <c r="N2812" s="53"/>
      <c r="O2812" s="53"/>
      <c r="P2812" s="727"/>
    </row>
    <row r="2813" spans="1:16" x14ac:dyDescent="0.25">
      <c r="A2813" s="126"/>
      <c r="B2813" s="53"/>
      <c r="C2813" s="140"/>
      <c r="E2813" s="53"/>
      <c r="F2813" s="53"/>
      <c r="G2813" s="53"/>
      <c r="H2813" s="3"/>
      <c r="I2813" s="53"/>
      <c r="J2813" s="53"/>
      <c r="K2813" s="53"/>
      <c r="L2813" s="53"/>
      <c r="M2813" s="53"/>
      <c r="N2813" s="53"/>
      <c r="O2813" s="53"/>
      <c r="P2813" s="727"/>
    </row>
    <row r="2814" spans="1:16" x14ac:dyDescent="0.25">
      <c r="A2814" s="126"/>
      <c r="B2814" s="53"/>
      <c r="C2814" s="140"/>
      <c r="E2814" s="53"/>
      <c r="F2814" s="53"/>
      <c r="G2814" s="53"/>
      <c r="H2814" s="3"/>
      <c r="I2814" s="53"/>
      <c r="J2814" s="53"/>
      <c r="K2814" s="53"/>
      <c r="L2814" s="53"/>
      <c r="M2814" s="53"/>
      <c r="N2814" s="53"/>
      <c r="O2814" s="53"/>
      <c r="P2814" s="727"/>
    </row>
    <row r="2815" spans="1:16" x14ac:dyDescent="0.25">
      <c r="A2815" s="126"/>
      <c r="B2815" s="53"/>
      <c r="C2815" s="140"/>
      <c r="E2815" s="53"/>
      <c r="F2815" s="53"/>
      <c r="G2815" s="53"/>
      <c r="H2815" s="3"/>
      <c r="I2815" s="53"/>
      <c r="J2815" s="53"/>
      <c r="K2815" s="53"/>
      <c r="L2815" s="53"/>
      <c r="M2815" s="53"/>
      <c r="N2815" s="53"/>
      <c r="O2815" s="53"/>
      <c r="P2815" s="727"/>
    </row>
    <row r="2816" spans="1:16" x14ac:dyDescent="0.25">
      <c r="A2816" s="126"/>
      <c r="B2816" s="53"/>
      <c r="C2816" s="140"/>
      <c r="E2816" s="53"/>
      <c r="F2816" s="53"/>
      <c r="G2816" s="53"/>
      <c r="H2816" s="3"/>
      <c r="I2816" s="53"/>
      <c r="J2816" s="53"/>
      <c r="K2816" s="53"/>
      <c r="L2816" s="53"/>
      <c r="M2816" s="53"/>
      <c r="N2816" s="53"/>
      <c r="O2816" s="53"/>
      <c r="P2816" s="727"/>
    </row>
    <row r="2817" spans="1:16" x14ac:dyDescent="0.25">
      <c r="A2817" s="126"/>
      <c r="B2817" s="53"/>
      <c r="C2817" s="140"/>
      <c r="E2817" s="53"/>
      <c r="F2817" s="53"/>
      <c r="G2817" s="53"/>
      <c r="H2817" s="3"/>
      <c r="I2817" s="53"/>
      <c r="J2817" s="53"/>
      <c r="K2817" s="53"/>
      <c r="L2817" s="53"/>
      <c r="M2817" s="53"/>
      <c r="N2817" s="53"/>
      <c r="O2817" s="53"/>
      <c r="P2817" s="727"/>
    </row>
    <row r="2818" spans="1:16" x14ac:dyDescent="0.25">
      <c r="A2818" s="126"/>
      <c r="B2818" s="53"/>
      <c r="C2818" s="140"/>
      <c r="E2818" s="53"/>
      <c r="F2818" s="53"/>
      <c r="G2818" s="53"/>
      <c r="H2818" s="3"/>
      <c r="I2818" s="53"/>
      <c r="J2818" s="53"/>
      <c r="K2818" s="53"/>
      <c r="L2818" s="53"/>
      <c r="M2818" s="53"/>
      <c r="N2818" s="53"/>
      <c r="O2818" s="53"/>
      <c r="P2818" s="727"/>
    </row>
    <row r="2819" spans="1:16" x14ac:dyDescent="0.25">
      <c r="A2819" s="126"/>
      <c r="B2819" s="53"/>
      <c r="C2819" s="140"/>
      <c r="E2819" s="53"/>
      <c r="F2819" s="53"/>
      <c r="G2819" s="53"/>
      <c r="H2819" s="3"/>
      <c r="I2819" s="53"/>
      <c r="J2819" s="53"/>
      <c r="K2819" s="53"/>
      <c r="L2819" s="53"/>
      <c r="M2819" s="53"/>
      <c r="N2819" s="53"/>
      <c r="O2819" s="53"/>
      <c r="P2819" s="727"/>
    </row>
    <row r="2820" spans="1:16" x14ac:dyDescent="0.25">
      <c r="A2820" s="126"/>
      <c r="B2820" s="53"/>
      <c r="C2820" s="140"/>
      <c r="E2820" s="53"/>
      <c r="F2820" s="53"/>
      <c r="G2820" s="53"/>
      <c r="H2820" s="3"/>
      <c r="I2820" s="53"/>
      <c r="J2820" s="53"/>
      <c r="K2820" s="53"/>
      <c r="L2820" s="53"/>
      <c r="M2820" s="53"/>
      <c r="N2820" s="53"/>
      <c r="O2820" s="53"/>
      <c r="P2820" s="727"/>
    </row>
    <row r="2821" spans="1:16" x14ac:dyDescent="0.25">
      <c r="A2821" s="126"/>
      <c r="B2821" s="53"/>
      <c r="C2821" s="140"/>
      <c r="E2821" s="53"/>
      <c r="F2821" s="53"/>
      <c r="G2821" s="53"/>
      <c r="H2821" s="3"/>
      <c r="I2821" s="53"/>
      <c r="J2821" s="53"/>
      <c r="K2821" s="53"/>
      <c r="L2821" s="53"/>
      <c r="M2821" s="53"/>
      <c r="N2821" s="53"/>
      <c r="O2821" s="53"/>
      <c r="P2821" s="727"/>
    </row>
    <row r="2822" spans="1:16" x14ac:dyDescent="0.25">
      <c r="A2822" s="126"/>
      <c r="B2822" s="53"/>
      <c r="C2822" s="140"/>
      <c r="E2822" s="53"/>
      <c r="F2822" s="53"/>
      <c r="G2822" s="53"/>
      <c r="H2822" s="3"/>
      <c r="I2822" s="53"/>
      <c r="J2822" s="53"/>
      <c r="K2822" s="53"/>
      <c r="L2822" s="53"/>
      <c r="M2822" s="53"/>
      <c r="N2822" s="53"/>
      <c r="O2822" s="53"/>
      <c r="P2822" s="727"/>
    </row>
    <row r="2823" spans="1:16" x14ac:dyDescent="0.25">
      <c r="A2823" s="126"/>
      <c r="B2823" s="53"/>
      <c r="C2823" s="140"/>
      <c r="E2823" s="53"/>
      <c r="F2823" s="53"/>
      <c r="G2823" s="53"/>
      <c r="H2823" s="3"/>
      <c r="I2823" s="53"/>
      <c r="J2823" s="53"/>
      <c r="K2823" s="53"/>
      <c r="L2823" s="53"/>
      <c r="M2823" s="53"/>
      <c r="N2823" s="53"/>
      <c r="O2823" s="53"/>
      <c r="P2823" s="727"/>
    </row>
    <row r="2824" spans="1:16" x14ac:dyDescent="0.25">
      <c r="A2824" s="126"/>
      <c r="B2824" s="53"/>
      <c r="C2824" s="140"/>
      <c r="E2824" s="53"/>
      <c r="F2824" s="53"/>
      <c r="G2824" s="53"/>
      <c r="H2824" s="3"/>
      <c r="I2824" s="53"/>
      <c r="J2824" s="53"/>
      <c r="K2824" s="53"/>
      <c r="L2824" s="53"/>
      <c r="M2824" s="53"/>
      <c r="N2824" s="53"/>
      <c r="O2824" s="53"/>
      <c r="P2824" s="727"/>
    </row>
    <row r="2825" spans="1:16" x14ac:dyDescent="0.25">
      <c r="A2825" s="126"/>
      <c r="B2825" s="53"/>
      <c r="C2825" s="140"/>
      <c r="E2825" s="53"/>
      <c r="F2825" s="53"/>
      <c r="G2825" s="53"/>
      <c r="H2825" s="3"/>
      <c r="I2825" s="53"/>
      <c r="J2825" s="53"/>
      <c r="K2825" s="53"/>
      <c r="L2825" s="53"/>
      <c r="M2825" s="53"/>
      <c r="N2825" s="53"/>
      <c r="O2825" s="53"/>
      <c r="P2825" s="727"/>
    </row>
    <row r="2826" spans="1:16" x14ac:dyDescent="0.25">
      <c r="A2826" s="126"/>
      <c r="B2826" s="53"/>
      <c r="C2826" s="140"/>
      <c r="E2826" s="53"/>
      <c r="F2826" s="53"/>
      <c r="G2826" s="53"/>
      <c r="H2826" s="3"/>
      <c r="I2826" s="53"/>
      <c r="J2826" s="53"/>
      <c r="K2826" s="53"/>
      <c r="L2826" s="53"/>
      <c r="M2826" s="53"/>
      <c r="N2826" s="53"/>
      <c r="O2826" s="53"/>
      <c r="P2826" s="727"/>
    </row>
    <row r="2827" spans="1:16" x14ac:dyDescent="0.25">
      <c r="A2827" s="126"/>
      <c r="B2827" s="53"/>
      <c r="C2827" s="140"/>
      <c r="E2827" s="53"/>
      <c r="F2827" s="53"/>
      <c r="G2827" s="53"/>
      <c r="H2827" s="3"/>
      <c r="I2827" s="53"/>
      <c r="J2827" s="53"/>
      <c r="K2827" s="53"/>
      <c r="L2827" s="53"/>
      <c r="M2827" s="53"/>
      <c r="N2827" s="53"/>
      <c r="O2827" s="53"/>
      <c r="P2827" s="727"/>
    </row>
    <row r="2828" spans="1:16" x14ac:dyDescent="0.25">
      <c r="A2828" s="126"/>
      <c r="B2828" s="53"/>
      <c r="C2828" s="140"/>
      <c r="E2828" s="53"/>
      <c r="F2828" s="53"/>
      <c r="G2828" s="53"/>
      <c r="H2828" s="3"/>
      <c r="I2828" s="53"/>
      <c r="J2828" s="53"/>
      <c r="K2828" s="53"/>
      <c r="L2828" s="53"/>
      <c r="M2828" s="53"/>
      <c r="N2828" s="53"/>
      <c r="O2828" s="53"/>
      <c r="P2828" s="727"/>
    </row>
    <row r="2829" spans="1:16" x14ac:dyDescent="0.25">
      <c r="A2829" s="126"/>
      <c r="B2829" s="53"/>
      <c r="C2829" s="140"/>
      <c r="E2829" s="53"/>
      <c r="F2829" s="53"/>
      <c r="G2829" s="53"/>
      <c r="H2829" s="3"/>
      <c r="I2829" s="53"/>
      <c r="J2829" s="53"/>
      <c r="K2829" s="53"/>
      <c r="L2829" s="53"/>
      <c r="M2829" s="53"/>
      <c r="N2829" s="53"/>
      <c r="O2829" s="53"/>
      <c r="P2829" s="727"/>
    </row>
    <row r="2830" spans="1:16" x14ac:dyDescent="0.25">
      <c r="A2830" s="126"/>
      <c r="B2830" s="53"/>
      <c r="C2830" s="140"/>
      <c r="E2830" s="53"/>
      <c r="F2830" s="53"/>
      <c r="G2830" s="53"/>
      <c r="H2830" s="3"/>
      <c r="I2830" s="53"/>
      <c r="J2830" s="53"/>
      <c r="K2830" s="53"/>
      <c r="L2830" s="53"/>
      <c r="M2830" s="53"/>
      <c r="N2830" s="53"/>
      <c r="O2830" s="53"/>
      <c r="P2830" s="727"/>
    </row>
    <row r="2831" spans="1:16" x14ac:dyDescent="0.25">
      <c r="A2831" s="126"/>
      <c r="B2831" s="53"/>
      <c r="C2831" s="140"/>
      <c r="E2831" s="53"/>
      <c r="F2831" s="53"/>
      <c r="G2831" s="53"/>
      <c r="H2831" s="3"/>
      <c r="I2831" s="53"/>
      <c r="J2831" s="53"/>
      <c r="K2831" s="53"/>
      <c r="L2831" s="53"/>
      <c r="M2831" s="53"/>
      <c r="N2831" s="53"/>
      <c r="O2831" s="53"/>
      <c r="P2831" s="727"/>
    </row>
    <row r="2832" spans="1:16" x14ac:dyDescent="0.25">
      <c r="A2832" s="126"/>
      <c r="B2832" s="53"/>
      <c r="C2832" s="140"/>
      <c r="E2832" s="53"/>
      <c r="F2832" s="53"/>
      <c r="G2832" s="53"/>
      <c r="H2832" s="3"/>
      <c r="I2832" s="53"/>
      <c r="J2832" s="53"/>
      <c r="K2832" s="53"/>
      <c r="L2832" s="53"/>
      <c r="M2832" s="53"/>
      <c r="N2832" s="53"/>
      <c r="O2832" s="53"/>
      <c r="P2832" s="727"/>
    </row>
    <row r="2833" spans="1:16" x14ac:dyDescent="0.25">
      <c r="A2833" s="126"/>
      <c r="B2833" s="53"/>
      <c r="C2833" s="140"/>
      <c r="E2833" s="53"/>
      <c r="F2833" s="53"/>
      <c r="G2833" s="53"/>
      <c r="H2833" s="3"/>
      <c r="I2833" s="53"/>
      <c r="J2833" s="53"/>
      <c r="K2833" s="53"/>
      <c r="L2833" s="53"/>
      <c r="M2833" s="53"/>
      <c r="N2833" s="53"/>
      <c r="O2833" s="53"/>
      <c r="P2833" s="727"/>
    </row>
    <row r="2834" spans="1:16" x14ac:dyDescent="0.25">
      <c r="A2834" s="126"/>
      <c r="B2834" s="53"/>
      <c r="C2834" s="140"/>
      <c r="E2834" s="53"/>
      <c r="F2834" s="53"/>
      <c r="G2834" s="53"/>
      <c r="H2834" s="3"/>
      <c r="I2834" s="53"/>
      <c r="J2834" s="53"/>
      <c r="K2834" s="53"/>
      <c r="L2834" s="53"/>
      <c r="M2834" s="53"/>
      <c r="N2834" s="53"/>
      <c r="O2834" s="53"/>
      <c r="P2834" s="727"/>
    </row>
    <row r="2835" spans="1:16" x14ac:dyDescent="0.25">
      <c r="A2835" s="126"/>
      <c r="B2835" s="53"/>
      <c r="C2835" s="140"/>
      <c r="E2835" s="53"/>
      <c r="F2835" s="53"/>
      <c r="G2835" s="53"/>
      <c r="H2835" s="3"/>
      <c r="I2835" s="53"/>
      <c r="J2835" s="53"/>
      <c r="K2835" s="53"/>
      <c r="L2835" s="53"/>
      <c r="M2835" s="53"/>
      <c r="N2835" s="53"/>
      <c r="O2835" s="53"/>
      <c r="P2835" s="727"/>
    </row>
    <row r="2836" spans="1:16" x14ac:dyDescent="0.25">
      <c r="A2836" s="126"/>
      <c r="B2836" s="53"/>
      <c r="C2836" s="140"/>
      <c r="E2836" s="53"/>
      <c r="F2836" s="53"/>
      <c r="G2836" s="53"/>
      <c r="H2836" s="3"/>
      <c r="I2836" s="53"/>
      <c r="J2836" s="53"/>
      <c r="K2836" s="53"/>
      <c r="L2836" s="53"/>
      <c r="M2836" s="53"/>
      <c r="N2836" s="53"/>
      <c r="O2836" s="53"/>
      <c r="P2836" s="727"/>
    </row>
    <row r="2837" spans="1:16" x14ac:dyDescent="0.25">
      <c r="A2837" s="126"/>
      <c r="B2837" s="53"/>
      <c r="C2837" s="140"/>
      <c r="E2837" s="53"/>
      <c r="F2837" s="53"/>
      <c r="G2837" s="53"/>
      <c r="H2837" s="3"/>
      <c r="I2837" s="53"/>
      <c r="J2837" s="53"/>
      <c r="K2837" s="53"/>
      <c r="L2837" s="53"/>
      <c r="M2837" s="53"/>
      <c r="N2837" s="53"/>
      <c r="O2837" s="53"/>
      <c r="P2837" s="727"/>
    </row>
    <row r="2838" spans="1:16" x14ac:dyDescent="0.25">
      <c r="A2838" s="126"/>
      <c r="B2838" s="53"/>
      <c r="C2838" s="140"/>
      <c r="E2838" s="53"/>
      <c r="F2838" s="53"/>
      <c r="G2838" s="53"/>
      <c r="H2838" s="3"/>
      <c r="I2838" s="53"/>
      <c r="J2838" s="53"/>
      <c r="K2838" s="53"/>
      <c r="L2838" s="53"/>
      <c r="M2838" s="53"/>
      <c r="N2838" s="53"/>
      <c r="O2838" s="53"/>
      <c r="P2838" s="727"/>
    </row>
    <row r="2839" spans="1:16" x14ac:dyDescent="0.25">
      <c r="A2839" s="126"/>
      <c r="B2839" s="53"/>
      <c r="C2839" s="140"/>
      <c r="E2839" s="53"/>
      <c r="F2839" s="53"/>
      <c r="G2839" s="53"/>
      <c r="H2839" s="3"/>
      <c r="I2839" s="53"/>
      <c r="J2839" s="53"/>
      <c r="K2839" s="53"/>
      <c r="L2839" s="53"/>
      <c r="M2839" s="53"/>
      <c r="N2839" s="53"/>
      <c r="O2839" s="53"/>
      <c r="P2839" s="727"/>
    </row>
    <row r="2840" spans="1:16" x14ac:dyDescent="0.25">
      <c r="A2840" s="126"/>
      <c r="B2840" s="53"/>
      <c r="C2840" s="140"/>
      <c r="E2840" s="53"/>
      <c r="F2840" s="53"/>
      <c r="G2840" s="53"/>
      <c r="H2840" s="3"/>
      <c r="I2840" s="53"/>
      <c r="J2840" s="53"/>
      <c r="K2840" s="53"/>
      <c r="L2840" s="53"/>
      <c r="M2840" s="53"/>
      <c r="N2840" s="53"/>
      <c r="O2840" s="53"/>
      <c r="P2840" s="727"/>
    </row>
    <row r="2841" spans="1:16" x14ac:dyDescent="0.25">
      <c r="A2841" s="126"/>
      <c r="B2841" s="53"/>
      <c r="C2841" s="140"/>
      <c r="E2841" s="53"/>
      <c r="F2841" s="53"/>
      <c r="G2841" s="53"/>
      <c r="H2841" s="3"/>
      <c r="I2841" s="53"/>
      <c r="J2841" s="53"/>
      <c r="K2841" s="53"/>
      <c r="L2841" s="53"/>
      <c r="M2841" s="53"/>
      <c r="N2841" s="53"/>
      <c r="O2841" s="53"/>
      <c r="P2841" s="727"/>
    </row>
    <row r="2842" spans="1:16" x14ac:dyDescent="0.25">
      <c r="A2842" s="126"/>
      <c r="B2842" s="53"/>
      <c r="C2842" s="140"/>
      <c r="E2842" s="53"/>
      <c r="F2842" s="53"/>
      <c r="G2842" s="53"/>
      <c r="H2842" s="3"/>
      <c r="I2842" s="53"/>
      <c r="J2842" s="53"/>
      <c r="K2842" s="53"/>
      <c r="L2842" s="53"/>
      <c r="M2842" s="53"/>
      <c r="N2842" s="53"/>
      <c r="O2842" s="53"/>
      <c r="P2842" s="727"/>
    </row>
    <row r="2843" spans="1:16" x14ac:dyDescent="0.25">
      <c r="A2843" s="126"/>
      <c r="B2843" s="53"/>
      <c r="C2843" s="140"/>
      <c r="E2843" s="53"/>
      <c r="F2843" s="53"/>
      <c r="G2843" s="53"/>
      <c r="H2843" s="3"/>
      <c r="I2843" s="53"/>
      <c r="J2843" s="53"/>
      <c r="K2843" s="53"/>
      <c r="L2843" s="53"/>
      <c r="M2843" s="53"/>
      <c r="N2843" s="53"/>
      <c r="O2843" s="53"/>
      <c r="P2843" s="727"/>
    </row>
    <row r="2844" spans="1:16" x14ac:dyDescent="0.25">
      <c r="A2844" s="126"/>
      <c r="B2844" s="53"/>
      <c r="C2844" s="140"/>
      <c r="E2844" s="53"/>
      <c r="F2844" s="53"/>
      <c r="G2844" s="53"/>
      <c r="H2844" s="3"/>
      <c r="I2844" s="53"/>
      <c r="J2844" s="53"/>
      <c r="K2844" s="53"/>
      <c r="L2844" s="53"/>
      <c r="M2844" s="53"/>
      <c r="N2844" s="53"/>
      <c r="O2844" s="53"/>
      <c r="P2844" s="727"/>
    </row>
    <row r="2845" spans="1:16" x14ac:dyDescent="0.25">
      <c r="A2845" s="126"/>
      <c r="B2845" s="53"/>
      <c r="C2845" s="140"/>
      <c r="E2845" s="53"/>
      <c r="F2845" s="53"/>
      <c r="G2845" s="53"/>
      <c r="H2845" s="3"/>
      <c r="I2845" s="53"/>
      <c r="J2845" s="53"/>
      <c r="K2845" s="53"/>
      <c r="L2845" s="53"/>
      <c r="M2845" s="53"/>
      <c r="N2845" s="53"/>
      <c r="O2845" s="53"/>
      <c r="P2845" s="727"/>
    </row>
    <row r="2846" spans="1:16" x14ac:dyDescent="0.25">
      <c r="A2846" s="126"/>
      <c r="B2846" s="53"/>
      <c r="C2846" s="140"/>
      <c r="E2846" s="53"/>
      <c r="F2846" s="53"/>
      <c r="G2846" s="53"/>
      <c r="H2846" s="3"/>
      <c r="I2846" s="53"/>
      <c r="J2846" s="53"/>
      <c r="K2846" s="53"/>
      <c r="L2846" s="53"/>
      <c r="M2846" s="53"/>
      <c r="N2846" s="53"/>
      <c r="O2846" s="53"/>
      <c r="P2846" s="727"/>
    </row>
    <row r="2847" spans="1:16" x14ac:dyDescent="0.25">
      <c r="A2847" s="126"/>
      <c r="B2847" s="53"/>
      <c r="C2847" s="140"/>
      <c r="E2847" s="53"/>
      <c r="F2847" s="53"/>
      <c r="G2847" s="53"/>
      <c r="H2847" s="3"/>
      <c r="I2847" s="53"/>
      <c r="J2847" s="53"/>
      <c r="K2847" s="53"/>
      <c r="L2847" s="53"/>
      <c r="M2847" s="53"/>
      <c r="N2847" s="53"/>
      <c r="O2847" s="53"/>
      <c r="P2847" s="727"/>
    </row>
    <row r="2848" spans="1:16" x14ac:dyDescent="0.25">
      <c r="A2848" s="126"/>
      <c r="B2848" s="53"/>
      <c r="C2848" s="140"/>
      <c r="E2848" s="53"/>
      <c r="F2848" s="53"/>
      <c r="G2848" s="53"/>
      <c r="H2848" s="3"/>
      <c r="I2848" s="53"/>
      <c r="J2848" s="53"/>
      <c r="K2848" s="53"/>
      <c r="L2848" s="53"/>
      <c r="M2848" s="53"/>
      <c r="N2848" s="53"/>
      <c r="O2848" s="53"/>
      <c r="P2848" s="727"/>
    </row>
    <row r="2849" spans="1:16" x14ac:dyDescent="0.25">
      <c r="A2849" s="126"/>
      <c r="B2849" s="53"/>
      <c r="C2849" s="140"/>
      <c r="E2849" s="53"/>
      <c r="F2849" s="53"/>
      <c r="G2849" s="53"/>
      <c r="H2849" s="3"/>
      <c r="I2849" s="53"/>
      <c r="J2849" s="53"/>
      <c r="K2849" s="53"/>
      <c r="L2849" s="53"/>
      <c r="M2849" s="53"/>
      <c r="N2849" s="53"/>
      <c r="O2849" s="53"/>
      <c r="P2849" s="727"/>
    </row>
    <row r="2850" spans="1:16" x14ac:dyDescent="0.25">
      <c r="A2850" s="126"/>
      <c r="B2850" s="53"/>
      <c r="C2850" s="140"/>
      <c r="E2850" s="53"/>
      <c r="F2850" s="53"/>
      <c r="G2850" s="53"/>
      <c r="H2850" s="3"/>
      <c r="I2850" s="53"/>
      <c r="J2850" s="53"/>
      <c r="K2850" s="53"/>
      <c r="L2850" s="53"/>
      <c r="M2850" s="53"/>
      <c r="N2850" s="53"/>
      <c r="O2850" s="53"/>
      <c r="P2850" s="727"/>
    </row>
    <row r="2851" spans="1:16" x14ac:dyDescent="0.25">
      <c r="A2851" s="126"/>
      <c r="B2851" s="53"/>
      <c r="C2851" s="140"/>
      <c r="E2851" s="53"/>
      <c r="F2851" s="53"/>
      <c r="G2851" s="53"/>
      <c r="H2851" s="3"/>
      <c r="I2851" s="53"/>
      <c r="J2851" s="53"/>
      <c r="K2851" s="53"/>
      <c r="L2851" s="53"/>
      <c r="M2851" s="53"/>
      <c r="N2851" s="53"/>
      <c r="O2851" s="53"/>
      <c r="P2851" s="727"/>
    </row>
    <row r="2852" spans="1:16" x14ac:dyDescent="0.25">
      <c r="A2852" s="126"/>
      <c r="B2852" s="53"/>
      <c r="C2852" s="140"/>
      <c r="E2852" s="53"/>
      <c r="F2852" s="53"/>
      <c r="G2852" s="53"/>
      <c r="H2852" s="3"/>
      <c r="I2852" s="53"/>
      <c r="J2852" s="53"/>
      <c r="K2852" s="53"/>
      <c r="L2852" s="53"/>
      <c r="M2852" s="53"/>
      <c r="N2852" s="53"/>
      <c r="O2852" s="53"/>
      <c r="P2852" s="727"/>
    </row>
    <row r="2853" spans="1:16" x14ac:dyDescent="0.25">
      <c r="A2853" s="126"/>
      <c r="B2853" s="53"/>
      <c r="C2853" s="140"/>
      <c r="E2853" s="53"/>
      <c r="F2853" s="53"/>
      <c r="G2853" s="53"/>
      <c r="H2853" s="3"/>
      <c r="I2853" s="53"/>
      <c r="J2853" s="53"/>
      <c r="K2853" s="53"/>
      <c r="L2853" s="53"/>
      <c r="M2853" s="53"/>
      <c r="N2853" s="53"/>
      <c r="O2853" s="53"/>
      <c r="P2853" s="727"/>
    </row>
    <row r="2854" spans="1:16" x14ac:dyDescent="0.25">
      <c r="A2854" s="126"/>
      <c r="B2854" s="53"/>
      <c r="C2854" s="140"/>
      <c r="E2854" s="53"/>
      <c r="F2854" s="53"/>
      <c r="G2854" s="53"/>
      <c r="H2854" s="3"/>
      <c r="I2854" s="53"/>
      <c r="J2854" s="53"/>
      <c r="K2854" s="53"/>
      <c r="L2854" s="53"/>
      <c r="M2854" s="53"/>
      <c r="N2854" s="53"/>
      <c r="O2854" s="53"/>
      <c r="P2854" s="727"/>
    </row>
    <row r="2855" spans="1:16" x14ac:dyDescent="0.25">
      <c r="A2855" s="126"/>
      <c r="B2855" s="53"/>
      <c r="C2855" s="140"/>
      <c r="E2855" s="53"/>
      <c r="F2855" s="53"/>
      <c r="G2855" s="53"/>
      <c r="H2855" s="3"/>
      <c r="I2855" s="53"/>
      <c r="J2855" s="53"/>
      <c r="K2855" s="53"/>
      <c r="L2855" s="53"/>
      <c r="M2855" s="53"/>
      <c r="N2855" s="53"/>
      <c r="O2855" s="53"/>
      <c r="P2855" s="727"/>
    </row>
    <row r="2856" spans="1:16" x14ac:dyDescent="0.25">
      <c r="A2856" s="126"/>
      <c r="B2856" s="53"/>
      <c r="C2856" s="140"/>
      <c r="E2856" s="53"/>
      <c r="F2856" s="53"/>
      <c r="G2856" s="53"/>
      <c r="H2856" s="3"/>
      <c r="I2856" s="53"/>
      <c r="J2856" s="53"/>
      <c r="K2856" s="53"/>
      <c r="L2856" s="53"/>
      <c r="M2856" s="53"/>
      <c r="N2856" s="53"/>
      <c r="O2856" s="53"/>
      <c r="P2856" s="727"/>
    </row>
    <row r="2857" spans="1:16" x14ac:dyDescent="0.25">
      <c r="A2857" s="126"/>
      <c r="B2857" s="53"/>
      <c r="C2857" s="140"/>
      <c r="E2857" s="53"/>
      <c r="F2857" s="53"/>
      <c r="G2857" s="53"/>
      <c r="H2857" s="3"/>
      <c r="I2857" s="53"/>
      <c r="J2857" s="53"/>
      <c r="K2857" s="53"/>
      <c r="L2857" s="53"/>
      <c r="M2857" s="53"/>
      <c r="N2857" s="53"/>
      <c r="O2857" s="53"/>
      <c r="P2857" s="727"/>
    </row>
    <row r="2858" spans="1:16" x14ac:dyDescent="0.25">
      <c r="A2858" s="126"/>
      <c r="B2858" s="53"/>
      <c r="C2858" s="140"/>
      <c r="E2858" s="53"/>
      <c r="F2858" s="53"/>
      <c r="G2858" s="53"/>
      <c r="H2858" s="3"/>
      <c r="I2858" s="53"/>
      <c r="J2858" s="53"/>
      <c r="K2858" s="53"/>
      <c r="L2858" s="53"/>
      <c r="M2858" s="53"/>
      <c r="N2858" s="53"/>
      <c r="O2858" s="53"/>
      <c r="P2858" s="727"/>
    </row>
    <row r="2859" spans="1:16" x14ac:dyDescent="0.25">
      <c r="A2859" s="126"/>
      <c r="B2859" s="53"/>
      <c r="C2859" s="140"/>
      <c r="E2859" s="53"/>
      <c r="F2859" s="53"/>
      <c r="G2859" s="53"/>
      <c r="H2859" s="3"/>
      <c r="I2859" s="53"/>
      <c r="J2859" s="53"/>
      <c r="K2859" s="53"/>
      <c r="L2859" s="53"/>
      <c r="M2859" s="53"/>
      <c r="N2859" s="53"/>
      <c r="O2859" s="53"/>
      <c r="P2859" s="727"/>
    </row>
    <row r="2860" spans="1:16" x14ac:dyDescent="0.25">
      <c r="A2860" s="126"/>
      <c r="B2860" s="53"/>
      <c r="C2860" s="140"/>
      <c r="E2860" s="53"/>
      <c r="F2860" s="53"/>
      <c r="G2860" s="53"/>
      <c r="H2860" s="3"/>
      <c r="I2860" s="53"/>
      <c r="J2860" s="53"/>
      <c r="K2860" s="53"/>
      <c r="L2860" s="53"/>
      <c r="M2860" s="53"/>
      <c r="N2860" s="53"/>
      <c r="O2860" s="53"/>
      <c r="P2860" s="727"/>
    </row>
    <row r="2861" spans="1:16" x14ac:dyDescent="0.25">
      <c r="A2861" s="126"/>
      <c r="B2861" s="53"/>
      <c r="C2861" s="140"/>
      <c r="E2861" s="53"/>
      <c r="F2861" s="53"/>
      <c r="G2861" s="53"/>
      <c r="H2861" s="3"/>
      <c r="I2861" s="53"/>
      <c r="J2861" s="53"/>
      <c r="K2861" s="53"/>
      <c r="L2861" s="53"/>
      <c r="M2861" s="53"/>
      <c r="N2861" s="53"/>
      <c r="O2861" s="53"/>
      <c r="P2861" s="727"/>
    </row>
    <row r="2862" spans="1:16" x14ac:dyDescent="0.25">
      <c r="A2862" s="126"/>
      <c r="B2862" s="53"/>
      <c r="C2862" s="140"/>
      <c r="E2862" s="53"/>
      <c r="F2862" s="53"/>
      <c r="G2862" s="53"/>
      <c r="H2862" s="3"/>
      <c r="I2862" s="53"/>
      <c r="J2862" s="53"/>
      <c r="K2862" s="53"/>
      <c r="L2862" s="53"/>
      <c r="M2862" s="53"/>
      <c r="N2862" s="53"/>
      <c r="O2862" s="53"/>
      <c r="P2862" s="727"/>
    </row>
    <row r="2863" spans="1:16" x14ac:dyDescent="0.25">
      <c r="A2863" s="126"/>
      <c r="B2863" s="53"/>
      <c r="C2863" s="140"/>
      <c r="E2863" s="53"/>
      <c r="F2863" s="53"/>
      <c r="G2863" s="53"/>
      <c r="H2863" s="3"/>
      <c r="I2863" s="53"/>
      <c r="J2863" s="53"/>
      <c r="K2863" s="53"/>
      <c r="L2863" s="53"/>
      <c r="M2863" s="53"/>
      <c r="N2863" s="53"/>
      <c r="O2863" s="53"/>
      <c r="P2863" s="727"/>
    </row>
    <row r="2864" spans="1:16" x14ac:dyDescent="0.25">
      <c r="A2864" s="126"/>
      <c r="B2864" s="53"/>
      <c r="C2864" s="140"/>
      <c r="E2864" s="53"/>
      <c r="F2864" s="53"/>
      <c r="G2864" s="53"/>
      <c r="H2864" s="3"/>
      <c r="I2864" s="53"/>
      <c r="J2864" s="53"/>
      <c r="K2864" s="53"/>
      <c r="L2864" s="53"/>
      <c r="M2864" s="53"/>
      <c r="N2864" s="53"/>
      <c r="O2864" s="53"/>
      <c r="P2864" s="727"/>
    </row>
    <row r="2865" spans="1:16" x14ac:dyDescent="0.25">
      <c r="A2865" s="126"/>
      <c r="B2865" s="53"/>
      <c r="C2865" s="140"/>
      <c r="E2865" s="53"/>
      <c r="F2865" s="53"/>
      <c r="G2865" s="53"/>
      <c r="H2865" s="3"/>
      <c r="I2865" s="53"/>
      <c r="J2865" s="53"/>
      <c r="K2865" s="53"/>
      <c r="L2865" s="53"/>
      <c r="M2865" s="53"/>
      <c r="N2865" s="53"/>
      <c r="O2865" s="53"/>
      <c r="P2865" s="727"/>
    </row>
    <row r="2866" spans="1:16" x14ac:dyDescent="0.25">
      <c r="A2866" s="126"/>
      <c r="B2866" s="53"/>
      <c r="C2866" s="140"/>
      <c r="E2866" s="53"/>
      <c r="F2866" s="53"/>
      <c r="G2866" s="53"/>
      <c r="H2866" s="3"/>
      <c r="I2866" s="53"/>
      <c r="J2866" s="53"/>
      <c r="K2866" s="53"/>
      <c r="L2866" s="53"/>
      <c r="M2866" s="53"/>
      <c r="N2866" s="53"/>
      <c r="O2866" s="53"/>
      <c r="P2866" s="727"/>
    </row>
    <row r="2867" spans="1:16" x14ac:dyDescent="0.25">
      <c r="A2867" s="126"/>
      <c r="B2867" s="53"/>
      <c r="C2867" s="140"/>
      <c r="E2867" s="53"/>
      <c r="F2867" s="53"/>
      <c r="G2867" s="53"/>
      <c r="H2867" s="3"/>
      <c r="I2867" s="53"/>
      <c r="J2867" s="53"/>
      <c r="K2867" s="53"/>
      <c r="L2867" s="53"/>
      <c r="M2867" s="53"/>
      <c r="N2867" s="53"/>
      <c r="O2867" s="53"/>
      <c r="P2867" s="727"/>
    </row>
    <row r="2868" spans="1:16" x14ac:dyDescent="0.25">
      <c r="A2868" s="126"/>
      <c r="B2868" s="53"/>
      <c r="C2868" s="140"/>
      <c r="E2868" s="53"/>
      <c r="F2868" s="53"/>
      <c r="G2868" s="53"/>
      <c r="H2868" s="3"/>
      <c r="I2868" s="53"/>
      <c r="J2868" s="53"/>
      <c r="K2868" s="53"/>
      <c r="L2868" s="53"/>
      <c r="M2868" s="53"/>
      <c r="N2868" s="53"/>
      <c r="O2868" s="53"/>
      <c r="P2868" s="727"/>
    </row>
    <row r="2869" spans="1:16" x14ac:dyDescent="0.25">
      <c r="A2869" s="126"/>
      <c r="B2869" s="53"/>
      <c r="C2869" s="140"/>
      <c r="E2869" s="53"/>
      <c r="F2869" s="53"/>
      <c r="G2869" s="53"/>
      <c r="H2869" s="3"/>
      <c r="I2869" s="53"/>
      <c r="J2869" s="53"/>
      <c r="K2869" s="53"/>
      <c r="L2869" s="53"/>
      <c r="M2869" s="53"/>
      <c r="N2869" s="53"/>
      <c r="O2869" s="53"/>
      <c r="P2869" s="727"/>
    </row>
    <row r="2870" spans="1:16" x14ac:dyDescent="0.25">
      <c r="A2870" s="126"/>
      <c r="B2870" s="53"/>
      <c r="C2870" s="140"/>
      <c r="E2870" s="53"/>
      <c r="F2870" s="53"/>
      <c r="G2870" s="53"/>
      <c r="H2870" s="3"/>
      <c r="I2870" s="53"/>
      <c r="J2870" s="53"/>
      <c r="K2870" s="53"/>
      <c r="L2870" s="53"/>
      <c r="M2870" s="53"/>
      <c r="N2870" s="53"/>
      <c r="O2870" s="53"/>
      <c r="P2870" s="727"/>
    </row>
    <row r="2871" spans="1:16" x14ac:dyDescent="0.25">
      <c r="A2871" s="126"/>
      <c r="B2871" s="53"/>
      <c r="C2871" s="140"/>
      <c r="E2871" s="53"/>
      <c r="F2871" s="53"/>
      <c r="G2871" s="53"/>
      <c r="H2871" s="3"/>
      <c r="I2871" s="53"/>
      <c r="J2871" s="53"/>
      <c r="K2871" s="53"/>
      <c r="L2871" s="53"/>
      <c r="M2871" s="53"/>
      <c r="N2871" s="53"/>
      <c r="O2871" s="53"/>
      <c r="P2871" s="727"/>
    </row>
    <row r="2872" spans="1:16" x14ac:dyDescent="0.25">
      <c r="A2872" s="126"/>
      <c r="B2872" s="53"/>
      <c r="C2872" s="140"/>
      <c r="E2872" s="53"/>
      <c r="F2872" s="53"/>
      <c r="G2872" s="53"/>
      <c r="H2872" s="3"/>
      <c r="I2872" s="53"/>
      <c r="J2872" s="53"/>
      <c r="K2872" s="53"/>
      <c r="L2872" s="53"/>
      <c r="M2872" s="53"/>
      <c r="N2872" s="53"/>
      <c r="O2872" s="53"/>
      <c r="P2872" s="727"/>
    </row>
    <row r="2873" spans="1:16" x14ac:dyDescent="0.25">
      <c r="A2873" s="126"/>
      <c r="B2873" s="53"/>
      <c r="C2873" s="140"/>
      <c r="E2873" s="53"/>
      <c r="F2873" s="53"/>
      <c r="G2873" s="53"/>
      <c r="H2873" s="3"/>
      <c r="I2873" s="53"/>
      <c r="J2873" s="53"/>
      <c r="K2873" s="53"/>
      <c r="L2873" s="53"/>
      <c r="M2873" s="53"/>
      <c r="N2873" s="53"/>
      <c r="O2873" s="53"/>
      <c r="P2873" s="727"/>
    </row>
    <row r="2874" spans="1:16" x14ac:dyDescent="0.25">
      <c r="A2874" s="126"/>
      <c r="B2874" s="53"/>
      <c r="C2874" s="140"/>
      <c r="E2874" s="53"/>
      <c r="F2874" s="53"/>
      <c r="G2874" s="53"/>
      <c r="H2874" s="3"/>
      <c r="I2874" s="53"/>
      <c r="J2874" s="53"/>
      <c r="K2874" s="53"/>
      <c r="L2874" s="53"/>
      <c r="M2874" s="53"/>
      <c r="N2874" s="53"/>
      <c r="O2874" s="53"/>
      <c r="P2874" s="727"/>
    </row>
    <row r="2875" spans="1:16" x14ac:dyDescent="0.25">
      <c r="A2875" s="126"/>
      <c r="B2875" s="53"/>
      <c r="C2875" s="140"/>
      <c r="E2875" s="53"/>
      <c r="F2875" s="53"/>
      <c r="G2875" s="53"/>
      <c r="H2875" s="3"/>
      <c r="I2875" s="53"/>
      <c r="J2875" s="53"/>
      <c r="K2875" s="53"/>
      <c r="L2875" s="53"/>
      <c r="M2875" s="53"/>
      <c r="N2875" s="53"/>
      <c r="O2875" s="53"/>
      <c r="P2875" s="727"/>
    </row>
    <row r="2876" spans="1:16" x14ac:dyDescent="0.25">
      <c r="A2876" s="126"/>
      <c r="B2876" s="53"/>
      <c r="C2876" s="140"/>
      <c r="E2876" s="53"/>
      <c r="F2876" s="53"/>
      <c r="G2876" s="53"/>
      <c r="H2876" s="3"/>
      <c r="I2876" s="53"/>
      <c r="J2876" s="53"/>
      <c r="K2876" s="53"/>
      <c r="L2876" s="53"/>
      <c r="M2876" s="53"/>
      <c r="N2876" s="53"/>
      <c r="O2876" s="53"/>
      <c r="P2876" s="727"/>
    </row>
    <row r="2877" spans="1:16" x14ac:dyDescent="0.25">
      <c r="A2877" s="126"/>
      <c r="B2877" s="53"/>
      <c r="C2877" s="140"/>
      <c r="E2877" s="53"/>
      <c r="F2877" s="53"/>
      <c r="G2877" s="53"/>
      <c r="H2877" s="3"/>
      <c r="I2877" s="53"/>
      <c r="J2877" s="53"/>
      <c r="K2877" s="53"/>
      <c r="L2877" s="53"/>
      <c r="M2877" s="53"/>
      <c r="N2877" s="53"/>
      <c r="O2877" s="53"/>
      <c r="P2877" s="727"/>
    </row>
    <row r="2878" spans="1:16" x14ac:dyDescent="0.25">
      <c r="A2878" s="126"/>
      <c r="B2878" s="53"/>
      <c r="C2878" s="140"/>
      <c r="E2878" s="53"/>
      <c r="F2878" s="53"/>
      <c r="G2878" s="53"/>
      <c r="H2878" s="3"/>
      <c r="I2878" s="53"/>
      <c r="J2878" s="53"/>
      <c r="K2878" s="53"/>
      <c r="L2878" s="53"/>
      <c r="M2878" s="53"/>
      <c r="N2878" s="53"/>
      <c r="O2878" s="53"/>
      <c r="P2878" s="727"/>
    </row>
    <row r="2879" spans="1:16" x14ac:dyDescent="0.25">
      <c r="A2879" s="126"/>
      <c r="B2879" s="53"/>
      <c r="C2879" s="140"/>
      <c r="E2879" s="53"/>
      <c r="F2879" s="53"/>
      <c r="G2879" s="53"/>
      <c r="H2879" s="3"/>
      <c r="I2879" s="53"/>
      <c r="J2879" s="53"/>
      <c r="K2879" s="53"/>
      <c r="L2879" s="53"/>
      <c r="M2879" s="53"/>
      <c r="N2879" s="53"/>
      <c r="O2879" s="53"/>
      <c r="P2879" s="727"/>
    </row>
    <row r="2880" spans="1:16" x14ac:dyDescent="0.25">
      <c r="A2880" s="126"/>
      <c r="B2880" s="53"/>
      <c r="C2880" s="140"/>
      <c r="E2880" s="53"/>
      <c r="F2880" s="53"/>
      <c r="G2880" s="53"/>
      <c r="H2880" s="3"/>
      <c r="I2880" s="53"/>
      <c r="J2880" s="53"/>
      <c r="K2880" s="53"/>
      <c r="L2880" s="53"/>
      <c r="M2880" s="53"/>
      <c r="N2880" s="53"/>
      <c r="O2880" s="53"/>
      <c r="P2880" s="727"/>
    </row>
    <row r="2881" spans="1:16" x14ac:dyDescent="0.25">
      <c r="A2881" s="126"/>
      <c r="B2881" s="53"/>
      <c r="C2881" s="140"/>
      <c r="E2881" s="53"/>
      <c r="F2881" s="53"/>
      <c r="G2881" s="53"/>
      <c r="H2881" s="3"/>
      <c r="I2881" s="53"/>
      <c r="J2881" s="53"/>
      <c r="K2881" s="53"/>
      <c r="L2881" s="53"/>
      <c r="M2881" s="53"/>
      <c r="N2881" s="53"/>
      <c r="O2881" s="53"/>
      <c r="P2881" s="727"/>
    </row>
    <row r="2882" spans="1:16" x14ac:dyDescent="0.25">
      <c r="A2882" s="126"/>
      <c r="B2882" s="53"/>
      <c r="C2882" s="140"/>
      <c r="E2882" s="53"/>
      <c r="F2882" s="53"/>
      <c r="G2882" s="53"/>
      <c r="H2882" s="3"/>
      <c r="I2882" s="53"/>
      <c r="J2882" s="53"/>
      <c r="K2882" s="53"/>
      <c r="L2882" s="53"/>
      <c r="M2882" s="53"/>
      <c r="N2882" s="53"/>
      <c r="O2882" s="53"/>
      <c r="P2882" s="727"/>
    </row>
    <row r="2883" spans="1:16" x14ac:dyDescent="0.25">
      <c r="A2883" s="126"/>
      <c r="B2883" s="53"/>
      <c r="C2883" s="140"/>
      <c r="E2883" s="53"/>
      <c r="F2883" s="53"/>
      <c r="G2883" s="53"/>
      <c r="H2883" s="3"/>
      <c r="I2883" s="53"/>
      <c r="J2883" s="53"/>
      <c r="K2883" s="53"/>
      <c r="L2883" s="53"/>
      <c r="M2883" s="53"/>
      <c r="N2883" s="53"/>
      <c r="O2883" s="53"/>
      <c r="P2883" s="727"/>
    </row>
    <row r="2884" spans="1:16" x14ac:dyDescent="0.25">
      <c r="A2884" s="126"/>
      <c r="B2884" s="53"/>
      <c r="C2884" s="140"/>
      <c r="E2884" s="53"/>
      <c r="F2884" s="53"/>
      <c r="G2884" s="53"/>
      <c r="H2884" s="3"/>
      <c r="I2884" s="53"/>
      <c r="J2884" s="53"/>
      <c r="K2884" s="53"/>
      <c r="L2884" s="53"/>
      <c r="M2884" s="53"/>
      <c r="N2884" s="53"/>
      <c r="O2884" s="53"/>
      <c r="P2884" s="727"/>
    </row>
    <row r="2885" spans="1:16" x14ac:dyDescent="0.25">
      <c r="A2885" s="126"/>
      <c r="B2885" s="53"/>
      <c r="C2885" s="140"/>
      <c r="E2885" s="53"/>
      <c r="F2885" s="53"/>
      <c r="G2885" s="53"/>
      <c r="H2885" s="3"/>
      <c r="I2885" s="53"/>
      <c r="J2885" s="53"/>
      <c r="K2885" s="53"/>
      <c r="L2885" s="53"/>
      <c r="M2885" s="53"/>
      <c r="N2885" s="53"/>
      <c r="O2885" s="53"/>
      <c r="P2885" s="727"/>
    </row>
    <row r="2886" spans="1:16" x14ac:dyDescent="0.25">
      <c r="A2886" s="126"/>
      <c r="B2886" s="53"/>
      <c r="C2886" s="140"/>
      <c r="E2886" s="53"/>
      <c r="F2886" s="53"/>
      <c r="G2886" s="53"/>
      <c r="H2886" s="3"/>
      <c r="I2886" s="53"/>
      <c r="J2886" s="53"/>
      <c r="K2886" s="53"/>
      <c r="L2886" s="53"/>
      <c r="M2886" s="53"/>
      <c r="N2886" s="53"/>
      <c r="O2886" s="53"/>
      <c r="P2886" s="727"/>
    </row>
    <row r="2887" spans="1:16" x14ac:dyDescent="0.25">
      <c r="A2887" s="126"/>
      <c r="B2887" s="53"/>
      <c r="C2887" s="140"/>
      <c r="E2887" s="53"/>
      <c r="F2887" s="53"/>
      <c r="G2887" s="53"/>
      <c r="H2887" s="3"/>
      <c r="I2887" s="53"/>
      <c r="J2887" s="53"/>
      <c r="K2887" s="53"/>
      <c r="L2887" s="53"/>
      <c r="M2887" s="53"/>
      <c r="N2887" s="53"/>
      <c r="O2887" s="53"/>
      <c r="P2887" s="727"/>
    </row>
    <row r="2888" spans="1:16" x14ac:dyDescent="0.25">
      <c r="A2888" s="126"/>
      <c r="B2888" s="53"/>
      <c r="C2888" s="140"/>
      <c r="E2888" s="53"/>
      <c r="F2888" s="53"/>
      <c r="G2888" s="53"/>
      <c r="H2888" s="3"/>
      <c r="I2888" s="53"/>
      <c r="J2888" s="53"/>
      <c r="K2888" s="53"/>
      <c r="L2888" s="53"/>
      <c r="M2888" s="53"/>
      <c r="N2888" s="53"/>
      <c r="O2888" s="53"/>
      <c r="P2888" s="727"/>
    </row>
    <row r="2889" spans="1:16" x14ac:dyDescent="0.25">
      <c r="A2889" s="126"/>
      <c r="B2889" s="53"/>
      <c r="C2889" s="140"/>
      <c r="E2889" s="53"/>
      <c r="F2889" s="53"/>
      <c r="G2889" s="53"/>
      <c r="H2889" s="3"/>
      <c r="I2889" s="53"/>
      <c r="J2889" s="53"/>
      <c r="K2889" s="53"/>
      <c r="L2889" s="53"/>
      <c r="M2889" s="53"/>
      <c r="N2889" s="53"/>
      <c r="O2889" s="53"/>
      <c r="P2889" s="727"/>
    </row>
    <row r="2890" spans="1:16" x14ac:dyDescent="0.25">
      <c r="A2890" s="126"/>
      <c r="B2890" s="53"/>
      <c r="C2890" s="140"/>
      <c r="E2890" s="53"/>
      <c r="F2890" s="53"/>
      <c r="G2890" s="53"/>
      <c r="H2890" s="3"/>
      <c r="I2890" s="53"/>
      <c r="J2890" s="53"/>
      <c r="K2890" s="53"/>
      <c r="L2890" s="53"/>
      <c r="M2890" s="53"/>
      <c r="N2890" s="53"/>
      <c r="O2890" s="53"/>
      <c r="P2890" s="727"/>
    </row>
    <row r="2891" spans="1:16" x14ac:dyDescent="0.25">
      <c r="A2891" s="126"/>
      <c r="B2891" s="53"/>
      <c r="C2891" s="140"/>
      <c r="E2891" s="53"/>
      <c r="F2891" s="53"/>
      <c r="G2891" s="53"/>
      <c r="H2891" s="3"/>
      <c r="I2891" s="53"/>
      <c r="J2891" s="53"/>
      <c r="K2891" s="53"/>
      <c r="L2891" s="53"/>
      <c r="M2891" s="53"/>
      <c r="N2891" s="53"/>
      <c r="O2891" s="53"/>
      <c r="P2891" s="727"/>
    </row>
    <row r="2892" spans="1:16" x14ac:dyDescent="0.25">
      <c r="A2892" s="126"/>
      <c r="B2892" s="53"/>
      <c r="C2892" s="140"/>
      <c r="E2892" s="53"/>
      <c r="F2892" s="53"/>
      <c r="G2892" s="53"/>
      <c r="H2892" s="3"/>
      <c r="I2892" s="53"/>
      <c r="J2892" s="53"/>
      <c r="K2892" s="53"/>
      <c r="L2892" s="53"/>
      <c r="M2892" s="53"/>
      <c r="N2892" s="53"/>
      <c r="O2892" s="53"/>
      <c r="P2892" s="727"/>
    </row>
    <row r="2893" spans="1:16" x14ac:dyDescent="0.25">
      <c r="A2893" s="126"/>
      <c r="B2893" s="53"/>
      <c r="C2893" s="140"/>
      <c r="E2893" s="53"/>
      <c r="F2893" s="53"/>
      <c r="G2893" s="53"/>
      <c r="H2893" s="3"/>
      <c r="I2893" s="53"/>
      <c r="J2893" s="53"/>
      <c r="K2893" s="53"/>
      <c r="L2893" s="53"/>
      <c r="M2893" s="53"/>
      <c r="N2893" s="53"/>
      <c r="O2893" s="53"/>
      <c r="P2893" s="727"/>
    </row>
    <row r="2894" spans="1:16" x14ac:dyDescent="0.25">
      <c r="A2894" s="126"/>
      <c r="B2894" s="53"/>
      <c r="C2894" s="140"/>
      <c r="E2894" s="53"/>
      <c r="F2894" s="53"/>
      <c r="G2894" s="53"/>
      <c r="H2894" s="3"/>
      <c r="I2894" s="53"/>
      <c r="J2894" s="53"/>
      <c r="K2894" s="53"/>
      <c r="L2894" s="53"/>
      <c r="M2894" s="53"/>
      <c r="N2894" s="53"/>
      <c r="O2894" s="53"/>
      <c r="P2894" s="727"/>
    </row>
    <row r="2895" spans="1:16" x14ac:dyDescent="0.25">
      <c r="A2895" s="126"/>
      <c r="B2895" s="53"/>
      <c r="C2895" s="140"/>
      <c r="E2895" s="53"/>
      <c r="F2895" s="53"/>
      <c r="G2895" s="53"/>
      <c r="H2895" s="3"/>
      <c r="I2895" s="53"/>
      <c r="J2895" s="53"/>
      <c r="K2895" s="53"/>
      <c r="L2895" s="53"/>
      <c r="M2895" s="53"/>
      <c r="N2895" s="53"/>
      <c r="O2895" s="53"/>
      <c r="P2895" s="727"/>
    </row>
    <row r="2896" spans="1:16" x14ac:dyDescent="0.25">
      <c r="A2896" s="126"/>
      <c r="B2896" s="53"/>
      <c r="C2896" s="140"/>
      <c r="E2896" s="53"/>
      <c r="F2896" s="53"/>
      <c r="G2896" s="53"/>
      <c r="H2896" s="3"/>
      <c r="I2896" s="53"/>
      <c r="J2896" s="53"/>
      <c r="K2896" s="53"/>
      <c r="L2896" s="53"/>
      <c r="M2896" s="53"/>
      <c r="N2896" s="53"/>
      <c r="O2896" s="53"/>
      <c r="P2896" s="727"/>
    </row>
    <row r="2897" spans="1:16" x14ac:dyDescent="0.25">
      <c r="A2897" s="126"/>
      <c r="B2897" s="53"/>
      <c r="C2897" s="140"/>
      <c r="E2897" s="53"/>
      <c r="F2897" s="53"/>
      <c r="G2897" s="53"/>
      <c r="H2897" s="3"/>
      <c r="I2897" s="53"/>
      <c r="J2897" s="53"/>
      <c r="K2897" s="53"/>
      <c r="L2897" s="53"/>
      <c r="M2897" s="53"/>
      <c r="N2897" s="53"/>
      <c r="O2897" s="53"/>
      <c r="P2897" s="727"/>
    </row>
    <row r="2898" spans="1:16" x14ac:dyDescent="0.25">
      <c r="A2898" s="126"/>
      <c r="B2898" s="53"/>
      <c r="C2898" s="140"/>
      <c r="E2898" s="53"/>
      <c r="F2898" s="53"/>
      <c r="G2898" s="53"/>
      <c r="H2898" s="3"/>
      <c r="I2898" s="53"/>
      <c r="J2898" s="53"/>
      <c r="K2898" s="53"/>
      <c r="L2898" s="53"/>
      <c r="M2898" s="53"/>
      <c r="N2898" s="53"/>
      <c r="O2898" s="53"/>
      <c r="P2898" s="727"/>
    </row>
    <row r="2899" spans="1:16" x14ac:dyDescent="0.25">
      <c r="A2899" s="126"/>
      <c r="B2899" s="53"/>
      <c r="C2899" s="140"/>
      <c r="E2899" s="53"/>
      <c r="F2899" s="53"/>
      <c r="G2899" s="53"/>
      <c r="H2899" s="3"/>
      <c r="I2899" s="53"/>
      <c r="J2899" s="53"/>
      <c r="K2899" s="53"/>
      <c r="L2899" s="53"/>
      <c r="M2899" s="53"/>
      <c r="N2899" s="53"/>
      <c r="O2899" s="53"/>
      <c r="P2899" s="727"/>
    </row>
    <row r="2900" spans="1:16" x14ac:dyDescent="0.25">
      <c r="A2900" s="126"/>
      <c r="B2900" s="53"/>
      <c r="C2900" s="140"/>
      <c r="E2900" s="53"/>
      <c r="F2900" s="53"/>
      <c r="G2900" s="53"/>
      <c r="H2900" s="3"/>
      <c r="I2900" s="53"/>
      <c r="J2900" s="53"/>
      <c r="K2900" s="53"/>
      <c r="L2900" s="53"/>
      <c r="M2900" s="53"/>
      <c r="N2900" s="53"/>
      <c r="O2900" s="53"/>
      <c r="P2900" s="727"/>
    </row>
    <row r="2901" spans="1:16" x14ac:dyDescent="0.25">
      <c r="A2901" s="126"/>
      <c r="B2901" s="53"/>
      <c r="C2901" s="140"/>
      <c r="E2901" s="53"/>
      <c r="F2901" s="53"/>
      <c r="G2901" s="53"/>
      <c r="H2901" s="3"/>
      <c r="I2901" s="53"/>
      <c r="J2901" s="53"/>
      <c r="K2901" s="53"/>
      <c r="L2901" s="53"/>
      <c r="M2901" s="53"/>
      <c r="N2901" s="53"/>
      <c r="O2901" s="53"/>
      <c r="P2901" s="727"/>
    </row>
    <row r="2902" spans="1:16" x14ac:dyDescent="0.25">
      <c r="A2902" s="126"/>
      <c r="B2902" s="53"/>
      <c r="C2902" s="140"/>
      <c r="E2902" s="53"/>
      <c r="F2902" s="53"/>
      <c r="G2902" s="53"/>
      <c r="H2902" s="3"/>
      <c r="I2902" s="53"/>
      <c r="J2902" s="53"/>
      <c r="K2902" s="53"/>
      <c r="L2902" s="53"/>
      <c r="M2902" s="53"/>
      <c r="N2902" s="53"/>
      <c r="O2902" s="53"/>
      <c r="P2902" s="727"/>
    </row>
    <row r="2903" spans="1:16" x14ac:dyDescent="0.25">
      <c r="A2903" s="126"/>
      <c r="B2903" s="53"/>
      <c r="C2903" s="140"/>
      <c r="E2903" s="53"/>
      <c r="F2903" s="53"/>
      <c r="G2903" s="53"/>
      <c r="H2903" s="3"/>
      <c r="I2903" s="53"/>
      <c r="J2903" s="53"/>
      <c r="K2903" s="53"/>
      <c r="L2903" s="53"/>
      <c r="M2903" s="53"/>
      <c r="N2903" s="53"/>
      <c r="O2903" s="53"/>
      <c r="P2903" s="727"/>
    </row>
    <row r="2904" spans="1:16" x14ac:dyDescent="0.25">
      <c r="A2904" s="126"/>
      <c r="B2904" s="53"/>
      <c r="C2904" s="140"/>
      <c r="E2904" s="53"/>
      <c r="F2904" s="53"/>
      <c r="G2904" s="53"/>
      <c r="H2904" s="3"/>
      <c r="I2904" s="53"/>
      <c r="J2904" s="53"/>
      <c r="K2904" s="53"/>
      <c r="L2904" s="53"/>
      <c r="M2904" s="53"/>
      <c r="N2904" s="53"/>
      <c r="O2904" s="53"/>
      <c r="P2904" s="727"/>
    </row>
    <row r="2905" spans="1:16" x14ac:dyDescent="0.25">
      <c r="A2905" s="126"/>
      <c r="B2905" s="53"/>
      <c r="C2905" s="140"/>
      <c r="E2905" s="53"/>
      <c r="F2905" s="53"/>
      <c r="G2905" s="53"/>
      <c r="H2905" s="3"/>
      <c r="I2905" s="53"/>
      <c r="J2905" s="53"/>
      <c r="K2905" s="53"/>
      <c r="L2905" s="53"/>
      <c r="M2905" s="53"/>
      <c r="N2905" s="53"/>
      <c r="O2905" s="53"/>
      <c r="P2905" s="727"/>
    </row>
    <row r="2906" spans="1:16" x14ac:dyDescent="0.25">
      <c r="A2906" s="126"/>
      <c r="B2906" s="53"/>
      <c r="C2906" s="140"/>
      <c r="E2906" s="53"/>
      <c r="F2906" s="53"/>
      <c r="G2906" s="53"/>
      <c r="H2906" s="3"/>
      <c r="I2906" s="53"/>
      <c r="J2906" s="53"/>
      <c r="K2906" s="53"/>
      <c r="L2906" s="53"/>
      <c r="M2906" s="53"/>
      <c r="N2906" s="53"/>
      <c r="O2906" s="53"/>
      <c r="P2906" s="727"/>
    </row>
    <row r="2907" spans="1:16" x14ac:dyDescent="0.25">
      <c r="A2907" s="126"/>
      <c r="B2907" s="53"/>
      <c r="C2907" s="140"/>
      <c r="E2907" s="53"/>
      <c r="F2907" s="53"/>
      <c r="G2907" s="53"/>
      <c r="H2907" s="3"/>
      <c r="I2907" s="53"/>
      <c r="J2907" s="53"/>
      <c r="K2907" s="53"/>
      <c r="L2907" s="53"/>
      <c r="M2907" s="53"/>
      <c r="N2907" s="53"/>
      <c r="O2907" s="53"/>
      <c r="P2907" s="727"/>
    </row>
    <row r="2908" spans="1:16" x14ac:dyDescent="0.25">
      <c r="A2908" s="126"/>
      <c r="B2908" s="53"/>
      <c r="C2908" s="140"/>
      <c r="E2908" s="53"/>
      <c r="F2908" s="53"/>
      <c r="G2908" s="53"/>
      <c r="H2908" s="3"/>
      <c r="I2908" s="53"/>
      <c r="J2908" s="53"/>
      <c r="K2908" s="53"/>
      <c r="L2908" s="53"/>
      <c r="M2908" s="53"/>
      <c r="N2908" s="53"/>
      <c r="O2908" s="53"/>
      <c r="P2908" s="727"/>
    </row>
    <row r="2909" spans="1:16" x14ac:dyDescent="0.25">
      <c r="A2909" s="126"/>
      <c r="B2909" s="53"/>
      <c r="C2909" s="140"/>
      <c r="E2909" s="53"/>
      <c r="F2909" s="53"/>
      <c r="G2909" s="53"/>
      <c r="H2909" s="3"/>
      <c r="I2909" s="53"/>
      <c r="J2909" s="53"/>
      <c r="K2909" s="53"/>
      <c r="L2909" s="53"/>
      <c r="M2909" s="53"/>
      <c r="N2909" s="53"/>
      <c r="O2909" s="53"/>
      <c r="P2909" s="727"/>
    </row>
    <row r="2910" spans="1:16" x14ac:dyDescent="0.25">
      <c r="A2910" s="126"/>
      <c r="B2910" s="53"/>
      <c r="C2910" s="140"/>
      <c r="E2910" s="53"/>
      <c r="F2910" s="53"/>
      <c r="G2910" s="53"/>
      <c r="H2910" s="3"/>
      <c r="I2910" s="53"/>
      <c r="J2910" s="53"/>
      <c r="K2910" s="53"/>
      <c r="L2910" s="53"/>
      <c r="M2910" s="53"/>
      <c r="N2910" s="53"/>
      <c r="O2910" s="53"/>
      <c r="P2910" s="727"/>
    </row>
    <row r="2911" spans="1:16" x14ac:dyDescent="0.25">
      <c r="A2911" s="126"/>
      <c r="B2911" s="53"/>
      <c r="C2911" s="140"/>
      <c r="E2911" s="53"/>
      <c r="F2911" s="53"/>
      <c r="G2911" s="53"/>
      <c r="H2911" s="3"/>
      <c r="I2911" s="53"/>
      <c r="J2911" s="53"/>
      <c r="K2911" s="53"/>
      <c r="L2911" s="53"/>
      <c r="M2911" s="53"/>
      <c r="N2911" s="53"/>
      <c r="O2911" s="53"/>
      <c r="P2911" s="727"/>
    </row>
    <row r="2912" spans="1:16" x14ac:dyDescent="0.25">
      <c r="A2912" s="126"/>
      <c r="B2912" s="53"/>
      <c r="C2912" s="140"/>
      <c r="E2912" s="53"/>
      <c r="F2912" s="53"/>
      <c r="G2912" s="53"/>
      <c r="H2912" s="3"/>
      <c r="I2912" s="53"/>
      <c r="J2912" s="53"/>
      <c r="K2912" s="53"/>
      <c r="L2912" s="53"/>
      <c r="M2912" s="53"/>
      <c r="N2912" s="53"/>
      <c r="O2912" s="53"/>
      <c r="P2912" s="727"/>
    </row>
    <row r="2913" spans="1:16" x14ac:dyDescent="0.25">
      <c r="A2913" s="126"/>
      <c r="B2913" s="53"/>
      <c r="C2913" s="140"/>
      <c r="E2913" s="53"/>
      <c r="F2913" s="53"/>
      <c r="G2913" s="53"/>
      <c r="H2913" s="3"/>
      <c r="I2913" s="53"/>
      <c r="J2913" s="53"/>
      <c r="K2913" s="53"/>
      <c r="L2913" s="53"/>
      <c r="M2913" s="53"/>
      <c r="N2913" s="53"/>
      <c r="O2913" s="53"/>
      <c r="P2913" s="727"/>
    </row>
    <row r="2914" spans="1:16" x14ac:dyDescent="0.25">
      <c r="A2914" s="126"/>
      <c r="B2914" s="53"/>
      <c r="C2914" s="140"/>
      <c r="E2914" s="53"/>
      <c r="F2914" s="53"/>
      <c r="G2914" s="53"/>
      <c r="H2914" s="3"/>
      <c r="I2914" s="53"/>
      <c r="J2914" s="53"/>
      <c r="K2914" s="53"/>
      <c r="L2914" s="53"/>
      <c r="M2914" s="53"/>
      <c r="N2914" s="53"/>
      <c r="O2914" s="53"/>
      <c r="P2914" s="727"/>
    </row>
    <row r="2915" spans="1:16" x14ac:dyDescent="0.25">
      <c r="A2915" s="126"/>
      <c r="B2915" s="53"/>
      <c r="C2915" s="140"/>
      <c r="E2915" s="53"/>
      <c r="F2915" s="53"/>
      <c r="G2915" s="53"/>
      <c r="H2915" s="3"/>
      <c r="I2915" s="53"/>
      <c r="J2915" s="53"/>
      <c r="K2915" s="53"/>
      <c r="L2915" s="53"/>
      <c r="M2915" s="53"/>
      <c r="N2915" s="53"/>
      <c r="O2915" s="53"/>
      <c r="P2915" s="727"/>
    </row>
    <row r="2916" spans="1:16" x14ac:dyDescent="0.25">
      <c r="A2916" s="126"/>
      <c r="B2916" s="53"/>
      <c r="C2916" s="140"/>
      <c r="E2916" s="53"/>
      <c r="F2916" s="53"/>
      <c r="G2916" s="53"/>
      <c r="H2916" s="3"/>
      <c r="I2916" s="53"/>
      <c r="J2916" s="53"/>
      <c r="K2916" s="53"/>
      <c r="L2916" s="53"/>
      <c r="M2916" s="53"/>
      <c r="N2916" s="53"/>
      <c r="O2916" s="53"/>
      <c r="P2916" s="727"/>
    </row>
    <row r="2917" spans="1:16" x14ac:dyDescent="0.25">
      <c r="A2917" s="126"/>
      <c r="B2917" s="53"/>
      <c r="C2917" s="140"/>
      <c r="E2917" s="53"/>
      <c r="F2917" s="53"/>
      <c r="G2917" s="53"/>
      <c r="H2917" s="3"/>
      <c r="I2917" s="53"/>
      <c r="J2917" s="53"/>
      <c r="K2917" s="53"/>
      <c r="L2917" s="53"/>
      <c r="M2917" s="53"/>
      <c r="N2917" s="53"/>
      <c r="O2917" s="53"/>
      <c r="P2917" s="727"/>
    </row>
    <row r="2918" spans="1:16" x14ac:dyDescent="0.25">
      <c r="A2918" s="126"/>
      <c r="B2918" s="53"/>
      <c r="C2918" s="140"/>
      <c r="E2918" s="53"/>
      <c r="F2918" s="53"/>
      <c r="G2918" s="53"/>
      <c r="H2918" s="3"/>
      <c r="I2918" s="53"/>
      <c r="J2918" s="53"/>
      <c r="K2918" s="53"/>
      <c r="L2918" s="53"/>
      <c r="M2918" s="53"/>
      <c r="N2918" s="53"/>
      <c r="O2918" s="53"/>
      <c r="P2918" s="727"/>
    </row>
    <row r="2919" spans="1:16" x14ac:dyDescent="0.25">
      <c r="A2919" s="126"/>
      <c r="B2919" s="53"/>
      <c r="C2919" s="140"/>
      <c r="E2919" s="53"/>
      <c r="F2919" s="53"/>
      <c r="G2919" s="53"/>
      <c r="H2919" s="3"/>
      <c r="I2919" s="53"/>
      <c r="J2919" s="53"/>
      <c r="K2919" s="53"/>
      <c r="L2919" s="53"/>
      <c r="M2919" s="53"/>
      <c r="N2919" s="53"/>
      <c r="O2919" s="53"/>
      <c r="P2919" s="727"/>
    </row>
    <row r="2920" spans="1:16" x14ac:dyDescent="0.25">
      <c r="A2920" s="126"/>
      <c r="B2920" s="53"/>
      <c r="C2920" s="140"/>
      <c r="E2920" s="53"/>
      <c r="F2920" s="53"/>
      <c r="G2920" s="53"/>
      <c r="H2920" s="3"/>
      <c r="I2920" s="53"/>
      <c r="J2920" s="53"/>
      <c r="K2920" s="53"/>
      <c r="L2920" s="53"/>
      <c r="M2920" s="53"/>
      <c r="N2920" s="53"/>
      <c r="O2920" s="53"/>
      <c r="P2920" s="727"/>
    </row>
    <row r="2921" spans="1:16" x14ac:dyDescent="0.25">
      <c r="A2921" s="126"/>
      <c r="B2921" s="53"/>
      <c r="C2921" s="140"/>
      <c r="E2921" s="53"/>
      <c r="F2921" s="53"/>
      <c r="G2921" s="53"/>
      <c r="H2921" s="3"/>
      <c r="I2921" s="53"/>
      <c r="J2921" s="53"/>
      <c r="K2921" s="53"/>
      <c r="L2921" s="53"/>
      <c r="M2921" s="53"/>
      <c r="N2921" s="53"/>
      <c r="O2921" s="53"/>
      <c r="P2921" s="727"/>
    </row>
    <row r="2922" spans="1:16" x14ac:dyDescent="0.25">
      <c r="A2922" s="126"/>
      <c r="B2922" s="53"/>
      <c r="C2922" s="140"/>
      <c r="E2922" s="53"/>
      <c r="F2922" s="53"/>
      <c r="G2922" s="53"/>
      <c r="H2922" s="3"/>
      <c r="I2922" s="53"/>
      <c r="J2922" s="53"/>
      <c r="K2922" s="53"/>
      <c r="L2922" s="53"/>
      <c r="M2922" s="53"/>
      <c r="N2922" s="53"/>
      <c r="O2922" s="53"/>
      <c r="P2922" s="727"/>
    </row>
    <row r="2923" spans="1:16" x14ac:dyDescent="0.25">
      <c r="A2923" s="126"/>
      <c r="B2923" s="53"/>
      <c r="C2923" s="140"/>
      <c r="E2923" s="53"/>
      <c r="F2923" s="53"/>
      <c r="G2923" s="53"/>
      <c r="H2923" s="3"/>
      <c r="I2923" s="53"/>
      <c r="J2923" s="53"/>
      <c r="K2923" s="53"/>
      <c r="L2923" s="53"/>
      <c r="M2923" s="53"/>
      <c r="N2923" s="53"/>
      <c r="O2923" s="53"/>
      <c r="P2923" s="727"/>
    </row>
    <row r="2924" spans="1:16" x14ac:dyDescent="0.25">
      <c r="A2924" s="126"/>
      <c r="B2924" s="53"/>
      <c r="C2924" s="140"/>
      <c r="E2924" s="53"/>
      <c r="F2924" s="53"/>
      <c r="G2924" s="53"/>
      <c r="H2924" s="3"/>
      <c r="I2924" s="53"/>
      <c r="J2924" s="53"/>
      <c r="K2924" s="53"/>
      <c r="L2924" s="53"/>
      <c r="M2924" s="53"/>
      <c r="N2924" s="53"/>
      <c r="O2924" s="53"/>
      <c r="P2924" s="727"/>
    </row>
    <row r="2925" spans="1:16" x14ac:dyDescent="0.25">
      <c r="A2925" s="126"/>
      <c r="B2925" s="53"/>
      <c r="C2925" s="140"/>
      <c r="E2925" s="53"/>
      <c r="F2925" s="53"/>
      <c r="G2925" s="53"/>
      <c r="H2925" s="3"/>
      <c r="I2925" s="53"/>
      <c r="J2925" s="53"/>
      <c r="K2925" s="53"/>
      <c r="L2925" s="53"/>
      <c r="M2925" s="53"/>
      <c r="N2925" s="53"/>
      <c r="O2925" s="53"/>
      <c r="P2925" s="727"/>
    </row>
    <row r="2926" spans="1:16" x14ac:dyDescent="0.25">
      <c r="A2926" s="126"/>
      <c r="B2926" s="53"/>
      <c r="C2926" s="140"/>
      <c r="E2926" s="53"/>
      <c r="F2926" s="53"/>
      <c r="G2926" s="53"/>
      <c r="H2926" s="3"/>
      <c r="I2926" s="53"/>
      <c r="J2926" s="53"/>
      <c r="K2926" s="53"/>
      <c r="L2926" s="53"/>
      <c r="M2926" s="53"/>
      <c r="N2926" s="53"/>
      <c r="O2926" s="53"/>
      <c r="P2926" s="727"/>
    </row>
    <row r="2927" spans="1:16" x14ac:dyDescent="0.25">
      <c r="A2927" s="126"/>
      <c r="B2927" s="53"/>
      <c r="C2927" s="140"/>
      <c r="E2927" s="53"/>
      <c r="F2927" s="53"/>
      <c r="G2927" s="53"/>
      <c r="H2927" s="3"/>
      <c r="I2927" s="53"/>
      <c r="J2927" s="53"/>
      <c r="K2927" s="53"/>
      <c r="L2927" s="53"/>
      <c r="M2927" s="53"/>
      <c r="N2927" s="53"/>
      <c r="O2927" s="53"/>
      <c r="P2927" s="727"/>
    </row>
    <row r="2928" spans="1:16" x14ac:dyDescent="0.25">
      <c r="A2928" s="126"/>
      <c r="B2928" s="53"/>
      <c r="C2928" s="140"/>
      <c r="E2928" s="53"/>
      <c r="F2928" s="53"/>
      <c r="G2928" s="53"/>
      <c r="H2928" s="3"/>
      <c r="I2928" s="53"/>
      <c r="J2928" s="53"/>
      <c r="K2928" s="53"/>
      <c r="L2928" s="53"/>
      <c r="M2928" s="53"/>
      <c r="N2928" s="53"/>
      <c r="O2928" s="53"/>
      <c r="P2928" s="727"/>
    </row>
    <row r="2929" spans="1:16" x14ac:dyDescent="0.25">
      <c r="A2929" s="126"/>
      <c r="B2929" s="53"/>
      <c r="C2929" s="140"/>
      <c r="E2929" s="53"/>
      <c r="F2929" s="53"/>
      <c r="G2929" s="53"/>
      <c r="H2929" s="3"/>
      <c r="I2929" s="53"/>
      <c r="J2929" s="53"/>
      <c r="K2929" s="53"/>
      <c r="L2929" s="53"/>
      <c r="M2929" s="53"/>
      <c r="N2929" s="53"/>
      <c r="O2929" s="53"/>
      <c r="P2929" s="727"/>
    </row>
    <row r="2930" spans="1:16" x14ac:dyDescent="0.25">
      <c r="A2930" s="126"/>
      <c r="B2930" s="53"/>
      <c r="C2930" s="140"/>
      <c r="E2930" s="53"/>
      <c r="F2930" s="53"/>
      <c r="G2930" s="53"/>
      <c r="H2930" s="3"/>
      <c r="I2930" s="53"/>
      <c r="J2930" s="53"/>
      <c r="K2930" s="53"/>
      <c r="L2930" s="53"/>
      <c r="M2930" s="53"/>
      <c r="N2930" s="53"/>
      <c r="O2930" s="53"/>
      <c r="P2930" s="727"/>
    </row>
    <row r="2931" spans="1:16" x14ac:dyDescent="0.25">
      <c r="A2931" s="126"/>
      <c r="B2931" s="53"/>
      <c r="C2931" s="140"/>
      <c r="E2931" s="53"/>
      <c r="F2931" s="53"/>
      <c r="G2931" s="53"/>
      <c r="H2931" s="3"/>
      <c r="I2931" s="53"/>
      <c r="J2931" s="53"/>
      <c r="K2931" s="53"/>
      <c r="L2931" s="53"/>
      <c r="M2931" s="53"/>
      <c r="N2931" s="53"/>
      <c r="O2931" s="53"/>
      <c r="P2931" s="727"/>
    </row>
    <row r="2932" spans="1:16" x14ac:dyDescent="0.25">
      <c r="A2932" s="126"/>
      <c r="B2932" s="53"/>
      <c r="C2932" s="140"/>
      <c r="E2932" s="53"/>
      <c r="F2932" s="53"/>
      <c r="G2932" s="53"/>
      <c r="H2932" s="3"/>
      <c r="I2932" s="53"/>
      <c r="J2932" s="53"/>
      <c r="K2932" s="53"/>
      <c r="L2932" s="53"/>
      <c r="M2932" s="53"/>
      <c r="N2932" s="53"/>
      <c r="O2932" s="53"/>
      <c r="P2932" s="727"/>
    </row>
    <row r="2933" spans="1:16" x14ac:dyDescent="0.25">
      <c r="A2933" s="126"/>
      <c r="B2933" s="53"/>
      <c r="C2933" s="140"/>
      <c r="E2933" s="53"/>
      <c r="F2933" s="53"/>
      <c r="G2933" s="53"/>
      <c r="H2933" s="3"/>
      <c r="I2933" s="53"/>
      <c r="J2933" s="53"/>
      <c r="K2933" s="53"/>
      <c r="L2933" s="53"/>
      <c r="M2933" s="53"/>
      <c r="N2933" s="53"/>
      <c r="O2933" s="53"/>
      <c r="P2933" s="727"/>
    </row>
    <row r="2934" spans="1:16" x14ac:dyDescent="0.25">
      <c r="A2934" s="126"/>
      <c r="B2934" s="53"/>
      <c r="C2934" s="140"/>
      <c r="E2934" s="53"/>
      <c r="F2934" s="53"/>
      <c r="G2934" s="53"/>
      <c r="H2934" s="3"/>
      <c r="I2934" s="53"/>
      <c r="J2934" s="53"/>
      <c r="K2934" s="53"/>
      <c r="L2934" s="53"/>
      <c r="M2934" s="53"/>
      <c r="N2934" s="53"/>
      <c r="O2934" s="53"/>
      <c r="P2934" s="727"/>
    </row>
    <row r="2935" spans="1:16" x14ac:dyDescent="0.25">
      <c r="A2935" s="126"/>
      <c r="B2935" s="53"/>
      <c r="C2935" s="140"/>
      <c r="E2935" s="53"/>
      <c r="F2935" s="53"/>
      <c r="G2935" s="53"/>
      <c r="H2935" s="3"/>
      <c r="I2935" s="53"/>
      <c r="J2935" s="53"/>
      <c r="K2935" s="53"/>
      <c r="L2935" s="53"/>
      <c r="M2935" s="53"/>
      <c r="N2935" s="53"/>
      <c r="O2935" s="53"/>
      <c r="P2935" s="727"/>
    </row>
    <row r="2936" spans="1:16" x14ac:dyDescent="0.25">
      <c r="A2936" s="126"/>
      <c r="B2936" s="53"/>
      <c r="C2936" s="140"/>
      <c r="E2936" s="53"/>
      <c r="F2936" s="53"/>
      <c r="G2936" s="53"/>
      <c r="H2936" s="3"/>
      <c r="I2936" s="53"/>
      <c r="J2936" s="53"/>
      <c r="K2936" s="53"/>
      <c r="L2936" s="53"/>
      <c r="M2936" s="53"/>
      <c r="N2936" s="53"/>
      <c r="O2936" s="53"/>
      <c r="P2936" s="727"/>
    </row>
    <row r="2937" spans="1:16" x14ac:dyDescent="0.25">
      <c r="A2937" s="126"/>
      <c r="B2937" s="53"/>
      <c r="C2937" s="140"/>
      <c r="E2937" s="53"/>
      <c r="F2937" s="53"/>
      <c r="G2937" s="53"/>
      <c r="H2937" s="3"/>
      <c r="I2937" s="53"/>
      <c r="J2937" s="53"/>
      <c r="K2937" s="53"/>
      <c r="L2937" s="53"/>
      <c r="M2937" s="53"/>
      <c r="N2937" s="53"/>
      <c r="O2937" s="53"/>
      <c r="P2937" s="727"/>
    </row>
    <row r="2938" spans="1:16" x14ac:dyDescent="0.25">
      <c r="A2938" s="126"/>
      <c r="B2938" s="53"/>
      <c r="C2938" s="140"/>
      <c r="E2938" s="53"/>
      <c r="F2938" s="53"/>
      <c r="G2938" s="53"/>
      <c r="H2938" s="3"/>
      <c r="I2938" s="53"/>
      <c r="J2938" s="53"/>
      <c r="K2938" s="53"/>
      <c r="L2938" s="53"/>
      <c r="M2938" s="53"/>
      <c r="N2938" s="53"/>
      <c r="O2938" s="53"/>
      <c r="P2938" s="727"/>
    </row>
    <row r="2939" spans="1:16" x14ac:dyDescent="0.25">
      <c r="A2939" s="126"/>
      <c r="B2939" s="53"/>
      <c r="C2939" s="140"/>
      <c r="E2939" s="53"/>
      <c r="F2939" s="53"/>
      <c r="G2939" s="53"/>
      <c r="H2939" s="3"/>
      <c r="I2939" s="53"/>
      <c r="J2939" s="53"/>
      <c r="K2939" s="53"/>
      <c r="L2939" s="53"/>
      <c r="M2939" s="53"/>
      <c r="N2939" s="53"/>
      <c r="O2939" s="53"/>
      <c r="P2939" s="727"/>
    </row>
    <row r="2940" spans="1:16" x14ac:dyDescent="0.25">
      <c r="A2940" s="126"/>
      <c r="B2940" s="53"/>
      <c r="C2940" s="140"/>
      <c r="E2940" s="53"/>
      <c r="F2940" s="53"/>
      <c r="G2940" s="53"/>
      <c r="H2940" s="3"/>
      <c r="I2940" s="53"/>
      <c r="J2940" s="53"/>
      <c r="K2940" s="53"/>
      <c r="L2940" s="53"/>
      <c r="M2940" s="53"/>
      <c r="N2940" s="53"/>
      <c r="O2940" s="53"/>
      <c r="P2940" s="727"/>
    </row>
    <row r="2941" spans="1:16" x14ac:dyDescent="0.25">
      <c r="A2941" s="126"/>
      <c r="B2941" s="53"/>
      <c r="C2941" s="140"/>
      <c r="E2941" s="53"/>
      <c r="F2941" s="53"/>
      <c r="G2941" s="53"/>
      <c r="H2941" s="3"/>
      <c r="I2941" s="53"/>
      <c r="J2941" s="53"/>
      <c r="K2941" s="53"/>
      <c r="L2941" s="53"/>
      <c r="M2941" s="53"/>
      <c r="N2941" s="53"/>
      <c r="O2941" s="53"/>
      <c r="P2941" s="727"/>
    </row>
    <row r="2942" spans="1:16" x14ac:dyDescent="0.25">
      <c r="A2942" s="126"/>
      <c r="B2942" s="53"/>
      <c r="C2942" s="140"/>
      <c r="E2942" s="53"/>
      <c r="F2942" s="53"/>
      <c r="G2942" s="53"/>
      <c r="H2942" s="3"/>
      <c r="I2942" s="53"/>
      <c r="J2942" s="53"/>
      <c r="K2942" s="53"/>
      <c r="L2942" s="53"/>
      <c r="M2942" s="53"/>
      <c r="N2942" s="53"/>
      <c r="O2942" s="53"/>
      <c r="P2942" s="727"/>
    </row>
    <row r="2943" spans="1:16" x14ac:dyDescent="0.25">
      <c r="A2943" s="126"/>
      <c r="B2943" s="53"/>
      <c r="C2943" s="140"/>
      <c r="E2943" s="53"/>
      <c r="F2943" s="53"/>
      <c r="G2943" s="53"/>
      <c r="H2943" s="3"/>
      <c r="I2943" s="53"/>
      <c r="J2943" s="53"/>
      <c r="K2943" s="53"/>
      <c r="L2943" s="53"/>
      <c r="M2943" s="53"/>
      <c r="N2943" s="53"/>
      <c r="O2943" s="53"/>
      <c r="P2943" s="727"/>
    </row>
    <row r="2944" spans="1:16" x14ac:dyDescent="0.25">
      <c r="A2944" s="126"/>
      <c r="B2944" s="53"/>
      <c r="C2944" s="140"/>
      <c r="E2944" s="53"/>
      <c r="F2944" s="53"/>
      <c r="G2944" s="53"/>
      <c r="H2944" s="3"/>
      <c r="I2944" s="53"/>
      <c r="J2944" s="53"/>
      <c r="K2944" s="53"/>
      <c r="L2944" s="53"/>
      <c r="M2944" s="53"/>
      <c r="N2944" s="53"/>
      <c r="O2944" s="53"/>
      <c r="P2944" s="727"/>
    </row>
    <row r="2945" spans="1:16" x14ac:dyDescent="0.25">
      <c r="A2945" s="126"/>
      <c r="B2945" s="53"/>
      <c r="C2945" s="140"/>
      <c r="E2945" s="53"/>
      <c r="F2945" s="53"/>
      <c r="G2945" s="53"/>
      <c r="H2945" s="3"/>
      <c r="I2945" s="53"/>
      <c r="J2945" s="53"/>
      <c r="K2945" s="53"/>
      <c r="L2945" s="53"/>
      <c r="M2945" s="53"/>
      <c r="N2945" s="53"/>
      <c r="O2945" s="53"/>
      <c r="P2945" s="727"/>
    </row>
    <row r="2946" spans="1:16" x14ac:dyDescent="0.25">
      <c r="A2946" s="126"/>
      <c r="B2946" s="53"/>
      <c r="C2946" s="140"/>
      <c r="E2946" s="53"/>
      <c r="F2946" s="53"/>
      <c r="G2946" s="53"/>
      <c r="H2946" s="3"/>
      <c r="I2946" s="53"/>
      <c r="J2946" s="53"/>
      <c r="K2946" s="53"/>
      <c r="L2946" s="53"/>
      <c r="M2946" s="53"/>
      <c r="N2946" s="53"/>
      <c r="O2946" s="53"/>
      <c r="P2946" s="727"/>
    </row>
    <row r="2947" spans="1:16" x14ac:dyDescent="0.25">
      <c r="A2947" s="126"/>
      <c r="B2947" s="53"/>
      <c r="C2947" s="140"/>
      <c r="E2947" s="53"/>
      <c r="F2947" s="53"/>
      <c r="G2947" s="53"/>
      <c r="H2947" s="3"/>
      <c r="I2947" s="53"/>
      <c r="J2947" s="53"/>
      <c r="K2947" s="53"/>
      <c r="L2947" s="53"/>
      <c r="M2947" s="53"/>
      <c r="N2947" s="53"/>
      <c r="O2947" s="53"/>
      <c r="P2947" s="727"/>
    </row>
    <row r="2948" spans="1:16" x14ac:dyDescent="0.25">
      <c r="A2948" s="126"/>
      <c r="B2948" s="53"/>
      <c r="C2948" s="140"/>
      <c r="E2948" s="53"/>
      <c r="F2948" s="53"/>
      <c r="G2948" s="53"/>
      <c r="H2948" s="3"/>
      <c r="I2948" s="53"/>
      <c r="J2948" s="53"/>
      <c r="K2948" s="53"/>
      <c r="L2948" s="53"/>
      <c r="M2948" s="53"/>
      <c r="N2948" s="53"/>
      <c r="O2948" s="53"/>
      <c r="P2948" s="727"/>
    </row>
    <row r="2949" spans="1:16" x14ac:dyDescent="0.25">
      <c r="A2949" s="126"/>
      <c r="B2949" s="53"/>
      <c r="C2949" s="140"/>
      <c r="E2949" s="53"/>
      <c r="F2949" s="53"/>
      <c r="G2949" s="53"/>
      <c r="H2949" s="3"/>
      <c r="I2949" s="53"/>
      <c r="J2949" s="53"/>
      <c r="K2949" s="53"/>
      <c r="L2949" s="53"/>
      <c r="M2949" s="53"/>
      <c r="N2949" s="53"/>
      <c r="O2949" s="53"/>
      <c r="P2949" s="727"/>
    </row>
    <row r="2950" spans="1:16" x14ac:dyDescent="0.25">
      <c r="A2950" s="126"/>
      <c r="B2950" s="53"/>
      <c r="C2950" s="140"/>
      <c r="E2950" s="53"/>
      <c r="F2950" s="53"/>
      <c r="G2950" s="53"/>
      <c r="H2950" s="3"/>
      <c r="I2950" s="53"/>
      <c r="J2950" s="53"/>
      <c r="K2950" s="53"/>
      <c r="L2950" s="53"/>
      <c r="M2950" s="53"/>
      <c r="N2950" s="53"/>
      <c r="O2950" s="53"/>
      <c r="P2950" s="727"/>
    </row>
    <row r="2951" spans="1:16" x14ac:dyDescent="0.25">
      <c r="A2951" s="126"/>
      <c r="B2951" s="53"/>
      <c r="C2951" s="140"/>
      <c r="E2951" s="53"/>
      <c r="F2951" s="53"/>
      <c r="G2951" s="53"/>
      <c r="H2951" s="3"/>
      <c r="I2951" s="53"/>
      <c r="J2951" s="53"/>
      <c r="K2951" s="53"/>
      <c r="L2951" s="53"/>
      <c r="M2951" s="53"/>
      <c r="N2951" s="53"/>
      <c r="O2951" s="53"/>
      <c r="P2951" s="727"/>
    </row>
    <row r="2952" spans="1:16" x14ac:dyDescent="0.25">
      <c r="A2952" s="126"/>
      <c r="B2952" s="53"/>
      <c r="C2952" s="140"/>
      <c r="E2952" s="53"/>
      <c r="F2952" s="53"/>
      <c r="G2952" s="53"/>
      <c r="H2952" s="3"/>
      <c r="I2952" s="53"/>
      <c r="J2952" s="53"/>
      <c r="K2952" s="53"/>
      <c r="L2952" s="53"/>
      <c r="M2952" s="53"/>
      <c r="N2952" s="53"/>
      <c r="O2952" s="53"/>
      <c r="P2952" s="727"/>
    </row>
    <row r="2953" spans="1:16" x14ac:dyDescent="0.25">
      <c r="A2953" s="126"/>
      <c r="B2953" s="53"/>
      <c r="C2953" s="140"/>
      <c r="E2953" s="53"/>
      <c r="F2953" s="53"/>
      <c r="G2953" s="53"/>
      <c r="H2953" s="3"/>
      <c r="I2953" s="53"/>
      <c r="J2953" s="53"/>
      <c r="K2953" s="53"/>
      <c r="L2953" s="53"/>
      <c r="M2953" s="53"/>
      <c r="N2953" s="53"/>
      <c r="O2953" s="53"/>
      <c r="P2953" s="727"/>
    </row>
    <row r="2954" spans="1:16" x14ac:dyDescent="0.25">
      <c r="A2954" s="126"/>
      <c r="B2954" s="53"/>
      <c r="C2954" s="140"/>
      <c r="E2954" s="53"/>
      <c r="F2954" s="53"/>
      <c r="G2954" s="53"/>
      <c r="H2954" s="3"/>
      <c r="I2954" s="53"/>
      <c r="J2954" s="53"/>
      <c r="K2954" s="53"/>
      <c r="L2954" s="53"/>
      <c r="M2954" s="53"/>
      <c r="N2954" s="53"/>
      <c r="O2954" s="53"/>
      <c r="P2954" s="727"/>
    </row>
    <row r="2955" spans="1:16" x14ac:dyDescent="0.25">
      <c r="A2955" s="126"/>
      <c r="B2955" s="53"/>
      <c r="C2955" s="140"/>
      <c r="E2955" s="53"/>
      <c r="F2955" s="53"/>
      <c r="G2955" s="53"/>
      <c r="H2955" s="3"/>
      <c r="I2955" s="53"/>
      <c r="J2955" s="53"/>
      <c r="K2955" s="53"/>
      <c r="L2955" s="53"/>
      <c r="M2955" s="53"/>
      <c r="N2955" s="53"/>
      <c r="O2955" s="53"/>
      <c r="P2955" s="727"/>
    </row>
    <row r="2956" spans="1:16" x14ac:dyDescent="0.25">
      <c r="A2956" s="126"/>
      <c r="B2956" s="53"/>
      <c r="C2956" s="140"/>
      <c r="E2956" s="53"/>
      <c r="F2956" s="53"/>
      <c r="G2956" s="53"/>
      <c r="H2956" s="3"/>
      <c r="I2956" s="53"/>
      <c r="J2956" s="53"/>
      <c r="K2956" s="53"/>
      <c r="L2956" s="53"/>
      <c r="M2956" s="53"/>
      <c r="N2956" s="53"/>
      <c r="O2956" s="53"/>
      <c r="P2956" s="727"/>
    </row>
    <row r="2957" spans="1:16" x14ac:dyDescent="0.25">
      <c r="A2957" s="126"/>
      <c r="B2957" s="53"/>
      <c r="C2957" s="140"/>
      <c r="E2957" s="53"/>
      <c r="F2957" s="53"/>
      <c r="G2957" s="53"/>
      <c r="H2957" s="3"/>
      <c r="I2957" s="53"/>
      <c r="J2957" s="53"/>
      <c r="K2957" s="53"/>
      <c r="L2957" s="53"/>
      <c r="M2957" s="53"/>
      <c r="N2957" s="53"/>
      <c r="O2957" s="53"/>
      <c r="P2957" s="727"/>
    </row>
    <row r="2958" spans="1:16" x14ac:dyDescent="0.25">
      <c r="A2958" s="126"/>
      <c r="B2958" s="53"/>
      <c r="C2958" s="140"/>
      <c r="E2958" s="53"/>
      <c r="F2958" s="53"/>
      <c r="G2958" s="53"/>
      <c r="H2958" s="3"/>
      <c r="I2958" s="53"/>
      <c r="J2958" s="53"/>
      <c r="K2958" s="53"/>
      <c r="L2958" s="53"/>
      <c r="M2958" s="53"/>
      <c r="N2958" s="53"/>
      <c r="O2958" s="53"/>
      <c r="P2958" s="727"/>
    </row>
    <row r="2959" spans="1:16" x14ac:dyDescent="0.25">
      <c r="A2959" s="126"/>
      <c r="B2959" s="53"/>
      <c r="C2959" s="140"/>
      <c r="E2959" s="53"/>
      <c r="F2959" s="53"/>
      <c r="G2959" s="53"/>
      <c r="H2959" s="3"/>
      <c r="I2959" s="53"/>
      <c r="J2959" s="53"/>
      <c r="K2959" s="53"/>
      <c r="L2959" s="53"/>
      <c r="M2959" s="53"/>
      <c r="N2959" s="53"/>
      <c r="O2959" s="53"/>
      <c r="P2959" s="727"/>
    </row>
    <row r="2960" spans="1:16" x14ac:dyDescent="0.25">
      <c r="A2960" s="126"/>
      <c r="B2960" s="53"/>
      <c r="C2960" s="140"/>
      <c r="E2960" s="53"/>
      <c r="F2960" s="53"/>
      <c r="G2960" s="53"/>
      <c r="H2960" s="3"/>
      <c r="I2960" s="53"/>
      <c r="J2960" s="53"/>
      <c r="K2960" s="53"/>
      <c r="L2960" s="53"/>
      <c r="M2960" s="53"/>
      <c r="N2960" s="53"/>
      <c r="O2960" s="53"/>
      <c r="P2960" s="727"/>
    </row>
    <row r="2961" spans="1:16" x14ac:dyDescent="0.25">
      <c r="A2961" s="126"/>
      <c r="B2961" s="53"/>
      <c r="C2961" s="140"/>
      <c r="E2961" s="53"/>
      <c r="F2961" s="53"/>
      <c r="G2961" s="53"/>
      <c r="H2961" s="3"/>
      <c r="I2961" s="53"/>
      <c r="J2961" s="53"/>
      <c r="K2961" s="53"/>
      <c r="L2961" s="53"/>
      <c r="M2961" s="53"/>
      <c r="N2961" s="53"/>
      <c r="O2961" s="53"/>
      <c r="P2961" s="727"/>
    </row>
    <row r="2962" spans="1:16" x14ac:dyDescent="0.25">
      <c r="A2962" s="126"/>
      <c r="B2962" s="53"/>
      <c r="C2962" s="140"/>
      <c r="E2962" s="53"/>
      <c r="F2962" s="53"/>
      <c r="G2962" s="53"/>
      <c r="H2962" s="3"/>
      <c r="I2962" s="53"/>
      <c r="J2962" s="53"/>
      <c r="K2962" s="53"/>
      <c r="L2962" s="53"/>
      <c r="M2962" s="53"/>
      <c r="N2962" s="53"/>
      <c r="O2962" s="53"/>
      <c r="P2962" s="727"/>
    </row>
    <row r="2963" spans="1:16" x14ac:dyDescent="0.25">
      <c r="A2963" s="126"/>
      <c r="B2963" s="53"/>
      <c r="C2963" s="140"/>
      <c r="E2963" s="53"/>
      <c r="F2963" s="53"/>
      <c r="G2963" s="53"/>
      <c r="H2963" s="3"/>
      <c r="I2963" s="53"/>
      <c r="J2963" s="53"/>
      <c r="K2963" s="53"/>
      <c r="L2963" s="53"/>
      <c r="M2963" s="53"/>
      <c r="N2963" s="53"/>
      <c r="O2963" s="53"/>
      <c r="P2963" s="727"/>
    </row>
    <row r="2964" spans="1:16" x14ac:dyDescent="0.25">
      <c r="A2964" s="126"/>
      <c r="B2964" s="53"/>
      <c r="C2964" s="140"/>
      <c r="E2964" s="53"/>
      <c r="F2964" s="53"/>
      <c r="G2964" s="53"/>
      <c r="H2964" s="3"/>
      <c r="I2964" s="53"/>
      <c r="J2964" s="53"/>
      <c r="K2964" s="53"/>
      <c r="L2964" s="53"/>
      <c r="M2964" s="53"/>
      <c r="N2964" s="53"/>
      <c r="O2964" s="53"/>
      <c r="P2964" s="727"/>
    </row>
    <row r="2965" spans="1:16" x14ac:dyDescent="0.25">
      <c r="A2965" s="126"/>
      <c r="B2965" s="53"/>
      <c r="C2965" s="140"/>
      <c r="E2965" s="53"/>
      <c r="F2965" s="53"/>
      <c r="G2965" s="53"/>
      <c r="H2965" s="3"/>
      <c r="I2965" s="53"/>
      <c r="J2965" s="53"/>
      <c r="K2965" s="53"/>
      <c r="L2965" s="53"/>
      <c r="M2965" s="53"/>
      <c r="N2965" s="53"/>
      <c r="O2965" s="53"/>
      <c r="P2965" s="727"/>
    </row>
    <row r="2966" spans="1:16" x14ac:dyDescent="0.25">
      <c r="A2966" s="126"/>
      <c r="B2966" s="53"/>
      <c r="C2966" s="140"/>
      <c r="E2966" s="53"/>
      <c r="F2966" s="53"/>
      <c r="G2966" s="53"/>
      <c r="H2966" s="3"/>
      <c r="I2966" s="53"/>
      <c r="J2966" s="53"/>
      <c r="K2966" s="53"/>
      <c r="L2966" s="53"/>
      <c r="M2966" s="53"/>
      <c r="N2966" s="53"/>
      <c r="O2966" s="53"/>
      <c r="P2966" s="727"/>
    </row>
    <row r="2967" spans="1:16" x14ac:dyDescent="0.25">
      <c r="A2967" s="126"/>
      <c r="B2967" s="53"/>
      <c r="C2967" s="140"/>
      <c r="E2967" s="53"/>
      <c r="F2967" s="53"/>
      <c r="G2967" s="53"/>
      <c r="H2967" s="3"/>
      <c r="I2967" s="53"/>
      <c r="J2967" s="53"/>
      <c r="K2967" s="53"/>
      <c r="L2967" s="53"/>
      <c r="M2967" s="53"/>
      <c r="N2967" s="53"/>
      <c r="O2967" s="53"/>
      <c r="P2967" s="727"/>
    </row>
    <row r="2968" spans="1:16" x14ac:dyDescent="0.25">
      <c r="A2968" s="126"/>
      <c r="B2968" s="53"/>
      <c r="C2968" s="140"/>
      <c r="E2968" s="53"/>
      <c r="F2968" s="53"/>
      <c r="G2968" s="53"/>
      <c r="H2968" s="3"/>
      <c r="I2968" s="53"/>
      <c r="J2968" s="53"/>
      <c r="K2968" s="53"/>
      <c r="L2968" s="53"/>
      <c r="M2968" s="53"/>
      <c r="N2968" s="53"/>
      <c r="O2968" s="53"/>
      <c r="P2968" s="727"/>
    </row>
    <row r="2969" spans="1:16" x14ac:dyDescent="0.25">
      <c r="A2969" s="126"/>
      <c r="B2969" s="53"/>
      <c r="C2969" s="140"/>
      <c r="E2969" s="53"/>
      <c r="F2969" s="53"/>
      <c r="G2969" s="53"/>
      <c r="H2969" s="3"/>
      <c r="I2969" s="53"/>
      <c r="J2969" s="53"/>
      <c r="K2969" s="53"/>
      <c r="L2969" s="53"/>
      <c r="M2969" s="53"/>
      <c r="N2969" s="53"/>
      <c r="O2969" s="53"/>
      <c r="P2969" s="727"/>
    </row>
    <row r="2970" spans="1:16" x14ac:dyDescent="0.25">
      <c r="A2970" s="126"/>
      <c r="B2970" s="53"/>
      <c r="C2970" s="140"/>
      <c r="E2970" s="53"/>
      <c r="F2970" s="53"/>
      <c r="G2970" s="53"/>
      <c r="H2970" s="3"/>
      <c r="I2970" s="53"/>
      <c r="J2970" s="53"/>
      <c r="K2970" s="53"/>
      <c r="L2970" s="53"/>
      <c r="M2970" s="53"/>
      <c r="N2970" s="53"/>
      <c r="O2970" s="53"/>
      <c r="P2970" s="727"/>
    </row>
    <row r="2971" spans="1:16" x14ac:dyDescent="0.25">
      <c r="A2971" s="126"/>
      <c r="B2971" s="53"/>
      <c r="C2971" s="140"/>
      <c r="E2971" s="53"/>
      <c r="F2971" s="53"/>
      <c r="G2971" s="53"/>
      <c r="H2971" s="3"/>
      <c r="I2971" s="53"/>
      <c r="J2971" s="53"/>
      <c r="K2971" s="53"/>
      <c r="L2971" s="53"/>
      <c r="M2971" s="53"/>
      <c r="N2971" s="53"/>
      <c r="O2971" s="53"/>
      <c r="P2971" s="727"/>
    </row>
    <row r="2972" spans="1:16" x14ac:dyDescent="0.25">
      <c r="A2972" s="126"/>
      <c r="B2972" s="53"/>
      <c r="C2972" s="140"/>
      <c r="E2972" s="53"/>
      <c r="F2972" s="53"/>
      <c r="G2972" s="53"/>
      <c r="H2972" s="3"/>
      <c r="I2972" s="53"/>
      <c r="J2972" s="53"/>
      <c r="K2972" s="53"/>
      <c r="L2972" s="53"/>
      <c r="M2972" s="53"/>
      <c r="N2972" s="53"/>
      <c r="O2972" s="53"/>
      <c r="P2972" s="727"/>
    </row>
    <row r="2973" spans="1:16" x14ac:dyDescent="0.25">
      <c r="A2973" s="126"/>
      <c r="B2973" s="53"/>
      <c r="C2973" s="140"/>
      <c r="E2973" s="53"/>
      <c r="F2973" s="53"/>
      <c r="G2973" s="53"/>
      <c r="H2973" s="3"/>
      <c r="I2973" s="53"/>
      <c r="J2973" s="53"/>
      <c r="K2973" s="53"/>
      <c r="L2973" s="53"/>
      <c r="M2973" s="53"/>
      <c r="N2973" s="53"/>
      <c r="O2973" s="53"/>
      <c r="P2973" s="727"/>
    </row>
    <row r="2974" spans="1:16" x14ac:dyDescent="0.25">
      <c r="A2974" s="126"/>
      <c r="B2974" s="53"/>
      <c r="C2974" s="140"/>
      <c r="E2974" s="53"/>
      <c r="F2974" s="53"/>
      <c r="G2974" s="53"/>
      <c r="H2974" s="3"/>
      <c r="I2974" s="53"/>
      <c r="J2974" s="53"/>
      <c r="K2974" s="53"/>
      <c r="L2974" s="53"/>
      <c r="M2974" s="53"/>
      <c r="N2974" s="53"/>
      <c r="O2974" s="53"/>
      <c r="P2974" s="727"/>
    </row>
    <row r="2975" spans="1:16" x14ac:dyDescent="0.25">
      <c r="A2975" s="126"/>
      <c r="B2975" s="53"/>
      <c r="C2975" s="140"/>
      <c r="E2975" s="53"/>
      <c r="F2975" s="53"/>
      <c r="G2975" s="53"/>
      <c r="H2975" s="3"/>
      <c r="I2975" s="53"/>
      <c r="J2975" s="53"/>
      <c r="K2975" s="53"/>
      <c r="L2975" s="53"/>
      <c r="M2975" s="53"/>
      <c r="N2975" s="53"/>
      <c r="O2975" s="53"/>
      <c r="P2975" s="727"/>
    </row>
    <row r="2976" spans="1:16" x14ac:dyDescent="0.25">
      <c r="A2976" s="126"/>
      <c r="B2976" s="53"/>
      <c r="C2976" s="140"/>
      <c r="E2976" s="53"/>
      <c r="F2976" s="53"/>
      <c r="G2976" s="53"/>
      <c r="H2976" s="3"/>
      <c r="I2976" s="53"/>
      <c r="J2976" s="53"/>
      <c r="K2976" s="53"/>
      <c r="L2976" s="53"/>
      <c r="M2976" s="53"/>
      <c r="N2976" s="53"/>
      <c r="O2976" s="53"/>
      <c r="P2976" s="727"/>
    </row>
    <row r="2977" spans="1:16" x14ac:dyDescent="0.25">
      <c r="A2977" s="126"/>
      <c r="B2977" s="53"/>
      <c r="C2977" s="140"/>
      <c r="E2977" s="53"/>
      <c r="F2977" s="53"/>
      <c r="G2977" s="53"/>
      <c r="H2977" s="3"/>
      <c r="I2977" s="53"/>
      <c r="J2977" s="53"/>
      <c r="K2977" s="53"/>
      <c r="L2977" s="53"/>
      <c r="M2977" s="53"/>
      <c r="N2977" s="53"/>
      <c r="O2977" s="53"/>
      <c r="P2977" s="727"/>
    </row>
    <row r="2978" spans="1:16" x14ac:dyDescent="0.25">
      <c r="A2978" s="126"/>
      <c r="B2978" s="53"/>
      <c r="C2978" s="140"/>
      <c r="E2978" s="53"/>
      <c r="F2978" s="53"/>
      <c r="G2978" s="53"/>
      <c r="H2978" s="3"/>
      <c r="I2978" s="53"/>
      <c r="J2978" s="53"/>
      <c r="K2978" s="53"/>
      <c r="L2978" s="53"/>
      <c r="M2978" s="53"/>
      <c r="N2978" s="53"/>
      <c r="O2978" s="53"/>
      <c r="P2978" s="727"/>
    </row>
    <row r="2979" spans="1:16" x14ac:dyDescent="0.25">
      <c r="A2979" s="126"/>
      <c r="B2979" s="53"/>
      <c r="C2979" s="140"/>
      <c r="E2979" s="53"/>
      <c r="F2979" s="53"/>
      <c r="G2979" s="53"/>
      <c r="H2979" s="3"/>
      <c r="I2979" s="53"/>
      <c r="J2979" s="53"/>
      <c r="K2979" s="53"/>
      <c r="L2979" s="53"/>
      <c r="M2979" s="53"/>
      <c r="N2979" s="53"/>
      <c r="O2979" s="53"/>
      <c r="P2979" s="727"/>
    </row>
    <row r="2980" spans="1:16" x14ac:dyDescent="0.25">
      <c r="A2980" s="126"/>
      <c r="B2980" s="53"/>
      <c r="C2980" s="140"/>
      <c r="E2980" s="53"/>
      <c r="F2980" s="53"/>
      <c r="G2980" s="53"/>
      <c r="H2980" s="3"/>
      <c r="I2980" s="53"/>
      <c r="J2980" s="53"/>
      <c r="K2980" s="53"/>
      <c r="L2980" s="53"/>
      <c r="M2980" s="53"/>
      <c r="N2980" s="53"/>
      <c r="O2980" s="53"/>
      <c r="P2980" s="727"/>
    </row>
    <row r="2981" spans="1:16" x14ac:dyDescent="0.25">
      <c r="A2981" s="126"/>
      <c r="B2981" s="53"/>
      <c r="C2981" s="140"/>
      <c r="E2981" s="53"/>
      <c r="F2981" s="53"/>
      <c r="G2981" s="53"/>
      <c r="H2981" s="3"/>
      <c r="I2981" s="53"/>
      <c r="J2981" s="53"/>
      <c r="K2981" s="53"/>
      <c r="L2981" s="53"/>
      <c r="M2981" s="53"/>
      <c r="N2981" s="53"/>
      <c r="O2981" s="53"/>
      <c r="P2981" s="727"/>
    </row>
    <row r="2982" spans="1:16" x14ac:dyDescent="0.25">
      <c r="A2982" s="126"/>
      <c r="B2982" s="53"/>
      <c r="C2982" s="140"/>
      <c r="E2982" s="53"/>
      <c r="F2982" s="53"/>
      <c r="G2982" s="53"/>
      <c r="H2982" s="3"/>
      <c r="I2982" s="53"/>
      <c r="J2982" s="53"/>
      <c r="K2982" s="53"/>
      <c r="L2982" s="53"/>
      <c r="M2982" s="53"/>
      <c r="N2982" s="53"/>
      <c r="O2982" s="53"/>
      <c r="P2982" s="727"/>
    </row>
    <row r="2983" spans="1:16" x14ac:dyDescent="0.25">
      <c r="A2983" s="126"/>
      <c r="B2983" s="53"/>
      <c r="C2983" s="140"/>
      <c r="E2983" s="53"/>
      <c r="F2983" s="53"/>
      <c r="G2983" s="53"/>
      <c r="H2983" s="3"/>
      <c r="I2983" s="53"/>
      <c r="J2983" s="53"/>
      <c r="K2983" s="53"/>
      <c r="L2983" s="53"/>
      <c r="M2983" s="53"/>
      <c r="N2983" s="53"/>
      <c r="O2983" s="53"/>
      <c r="P2983" s="727"/>
    </row>
    <row r="2984" spans="1:16" x14ac:dyDescent="0.25">
      <c r="A2984" s="126"/>
      <c r="B2984" s="53"/>
      <c r="C2984" s="140"/>
      <c r="E2984" s="53"/>
      <c r="F2984" s="53"/>
      <c r="G2984" s="53"/>
      <c r="H2984" s="3"/>
      <c r="I2984" s="53"/>
      <c r="J2984" s="53"/>
      <c r="K2984" s="53"/>
      <c r="L2984" s="53"/>
      <c r="M2984" s="53"/>
      <c r="N2984" s="53"/>
      <c r="O2984" s="53"/>
      <c r="P2984" s="727"/>
    </row>
    <row r="2985" spans="1:16" x14ac:dyDescent="0.25">
      <c r="A2985" s="126"/>
      <c r="B2985" s="53"/>
      <c r="C2985" s="140"/>
      <c r="E2985" s="53"/>
      <c r="F2985" s="53"/>
      <c r="G2985" s="53"/>
      <c r="H2985" s="3"/>
      <c r="I2985" s="53"/>
      <c r="J2985" s="53"/>
      <c r="K2985" s="53"/>
      <c r="L2985" s="53"/>
      <c r="M2985" s="53"/>
      <c r="N2985" s="53"/>
      <c r="O2985" s="53"/>
      <c r="P2985" s="727"/>
    </row>
    <row r="2986" spans="1:16" x14ac:dyDescent="0.25">
      <c r="A2986" s="126"/>
      <c r="B2986" s="53"/>
      <c r="C2986" s="140"/>
      <c r="E2986" s="53"/>
      <c r="F2986" s="53"/>
      <c r="G2986" s="53"/>
      <c r="H2986" s="3"/>
      <c r="I2986" s="53"/>
      <c r="J2986" s="53"/>
      <c r="K2986" s="53"/>
      <c r="L2986" s="53"/>
      <c r="M2986" s="53"/>
      <c r="N2986" s="53"/>
      <c r="O2986" s="53"/>
      <c r="P2986" s="727"/>
    </row>
    <row r="2987" spans="1:16" x14ac:dyDescent="0.25">
      <c r="A2987" s="126"/>
      <c r="B2987" s="53"/>
      <c r="C2987" s="140"/>
      <c r="E2987" s="53"/>
      <c r="F2987" s="53"/>
      <c r="G2987" s="53"/>
      <c r="H2987" s="3"/>
      <c r="I2987" s="53"/>
      <c r="J2987" s="53"/>
      <c r="K2987" s="53"/>
      <c r="L2987" s="53"/>
      <c r="M2987" s="53"/>
      <c r="N2987" s="53"/>
      <c r="O2987" s="53"/>
      <c r="P2987" s="727"/>
    </row>
    <row r="2988" spans="1:16" x14ac:dyDescent="0.25">
      <c r="A2988" s="126"/>
      <c r="B2988" s="53"/>
      <c r="C2988" s="140"/>
      <c r="E2988" s="53"/>
      <c r="F2988" s="53"/>
      <c r="G2988" s="53"/>
      <c r="H2988" s="3"/>
      <c r="I2988" s="53"/>
      <c r="J2988" s="53"/>
      <c r="K2988" s="53"/>
      <c r="L2988" s="53"/>
      <c r="M2988" s="53"/>
      <c r="N2988" s="53"/>
      <c r="O2988" s="53"/>
      <c r="P2988" s="727"/>
    </row>
    <row r="2989" spans="1:16" x14ac:dyDescent="0.25">
      <c r="A2989" s="126"/>
      <c r="B2989" s="53"/>
      <c r="C2989" s="140"/>
      <c r="E2989" s="53"/>
      <c r="F2989" s="53"/>
      <c r="G2989" s="53"/>
      <c r="H2989" s="3"/>
      <c r="I2989" s="53"/>
      <c r="J2989" s="53"/>
      <c r="K2989" s="53"/>
      <c r="L2989" s="53"/>
      <c r="M2989" s="53"/>
      <c r="N2989" s="53"/>
      <c r="O2989" s="53"/>
      <c r="P2989" s="727"/>
    </row>
    <row r="2990" spans="1:16" x14ac:dyDescent="0.25">
      <c r="A2990" s="126"/>
      <c r="B2990" s="53"/>
      <c r="C2990" s="140"/>
      <c r="E2990" s="53"/>
      <c r="F2990" s="53"/>
      <c r="G2990" s="53"/>
      <c r="H2990" s="3"/>
      <c r="I2990" s="53"/>
      <c r="J2990" s="53"/>
      <c r="K2990" s="53"/>
      <c r="L2990" s="53"/>
      <c r="M2990" s="53"/>
      <c r="N2990" s="53"/>
      <c r="O2990" s="53"/>
      <c r="P2990" s="727"/>
    </row>
    <row r="2991" spans="1:16" x14ac:dyDescent="0.25">
      <c r="A2991" s="126"/>
      <c r="B2991" s="53"/>
      <c r="C2991" s="140"/>
      <c r="E2991" s="53"/>
      <c r="F2991" s="53"/>
      <c r="G2991" s="53"/>
      <c r="H2991" s="3"/>
      <c r="I2991" s="53"/>
      <c r="J2991" s="53"/>
      <c r="K2991" s="53"/>
      <c r="L2991" s="53"/>
      <c r="M2991" s="53"/>
      <c r="N2991" s="53"/>
      <c r="O2991" s="53"/>
      <c r="P2991" s="727"/>
    </row>
    <row r="2992" spans="1:16" x14ac:dyDescent="0.25">
      <c r="A2992" s="126"/>
      <c r="B2992" s="53"/>
      <c r="C2992" s="140"/>
      <c r="E2992" s="53"/>
      <c r="F2992" s="53"/>
      <c r="G2992" s="53"/>
      <c r="H2992" s="3"/>
      <c r="I2992" s="53"/>
      <c r="J2992" s="53"/>
      <c r="K2992" s="53"/>
      <c r="L2992" s="53"/>
      <c r="M2992" s="53"/>
      <c r="N2992" s="53"/>
      <c r="O2992" s="53"/>
      <c r="P2992" s="727"/>
    </row>
    <row r="2993" spans="1:16" x14ac:dyDescent="0.25">
      <c r="A2993" s="126"/>
      <c r="B2993" s="53"/>
      <c r="C2993" s="140"/>
      <c r="E2993" s="53"/>
      <c r="F2993" s="53"/>
      <c r="G2993" s="53"/>
      <c r="H2993" s="3"/>
      <c r="I2993" s="53"/>
      <c r="J2993" s="53"/>
      <c r="K2993" s="53"/>
      <c r="L2993" s="53"/>
      <c r="M2993" s="53"/>
      <c r="N2993" s="53"/>
      <c r="O2993" s="53"/>
      <c r="P2993" s="727"/>
    </row>
    <row r="2994" spans="1:16" x14ac:dyDescent="0.25">
      <c r="A2994" s="126"/>
      <c r="B2994" s="53"/>
      <c r="C2994" s="140"/>
      <c r="E2994" s="53"/>
      <c r="F2994" s="53"/>
      <c r="G2994" s="53"/>
      <c r="H2994" s="3"/>
      <c r="I2994" s="53"/>
      <c r="J2994" s="53"/>
      <c r="K2994" s="53"/>
      <c r="L2994" s="53"/>
      <c r="M2994" s="53"/>
      <c r="N2994" s="53"/>
      <c r="O2994" s="53"/>
      <c r="P2994" s="727"/>
    </row>
    <row r="2995" spans="1:16" x14ac:dyDescent="0.25">
      <c r="A2995" s="126"/>
      <c r="B2995" s="53"/>
      <c r="C2995" s="140"/>
      <c r="E2995" s="53"/>
      <c r="F2995" s="53"/>
      <c r="G2995" s="53"/>
      <c r="H2995" s="3"/>
      <c r="I2995" s="53"/>
      <c r="J2995" s="53"/>
      <c r="K2995" s="53"/>
      <c r="L2995" s="53"/>
      <c r="M2995" s="53"/>
      <c r="N2995" s="53"/>
      <c r="O2995" s="53"/>
      <c r="P2995" s="727"/>
    </row>
    <row r="2996" spans="1:16" x14ac:dyDescent="0.25">
      <c r="A2996" s="126"/>
      <c r="B2996" s="53"/>
      <c r="C2996" s="140"/>
      <c r="E2996" s="53"/>
      <c r="F2996" s="53"/>
      <c r="G2996" s="53"/>
      <c r="H2996" s="3"/>
      <c r="I2996" s="53"/>
      <c r="J2996" s="53"/>
      <c r="K2996" s="53"/>
      <c r="L2996" s="53"/>
      <c r="M2996" s="53"/>
      <c r="N2996" s="53"/>
      <c r="O2996" s="53"/>
      <c r="P2996" s="727"/>
    </row>
    <row r="2997" spans="1:16" x14ac:dyDescent="0.25">
      <c r="A2997" s="126"/>
      <c r="B2997" s="53"/>
      <c r="C2997" s="140"/>
      <c r="E2997" s="53"/>
      <c r="F2997" s="53"/>
      <c r="G2997" s="53"/>
      <c r="H2997" s="3"/>
      <c r="I2997" s="53"/>
      <c r="J2997" s="53"/>
      <c r="K2997" s="53"/>
      <c r="L2997" s="53"/>
      <c r="M2997" s="53"/>
      <c r="N2997" s="53"/>
      <c r="O2997" s="53"/>
      <c r="P2997" s="727"/>
    </row>
    <row r="2998" spans="1:16" x14ac:dyDescent="0.25">
      <c r="A2998" s="126"/>
      <c r="B2998" s="53"/>
      <c r="C2998" s="140"/>
      <c r="E2998" s="53"/>
      <c r="F2998" s="53"/>
      <c r="G2998" s="53"/>
      <c r="H2998" s="3"/>
      <c r="I2998" s="53"/>
      <c r="J2998" s="53"/>
      <c r="K2998" s="53"/>
      <c r="L2998" s="53"/>
      <c r="M2998" s="53"/>
      <c r="N2998" s="53"/>
      <c r="O2998" s="53"/>
      <c r="P2998" s="727"/>
    </row>
    <row r="2999" spans="1:16" x14ac:dyDescent="0.25">
      <c r="A2999" s="126"/>
      <c r="B2999" s="53"/>
      <c r="C2999" s="140"/>
      <c r="E2999" s="53"/>
      <c r="F2999" s="53"/>
      <c r="G2999" s="53"/>
      <c r="H2999" s="3"/>
      <c r="I2999" s="53"/>
      <c r="J2999" s="53"/>
      <c r="K2999" s="53"/>
      <c r="L2999" s="53"/>
      <c r="M2999" s="53"/>
      <c r="N2999" s="53"/>
      <c r="O2999" s="53"/>
      <c r="P2999" s="727"/>
    </row>
    <row r="3000" spans="1:16" x14ac:dyDescent="0.25">
      <c r="A3000" s="126"/>
      <c r="B3000" s="53"/>
      <c r="C3000" s="140"/>
      <c r="E3000" s="53"/>
      <c r="F3000" s="53"/>
      <c r="G3000" s="53"/>
      <c r="H3000" s="3"/>
      <c r="I3000" s="53"/>
      <c r="J3000" s="53"/>
      <c r="K3000" s="53"/>
      <c r="L3000" s="53"/>
      <c r="M3000" s="53"/>
      <c r="N3000" s="53"/>
      <c r="O3000" s="53"/>
      <c r="P3000" s="727"/>
    </row>
    <row r="3001" spans="1:16" x14ac:dyDescent="0.25">
      <c r="A3001" s="126"/>
      <c r="B3001" s="53"/>
      <c r="C3001" s="140"/>
      <c r="E3001" s="53"/>
      <c r="F3001" s="53"/>
      <c r="G3001" s="53"/>
      <c r="H3001" s="3"/>
      <c r="I3001" s="53"/>
      <c r="J3001" s="53"/>
      <c r="K3001" s="53"/>
      <c r="L3001" s="53"/>
      <c r="M3001" s="53"/>
      <c r="N3001" s="53"/>
      <c r="O3001" s="53"/>
      <c r="P3001" s="727"/>
    </row>
    <row r="3002" spans="1:16" x14ac:dyDescent="0.25">
      <c r="A3002" s="126"/>
      <c r="B3002" s="53"/>
      <c r="C3002" s="140"/>
      <c r="E3002" s="53"/>
      <c r="F3002" s="53"/>
      <c r="G3002" s="53"/>
      <c r="H3002" s="3"/>
      <c r="I3002" s="53"/>
      <c r="J3002" s="53"/>
      <c r="K3002" s="53"/>
      <c r="L3002" s="53"/>
      <c r="M3002" s="53"/>
      <c r="N3002" s="53"/>
      <c r="O3002" s="53"/>
      <c r="P3002" s="727"/>
    </row>
    <row r="3003" spans="1:16" x14ac:dyDescent="0.25">
      <c r="A3003" s="126"/>
      <c r="B3003" s="53"/>
      <c r="C3003" s="140"/>
      <c r="E3003" s="53"/>
      <c r="F3003" s="53"/>
      <c r="G3003" s="53"/>
      <c r="H3003" s="3"/>
      <c r="I3003" s="53"/>
      <c r="J3003" s="53"/>
      <c r="K3003" s="53"/>
      <c r="L3003" s="53"/>
      <c r="M3003" s="53"/>
      <c r="N3003" s="53"/>
      <c r="O3003" s="53"/>
      <c r="P3003" s="727"/>
    </row>
    <row r="3004" spans="1:16" x14ac:dyDescent="0.25">
      <c r="A3004" s="126"/>
      <c r="B3004" s="53"/>
      <c r="C3004" s="140"/>
      <c r="E3004" s="53"/>
      <c r="F3004" s="53"/>
      <c r="G3004" s="53"/>
      <c r="H3004" s="3"/>
      <c r="I3004" s="53"/>
      <c r="J3004" s="53"/>
      <c r="K3004" s="53"/>
      <c r="L3004" s="53"/>
      <c r="M3004" s="53"/>
      <c r="N3004" s="53"/>
      <c r="O3004" s="53"/>
      <c r="P3004" s="727"/>
    </row>
    <row r="3005" spans="1:16" x14ac:dyDescent="0.25">
      <c r="A3005" s="126"/>
      <c r="B3005" s="53"/>
      <c r="C3005" s="140"/>
      <c r="E3005" s="53"/>
      <c r="F3005" s="53"/>
      <c r="G3005" s="53"/>
      <c r="H3005" s="3"/>
      <c r="I3005" s="53"/>
      <c r="J3005" s="53"/>
      <c r="K3005" s="53"/>
      <c r="L3005" s="53"/>
      <c r="M3005" s="53"/>
      <c r="N3005" s="53"/>
      <c r="O3005" s="53"/>
      <c r="P3005" s="727"/>
    </row>
    <row r="3006" spans="1:16" x14ac:dyDescent="0.25">
      <c r="A3006" s="126"/>
      <c r="B3006" s="53"/>
      <c r="C3006" s="140"/>
      <c r="E3006" s="53"/>
      <c r="F3006" s="53"/>
      <c r="G3006" s="53"/>
      <c r="H3006" s="3"/>
      <c r="I3006" s="53"/>
      <c r="J3006" s="53"/>
      <c r="K3006" s="53"/>
      <c r="L3006" s="53"/>
      <c r="M3006" s="53"/>
      <c r="N3006" s="53"/>
      <c r="O3006" s="53"/>
      <c r="P3006" s="727"/>
    </row>
    <row r="3007" spans="1:16" x14ac:dyDescent="0.25">
      <c r="A3007" s="126"/>
      <c r="B3007" s="53"/>
      <c r="C3007" s="140"/>
      <c r="E3007" s="53"/>
      <c r="F3007" s="53"/>
      <c r="G3007" s="53"/>
      <c r="H3007" s="3"/>
      <c r="I3007" s="53"/>
      <c r="J3007" s="53"/>
      <c r="K3007" s="53"/>
      <c r="L3007" s="53"/>
      <c r="M3007" s="53"/>
      <c r="N3007" s="53"/>
      <c r="O3007" s="53"/>
      <c r="P3007" s="727"/>
    </row>
    <row r="3008" spans="1:16" x14ac:dyDescent="0.25">
      <c r="A3008" s="126"/>
      <c r="B3008" s="53"/>
      <c r="C3008" s="140"/>
      <c r="E3008" s="53"/>
      <c r="F3008" s="53"/>
      <c r="G3008" s="53"/>
      <c r="H3008" s="3"/>
      <c r="I3008" s="53"/>
      <c r="J3008" s="53"/>
      <c r="K3008" s="53"/>
      <c r="L3008" s="53"/>
      <c r="M3008" s="53"/>
      <c r="N3008" s="53"/>
      <c r="O3008" s="53"/>
      <c r="P3008" s="727"/>
    </row>
    <row r="3009" spans="1:16" x14ac:dyDescent="0.25">
      <c r="A3009" s="126"/>
      <c r="B3009" s="53"/>
      <c r="C3009" s="140"/>
      <c r="E3009" s="53"/>
      <c r="F3009" s="53"/>
      <c r="G3009" s="53"/>
      <c r="H3009" s="3"/>
      <c r="I3009" s="53"/>
      <c r="J3009" s="53"/>
      <c r="K3009" s="53"/>
      <c r="L3009" s="53"/>
      <c r="M3009" s="53"/>
      <c r="N3009" s="53"/>
      <c r="O3009" s="53"/>
      <c r="P3009" s="727"/>
    </row>
    <row r="3010" spans="1:16" x14ac:dyDescent="0.25">
      <c r="A3010" s="126"/>
      <c r="B3010" s="53"/>
      <c r="C3010" s="140"/>
      <c r="E3010" s="53"/>
      <c r="F3010" s="53"/>
      <c r="G3010" s="53"/>
      <c r="H3010" s="3"/>
      <c r="I3010" s="53"/>
      <c r="J3010" s="53"/>
      <c r="K3010" s="53"/>
      <c r="L3010" s="53"/>
      <c r="M3010" s="53"/>
      <c r="N3010" s="53"/>
      <c r="O3010" s="53"/>
      <c r="P3010" s="727"/>
    </row>
    <row r="3011" spans="1:16" x14ac:dyDescent="0.25">
      <c r="A3011" s="126"/>
      <c r="B3011" s="53"/>
      <c r="C3011" s="140"/>
      <c r="E3011" s="53"/>
      <c r="F3011" s="53"/>
      <c r="G3011" s="53"/>
      <c r="H3011" s="3"/>
      <c r="I3011" s="53"/>
      <c r="J3011" s="53"/>
      <c r="K3011" s="53"/>
      <c r="L3011" s="53"/>
      <c r="M3011" s="53"/>
      <c r="N3011" s="53"/>
      <c r="O3011" s="53"/>
      <c r="P3011" s="727"/>
    </row>
    <row r="3012" spans="1:16" x14ac:dyDescent="0.25">
      <c r="A3012" s="126"/>
      <c r="B3012" s="53"/>
      <c r="C3012" s="140"/>
      <c r="E3012" s="53"/>
      <c r="F3012" s="53"/>
      <c r="G3012" s="53"/>
      <c r="H3012" s="3"/>
      <c r="I3012" s="53"/>
      <c r="J3012" s="53"/>
      <c r="K3012" s="53"/>
      <c r="L3012" s="53"/>
      <c r="M3012" s="53"/>
      <c r="N3012" s="53"/>
      <c r="O3012" s="53"/>
      <c r="P3012" s="727"/>
    </row>
    <row r="3013" spans="1:16" x14ac:dyDescent="0.25">
      <c r="A3013" s="126"/>
      <c r="B3013" s="53"/>
      <c r="C3013" s="140"/>
      <c r="E3013" s="53"/>
      <c r="F3013" s="53"/>
      <c r="G3013" s="53"/>
      <c r="H3013" s="3"/>
      <c r="I3013" s="53"/>
      <c r="J3013" s="53"/>
      <c r="K3013" s="53"/>
      <c r="L3013" s="53"/>
      <c r="M3013" s="53"/>
      <c r="N3013" s="53"/>
      <c r="O3013" s="53"/>
      <c r="P3013" s="727"/>
    </row>
    <row r="3014" spans="1:16" x14ac:dyDescent="0.25">
      <c r="A3014" s="126"/>
      <c r="B3014" s="53"/>
      <c r="C3014" s="140"/>
      <c r="E3014" s="53"/>
      <c r="F3014" s="53"/>
      <c r="G3014" s="53"/>
      <c r="H3014" s="3"/>
      <c r="I3014" s="53"/>
      <c r="J3014" s="53"/>
      <c r="K3014" s="53"/>
      <c r="L3014" s="53"/>
      <c r="M3014" s="53"/>
      <c r="N3014" s="53"/>
      <c r="O3014" s="53"/>
      <c r="P3014" s="727"/>
    </row>
    <row r="3015" spans="1:16" x14ac:dyDescent="0.25">
      <c r="A3015" s="126"/>
      <c r="B3015" s="53"/>
      <c r="C3015" s="140"/>
      <c r="E3015" s="53"/>
      <c r="F3015" s="53"/>
      <c r="G3015" s="53"/>
      <c r="H3015" s="3"/>
      <c r="I3015" s="53"/>
      <c r="J3015" s="53"/>
      <c r="K3015" s="53"/>
      <c r="L3015" s="53"/>
      <c r="M3015" s="53"/>
      <c r="N3015" s="53"/>
      <c r="O3015" s="53"/>
      <c r="P3015" s="727"/>
    </row>
    <row r="3016" spans="1:16" x14ac:dyDescent="0.25">
      <c r="A3016" s="126"/>
      <c r="B3016" s="53"/>
      <c r="C3016" s="140"/>
      <c r="E3016" s="53"/>
      <c r="F3016" s="53"/>
      <c r="G3016" s="53"/>
      <c r="H3016" s="3"/>
      <c r="I3016" s="53"/>
      <c r="J3016" s="53"/>
      <c r="K3016" s="53"/>
      <c r="L3016" s="53"/>
      <c r="M3016" s="53"/>
      <c r="N3016" s="53"/>
      <c r="O3016" s="53"/>
      <c r="P3016" s="727"/>
    </row>
    <row r="3017" spans="1:16" x14ac:dyDescent="0.25">
      <c r="A3017" s="126"/>
      <c r="B3017" s="53"/>
      <c r="C3017" s="140"/>
      <c r="E3017" s="53"/>
      <c r="F3017" s="53"/>
      <c r="G3017" s="53"/>
      <c r="H3017" s="3"/>
      <c r="I3017" s="53"/>
      <c r="J3017" s="53"/>
      <c r="K3017" s="53"/>
      <c r="L3017" s="53"/>
      <c r="M3017" s="53"/>
      <c r="N3017" s="53"/>
      <c r="O3017" s="53"/>
      <c r="P3017" s="727"/>
    </row>
    <row r="3018" spans="1:16" x14ac:dyDescent="0.25">
      <c r="A3018" s="126"/>
      <c r="B3018" s="53"/>
      <c r="C3018" s="140"/>
      <c r="E3018" s="53"/>
      <c r="F3018" s="53"/>
      <c r="G3018" s="53"/>
      <c r="H3018" s="3"/>
      <c r="I3018" s="53"/>
      <c r="J3018" s="53"/>
      <c r="K3018" s="53"/>
      <c r="L3018" s="53"/>
      <c r="M3018" s="53"/>
      <c r="N3018" s="53"/>
      <c r="O3018" s="53"/>
      <c r="P3018" s="727"/>
    </row>
    <row r="3019" spans="1:16" x14ac:dyDescent="0.25">
      <c r="A3019" s="126"/>
      <c r="B3019" s="53"/>
      <c r="C3019" s="140"/>
      <c r="E3019" s="53"/>
      <c r="F3019" s="53"/>
      <c r="G3019" s="53"/>
      <c r="H3019" s="3"/>
      <c r="I3019" s="53"/>
      <c r="J3019" s="53"/>
      <c r="K3019" s="53"/>
      <c r="L3019" s="53"/>
      <c r="M3019" s="53"/>
      <c r="N3019" s="53"/>
      <c r="O3019" s="53"/>
      <c r="P3019" s="727"/>
    </row>
    <row r="3020" spans="1:16" x14ac:dyDescent="0.25">
      <c r="A3020" s="126"/>
      <c r="B3020" s="53"/>
      <c r="C3020" s="140"/>
      <c r="E3020" s="53"/>
      <c r="F3020" s="53"/>
      <c r="G3020" s="53"/>
      <c r="H3020" s="3"/>
      <c r="I3020" s="53"/>
      <c r="J3020" s="53"/>
      <c r="K3020" s="53"/>
      <c r="L3020" s="53"/>
      <c r="M3020" s="53"/>
      <c r="N3020" s="53"/>
      <c r="O3020" s="53"/>
      <c r="P3020" s="727"/>
    </row>
    <row r="3021" spans="1:16" x14ac:dyDescent="0.25">
      <c r="A3021" s="126"/>
      <c r="B3021" s="53"/>
      <c r="C3021" s="140"/>
      <c r="E3021" s="53"/>
      <c r="F3021" s="53"/>
      <c r="G3021" s="53"/>
      <c r="H3021" s="3"/>
      <c r="I3021" s="53"/>
      <c r="J3021" s="53"/>
      <c r="K3021" s="53"/>
      <c r="L3021" s="53"/>
      <c r="M3021" s="53"/>
      <c r="N3021" s="53"/>
      <c r="O3021" s="53"/>
      <c r="P3021" s="727"/>
    </row>
    <row r="3022" spans="1:16" x14ac:dyDescent="0.25">
      <c r="A3022" s="126"/>
      <c r="B3022" s="53"/>
      <c r="C3022" s="140"/>
      <c r="E3022" s="53"/>
      <c r="F3022" s="53"/>
      <c r="G3022" s="53"/>
      <c r="H3022" s="3"/>
      <c r="I3022" s="53"/>
      <c r="J3022" s="53"/>
      <c r="K3022" s="53"/>
      <c r="L3022" s="53"/>
      <c r="M3022" s="53"/>
      <c r="N3022" s="53"/>
      <c r="O3022" s="53"/>
      <c r="P3022" s="727"/>
    </row>
    <row r="3023" spans="1:16" x14ac:dyDescent="0.25">
      <c r="A3023" s="126"/>
      <c r="B3023" s="53"/>
      <c r="C3023" s="140"/>
      <c r="E3023" s="53"/>
      <c r="F3023" s="53"/>
      <c r="G3023" s="53"/>
      <c r="H3023" s="3"/>
      <c r="I3023" s="53"/>
      <c r="J3023" s="53"/>
      <c r="K3023" s="53"/>
      <c r="L3023" s="53"/>
      <c r="M3023" s="53"/>
      <c r="N3023" s="53"/>
      <c r="O3023" s="53"/>
      <c r="P3023" s="727"/>
    </row>
    <row r="3024" spans="1:16" x14ac:dyDescent="0.25">
      <c r="A3024" s="126"/>
      <c r="B3024" s="53"/>
      <c r="C3024" s="140"/>
      <c r="E3024" s="53"/>
      <c r="F3024" s="53"/>
      <c r="G3024" s="53"/>
      <c r="H3024" s="3"/>
      <c r="I3024" s="53"/>
      <c r="J3024" s="53"/>
      <c r="K3024" s="53"/>
      <c r="L3024" s="53"/>
      <c r="M3024" s="53"/>
      <c r="N3024" s="53"/>
      <c r="O3024" s="53"/>
      <c r="P3024" s="727"/>
    </row>
    <row r="3025" spans="1:16" x14ac:dyDescent="0.25">
      <c r="A3025" s="126"/>
      <c r="B3025" s="53"/>
      <c r="C3025" s="140"/>
      <c r="E3025" s="53"/>
      <c r="F3025" s="53"/>
      <c r="G3025" s="53"/>
      <c r="H3025" s="3"/>
      <c r="I3025" s="53"/>
      <c r="J3025" s="53"/>
      <c r="K3025" s="53"/>
      <c r="L3025" s="53"/>
      <c r="M3025" s="53"/>
      <c r="N3025" s="53"/>
      <c r="O3025" s="53"/>
      <c r="P3025" s="727"/>
    </row>
    <row r="3026" spans="1:16" x14ac:dyDescent="0.25">
      <c r="A3026" s="126"/>
      <c r="B3026" s="53"/>
      <c r="C3026" s="140"/>
      <c r="E3026" s="53"/>
      <c r="F3026" s="53"/>
      <c r="G3026" s="53"/>
      <c r="H3026" s="3"/>
      <c r="I3026" s="53"/>
      <c r="J3026" s="53"/>
      <c r="K3026" s="53"/>
      <c r="L3026" s="53"/>
      <c r="M3026" s="53"/>
      <c r="N3026" s="53"/>
      <c r="O3026" s="53"/>
      <c r="P3026" s="727"/>
    </row>
    <row r="3027" spans="1:16" x14ac:dyDescent="0.25">
      <c r="A3027" s="126"/>
      <c r="B3027" s="53"/>
      <c r="C3027" s="140"/>
      <c r="E3027" s="53"/>
      <c r="F3027" s="53"/>
      <c r="G3027" s="53"/>
      <c r="H3027" s="3"/>
      <c r="I3027" s="53"/>
      <c r="J3027" s="53"/>
      <c r="K3027" s="53"/>
      <c r="L3027" s="53"/>
      <c r="M3027" s="53"/>
      <c r="N3027" s="53"/>
      <c r="O3027" s="53"/>
      <c r="P3027" s="727"/>
    </row>
    <row r="3028" spans="1:16" x14ac:dyDescent="0.25">
      <c r="A3028" s="126"/>
      <c r="B3028" s="53"/>
      <c r="C3028" s="140"/>
      <c r="E3028" s="53"/>
      <c r="F3028" s="53"/>
      <c r="G3028" s="53"/>
      <c r="H3028" s="3"/>
      <c r="I3028" s="53"/>
      <c r="J3028" s="53"/>
      <c r="K3028" s="53"/>
      <c r="L3028" s="53"/>
      <c r="M3028" s="53"/>
      <c r="N3028" s="53"/>
      <c r="O3028" s="53"/>
      <c r="P3028" s="727"/>
    </row>
    <row r="3029" spans="1:16" x14ac:dyDescent="0.25">
      <c r="A3029" s="126"/>
      <c r="B3029" s="53"/>
      <c r="C3029" s="140"/>
      <c r="E3029" s="53"/>
      <c r="F3029" s="53"/>
      <c r="G3029" s="53"/>
      <c r="H3029" s="3"/>
      <c r="I3029" s="53"/>
      <c r="J3029" s="53"/>
      <c r="K3029" s="53"/>
      <c r="L3029" s="53"/>
      <c r="M3029" s="53"/>
      <c r="N3029" s="53"/>
      <c r="O3029" s="53"/>
      <c r="P3029" s="727"/>
    </row>
    <row r="3030" spans="1:16" x14ac:dyDescent="0.25">
      <c r="A3030" s="126"/>
      <c r="B3030" s="53"/>
      <c r="C3030" s="140"/>
      <c r="E3030" s="53"/>
      <c r="F3030" s="53"/>
      <c r="G3030" s="53"/>
      <c r="H3030" s="3"/>
      <c r="I3030" s="53"/>
      <c r="J3030" s="53"/>
      <c r="K3030" s="53"/>
      <c r="L3030" s="53"/>
      <c r="M3030" s="53"/>
      <c r="N3030" s="53"/>
      <c r="O3030" s="53"/>
      <c r="P3030" s="727"/>
    </row>
    <row r="3031" spans="1:16" x14ac:dyDescent="0.25">
      <c r="A3031" s="126"/>
      <c r="B3031" s="53"/>
      <c r="C3031" s="140"/>
      <c r="E3031" s="53"/>
      <c r="F3031" s="53"/>
      <c r="G3031" s="53"/>
      <c r="H3031" s="3"/>
      <c r="I3031" s="53"/>
      <c r="J3031" s="53"/>
      <c r="K3031" s="53"/>
      <c r="L3031" s="53"/>
      <c r="M3031" s="53"/>
      <c r="N3031" s="53"/>
      <c r="O3031" s="53"/>
      <c r="P3031" s="727"/>
    </row>
    <row r="3032" spans="1:16" x14ac:dyDescent="0.25">
      <c r="A3032" s="126"/>
      <c r="B3032" s="53"/>
      <c r="C3032" s="140"/>
      <c r="E3032" s="53"/>
      <c r="F3032" s="53"/>
      <c r="G3032" s="53"/>
      <c r="H3032" s="3"/>
      <c r="I3032" s="53"/>
      <c r="J3032" s="53"/>
      <c r="K3032" s="53"/>
      <c r="L3032" s="53"/>
      <c r="M3032" s="53"/>
      <c r="N3032" s="53"/>
      <c r="O3032" s="53"/>
      <c r="P3032" s="727"/>
    </row>
    <row r="3033" spans="1:16" x14ac:dyDescent="0.25">
      <c r="A3033" s="126"/>
      <c r="B3033" s="53"/>
      <c r="C3033" s="140"/>
      <c r="E3033" s="53"/>
      <c r="F3033" s="53"/>
      <c r="G3033" s="53"/>
      <c r="H3033" s="3"/>
      <c r="I3033" s="53"/>
      <c r="J3033" s="53"/>
      <c r="K3033" s="53"/>
      <c r="L3033" s="53"/>
      <c r="M3033" s="53"/>
      <c r="N3033" s="53"/>
      <c r="O3033" s="53"/>
      <c r="P3033" s="727"/>
    </row>
    <row r="3034" spans="1:16" x14ac:dyDescent="0.25">
      <c r="A3034" s="126"/>
      <c r="B3034" s="53"/>
      <c r="C3034" s="140"/>
      <c r="E3034" s="53"/>
      <c r="F3034" s="53"/>
      <c r="G3034" s="53"/>
      <c r="H3034" s="3"/>
      <c r="I3034" s="53"/>
      <c r="J3034" s="53"/>
      <c r="K3034" s="53"/>
      <c r="L3034" s="53"/>
      <c r="M3034" s="53"/>
      <c r="N3034" s="53"/>
      <c r="O3034" s="53"/>
      <c r="P3034" s="727"/>
    </row>
    <row r="3035" spans="1:16" x14ac:dyDescent="0.25">
      <c r="A3035" s="126"/>
      <c r="B3035" s="53"/>
      <c r="C3035" s="140"/>
      <c r="E3035" s="53"/>
      <c r="F3035" s="53"/>
      <c r="G3035" s="53"/>
      <c r="H3035" s="3"/>
      <c r="I3035" s="53"/>
      <c r="J3035" s="53"/>
      <c r="K3035" s="53"/>
      <c r="L3035" s="53"/>
      <c r="M3035" s="53"/>
      <c r="N3035" s="53"/>
      <c r="O3035" s="53"/>
      <c r="P3035" s="727"/>
    </row>
    <row r="3036" spans="1:16" x14ac:dyDescent="0.25">
      <c r="A3036" s="126"/>
      <c r="B3036" s="53"/>
      <c r="C3036" s="140"/>
      <c r="E3036" s="53"/>
      <c r="F3036" s="53"/>
      <c r="G3036" s="53"/>
      <c r="H3036" s="3"/>
      <c r="I3036" s="53"/>
      <c r="J3036" s="53"/>
      <c r="K3036" s="53"/>
      <c r="L3036" s="53"/>
      <c r="M3036" s="53"/>
      <c r="N3036" s="53"/>
      <c r="O3036" s="53"/>
      <c r="P3036" s="727"/>
    </row>
    <row r="3037" spans="1:16" x14ac:dyDescent="0.25">
      <c r="A3037" s="126"/>
      <c r="B3037" s="53"/>
      <c r="C3037" s="140"/>
      <c r="E3037" s="53"/>
      <c r="F3037" s="53"/>
      <c r="G3037" s="53"/>
      <c r="H3037" s="3"/>
      <c r="I3037" s="53"/>
      <c r="J3037" s="53"/>
      <c r="K3037" s="53"/>
      <c r="L3037" s="53"/>
      <c r="M3037" s="53"/>
      <c r="N3037" s="53"/>
      <c r="O3037" s="53"/>
      <c r="P3037" s="727"/>
    </row>
    <row r="3038" spans="1:16" x14ac:dyDescent="0.25">
      <c r="A3038" s="126"/>
      <c r="B3038" s="53"/>
      <c r="C3038" s="140"/>
      <c r="E3038" s="53"/>
      <c r="F3038" s="53"/>
      <c r="G3038" s="53"/>
      <c r="H3038" s="3"/>
      <c r="I3038" s="53"/>
      <c r="J3038" s="53"/>
      <c r="K3038" s="53"/>
      <c r="L3038" s="53"/>
      <c r="M3038" s="53"/>
      <c r="N3038" s="53"/>
      <c r="O3038" s="53"/>
      <c r="P3038" s="727"/>
    </row>
    <row r="3039" spans="1:16" x14ac:dyDescent="0.25">
      <c r="A3039" s="126"/>
      <c r="B3039" s="53"/>
      <c r="C3039" s="140"/>
      <c r="E3039" s="53"/>
      <c r="F3039" s="53"/>
      <c r="G3039" s="53"/>
      <c r="H3039" s="3"/>
      <c r="I3039" s="53"/>
      <c r="J3039" s="53"/>
      <c r="K3039" s="53"/>
      <c r="L3039" s="53"/>
      <c r="M3039" s="53"/>
      <c r="N3039" s="53"/>
      <c r="O3039" s="53"/>
      <c r="P3039" s="727"/>
    </row>
    <row r="3040" spans="1:16" x14ac:dyDescent="0.25">
      <c r="A3040" s="126"/>
      <c r="B3040" s="53"/>
      <c r="C3040" s="140"/>
      <c r="E3040" s="53"/>
      <c r="F3040" s="53"/>
      <c r="G3040" s="53"/>
      <c r="H3040" s="3"/>
      <c r="I3040" s="53"/>
      <c r="J3040" s="53"/>
      <c r="K3040" s="53"/>
      <c r="L3040" s="53"/>
      <c r="M3040" s="53"/>
      <c r="N3040" s="53"/>
      <c r="O3040" s="53"/>
      <c r="P3040" s="727"/>
    </row>
    <row r="3041" spans="1:16" x14ac:dyDescent="0.25">
      <c r="A3041" s="126"/>
      <c r="B3041" s="53"/>
      <c r="C3041" s="140"/>
      <c r="E3041" s="53"/>
      <c r="F3041" s="53"/>
      <c r="G3041" s="53"/>
      <c r="H3041" s="3"/>
      <c r="I3041" s="53"/>
      <c r="J3041" s="53"/>
      <c r="K3041" s="53"/>
      <c r="L3041" s="53"/>
      <c r="M3041" s="53"/>
      <c r="N3041" s="53"/>
      <c r="O3041" s="53"/>
      <c r="P3041" s="727"/>
    </row>
    <row r="3042" spans="1:16" x14ac:dyDescent="0.25">
      <c r="A3042" s="126"/>
      <c r="B3042" s="53"/>
      <c r="C3042" s="140"/>
      <c r="E3042" s="53"/>
      <c r="F3042" s="53"/>
      <c r="G3042" s="53"/>
      <c r="H3042" s="3"/>
      <c r="I3042" s="53"/>
      <c r="J3042" s="53"/>
      <c r="K3042" s="53"/>
      <c r="L3042" s="53"/>
      <c r="M3042" s="53"/>
      <c r="N3042" s="53"/>
      <c r="O3042" s="53"/>
      <c r="P3042" s="727"/>
    </row>
    <row r="3043" spans="1:16" x14ac:dyDescent="0.25">
      <c r="A3043" s="126"/>
      <c r="B3043" s="53"/>
      <c r="C3043" s="140"/>
      <c r="E3043" s="53"/>
      <c r="F3043" s="53"/>
      <c r="G3043" s="53"/>
      <c r="H3043" s="3"/>
      <c r="I3043" s="53"/>
      <c r="J3043" s="53"/>
      <c r="K3043" s="53"/>
      <c r="L3043" s="53"/>
      <c r="M3043" s="53"/>
      <c r="N3043" s="53"/>
      <c r="O3043" s="53"/>
      <c r="P3043" s="727"/>
    </row>
    <row r="3044" spans="1:16" x14ac:dyDescent="0.25">
      <c r="A3044" s="126"/>
      <c r="B3044" s="53"/>
      <c r="C3044" s="140"/>
      <c r="E3044" s="53"/>
      <c r="F3044" s="53"/>
      <c r="G3044" s="53"/>
      <c r="H3044" s="3"/>
      <c r="I3044" s="53"/>
      <c r="J3044" s="53"/>
      <c r="K3044" s="53"/>
      <c r="L3044" s="53"/>
      <c r="M3044" s="53"/>
      <c r="N3044" s="53"/>
      <c r="O3044" s="53"/>
      <c r="P3044" s="727"/>
    </row>
    <row r="3045" spans="1:16" x14ac:dyDescent="0.25">
      <c r="A3045" s="126"/>
      <c r="B3045" s="53"/>
      <c r="C3045" s="140"/>
      <c r="E3045" s="53"/>
      <c r="F3045" s="53"/>
      <c r="G3045" s="53"/>
      <c r="H3045" s="3"/>
      <c r="I3045" s="53"/>
      <c r="J3045" s="53"/>
      <c r="K3045" s="53"/>
      <c r="L3045" s="53"/>
      <c r="M3045" s="53"/>
      <c r="N3045" s="53"/>
      <c r="O3045" s="53"/>
      <c r="P3045" s="727"/>
    </row>
    <row r="3046" spans="1:16" x14ac:dyDescent="0.25">
      <c r="A3046" s="126"/>
      <c r="B3046" s="53"/>
      <c r="C3046" s="140"/>
      <c r="E3046" s="53"/>
      <c r="F3046" s="53"/>
      <c r="G3046" s="53"/>
      <c r="H3046" s="3"/>
      <c r="I3046" s="53"/>
      <c r="J3046" s="53"/>
      <c r="K3046" s="53"/>
      <c r="L3046" s="53"/>
      <c r="M3046" s="53"/>
      <c r="N3046" s="53"/>
      <c r="O3046" s="53"/>
      <c r="P3046" s="727"/>
    </row>
    <row r="3047" spans="1:16" x14ac:dyDescent="0.25">
      <c r="A3047" s="126"/>
      <c r="B3047" s="53"/>
      <c r="C3047" s="140"/>
      <c r="E3047" s="53"/>
      <c r="F3047" s="53"/>
      <c r="G3047" s="53"/>
      <c r="H3047" s="3"/>
      <c r="I3047" s="53"/>
      <c r="J3047" s="53"/>
      <c r="K3047" s="53"/>
      <c r="L3047" s="53"/>
      <c r="M3047" s="53"/>
      <c r="N3047" s="53"/>
      <c r="O3047" s="53"/>
      <c r="P3047" s="727"/>
    </row>
    <row r="3048" spans="1:16" x14ac:dyDescent="0.25">
      <c r="A3048" s="126"/>
      <c r="B3048" s="53"/>
      <c r="C3048" s="140"/>
      <c r="E3048" s="53"/>
      <c r="F3048" s="53"/>
      <c r="G3048" s="53"/>
      <c r="H3048" s="3"/>
      <c r="I3048" s="53"/>
      <c r="J3048" s="53"/>
      <c r="K3048" s="53"/>
      <c r="L3048" s="53"/>
      <c r="M3048" s="53"/>
      <c r="N3048" s="53"/>
      <c r="O3048" s="53"/>
      <c r="P3048" s="727"/>
    </row>
    <row r="3049" spans="1:16" x14ac:dyDescent="0.25">
      <c r="A3049" s="126"/>
      <c r="B3049" s="53"/>
      <c r="C3049" s="140"/>
      <c r="E3049" s="53"/>
      <c r="F3049" s="53"/>
      <c r="G3049" s="53"/>
      <c r="H3049" s="3"/>
      <c r="I3049" s="53"/>
      <c r="J3049" s="53"/>
      <c r="K3049" s="53"/>
      <c r="L3049" s="53"/>
      <c r="M3049" s="53"/>
      <c r="N3049" s="53"/>
      <c r="O3049" s="53"/>
      <c r="P3049" s="727"/>
    </row>
    <row r="3050" spans="1:16" x14ac:dyDescent="0.25">
      <c r="A3050" s="126"/>
      <c r="B3050" s="53"/>
      <c r="C3050" s="140"/>
      <c r="E3050" s="53"/>
      <c r="F3050" s="53"/>
      <c r="G3050" s="53"/>
      <c r="H3050" s="3"/>
      <c r="I3050" s="53"/>
      <c r="J3050" s="53"/>
      <c r="K3050" s="53"/>
      <c r="L3050" s="53"/>
      <c r="M3050" s="53"/>
      <c r="N3050" s="53"/>
      <c r="O3050" s="53"/>
      <c r="P3050" s="727"/>
    </row>
    <row r="3051" spans="1:16" x14ac:dyDescent="0.25">
      <c r="A3051" s="126"/>
      <c r="B3051" s="53"/>
      <c r="C3051" s="140"/>
      <c r="E3051" s="53"/>
      <c r="F3051" s="53"/>
      <c r="G3051" s="53"/>
      <c r="H3051" s="3"/>
      <c r="I3051" s="53"/>
      <c r="J3051" s="53"/>
      <c r="K3051" s="53"/>
      <c r="L3051" s="53"/>
      <c r="M3051" s="53"/>
      <c r="N3051" s="53"/>
      <c r="O3051" s="53"/>
      <c r="P3051" s="727"/>
    </row>
    <row r="3052" spans="1:16" x14ac:dyDescent="0.25">
      <c r="A3052" s="126"/>
      <c r="B3052" s="53"/>
      <c r="C3052" s="140"/>
      <c r="E3052" s="53"/>
      <c r="F3052" s="53"/>
      <c r="G3052" s="53"/>
      <c r="H3052" s="3"/>
      <c r="I3052" s="53"/>
      <c r="J3052" s="53"/>
      <c r="K3052" s="53"/>
      <c r="L3052" s="53"/>
      <c r="M3052" s="53"/>
      <c r="N3052" s="53"/>
      <c r="O3052" s="53"/>
      <c r="P3052" s="727"/>
    </row>
    <row r="3053" spans="1:16" x14ac:dyDescent="0.25">
      <c r="A3053" s="126"/>
      <c r="B3053" s="53"/>
      <c r="C3053" s="140"/>
      <c r="E3053" s="53"/>
      <c r="F3053" s="53"/>
      <c r="G3053" s="53"/>
      <c r="H3053" s="3"/>
      <c r="I3053" s="53"/>
      <c r="J3053" s="53"/>
      <c r="K3053" s="53"/>
      <c r="L3053" s="53"/>
      <c r="M3053" s="53"/>
      <c r="N3053" s="53"/>
      <c r="O3053" s="53"/>
      <c r="P3053" s="727"/>
    </row>
    <row r="3054" spans="1:16" x14ac:dyDescent="0.25">
      <c r="A3054" s="126"/>
      <c r="B3054" s="53"/>
      <c r="C3054" s="140"/>
      <c r="E3054" s="53"/>
      <c r="F3054" s="53"/>
      <c r="G3054" s="53"/>
      <c r="H3054" s="3"/>
      <c r="I3054" s="53"/>
      <c r="J3054" s="53"/>
      <c r="K3054" s="53"/>
      <c r="L3054" s="53"/>
      <c r="M3054" s="53"/>
      <c r="N3054" s="53"/>
      <c r="O3054" s="53"/>
      <c r="P3054" s="727"/>
    </row>
    <row r="3055" spans="1:16" x14ac:dyDescent="0.25">
      <c r="A3055" s="126"/>
      <c r="B3055" s="53"/>
      <c r="C3055" s="140"/>
      <c r="E3055" s="53"/>
      <c r="F3055" s="53"/>
      <c r="G3055" s="53"/>
      <c r="H3055" s="3"/>
      <c r="I3055" s="53"/>
      <c r="J3055" s="53"/>
      <c r="K3055" s="53"/>
      <c r="L3055" s="53"/>
      <c r="M3055" s="53"/>
      <c r="N3055" s="53"/>
      <c r="O3055" s="53"/>
      <c r="P3055" s="727"/>
    </row>
    <row r="3056" spans="1:16" x14ac:dyDescent="0.25">
      <c r="A3056" s="126"/>
      <c r="B3056" s="53"/>
      <c r="C3056" s="140"/>
      <c r="E3056" s="53"/>
      <c r="F3056" s="53"/>
      <c r="G3056" s="53"/>
      <c r="H3056" s="3"/>
      <c r="I3056" s="53"/>
      <c r="J3056" s="53"/>
      <c r="K3056" s="53"/>
      <c r="L3056" s="53"/>
      <c r="M3056" s="53"/>
      <c r="N3056" s="53"/>
      <c r="O3056" s="53"/>
      <c r="P3056" s="727"/>
    </row>
    <row r="3057" spans="1:16" x14ac:dyDescent="0.25">
      <c r="A3057" s="126"/>
      <c r="B3057" s="53"/>
      <c r="C3057" s="140"/>
      <c r="E3057" s="53"/>
      <c r="F3057" s="53"/>
      <c r="G3057" s="53"/>
      <c r="H3057" s="3"/>
      <c r="I3057" s="53"/>
      <c r="J3057" s="53"/>
      <c r="K3057" s="53"/>
      <c r="L3057" s="53"/>
      <c r="M3057" s="53"/>
      <c r="N3057" s="53"/>
      <c r="O3057" s="53"/>
      <c r="P3057" s="727"/>
    </row>
    <row r="3058" spans="1:16" x14ac:dyDescent="0.25">
      <c r="A3058" s="126"/>
      <c r="B3058" s="53"/>
      <c r="C3058" s="140"/>
      <c r="E3058" s="53"/>
      <c r="F3058" s="53"/>
      <c r="G3058" s="53"/>
      <c r="H3058" s="3"/>
      <c r="I3058" s="53"/>
      <c r="J3058" s="53"/>
      <c r="K3058" s="53"/>
      <c r="L3058" s="53"/>
      <c r="M3058" s="53"/>
      <c r="N3058" s="53"/>
      <c r="O3058" s="53"/>
      <c r="P3058" s="727"/>
    </row>
    <row r="3059" spans="1:16" x14ac:dyDescent="0.25">
      <c r="A3059" s="126"/>
      <c r="B3059" s="53"/>
      <c r="C3059" s="140"/>
      <c r="E3059" s="53"/>
      <c r="F3059" s="53"/>
      <c r="G3059" s="53"/>
      <c r="H3059" s="3"/>
      <c r="I3059" s="53"/>
      <c r="J3059" s="53"/>
      <c r="K3059" s="53"/>
      <c r="L3059" s="53"/>
      <c r="M3059" s="53"/>
      <c r="N3059" s="53"/>
      <c r="O3059" s="53"/>
      <c r="P3059" s="727"/>
    </row>
    <row r="3060" spans="1:16" x14ac:dyDescent="0.25">
      <c r="A3060" s="126"/>
      <c r="B3060" s="53"/>
      <c r="C3060" s="140"/>
      <c r="E3060" s="53"/>
      <c r="F3060" s="53"/>
      <c r="G3060" s="53"/>
      <c r="H3060" s="3"/>
      <c r="I3060" s="53"/>
      <c r="J3060" s="53"/>
      <c r="K3060" s="53"/>
      <c r="L3060" s="53"/>
      <c r="M3060" s="53"/>
      <c r="N3060" s="53"/>
      <c r="O3060" s="53"/>
      <c r="P3060" s="727"/>
    </row>
    <row r="3061" spans="1:16" x14ac:dyDescent="0.25">
      <c r="A3061" s="126"/>
      <c r="B3061" s="53"/>
      <c r="C3061" s="140"/>
      <c r="E3061" s="53"/>
      <c r="F3061" s="53"/>
      <c r="G3061" s="53"/>
      <c r="H3061" s="3"/>
      <c r="I3061" s="53"/>
      <c r="J3061" s="53"/>
      <c r="K3061" s="53"/>
      <c r="L3061" s="53"/>
      <c r="M3061" s="53"/>
      <c r="N3061" s="53"/>
      <c r="O3061" s="53"/>
      <c r="P3061" s="727"/>
    </row>
    <row r="3062" spans="1:16" x14ac:dyDescent="0.25">
      <c r="A3062" s="126"/>
      <c r="B3062" s="53"/>
      <c r="C3062" s="140"/>
      <c r="E3062" s="53"/>
      <c r="F3062" s="53"/>
      <c r="G3062" s="53"/>
      <c r="H3062" s="3"/>
      <c r="I3062" s="53"/>
      <c r="J3062" s="53"/>
      <c r="K3062" s="53"/>
      <c r="L3062" s="53"/>
      <c r="M3062" s="53"/>
      <c r="N3062" s="53"/>
      <c r="O3062" s="53"/>
      <c r="P3062" s="727"/>
    </row>
    <row r="3063" spans="1:16" x14ac:dyDescent="0.25">
      <c r="A3063" s="126"/>
      <c r="B3063" s="53"/>
      <c r="C3063" s="140"/>
      <c r="E3063" s="53"/>
      <c r="F3063" s="53"/>
      <c r="G3063" s="53"/>
      <c r="H3063" s="3"/>
      <c r="I3063" s="53"/>
      <c r="J3063" s="53"/>
      <c r="K3063" s="53"/>
      <c r="L3063" s="53"/>
      <c r="M3063" s="53"/>
      <c r="N3063" s="53"/>
      <c r="O3063" s="53"/>
      <c r="P3063" s="727"/>
    </row>
    <row r="3064" spans="1:16" x14ac:dyDescent="0.25">
      <c r="A3064" s="126"/>
      <c r="B3064" s="53"/>
      <c r="C3064" s="140"/>
      <c r="E3064" s="53"/>
      <c r="F3064" s="53"/>
      <c r="G3064" s="53"/>
      <c r="H3064" s="3"/>
      <c r="I3064" s="53"/>
      <c r="J3064" s="53"/>
      <c r="K3064" s="53"/>
      <c r="L3064" s="53"/>
      <c r="M3064" s="53"/>
      <c r="N3064" s="53"/>
      <c r="O3064" s="53"/>
      <c r="P3064" s="727"/>
    </row>
    <row r="3065" spans="1:16" x14ac:dyDescent="0.25">
      <c r="A3065" s="126"/>
      <c r="B3065" s="53"/>
      <c r="C3065" s="140"/>
      <c r="E3065" s="53"/>
      <c r="F3065" s="53"/>
      <c r="G3065" s="53"/>
      <c r="H3065" s="3"/>
      <c r="I3065" s="53"/>
      <c r="J3065" s="53"/>
      <c r="K3065" s="53"/>
      <c r="L3065" s="53"/>
      <c r="M3065" s="53"/>
      <c r="N3065" s="53"/>
      <c r="O3065" s="53"/>
      <c r="P3065" s="727"/>
    </row>
    <row r="3066" spans="1:16" x14ac:dyDescent="0.25">
      <c r="A3066" s="126"/>
      <c r="B3066" s="53"/>
      <c r="C3066" s="140"/>
      <c r="E3066" s="53"/>
      <c r="F3066" s="53"/>
      <c r="G3066" s="53"/>
      <c r="H3066" s="3"/>
      <c r="I3066" s="53"/>
      <c r="J3066" s="53"/>
      <c r="K3066" s="53"/>
      <c r="L3066" s="53"/>
      <c r="M3066" s="53"/>
      <c r="N3066" s="53"/>
      <c r="O3066" s="53"/>
      <c r="P3066" s="727"/>
    </row>
    <row r="3067" spans="1:16" x14ac:dyDescent="0.25">
      <c r="A3067" s="126"/>
      <c r="B3067" s="53"/>
      <c r="C3067" s="140"/>
      <c r="E3067" s="53"/>
      <c r="F3067" s="53"/>
      <c r="G3067" s="53"/>
      <c r="H3067" s="3"/>
      <c r="I3067" s="53"/>
      <c r="J3067" s="53"/>
      <c r="K3067" s="53"/>
      <c r="L3067" s="53"/>
      <c r="M3067" s="53"/>
      <c r="N3067" s="53"/>
      <c r="O3067" s="53"/>
      <c r="P3067" s="727"/>
    </row>
    <row r="3068" spans="1:16" x14ac:dyDescent="0.25">
      <c r="A3068" s="126"/>
      <c r="B3068" s="53"/>
      <c r="C3068" s="140"/>
      <c r="E3068" s="53"/>
      <c r="F3068" s="53"/>
      <c r="G3068" s="53"/>
      <c r="H3068" s="3"/>
      <c r="I3068" s="53"/>
      <c r="J3068" s="53"/>
      <c r="K3068" s="53"/>
      <c r="L3068" s="53"/>
      <c r="M3068" s="53"/>
      <c r="N3068" s="53"/>
      <c r="O3068" s="53"/>
      <c r="P3068" s="727"/>
    </row>
    <row r="3069" spans="1:16" x14ac:dyDescent="0.25">
      <c r="A3069" s="126"/>
      <c r="B3069" s="53"/>
      <c r="C3069" s="140"/>
      <c r="E3069" s="53"/>
      <c r="F3069" s="53"/>
      <c r="G3069" s="53"/>
      <c r="H3069" s="3"/>
      <c r="I3069" s="53"/>
      <c r="J3069" s="53"/>
      <c r="K3069" s="53"/>
      <c r="L3069" s="53"/>
      <c r="M3069" s="53"/>
      <c r="N3069" s="53"/>
      <c r="O3069" s="53"/>
      <c r="P3069" s="727"/>
    </row>
    <row r="3070" spans="1:16" x14ac:dyDescent="0.25">
      <c r="A3070" s="126"/>
      <c r="B3070" s="53"/>
      <c r="C3070" s="140"/>
      <c r="E3070" s="53"/>
      <c r="F3070" s="53"/>
      <c r="G3070" s="53"/>
      <c r="H3070" s="3"/>
      <c r="I3070" s="53"/>
      <c r="J3070" s="53"/>
      <c r="K3070" s="53"/>
      <c r="L3070" s="53"/>
      <c r="M3070" s="53"/>
      <c r="N3070" s="53"/>
      <c r="O3070" s="53"/>
      <c r="P3070" s="727"/>
    </row>
    <row r="3071" spans="1:16" x14ac:dyDescent="0.25">
      <c r="A3071" s="126"/>
      <c r="B3071" s="53"/>
      <c r="C3071" s="140"/>
      <c r="E3071" s="53"/>
      <c r="F3071" s="53"/>
      <c r="G3071" s="53"/>
      <c r="H3071" s="3"/>
      <c r="I3071" s="53"/>
      <c r="J3071" s="53"/>
      <c r="K3071" s="53"/>
      <c r="L3071" s="53"/>
      <c r="M3071" s="53"/>
      <c r="N3071" s="53"/>
      <c r="O3071" s="53"/>
      <c r="P3071" s="727"/>
    </row>
    <row r="3072" spans="1:16" x14ac:dyDescent="0.25">
      <c r="A3072" s="126"/>
      <c r="B3072" s="53"/>
      <c r="C3072" s="140"/>
      <c r="E3072" s="53"/>
      <c r="F3072" s="53"/>
      <c r="G3072" s="53"/>
      <c r="H3072" s="3"/>
      <c r="I3072" s="53"/>
      <c r="J3072" s="53"/>
      <c r="K3072" s="53"/>
      <c r="L3072" s="53"/>
      <c r="M3072" s="53"/>
      <c r="N3072" s="53"/>
      <c r="O3072" s="53"/>
      <c r="P3072" s="727"/>
    </row>
    <row r="3073" spans="1:16" x14ac:dyDescent="0.25">
      <c r="A3073" s="126"/>
      <c r="B3073" s="53"/>
      <c r="C3073" s="140"/>
      <c r="E3073" s="53"/>
      <c r="F3073" s="53"/>
      <c r="G3073" s="53"/>
      <c r="H3073" s="3"/>
      <c r="I3073" s="53"/>
      <c r="J3073" s="53"/>
      <c r="K3073" s="53"/>
      <c r="L3073" s="53"/>
      <c r="M3073" s="53"/>
      <c r="N3073" s="53"/>
      <c r="O3073" s="53"/>
      <c r="P3073" s="727"/>
    </row>
    <row r="3074" spans="1:16" x14ac:dyDescent="0.25">
      <c r="A3074" s="126"/>
      <c r="B3074" s="53"/>
      <c r="C3074" s="140"/>
      <c r="E3074" s="53"/>
      <c r="F3074" s="53"/>
      <c r="G3074" s="53"/>
      <c r="H3074" s="3"/>
      <c r="I3074" s="53"/>
      <c r="J3074" s="53"/>
      <c r="K3074" s="53"/>
      <c r="L3074" s="53"/>
      <c r="M3074" s="53"/>
      <c r="N3074" s="53"/>
      <c r="O3074" s="53"/>
      <c r="P3074" s="727"/>
    </row>
    <row r="3075" spans="1:16" x14ac:dyDescent="0.25">
      <c r="A3075" s="126"/>
      <c r="B3075" s="53"/>
      <c r="C3075" s="140"/>
      <c r="E3075" s="53"/>
      <c r="F3075" s="53"/>
      <c r="G3075" s="53"/>
      <c r="H3075" s="3"/>
      <c r="I3075" s="53"/>
      <c r="J3075" s="53"/>
      <c r="K3075" s="53"/>
      <c r="L3075" s="53"/>
      <c r="M3075" s="53"/>
      <c r="N3075" s="53"/>
      <c r="O3075" s="53"/>
      <c r="P3075" s="727"/>
    </row>
    <row r="3076" spans="1:16" x14ac:dyDescent="0.25">
      <c r="A3076" s="126"/>
      <c r="B3076" s="53"/>
      <c r="C3076" s="140"/>
      <c r="E3076" s="53"/>
      <c r="F3076" s="53"/>
      <c r="G3076" s="53"/>
      <c r="H3076" s="3"/>
      <c r="I3076" s="53"/>
      <c r="J3076" s="53"/>
      <c r="K3076" s="53"/>
      <c r="L3076" s="53"/>
      <c r="M3076" s="53"/>
      <c r="N3076" s="53"/>
      <c r="O3076" s="53"/>
      <c r="P3076" s="727"/>
    </row>
    <row r="3077" spans="1:16" x14ac:dyDescent="0.25">
      <c r="A3077" s="126"/>
      <c r="B3077" s="53"/>
      <c r="C3077" s="140"/>
      <c r="E3077" s="53"/>
      <c r="F3077" s="53"/>
      <c r="G3077" s="53"/>
      <c r="H3077" s="3"/>
      <c r="I3077" s="53"/>
      <c r="J3077" s="53"/>
      <c r="K3077" s="53"/>
      <c r="L3077" s="53"/>
      <c r="M3077" s="53"/>
      <c r="N3077" s="53"/>
      <c r="O3077" s="53"/>
      <c r="P3077" s="727"/>
    </row>
    <row r="3078" spans="1:16" x14ac:dyDescent="0.25">
      <c r="A3078" s="126"/>
      <c r="B3078" s="53"/>
      <c r="C3078" s="140"/>
      <c r="E3078" s="53"/>
      <c r="F3078" s="53"/>
      <c r="G3078" s="53"/>
      <c r="H3078" s="3"/>
      <c r="I3078" s="53"/>
      <c r="J3078" s="53"/>
      <c r="K3078" s="53"/>
      <c r="L3078" s="53"/>
      <c r="M3078" s="53"/>
      <c r="N3078" s="53"/>
      <c r="O3078" s="53"/>
      <c r="P3078" s="727"/>
    </row>
    <row r="3079" spans="1:16" x14ac:dyDescent="0.25">
      <c r="A3079" s="126"/>
      <c r="B3079" s="53"/>
      <c r="C3079" s="140"/>
      <c r="E3079" s="53"/>
      <c r="F3079" s="53"/>
      <c r="G3079" s="53"/>
      <c r="H3079" s="3"/>
      <c r="I3079" s="53"/>
      <c r="J3079" s="53"/>
      <c r="K3079" s="53"/>
      <c r="L3079" s="53"/>
      <c r="M3079" s="53"/>
      <c r="N3079" s="53"/>
      <c r="O3079" s="53"/>
      <c r="P3079" s="727"/>
    </row>
    <row r="3080" spans="1:16" x14ac:dyDescent="0.25">
      <c r="A3080" s="126"/>
      <c r="B3080" s="53"/>
      <c r="C3080" s="140"/>
      <c r="E3080" s="53"/>
      <c r="F3080" s="53"/>
      <c r="G3080" s="53"/>
      <c r="H3080" s="3"/>
      <c r="I3080" s="53"/>
      <c r="J3080" s="53"/>
      <c r="K3080" s="53"/>
      <c r="L3080" s="53"/>
      <c r="M3080" s="53"/>
      <c r="N3080" s="53"/>
      <c r="O3080" s="53"/>
      <c r="P3080" s="727"/>
    </row>
    <row r="3081" spans="1:16" x14ac:dyDescent="0.25">
      <c r="A3081" s="126"/>
      <c r="B3081" s="53"/>
      <c r="C3081" s="140"/>
      <c r="E3081" s="53"/>
      <c r="F3081" s="53"/>
      <c r="G3081" s="53"/>
      <c r="H3081" s="3"/>
      <c r="I3081" s="53"/>
      <c r="J3081" s="53"/>
      <c r="K3081" s="53"/>
      <c r="L3081" s="53"/>
      <c r="M3081" s="53"/>
      <c r="N3081" s="53"/>
      <c r="O3081" s="53"/>
      <c r="P3081" s="727"/>
    </row>
    <row r="3082" spans="1:16" x14ac:dyDescent="0.25">
      <c r="A3082" s="126"/>
      <c r="B3082" s="53"/>
      <c r="C3082" s="140"/>
      <c r="E3082" s="53"/>
      <c r="F3082" s="53"/>
      <c r="G3082" s="53"/>
      <c r="H3082" s="3"/>
      <c r="I3082" s="53"/>
      <c r="J3082" s="53"/>
      <c r="K3082" s="53"/>
      <c r="L3082" s="53"/>
      <c r="M3082" s="53"/>
      <c r="N3082" s="53"/>
      <c r="O3082" s="53"/>
      <c r="P3082" s="727"/>
    </row>
    <row r="3083" spans="1:16" x14ac:dyDescent="0.25">
      <c r="A3083" s="126"/>
      <c r="B3083" s="53"/>
      <c r="C3083" s="140"/>
      <c r="E3083" s="53"/>
      <c r="F3083" s="53"/>
      <c r="G3083" s="53"/>
      <c r="H3083" s="3"/>
      <c r="I3083" s="53"/>
      <c r="J3083" s="53"/>
      <c r="K3083" s="53"/>
      <c r="L3083" s="53"/>
      <c r="M3083" s="53"/>
      <c r="N3083" s="53"/>
      <c r="O3083" s="53"/>
      <c r="P3083" s="727"/>
    </row>
    <row r="3084" spans="1:16" x14ac:dyDescent="0.25">
      <c r="A3084" s="126"/>
      <c r="B3084" s="53"/>
      <c r="C3084" s="140"/>
      <c r="E3084" s="53"/>
      <c r="F3084" s="53"/>
      <c r="G3084" s="53"/>
      <c r="H3084" s="3"/>
      <c r="I3084" s="53"/>
      <c r="J3084" s="53"/>
      <c r="K3084" s="53"/>
      <c r="L3084" s="53"/>
      <c r="M3084" s="53"/>
      <c r="N3084" s="53"/>
      <c r="O3084" s="53"/>
      <c r="P3084" s="727"/>
    </row>
    <row r="3085" spans="1:16" x14ac:dyDescent="0.25">
      <c r="A3085" s="126"/>
      <c r="B3085" s="53"/>
      <c r="C3085" s="140"/>
      <c r="E3085" s="53"/>
      <c r="F3085" s="53"/>
      <c r="G3085" s="53"/>
      <c r="H3085" s="3"/>
      <c r="I3085" s="53"/>
      <c r="J3085" s="53"/>
      <c r="K3085" s="53"/>
      <c r="L3085" s="53"/>
      <c r="M3085" s="53"/>
      <c r="N3085" s="53"/>
      <c r="O3085" s="53"/>
      <c r="P3085" s="727"/>
    </row>
    <row r="3086" spans="1:16" x14ac:dyDescent="0.25">
      <c r="A3086" s="126"/>
      <c r="B3086" s="53"/>
      <c r="C3086" s="140"/>
      <c r="E3086" s="53"/>
      <c r="F3086" s="53"/>
      <c r="G3086" s="53"/>
      <c r="H3086" s="3"/>
      <c r="I3086" s="53"/>
      <c r="J3086" s="53"/>
      <c r="K3086" s="53"/>
      <c r="L3086" s="53"/>
      <c r="M3086" s="53"/>
      <c r="N3086" s="53"/>
      <c r="O3086" s="53"/>
      <c r="P3086" s="727"/>
    </row>
    <row r="3087" spans="1:16" x14ac:dyDescent="0.25">
      <c r="A3087" s="126"/>
      <c r="B3087" s="53"/>
      <c r="C3087" s="140"/>
      <c r="E3087" s="53"/>
      <c r="F3087" s="53"/>
      <c r="G3087" s="53"/>
      <c r="H3087" s="3"/>
      <c r="I3087" s="53"/>
      <c r="J3087" s="53"/>
      <c r="K3087" s="53"/>
      <c r="L3087" s="53"/>
      <c r="M3087" s="53"/>
      <c r="N3087" s="53"/>
      <c r="O3087" s="53"/>
      <c r="P3087" s="727"/>
    </row>
    <row r="3088" spans="1:16" x14ac:dyDescent="0.25">
      <c r="A3088" s="126"/>
      <c r="B3088" s="53"/>
      <c r="C3088" s="140"/>
      <c r="E3088" s="53"/>
      <c r="F3088" s="53"/>
      <c r="G3088" s="53"/>
      <c r="H3088" s="3"/>
      <c r="I3088" s="53"/>
      <c r="J3088" s="53"/>
      <c r="K3088" s="53"/>
      <c r="L3088" s="53"/>
      <c r="M3088" s="53"/>
      <c r="N3088" s="53"/>
      <c r="O3088" s="53"/>
      <c r="P3088" s="727"/>
    </row>
    <row r="3089" spans="1:16" x14ac:dyDescent="0.25">
      <c r="A3089" s="126"/>
      <c r="B3089" s="53"/>
      <c r="C3089" s="140"/>
      <c r="E3089" s="53"/>
      <c r="F3089" s="53"/>
      <c r="G3089" s="53"/>
      <c r="H3089" s="3"/>
      <c r="I3089" s="53"/>
      <c r="J3089" s="53"/>
      <c r="K3089" s="53"/>
      <c r="L3089" s="53"/>
      <c r="M3089" s="53"/>
      <c r="N3089" s="53"/>
      <c r="O3089" s="53"/>
      <c r="P3089" s="727"/>
    </row>
    <row r="3090" spans="1:16" x14ac:dyDescent="0.25">
      <c r="A3090" s="126"/>
      <c r="B3090" s="53"/>
      <c r="C3090" s="140"/>
      <c r="E3090" s="53"/>
      <c r="F3090" s="53"/>
      <c r="G3090" s="53"/>
      <c r="H3090" s="3"/>
      <c r="I3090" s="53"/>
      <c r="J3090" s="53"/>
      <c r="K3090" s="53"/>
      <c r="L3090" s="53"/>
      <c r="M3090" s="53"/>
      <c r="N3090" s="53"/>
      <c r="O3090" s="53"/>
      <c r="P3090" s="727"/>
    </row>
    <row r="3091" spans="1:16" x14ac:dyDescent="0.25">
      <c r="A3091" s="126"/>
      <c r="B3091" s="53"/>
      <c r="C3091" s="140"/>
      <c r="E3091" s="53"/>
      <c r="F3091" s="53"/>
      <c r="G3091" s="53"/>
      <c r="H3091" s="3"/>
      <c r="I3091" s="53"/>
      <c r="J3091" s="53"/>
      <c r="K3091" s="53"/>
      <c r="L3091" s="53"/>
      <c r="M3091" s="53"/>
      <c r="N3091" s="53"/>
      <c r="O3091" s="53"/>
      <c r="P3091" s="727"/>
    </row>
    <row r="3092" spans="1:16" x14ac:dyDescent="0.25">
      <c r="A3092" s="126"/>
      <c r="B3092" s="53"/>
      <c r="C3092" s="140"/>
      <c r="E3092" s="53"/>
      <c r="F3092" s="53"/>
      <c r="G3092" s="53"/>
      <c r="H3092" s="3"/>
      <c r="I3092" s="53"/>
      <c r="J3092" s="53"/>
      <c r="K3092" s="53"/>
      <c r="L3092" s="53"/>
      <c r="M3092" s="53"/>
      <c r="N3092" s="53"/>
      <c r="O3092" s="53"/>
      <c r="P3092" s="727"/>
    </row>
    <row r="3093" spans="1:16" x14ac:dyDescent="0.25">
      <c r="A3093" s="126"/>
      <c r="B3093" s="53"/>
      <c r="C3093" s="140"/>
      <c r="E3093" s="53"/>
      <c r="F3093" s="53"/>
      <c r="G3093" s="53"/>
      <c r="H3093" s="3"/>
      <c r="I3093" s="53"/>
      <c r="J3093" s="53"/>
      <c r="K3093" s="53"/>
      <c r="L3093" s="53"/>
      <c r="M3093" s="53"/>
      <c r="N3093" s="53"/>
      <c r="O3093" s="53"/>
      <c r="P3093" s="727"/>
    </row>
    <row r="3094" spans="1:16" x14ac:dyDescent="0.25">
      <c r="A3094" s="126"/>
      <c r="B3094" s="53"/>
      <c r="C3094" s="140"/>
      <c r="E3094" s="53"/>
      <c r="F3094" s="53"/>
      <c r="G3094" s="53"/>
      <c r="H3094" s="3"/>
      <c r="I3094" s="53"/>
      <c r="J3094" s="53"/>
      <c r="K3094" s="53"/>
      <c r="L3094" s="53"/>
      <c r="M3094" s="53"/>
      <c r="N3094" s="53"/>
      <c r="O3094" s="53"/>
      <c r="P3094" s="727"/>
    </row>
    <row r="3095" spans="1:16" x14ac:dyDescent="0.25">
      <c r="A3095" s="126"/>
      <c r="B3095" s="53"/>
      <c r="C3095" s="140"/>
      <c r="E3095" s="53"/>
      <c r="F3095" s="53"/>
      <c r="G3095" s="53"/>
      <c r="H3095" s="3"/>
      <c r="I3095" s="53"/>
      <c r="J3095" s="53"/>
      <c r="K3095" s="53"/>
      <c r="L3095" s="53"/>
      <c r="M3095" s="53"/>
      <c r="N3095" s="53"/>
      <c r="O3095" s="53"/>
      <c r="P3095" s="727"/>
    </row>
    <row r="3096" spans="1:16" x14ac:dyDescent="0.25">
      <c r="A3096" s="126"/>
      <c r="B3096" s="53"/>
      <c r="C3096" s="140"/>
      <c r="E3096" s="53"/>
      <c r="F3096" s="53"/>
      <c r="G3096" s="53"/>
      <c r="H3096" s="3"/>
      <c r="I3096" s="53"/>
      <c r="J3096" s="53"/>
      <c r="K3096" s="53"/>
      <c r="L3096" s="53"/>
      <c r="M3096" s="53"/>
      <c r="N3096" s="53"/>
      <c r="O3096" s="53"/>
      <c r="P3096" s="727"/>
    </row>
    <row r="3097" spans="1:16" x14ac:dyDescent="0.25">
      <c r="A3097" s="126"/>
      <c r="B3097" s="53"/>
      <c r="C3097" s="140"/>
      <c r="E3097" s="53"/>
      <c r="F3097" s="53"/>
      <c r="G3097" s="53"/>
      <c r="H3097" s="3"/>
      <c r="I3097" s="53"/>
      <c r="J3097" s="53"/>
      <c r="K3097" s="53"/>
      <c r="L3097" s="53"/>
      <c r="M3097" s="53"/>
      <c r="N3097" s="53"/>
      <c r="O3097" s="53"/>
      <c r="P3097" s="727"/>
    </row>
    <row r="3098" spans="1:16" x14ac:dyDescent="0.25">
      <c r="A3098" s="126"/>
      <c r="B3098" s="53"/>
      <c r="C3098" s="140"/>
      <c r="E3098" s="53"/>
      <c r="F3098" s="53"/>
      <c r="G3098" s="53"/>
      <c r="H3098" s="3"/>
      <c r="I3098" s="53"/>
      <c r="J3098" s="53"/>
      <c r="K3098" s="53"/>
      <c r="L3098" s="53"/>
      <c r="M3098" s="53"/>
      <c r="N3098" s="53"/>
      <c r="O3098" s="53"/>
      <c r="P3098" s="727"/>
    </row>
    <row r="3099" spans="1:16" x14ac:dyDescent="0.25">
      <c r="A3099" s="126"/>
      <c r="B3099" s="53"/>
      <c r="C3099" s="140"/>
      <c r="E3099" s="53"/>
      <c r="F3099" s="53"/>
      <c r="G3099" s="53"/>
      <c r="H3099" s="3"/>
      <c r="I3099" s="53"/>
      <c r="J3099" s="53"/>
      <c r="K3099" s="53"/>
      <c r="L3099" s="53"/>
      <c r="M3099" s="53"/>
      <c r="N3099" s="53"/>
      <c r="O3099" s="53"/>
      <c r="P3099" s="727"/>
    </row>
    <row r="3100" spans="1:16" x14ac:dyDescent="0.25">
      <c r="A3100" s="126"/>
      <c r="B3100" s="53"/>
      <c r="C3100" s="140"/>
      <c r="E3100" s="53"/>
      <c r="F3100" s="53"/>
      <c r="G3100" s="53"/>
      <c r="H3100" s="3"/>
      <c r="I3100" s="53"/>
      <c r="J3100" s="53"/>
      <c r="K3100" s="53"/>
      <c r="L3100" s="53"/>
      <c r="M3100" s="53"/>
      <c r="N3100" s="53"/>
      <c r="O3100" s="53"/>
      <c r="P3100" s="727"/>
    </row>
    <row r="3101" spans="1:16" x14ac:dyDescent="0.25">
      <c r="A3101" s="126"/>
      <c r="B3101" s="53"/>
      <c r="C3101" s="140"/>
      <c r="E3101" s="53"/>
      <c r="F3101" s="53"/>
      <c r="G3101" s="53"/>
      <c r="H3101" s="3"/>
      <c r="I3101" s="53"/>
      <c r="J3101" s="53"/>
      <c r="K3101" s="53"/>
      <c r="L3101" s="53"/>
      <c r="M3101" s="53"/>
      <c r="N3101" s="53"/>
      <c r="O3101" s="53"/>
      <c r="P3101" s="727"/>
    </row>
    <row r="3102" spans="1:16" x14ac:dyDescent="0.25">
      <c r="A3102" s="126"/>
      <c r="B3102" s="53"/>
      <c r="C3102" s="140"/>
      <c r="E3102" s="53"/>
      <c r="F3102" s="53"/>
      <c r="G3102" s="53"/>
      <c r="H3102" s="3"/>
      <c r="I3102" s="53"/>
      <c r="J3102" s="53"/>
      <c r="K3102" s="53"/>
      <c r="L3102" s="53"/>
      <c r="M3102" s="53"/>
      <c r="N3102" s="53"/>
      <c r="O3102" s="53"/>
      <c r="P3102" s="727"/>
    </row>
    <row r="3103" spans="1:16" x14ac:dyDescent="0.25">
      <c r="A3103" s="126"/>
      <c r="B3103" s="53"/>
      <c r="C3103" s="140"/>
      <c r="E3103" s="53"/>
      <c r="F3103" s="53"/>
      <c r="G3103" s="53"/>
      <c r="H3103" s="3"/>
      <c r="I3103" s="53"/>
      <c r="J3103" s="53"/>
      <c r="K3103" s="53"/>
      <c r="L3103" s="53"/>
      <c r="M3103" s="53"/>
      <c r="N3103" s="53"/>
      <c r="O3103" s="53"/>
      <c r="P3103" s="727"/>
    </row>
    <row r="3104" spans="1:16" x14ac:dyDescent="0.25">
      <c r="A3104" s="126"/>
      <c r="B3104" s="53"/>
      <c r="C3104" s="140"/>
      <c r="E3104" s="53"/>
      <c r="F3104" s="53"/>
      <c r="G3104" s="53"/>
      <c r="H3104" s="3"/>
      <c r="I3104" s="53"/>
      <c r="J3104" s="53"/>
      <c r="K3104" s="53"/>
      <c r="L3104" s="53"/>
      <c r="M3104" s="53"/>
      <c r="N3104" s="53"/>
      <c r="O3104" s="53"/>
      <c r="P3104" s="727"/>
    </row>
    <row r="3105" spans="1:16" x14ac:dyDescent="0.25">
      <c r="A3105" s="126"/>
      <c r="B3105" s="53"/>
      <c r="C3105" s="140"/>
      <c r="E3105" s="53"/>
      <c r="F3105" s="53"/>
      <c r="G3105" s="53"/>
      <c r="H3105" s="3"/>
      <c r="I3105" s="53"/>
      <c r="J3105" s="53"/>
      <c r="K3105" s="53"/>
      <c r="L3105" s="53"/>
      <c r="M3105" s="53"/>
      <c r="N3105" s="53"/>
      <c r="O3105" s="53"/>
      <c r="P3105" s="727"/>
    </row>
    <row r="3106" spans="1:16" x14ac:dyDescent="0.25">
      <c r="A3106" s="126"/>
      <c r="B3106" s="53"/>
      <c r="C3106" s="140"/>
      <c r="E3106" s="53"/>
      <c r="F3106" s="53"/>
      <c r="G3106" s="53"/>
      <c r="H3106" s="3"/>
      <c r="I3106" s="53"/>
      <c r="J3106" s="53"/>
      <c r="K3106" s="53"/>
      <c r="L3106" s="53"/>
      <c r="M3106" s="53"/>
      <c r="N3106" s="53"/>
      <c r="O3106" s="53"/>
      <c r="P3106" s="727"/>
    </row>
    <row r="3107" spans="1:16" x14ac:dyDescent="0.25">
      <c r="A3107" s="126"/>
      <c r="B3107" s="53"/>
      <c r="C3107" s="140"/>
      <c r="E3107" s="53"/>
      <c r="F3107" s="53"/>
      <c r="G3107" s="53"/>
      <c r="H3107" s="3"/>
      <c r="I3107" s="53"/>
      <c r="J3107" s="53"/>
      <c r="K3107" s="53"/>
      <c r="L3107" s="53"/>
      <c r="M3107" s="53"/>
      <c r="N3107" s="53"/>
      <c r="O3107" s="53"/>
      <c r="P3107" s="727"/>
    </row>
    <row r="3108" spans="1:16" x14ac:dyDescent="0.25">
      <c r="A3108" s="126"/>
      <c r="B3108" s="53"/>
      <c r="C3108" s="140"/>
      <c r="E3108" s="53"/>
      <c r="F3108" s="53"/>
      <c r="G3108" s="53"/>
      <c r="H3108" s="3"/>
      <c r="I3108" s="53"/>
      <c r="J3108" s="53"/>
      <c r="K3108" s="53"/>
      <c r="L3108" s="53"/>
      <c r="M3108" s="53"/>
      <c r="N3108" s="53"/>
      <c r="O3108" s="53"/>
      <c r="P3108" s="727"/>
    </row>
    <row r="3109" spans="1:16" x14ac:dyDescent="0.25">
      <c r="A3109" s="126"/>
      <c r="B3109" s="53"/>
      <c r="C3109" s="140"/>
      <c r="E3109" s="53"/>
      <c r="F3109" s="53"/>
      <c r="G3109" s="53"/>
      <c r="H3109" s="3"/>
      <c r="I3109" s="53"/>
      <c r="J3109" s="53"/>
      <c r="K3109" s="53"/>
      <c r="L3109" s="53"/>
      <c r="M3109" s="53"/>
      <c r="N3109" s="53"/>
      <c r="O3109" s="53"/>
      <c r="P3109" s="727"/>
    </row>
    <row r="3110" spans="1:16" x14ac:dyDescent="0.25">
      <c r="A3110" s="126"/>
      <c r="B3110" s="53"/>
      <c r="C3110" s="140"/>
      <c r="E3110" s="53"/>
      <c r="F3110" s="53"/>
      <c r="G3110" s="53"/>
      <c r="H3110" s="3"/>
      <c r="I3110" s="53"/>
      <c r="J3110" s="53"/>
      <c r="K3110" s="53"/>
      <c r="L3110" s="53"/>
      <c r="M3110" s="53"/>
      <c r="N3110" s="53"/>
      <c r="O3110" s="53"/>
      <c r="P3110" s="727"/>
    </row>
    <row r="3111" spans="1:16" x14ac:dyDescent="0.25">
      <c r="A3111" s="126"/>
      <c r="B3111" s="53"/>
      <c r="C3111" s="140"/>
      <c r="E3111" s="53"/>
      <c r="F3111" s="53"/>
      <c r="G3111" s="53"/>
      <c r="H3111" s="3"/>
      <c r="I3111" s="53"/>
      <c r="J3111" s="53"/>
      <c r="K3111" s="53"/>
      <c r="L3111" s="53"/>
      <c r="M3111" s="53"/>
      <c r="N3111" s="53"/>
      <c r="O3111" s="53"/>
      <c r="P3111" s="727"/>
    </row>
    <row r="3112" spans="1:16" x14ac:dyDescent="0.25">
      <c r="A3112" s="126"/>
      <c r="B3112" s="53"/>
      <c r="C3112" s="140"/>
      <c r="E3112" s="53"/>
      <c r="F3112" s="53"/>
      <c r="G3112" s="53"/>
      <c r="H3112" s="3"/>
      <c r="I3112" s="53"/>
      <c r="J3112" s="53"/>
      <c r="K3112" s="53"/>
      <c r="L3112" s="53"/>
      <c r="M3112" s="53"/>
      <c r="N3112" s="53"/>
      <c r="O3112" s="53"/>
      <c r="P3112" s="727"/>
    </row>
    <row r="3113" spans="1:16" x14ac:dyDescent="0.25">
      <c r="A3113" s="126"/>
      <c r="B3113" s="53"/>
      <c r="C3113" s="140"/>
      <c r="E3113" s="53"/>
      <c r="F3113" s="53"/>
      <c r="G3113" s="53"/>
      <c r="H3113" s="3"/>
      <c r="I3113" s="53"/>
      <c r="J3113" s="53"/>
      <c r="K3113" s="53"/>
      <c r="L3113" s="53"/>
      <c r="M3113" s="53"/>
      <c r="N3113" s="53"/>
      <c r="O3113" s="53"/>
      <c r="P3113" s="727"/>
    </row>
    <row r="3114" spans="1:16" x14ac:dyDescent="0.25">
      <c r="A3114" s="126"/>
      <c r="B3114" s="53"/>
      <c r="C3114" s="140"/>
      <c r="E3114" s="53"/>
      <c r="F3114" s="53"/>
      <c r="G3114" s="53"/>
      <c r="H3114" s="3"/>
      <c r="I3114" s="53"/>
      <c r="J3114" s="53"/>
      <c r="K3114" s="53"/>
      <c r="L3114" s="53"/>
      <c r="M3114" s="53"/>
      <c r="N3114" s="53"/>
      <c r="O3114" s="53"/>
      <c r="P3114" s="727"/>
    </row>
    <row r="3115" spans="1:16" x14ac:dyDescent="0.25">
      <c r="A3115" s="126"/>
      <c r="B3115" s="53"/>
      <c r="C3115" s="140"/>
      <c r="E3115" s="53"/>
      <c r="F3115" s="53"/>
      <c r="G3115" s="53"/>
      <c r="H3115" s="3"/>
      <c r="I3115" s="53"/>
      <c r="J3115" s="53"/>
      <c r="K3115" s="53"/>
      <c r="L3115" s="53"/>
      <c r="M3115" s="53"/>
      <c r="N3115" s="53"/>
      <c r="O3115" s="53"/>
      <c r="P3115" s="727"/>
    </row>
    <row r="3116" spans="1:16" x14ac:dyDescent="0.25">
      <c r="A3116" s="126"/>
      <c r="B3116" s="53"/>
      <c r="C3116" s="140"/>
      <c r="E3116" s="53"/>
      <c r="F3116" s="53"/>
      <c r="G3116" s="53"/>
      <c r="H3116" s="3"/>
      <c r="I3116" s="53"/>
      <c r="J3116" s="53"/>
      <c r="K3116" s="53"/>
      <c r="L3116" s="53"/>
      <c r="M3116" s="53"/>
      <c r="N3116" s="53"/>
      <c r="O3116" s="53"/>
      <c r="P3116" s="727"/>
    </row>
    <row r="3117" spans="1:16" x14ac:dyDescent="0.25">
      <c r="A3117" s="126"/>
      <c r="B3117" s="53"/>
      <c r="C3117" s="140"/>
      <c r="E3117" s="53"/>
      <c r="F3117" s="53"/>
      <c r="G3117" s="53"/>
      <c r="H3117" s="3"/>
      <c r="I3117" s="53"/>
      <c r="J3117" s="53"/>
      <c r="K3117" s="53"/>
      <c r="L3117" s="53"/>
      <c r="M3117" s="53"/>
      <c r="N3117" s="53"/>
      <c r="O3117" s="53"/>
      <c r="P3117" s="727"/>
    </row>
    <row r="3118" spans="1:16" x14ac:dyDescent="0.25">
      <c r="A3118" s="126"/>
      <c r="B3118" s="53"/>
      <c r="C3118" s="140"/>
      <c r="E3118" s="53"/>
      <c r="F3118" s="53"/>
      <c r="G3118" s="53"/>
      <c r="H3118" s="3"/>
      <c r="I3118" s="53"/>
      <c r="J3118" s="53"/>
      <c r="K3118" s="53"/>
      <c r="L3118" s="53"/>
      <c r="M3118" s="53"/>
      <c r="N3118" s="53"/>
      <c r="O3118" s="53"/>
      <c r="P3118" s="727"/>
    </row>
    <row r="3119" spans="1:16" x14ac:dyDescent="0.25">
      <c r="A3119" s="126"/>
      <c r="B3119" s="53"/>
      <c r="C3119" s="140"/>
      <c r="E3119" s="53"/>
      <c r="F3119" s="53"/>
      <c r="G3119" s="53"/>
      <c r="H3119" s="3"/>
      <c r="I3119" s="53"/>
      <c r="J3119" s="53"/>
      <c r="K3119" s="53"/>
      <c r="L3119" s="53"/>
      <c r="M3119" s="53"/>
      <c r="N3119" s="53"/>
      <c r="O3119" s="53"/>
      <c r="P3119" s="727"/>
    </row>
    <row r="3120" spans="1:16" x14ac:dyDescent="0.25">
      <c r="A3120" s="126"/>
      <c r="B3120" s="53"/>
      <c r="C3120" s="140"/>
      <c r="E3120" s="53"/>
      <c r="F3120" s="53"/>
      <c r="G3120" s="53"/>
      <c r="H3120" s="3"/>
      <c r="I3120" s="53"/>
      <c r="J3120" s="53"/>
      <c r="K3120" s="53"/>
      <c r="L3120" s="53"/>
      <c r="M3120" s="53"/>
      <c r="N3120" s="53"/>
      <c r="O3120" s="53"/>
      <c r="P3120" s="727"/>
    </row>
    <row r="3121" spans="1:16" x14ac:dyDescent="0.25">
      <c r="A3121" s="126"/>
      <c r="B3121" s="53"/>
      <c r="C3121" s="140"/>
      <c r="E3121" s="53"/>
      <c r="F3121" s="53"/>
      <c r="G3121" s="53"/>
      <c r="H3121" s="3"/>
      <c r="I3121" s="53"/>
      <c r="J3121" s="53"/>
      <c r="K3121" s="53"/>
      <c r="L3121" s="53"/>
      <c r="M3121" s="53"/>
      <c r="N3121" s="53"/>
      <c r="O3121" s="53"/>
      <c r="P3121" s="727"/>
    </row>
    <row r="3122" spans="1:16" x14ac:dyDescent="0.25">
      <c r="A3122" s="126"/>
      <c r="B3122" s="53"/>
      <c r="C3122" s="140"/>
      <c r="E3122" s="53"/>
      <c r="F3122" s="53"/>
      <c r="G3122" s="53"/>
      <c r="H3122" s="3"/>
      <c r="I3122" s="53"/>
      <c r="J3122" s="53"/>
      <c r="K3122" s="53"/>
      <c r="L3122" s="53"/>
      <c r="M3122" s="53"/>
      <c r="N3122" s="53"/>
      <c r="O3122" s="53"/>
      <c r="P3122" s="727"/>
    </row>
    <row r="3123" spans="1:16" x14ac:dyDescent="0.25">
      <c r="A3123" s="126"/>
      <c r="B3123" s="53"/>
      <c r="C3123" s="140"/>
      <c r="E3123" s="53"/>
      <c r="F3123" s="53"/>
      <c r="G3123" s="53"/>
      <c r="H3123" s="3"/>
      <c r="I3123" s="53"/>
      <c r="J3123" s="53"/>
      <c r="K3123" s="53"/>
      <c r="L3123" s="53"/>
      <c r="M3123" s="53"/>
      <c r="N3123" s="53"/>
      <c r="O3123" s="53"/>
      <c r="P3123" s="727"/>
    </row>
    <row r="3124" spans="1:16" x14ac:dyDescent="0.25">
      <c r="A3124" s="126"/>
      <c r="B3124" s="53"/>
      <c r="C3124" s="140"/>
      <c r="E3124" s="53"/>
      <c r="F3124" s="53"/>
      <c r="G3124" s="53"/>
      <c r="H3124" s="3"/>
      <c r="I3124" s="53"/>
      <c r="J3124" s="53"/>
      <c r="K3124" s="53"/>
      <c r="L3124" s="53"/>
      <c r="M3124" s="53"/>
      <c r="N3124" s="53"/>
      <c r="O3124" s="53"/>
      <c r="P3124" s="727"/>
    </row>
    <row r="3125" spans="1:16" x14ac:dyDescent="0.25">
      <c r="A3125" s="126"/>
      <c r="B3125" s="53"/>
      <c r="C3125" s="140"/>
      <c r="E3125" s="53"/>
      <c r="F3125" s="53"/>
      <c r="G3125" s="53"/>
      <c r="H3125" s="3"/>
      <c r="I3125" s="53"/>
      <c r="J3125" s="53"/>
      <c r="K3125" s="53"/>
      <c r="L3125" s="53"/>
      <c r="M3125" s="53"/>
      <c r="N3125" s="53"/>
      <c r="O3125" s="53"/>
      <c r="P3125" s="727"/>
    </row>
    <row r="3126" spans="1:16" x14ac:dyDescent="0.25">
      <c r="A3126" s="126"/>
      <c r="B3126" s="53"/>
      <c r="C3126" s="140"/>
      <c r="E3126" s="53"/>
      <c r="F3126" s="53"/>
      <c r="G3126" s="53"/>
      <c r="H3126" s="3"/>
      <c r="I3126" s="53"/>
      <c r="J3126" s="53"/>
      <c r="K3126" s="53"/>
      <c r="L3126" s="53"/>
      <c r="M3126" s="53"/>
      <c r="N3126" s="53"/>
      <c r="O3126" s="53"/>
      <c r="P3126" s="727"/>
    </row>
    <row r="3127" spans="1:16" x14ac:dyDescent="0.25">
      <c r="A3127" s="126"/>
      <c r="B3127" s="53"/>
      <c r="C3127" s="140"/>
      <c r="E3127" s="53"/>
      <c r="F3127" s="53"/>
      <c r="G3127" s="53"/>
      <c r="H3127" s="3"/>
      <c r="I3127" s="53"/>
      <c r="J3127" s="53"/>
      <c r="K3127" s="53"/>
      <c r="L3127" s="53"/>
      <c r="M3127" s="53"/>
      <c r="N3127" s="53"/>
      <c r="O3127" s="53"/>
      <c r="P3127" s="727"/>
    </row>
    <row r="3128" spans="1:16" x14ac:dyDescent="0.25">
      <c r="A3128" s="126"/>
      <c r="B3128" s="53"/>
      <c r="C3128" s="140"/>
      <c r="E3128" s="53"/>
      <c r="F3128" s="53"/>
      <c r="G3128" s="53"/>
      <c r="H3128" s="3"/>
      <c r="I3128" s="53"/>
      <c r="J3128" s="53"/>
      <c r="K3128" s="53"/>
      <c r="L3128" s="53"/>
      <c r="M3128" s="53"/>
      <c r="N3128" s="53"/>
      <c r="O3128" s="53"/>
      <c r="P3128" s="727"/>
    </row>
    <row r="3129" spans="1:16" x14ac:dyDescent="0.25">
      <c r="A3129" s="126"/>
      <c r="B3129" s="53"/>
      <c r="C3129" s="140"/>
      <c r="E3129" s="53"/>
      <c r="F3129" s="53"/>
      <c r="G3129" s="53"/>
      <c r="H3129" s="3"/>
      <c r="I3129" s="53"/>
      <c r="J3129" s="53"/>
      <c r="K3129" s="53"/>
      <c r="L3129" s="53"/>
      <c r="M3129" s="53"/>
      <c r="N3129" s="53"/>
      <c r="O3129" s="53"/>
      <c r="P3129" s="727"/>
    </row>
    <row r="3130" spans="1:16" x14ac:dyDescent="0.25">
      <c r="A3130" s="126"/>
      <c r="B3130" s="53"/>
      <c r="C3130" s="140"/>
      <c r="E3130" s="53"/>
      <c r="F3130" s="53"/>
      <c r="G3130" s="53"/>
      <c r="H3130" s="3"/>
      <c r="I3130" s="53"/>
      <c r="J3130" s="53"/>
      <c r="K3130" s="53"/>
      <c r="L3130" s="53"/>
      <c r="M3130" s="53"/>
      <c r="N3130" s="53"/>
      <c r="O3130" s="53"/>
      <c r="P3130" s="727"/>
    </row>
    <row r="3131" spans="1:16" x14ac:dyDescent="0.25">
      <c r="A3131" s="126"/>
      <c r="B3131" s="53"/>
      <c r="C3131" s="140"/>
      <c r="E3131" s="53"/>
      <c r="F3131" s="53"/>
      <c r="G3131" s="53"/>
      <c r="H3131" s="3"/>
      <c r="I3131" s="53"/>
      <c r="J3131" s="53"/>
      <c r="K3131" s="53"/>
      <c r="L3131" s="53"/>
      <c r="M3131" s="53"/>
      <c r="N3131" s="53"/>
      <c r="O3131" s="53"/>
      <c r="P3131" s="727"/>
    </row>
    <row r="3132" spans="1:16" x14ac:dyDescent="0.25">
      <c r="A3132" s="126"/>
      <c r="B3132" s="53"/>
      <c r="C3132" s="140"/>
      <c r="E3132" s="53"/>
      <c r="F3132" s="53"/>
      <c r="G3132" s="53"/>
      <c r="H3132" s="3"/>
      <c r="I3132" s="53"/>
      <c r="J3132" s="53"/>
      <c r="K3132" s="53"/>
      <c r="L3132" s="53"/>
      <c r="M3132" s="53"/>
      <c r="N3132" s="53"/>
      <c r="O3132" s="53"/>
      <c r="P3132" s="727"/>
    </row>
    <row r="3133" spans="1:16" x14ac:dyDescent="0.25">
      <c r="A3133" s="126"/>
      <c r="B3133" s="53"/>
      <c r="C3133" s="140"/>
      <c r="E3133" s="53"/>
      <c r="F3133" s="53"/>
      <c r="G3133" s="53"/>
      <c r="H3133" s="3"/>
      <c r="I3133" s="53"/>
      <c r="J3133" s="53"/>
      <c r="K3133" s="53"/>
      <c r="L3133" s="53"/>
      <c r="M3133" s="53"/>
      <c r="N3133" s="53"/>
      <c r="O3133" s="53"/>
      <c r="P3133" s="727"/>
    </row>
    <row r="3134" spans="1:16" x14ac:dyDescent="0.25">
      <c r="A3134" s="126"/>
      <c r="B3134" s="53"/>
      <c r="C3134" s="140"/>
      <c r="E3134" s="53"/>
      <c r="F3134" s="53"/>
      <c r="G3134" s="53"/>
      <c r="H3134" s="3"/>
      <c r="I3134" s="53"/>
      <c r="J3134" s="53"/>
      <c r="K3134" s="53"/>
      <c r="L3134" s="53"/>
      <c r="M3134" s="53"/>
      <c r="N3134" s="53"/>
      <c r="O3134" s="53"/>
      <c r="P3134" s="727"/>
    </row>
    <row r="3135" spans="1:16" x14ac:dyDescent="0.25">
      <c r="A3135" s="126"/>
      <c r="B3135" s="53"/>
      <c r="C3135" s="140"/>
      <c r="E3135" s="53"/>
      <c r="F3135" s="53"/>
      <c r="G3135" s="53"/>
      <c r="H3135" s="3"/>
      <c r="I3135" s="53"/>
      <c r="J3135" s="53"/>
      <c r="K3135" s="53"/>
      <c r="L3135" s="53"/>
      <c r="M3135" s="53"/>
      <c r="N3135" s="53"/>
      <c r="O3135" s="53"/>
      <c r="P3135" s="727"/>
    </row>
    <row r="3136" spans="1:16" x14ac:dyDescent="0.25">
      <c r="A3136" s="126"/>
      <c r="B3136" s="53"/>
      <c r="C3136" s="140"/>
      <c r="E3136" s="53"/>
      <c r="F3136" s="53"/>
      <c r="G3136" s="53"/>
      <c r="H3136" s="3"/>
      <c r="I3136" s="53"/>
      <c r="J3136" s="53"/>
      <c r="K3136" s="53"/>
      <c r="L3136" s="53"/>
      <c r="M3136" s="53"/>
      <c r="N3136" s="53"/>
      <c r="O3136" s="53"/>
      <c r="P3136" s="727"/>
    </row>
    <row r="3137" spans="1:16" x14ac:dyDescent="0.25">
      <c r="A3137" s="126"/>
      <c r="B3137" s="53"/>
      <c r="C3137" s="140"/>
      <c r="E3137" s="53"/>
      <c r="F3137" s="53"/>
      <c r="G3137" s="53"/>
      <c r="H3137" s="3"/>
      <c r="I3137" s="53"/>
      <c r="J3137" s="53"/>
      <c r="K3137" s="53"/>
      <c r="L3137" s="53"/>
      <c r="M3137" s="53"/>
      <c r="N3137" s="53"/>
      <c r="O3137" s="53"/>
      <c r="P3137" s="727"/>
    </row>
    <row r="3138" spans="1:16" x14ac:dyDescent="0.25">
      <c r="A3138" s="126"/>
      <c r="B3138" s="53"/>
      <c r="C3138" s="140"/>
      <c r="E3138" s="53"/>
      <c r="F3138" s="53"/>
      <c r="G3138" s="53"/>
      <c r="H3138" s="3"/>
      <c r="I3138" s="53"/>
      <c r="J3138" s="53"/>
      <c r="K3138" s="53"/>
      <c r="L3138" s="53"/>
      <c r="M3138" s="53"/>
      <c r="N3138" s="53"/>
      <c r="O3138" s="53"/>
      <c r="P3138" s="727"/>
    </row>
    <row r="3139" spans="1:16" x14ac:dyDescent="0.25">
      <c r="A3139" s="126"/>
      <c r="B3139" s="53"/>
      <c r="C3139" s="140"/>
      <c r="E3139" s="53"/>
      <c r="F3139" s="53"/>
      <c r="G3139" s="53"/>
      <c r="H3139" s="3"/>
      <c r="I3139" s="53"/>
      <c r="J3139" s="53"/>
      <c r="K3139" s="53"/>
      <c r="L3139" s="53"/>
      <c r="M3139" s="53"/>
      <c r="N3139" s="53"/>
      <c r="O3139" s="53"/>
      <c r="P3139" s="727"/>
    </row>
    <row r="3140" spans="1:16" x14ac:dyDescent="0.25">
      <c r="A3140" s="126"/>
      <c r="B3140" s="53"/>
      <c r="C3140" s="140"/>
      <c r="E3140" s="53"/>
      <c r="F3140" s="53"/>
      <c r="G3140" s="53"/>
      <c r="H3140" s="3"/>
      <c r="I3140" s="53"/>
      <c r="J3140" s="53"/>
      <c r="K3140" s="53"/>
      <c r="L3140" s="53"/>
      <c r="M3140" s="53"/>
      <c r="N3140" s="53"/>
      <c r="O3140" s="53"/>
      <c r="P3140" s="727"/>
    </row>
    <row r="3141" spans="1:16" x14ac:dyDescent="0.25">
      <c r="A3141" s="126"/>
      <c r="B3141" s="53"/>
      <c r="C3141" s="140"/>
      <c r="E3141" s="53"/>
      <c r="F3141" s="53"/>
      <c r="G3141" s="53"/>
      <c r="H3141" s="3"/>
      <c r="I3141" s="53"/>
      <c r="J3141" s="53"/>
      <c r="K3141" s="53"/>
      <c r="L3141" s="53"/>
      <c r="M3141" s="53"/>
      <c r="N3141" s="53"/>
      <c r="O3141" s="53"/>
      <c r="P3141" s="727"/>
    </row>
    <row r="3142" spans="1:16" x14ac:dyDescent="0.25">
      <c r="A3142" s="126"/>
      <c r="B3142" s="53"/>
      <c r="C3142" s="140"/>
      <c r="E3142" s="53"/>
      <c r="F3142" s="53"/>
      <c r="G3142" s="53"/>
      <c r="H3142" s="3"/>
      <c r="I3142" s="53"/>
      <c r="J3142" s="53"/>
      <c r="K3142" s="53"/>
      <c r="L3142" s="53"/>
      <c r="M3142" s="53"/>
      <c r="N3142" s="53"/>
      <c r="O3142" s="53"/>
      <c r="P3142" s="727"/>
    </row>
    <row r="3143" spans="1:16" x14ac:dyDescent="0.25">
      <c r="A3143" s="126"/>
      <c r="B3143" s="53"/>
      <c r="C3143" s="140"/>
      <c r="E3143" s="53"/>
      <c r="F3143" s="53"/>
      <c r="G3143" s="53"/>
      <c r="H3143" s="3"/>
      <c r="I3143" s="53"/>
      <c r="J3143" s="53"/>
      <c r="K3143" s="53"/>
      <c r="L3143" s="53"/>
      <c r="M3143" s="53"/>
      <c r="N3143" s="53"/>
      <c r="O3143" s="53"/>
      <c r="P3143" s="727"/>
    </row>
    <row r="3144" spans="1:16" x14ac:dyDescent="0.25">
      <c r="A3144" s="126"/>
      <c r="B3144" s="53"/>
      <c r="C3144" s="140"/>
      <c r="E3144" s="53"/>
      <c r="F3144" s="53"/>
      <c r="G3144" s="53"/>
      <c r="H3144" s="3"/>
      <c r="I3144" s="53"/>
      <c r="J3144" s="53"/>
      <c r="K3144" s="53"/>
      <c r="L3144" s="53"/>
      <c r="M3144" s="53"/>
      <c r="N3144" s="53"/>
      <c r="O3144" s="53"/>
      <c r="P3144" s="727"/>
    </row>
    <row r="3145" spans="1:16" x14ac:dyDescent="0.25">
      <c r="A3145" s="126"/>
      <c r="B3145" s="53"/>
      <c r="C3145" s="140"/>
      <c r="E3145" s="53"/>
      <c r="F3145" s="53"/>
      <c r="G3145" s="53"/>
      <c r="H3145" s="3"/>
      <c r="I3145" s="53"/>
      <c r="J3145" s="53"/>
      <c r="K3145" s="53"/>
      <c r="L3145" s="53"/>
      <c r="M3145" s="53"/>
      <c r="N3145" s="53"/>
      <c r="O3145" s="53"/>
      <c r="P3145" s="727"/>
    </row>
    <row r="3146" spans="1:16" x14ac:dyDescent="0.25">
      <c r="A3146" s="126"/>
      <c r="B3146" s="53"/>
      <c r="C3146" s="140"/>
      <c r="E3146" s="53"/>
      <c r="F3146" s="53"/>
      <c r="G3146" s="53"/>
      <c r="H3146" s="3"/>
      <c r="I3146" s="53"/>
      <c r="J3146" s="53"/>
      <c r="K3146" s="53"/>
      <c r="L3146" s="53"/>
      <c r="M3146" s="53"/>
      <c r="N3146" s="53"/>
      <c r="O3146" s="53"/>
      <c r="P3146" s="727"/>
    </row>
    <row r="3147" spans="1:16" x14ac:dyDescent="0.25">
      <c r="A3147" s="126"/>
      <c r="B3147" s="53"/>
      <c r="C3147" s="140"/>
      <c r="E3147" s="53"/>
      <c r="F3147" s="53"/>
      <c r="G3147" s="53"/>
      <c r="H3147" s="3"/>
      <c r="I3147" s="53"/>
      <c r="J3147" s="53"/>
      <c r="K3147" s="53"/>
      <c r="L3147" s="53"/>
      <c r="M3147" s="53"/>
      <c r="N3147" s="53"/>
      <c r="O3147" s="53"/>
      <c r="P3147" s="727"/>
    </row>
    <row r="3148" spans="1:16" x14ac:dyDescent="0.25">
      <c r="A3148" s="126"/>
      <c r="B3148" s="53"/>
      <c r="C3148" s="140"/>
      <c r="E3148" s="53"/>
      <c r="F3148" s="53"/>
      <c r="G3148" s="53"/>
      <c r="H3148" s="3"/>
      <c r="I3148" s="53"/>
      <c r="J3148" s="53"/>
      <c r="K3148" s="53"/>
      <c r="L3148" s="53"/>
      <c r="M3148" s="53"/>
      <c r="N3148" s="53"/>
      <c r="O3148" s="53"/>
      <c r="P3148" s="727"/>
    </row>
    <row r="3149" spans="1:16" x14ac:dyDescent="0.25">
      <c r="A3149" s="126"/>
      <c r="B3149" s="53"/>
      <c r="C3149" s="140"/>
      <c r="E3149" s="53"/>
      <c r="F3149" s="53"/>
      <c r="G3149" s="53"/>
      <c r="H3149" s="3"/>
      <c r="I3149" s="53"/>
      <c r="J3149" s="53"/>
      <c r="K3149" s="53"/>
      <c r="L3149" s="53"/>
      <c r="M3149" s="53"/>
      <c r="N3149" s="53"/>
      <c r="O3149" s="53"/>
      <c r="P3149" s="727"/>
    </row>
    <row r="3150" spans="1:16" x14ac:dyDescent="0.25">
      <c r="A3150" s="126"/>
      <c r="B3150" s="53"/>
      <c r="C3150" s="140"/>
      <c r="E3150" s="53"/>
      <c r="F3150" s="53"/>
      <c r="G3150" s="53"/>
      <c r="H3150" s="3"/>
      <c r="I3150" s="53"/>
      <c r="J3150" s="53"/>
      <c r="K3150" s="53"/>
      <c r="L3150" s="53"/>
      <c r="M3150" s="53"/>
      <c r="N3150" s="53"/>
      <c r="O3150" s="53"/>
      <c r="P3150" s="727"/>
    </row>
    <row r="3151" spans="1:16" x14ac:dyDescent="0.25">
      <c r="A3151" s="126"/>
      <c r="B3151" s="53"/>
      <c r="C3151" s="140"/>
      <c r="E3151" s="53"/>
      <c r="F3151" s="53"/>
      <c r="G3151" s="53"/>
      <c r="H3151" s="3"/>
      <c r="I3151" s="53"/>
      <c r="J3151" s="53"/>
      <c r="K3151" s="53"/>
      <c r="L3151" s="53"/>
      <c r="M3151" s="53"/>
      <c r="N3151" s="53"/>
      <c r="O3151" s="53"/>
      <c r="P3151" s="727"/>
    </row>
    <row r="3152" spans="1:16" x14ac:dyDescent="0.25">
      <c r="A3152" s="126"/>
      <c r="B3152" s="53"/>
      <c r="C3152" s="140"/>
      <c r="E3152" s="53"/>
      <c r="F3152" s="53"/>
      <c r="G3152" s="53"/>
      <c r="H3152" s="3"/>
      <c r="I3152" s="53"/>
      <c r="J3152" s="53"/>
      <c r="K3152" s="53"/>
      <c r="L3152" s="53"/>
      <c r="M3152" s="53"/>
      <c r="N3152" s="53"/>
      <c r="O3152" s="53"/>
      <c r="P3152" s="727"/>
    </row>
    <row r="3153" spans="1:16" x14ac:dyDescent="0.25">
      <c r="A3153" s="126"/>
      <c r="B3153" s="53"/>
      <c r="C3153" s="140"/>
      <c r="E3153" s="53"/>
      <c r="F3153" s="53"/>
      <c r="G3153" s="53"/>
      <c r="H3153" s="3"/>
      <c r="I3153" s="53"/>
      <c r="J3153" s="53"/>
      <c r="K3153" s="53"/>
      <c r="L3153" s="53"/>
      <c r="M3153" s="53"/>
      <c r="N3153" s="53"/>
      <c r="O3153" s="53"/>
      <c r="P3153" s="727"/>
    </row>
    <row r="3154" spans="1:16" x14ac:dyDescent="0.25">
      <c r="A3154" s="126"/>
      <c r="B3154" s="53"/>
      <c r="C3154" s="140"/>
      <c r="E3154" s="53"/>
      <c r="F3154" s="53"/>
      <c r="G3154" s="53"/>
      <c r="H3154" s="3"/>
      <c r="I3154" s="53"/>
      <c r="J3154" s="53"/>
      <c r="K3154" s="53"/>
      <c r="L3154" s="53"/>
      <c r="M3154" s="53"/>
      <c r="N3154" s="53"/>
      <c r="O3154" s="53"/>
      <c r="P3154" s="727"/>
    </row>
    <row r="3155" spans="1:16" x14ac:dyDescent="0.25">
      <c r="A3155" s="126"/>
      <c r="B3155" s="53"/>
      <c r="C3155" s="140"/>
      <c r="E3155" s="53"/>
      <c r="F3155" s="53"/>
      <c r="G3155" s="53"/>
      <c r="H3155" s="3"/>
      <c r="I3155" s="53"/>
      <c r="J3155" s="53"/>
      <c r="K3155" s="53"/>
      <c r="L3155" s="53"/>
      <c r="M3155" s="53"/>
      <c r="N3155" s="53"/>
      <c r="O3155" s="53"/>
      <c r="P3155" s="727"/>
    </row>
    <row r="3156" spans="1:16" x14ac:dyDescent="0.25">
      <c r="A3156" s="126"/>
      <c r="B3156" s="53"/>
      <c r="C3156" s="140"/>
      <c r="E3156" s="53"/>
      <c r="F3156" s="53"/>
      <c r="G3156" s="53"/>
      <c r="H3156" s="3"/>
      <c r="I3156" s="53"/>
      <c r="J3156" s="53"/>
      <c r="K3156" s="53"/>
      <c r="L3156" s="53"/>
      <c r="M3156" s="53"/>
      <c r="N3156" s="53"/>
      <c r="O3156" s="53"/>
      <c r="P3156" s="727"/>
    </row>
    <row r="3157" spans="1:16" x14ac:dyDescent="0.25">
      <c r="A3157" s="126"/>
      <c r="B3157" s="53"/>
      <c r="C3157" s="140"/>
      <c r="E3157" s="53"/>
      <c r="F3157" s="53"/>
      <c r="G3157" s="53"/>
      <c r="H3157" s="3"/>
      <c r="I3157" s="53"/>
      <c r="J3157" s="53"/>
      <c r="K3157" s="53"/>
      <c r="L3157" s="53"/>
      <c r="M3157" s="53"/>
      <c r="N3157" s="53"/>
      <c r="O3157" s="53"/>
      <c r="P3157" s="727"/>
    </row>
    <row r="3158" spans="1:16" x14ac:dyDescent="0.25">
      <c r="A3158" s="126"/>
      <c r="B3158" s="53"/>
      <c r="C3158" s="140"/>
      <c r="E3158" s="53"/>
      <c r="F3158" s="53"/>
      <c r="G3158" s="53"/>
      <c r="H3158" s="3"/>
      <c r="I3158" s="53"/>
      <c r="J3158" s="53"/>
      <c r="K3158" s="53"/>
      <c r="L3158" s="53"/>
      <c r="M3158" s="53"/>
      <c r="N3158" s="53"/>
      <c r="O3158" s="53"/>
      <c r="P3158" s="727"/>
    </row>
    <row r="3159" spans="1:16" x14ac:dyDescent="0.25">
      <c r="A3159" s="126"/>
      <c r="B3159" s="53"/>
      <c r="C3159" s="140"/>
      <c r="E3159" s="53"/>
      <c r="F3159" s="53"/>
      <c r="G3159" s="53"/>
      <c r="H3159" s="3"/>
      <c r="I3159" s="53"/>
      <c r="J3159" s="53"/>
      <c r="K3159" s="53"/>
      <c r="L3159" s="53"/>
      <c r="M3159" s="53"/>
      <c r="N3159" s="53"/>
      <c r="O3159" s="53"/>
      <c r="P3159" s="727"/>
    </row>
    <row r="3160" spans="1:16" x14ac:dyDescent="0.25">
      <c r="A3160" s="126"/>
      <c r="B3160" s="53"/>
      <c r="C3160" s="140"/>
      <c r="E3160" s="53"/>
      <c r="F3160" s="53"/>
      <c r="G3160" s="53"/>
      <c r="H3160" s="3"/>
      <c r="I3160" s="53"/>
      <c r="J3160" s="53"/>
      <c r="K3160" s="53"/>
      <c r="L3160" s="53"/>
      <c r="M3160" s="53"/>
      <c r="N3160" s="53"/>
      <c r="O3160" s="53"/>
      <c r="P3160" s="727"/>
    </row>
    <row r="3161" spans="1:16" x14ac:dyDescent="0.25">
      <c r="A3161" s="126"/>
      <c r="B3161" s="53"/>
      <c r="C3161" s="140"/>
      <c r="E3161" s="53"/>
      <c r="F3161" s="53"/>
      <c r="G3161" s="53"/>
      <c r="H3161" s="3"/>
      <c r="I3161" s="53"/>
      <c r="J3161" s="53"/>
      <c r="K3161" s="53"/>
      <c r="L3161" s="53"/>
      <c r="M3161" s="53"/>
      <c r="N3161" s="53"/>
      <c r="O3161" s="53"/>
      <c r="P3161" s="727"/>
    </row>
    <row r="3162" spans="1:16" x14ac:dyDescent="0.25">
      <c r="A3162" s="126"/>
      <c r="B3162" s="53"/>
      <c r="C3162" s="140"/>
      <c r="E3162" s="53"/>
      <c r="F3162" s="53"/>
      <c r="G3162" s="53"/>
      <c r="H3162" s="3"/>
      <c r="I3162" s="53"/>
      <c r="J3162" s="53"/>
      <c r="K3162" s="53"/>
      <c r="L3162" s="53"/>
      <c r="M3162" s="53"/>
      <c r="N3162" s="53"/>
      <c r="O3162" s="53"/>
      <c r="P3162" s="727"/>
    </row>
    <row r="3163" spans="1:16" x14ac:dyDescent="0.25">
      <c r="A3163" s="126"/>
      <c r="B3163" s="53"/>
      <c r="C3163" s="140"/>
      <c r="E3163" s="53"/>
      <c r="F3163" s="53"/>
      <c r="G3163" s="53"/>
      <c r="H3163" s="3"/>
      <c r="I3163" s="53"/>
      <c r="J3163" s="53"/>
      <c r="K3163" s="53"/>
      <c r="L3163" s="53"/>
      <c r="M3163" s="53"/>
      <c r="N3163" s="53"/>
      <c r="O3163" s="53"/>
      <c r="P3163" s="727"/>
    </row>
    <row r="3164" spans="1:16" x14ac:dyDescent="0.25">
      <c r="A3164" s="126"/>
      <c r="B3164" s="53"/>
      <c r="C3164" s="140"/>
      <c r="E3164" s="53"/>
      <c r="F3164" s="53"/>
      <c r="G3164" s="53"/>
      <c r="H3164" s="3"/>
      <c r="I3164" s="53"/>
      <c r="J3164" s="53"/>
      <c r="K3164" s="53"/>
      <c r="L3164" s="53"/>
      <c r="M3164" s="53"/>
      <c r="N3164" s="53"/>
      <c r="O3164" s="53"/>
      <c r="P3164" s="727"/>
    </row>
    <row r="3165" spans="1:16" x14ac:dyDescent="0.25">
      <c r="A3165" s="126"/>
      <c r="B3165" s="53"/>
      <c r="C3165" s="140"/>
      <c r="E3165" s="53"/>
      <c r="F3165" s="53"/>
      <c r="G3165" s="53"/>
      <c r="H3165" s="3"/>
      <c r="I3165" s="53"/>
      <c r="J3165" s="53"/>
      <c r="K3165" s="53"/>
      <c r="L3165" s="53"/>
      <c r="M3165" s="53"/>
      <c r="N3165" s="53"/>
      <c r="O3165" s="53"/>
      <c r="P3165" s="727"/>
    </row>
    <row r="3166" spans="1:16" x14ac:dyDescent="0.25">
      <c r="A3166" s="126"/>
      <c r="B3166" s="53"/>
      <c r="C3166" s="140"/>
      <c r="E3166" s="53"/>
      <c r="F3166" s="53"/>
      <c r="G3166" s="53"/>
      <c r="H3166" s="3"/>
      <c r="I3166" s="53"/>
      <c r="J3166" s="53"/>
      <c r="K3166" s="53"/>
      <c r="L3166" s="53"/>
      <c r="M3166" s="53"/>
      <c r="N3166" s="53"/>
      <c r="O3166" s="53"/>
      <c r="P3166" s="727"/>
    </row>
    <row r="3167" spans="1:16" x14ac:dyDescent="0.25">
      <c r="A3167" s="126"/>
      <c r="B3167" s="53"/>
      <c r="C3167" s="140"/>
      <c r="E3167" s="53"/>
      <c r="F3167" s="53"/>
      <c r="G3167" s="53"/>
      <c r="H3167" s="3"/>
      <c r="I3167" s="53"/>
      <c r="J3167" s="53"/>
      <c r="K3167" s="53"/>
      <c r="L3167" s="53"/>
      <c r="M3167" s="53"/>
      <c r="N3167" s="53"/>
      <c r="O3167" s="53"/>
      <c r="P3167" s="727"/>
    </row>
    <row r="3168" spans="1:16" x14ac:dyDescent="0.25">
      <c r="A3168" s="126"/>
      <c r="B3168" s="53"/>
      <c r="C3168" s="140"/>
      <c r="E3168" s="53"/>
      <c r="F3168" s="53"/>
      <c r="G3168" s="53"/>
      <c r="H3168" s="3"/>
      <c r="I3168" s="53"/>
      <c r="J3168" s="53"/>
      <c r="K3168" s="53"/>
      <c r="L3168" s="53"/>
      <c r="M3168" s="53"/>
      <c r="N3168" s="53"/>
      <c r="O3168" s="53"/>
      <c r="P3168" s="727"/>
    </row>
    <row r="3169" spans="1:16" x14ac:dyDescent="0.25">
      <c r="A3169" s="126"/>
      <c r="B3169" s="53"/>
      <c r="C3169" s="140"/>
      <c r="E3169" s="53"/>
      <c r="F3169" s="53"/>
      <c r="G3169" s="53"/>
      <c r="H3169" s="3"/>
      <c r="I3169" s="53"/>
      <c r="J3169" s="53"/>
      <c r="K3169" s="53"/>
      <c r="L3169" s="53"/>
      <c r="M3169" s="53"/>
      <c r="N3169" s="53"/>
      <c r="O3169" s="53"/>
      <c r="P3169" s="727"/>
    </row>
    <row r="3170" spans="1:16" x14ac:dyDescent="0.25">
      <c r="A3170" s="126"/>
      <c r="B3170" s="53"/>
      <c r="C3170" s="140"/>
      <c r="E3170" s="53"/>
      <c r="F3170" s="53"/>
      <c r="G3170" s="53"/>
      <c r="H3170" s="3"/>
      <c r="I3170" s="53"/>
      <c r="J3170" s="53"/>
      <c r="K3170" s="53"/>
      <c r="L3170" s="53"/>
      <c r="M3170" s="53"/>
      <c r="N3170" s="53"/>
      <c r="O3170" s="53"/>
      <c r="P3170" s="727"/>
    </row>
    <row r="3171" spans="1:16" x14ac:dyDescent="0.25">
      <c r="A3171" s="126"/>
      <c r="B3171" s="53"/>
      <c r="C3171" s="140"/>
      <c r="E3171" s="53"/>
      <c r="F3171" s="53"/>
      <c r="G3171" s="53"/>
      <c r="H3171" s="3"/>
      <c r="I3171" s="53"/>
      <c r="J3171" s="53"/>
      <c r="K3171" s="53"/>
      <c r="L3171" s="53"/>
      <c r="M3171" s="53"/>
      <c r="N3171" s="53"/>
      <c r="O3171" s="53"/>
      <c r="P3171" s="727"/>
    </row>
    <row r="3172" spans="1:16" x14ac:dyDescent="0.25">
      <c r="A3172" s="126"/>
      <c r="B3172" s="53"/>
      <c r="C3172" s="140"/>
      <c r="E3172" s="53"/>
      <c r="F3172" s="53"/>
      <c r="G3172" s="53"/>
      <c r="H3172" s="3"/>
      <c r="I3172" s="53"/>
      <c r="J3172" s="53"/>
      <c r="K3172" s="53"/>
      <c r="L3172" s="53"/>
      <c r="M3172" s="53"/>
      <c r="N3172" s="53"/>
      <c r="O3172" s="53"/>
      <c r="P3172" s="727"/>
    </row>
    <row r="3173" spans="1:16" x14ac:dyDescent="0.25">
      <c r="A3173" s="126"/>
      <c r="B3173" s="53"/>
      <c r="C3173" s="140"/>
      <c r="E3173" s="53"/>
      <c r="F3173" s="53"/>
      <c r="G3173" s="53"/>
      <c r="H3173" s="3"/>
      <c r="I3173" s="53"/>
      <c r="J3173" s="53"/>
      <c r="K3173" s="53"/>
      <c r="L3173" s="53"/>
      <c r="M3173" s="53"/>
      <c r="N3173" s="53"/>
      <c r="O3173" s="53"/>
      <c r="P3173" s="727"/>
    </row>
    <row r="3174" spans="1:16" x14ac:dyDescent="0.25">
      <c r="A3174" s="126"/>
      <c r="B3174" s="53"/>
      <c r="C3174" s="140"/>
      <c r="E3174" s="53"/>
      <c r="F3174" s="53"/>
      <c r="G3174" s="53"/>
      <c r="H3174" s="3"/>
      <c r="I3174" s="53"/>
      <c r="J3174" s="53"/>
      <c r="K3174" s="53"/>
      <c r="L3174" s="53"/>
      <c r="M3174" s="53"/>
      <c r="N3174" s="53"/>
      <c r="O3174" s="53"/>
      <c r="P3174" s="727"/>
    </row>
    <row r="3175" spans="1:16" x14ac:dyDescent="0.25">
      <c r="A3175" s="126"/>
      <c r="B3175" s="53"/>
      <c r="C3175" s="140"/>
      <c r="E3175" s="53"/>
      <c r="F3175" s="53"/>
      <c r="G3175" s="53"/>
      <c r="H3175" s="3"/>
      <c r="I3175" s="53"/>
      <c r="J3175" s="53"/>
      <c r="K3175" s="53"/>
      <c r="L3175" s="53"/>
      <c r="M3175" s="53"/>
      <c r="N3175" s="53"/>
      <c r="O3175" s="53"/>
      <c r="P3175" s="727"/>
    </row>
    <row r="3176" spans="1:16" x14ac:dyDescent="0.25">
      <c r="A3176" s="126"/>
      <c r="B3176" s="53"/>
      <c r="C3176" s="140"/>
      <c r="E3176" s="53"/>
      <c r="F3176" s="53"/>
      <c r="G3176" s="53"/>
      <c r="H3176" s="3"/>
      <c r="I3176" s="53"/>
      <c r="J3176" s="53"/>
      <c r="K3176" s="53"/>
      <c r="L3176" s="53"/>
      <c r="M3176" s="53"/>
      <c r="N3176" s="53"/>
      <c r="O3176" s="53"/>
      <c r="P3176" s="727"/>
    </row>
    <row r="3177" spans="1:16" x14ac:dyDescent="0.25">
      <c r="A3177" s="126"/>
      <c r="B3177" s="53"/>
      <c r="C3177" s="140"/>
      <c r="E3177" s="53"/>
      <c r="F3177" s="53"/>
      <c r="G3177" s="53"/>
      <c r="H3177" s="3"/>
      <c r="I3177" s="53"/>
      <c r="J3177" s="53"/>
      <c r="K3177" s="53"/>
      <c r="L3177" s="53"/>
      <c r="M3177" s="53"/>
      <c r="N3177" s="53"/>
      <c r="O3177" s="53"/>
      <c r="P3177" s="727"/>
    </row>
    <row r="3178" spans="1:16" x14ac:dyDescent="0.25">
      <c r="A3178" s="126"/>
      <c r="B3178" s="53"/>
      <c r="C3178" s="140"/>
      <c r="E3178" s="53"/>
      <c r="F3178" s="53"/>
      <c r="G3178" s="53"/>
      <c r="H3178" s="3"/>
      <c r="I3178" s="53"/>
      <c r="J3178" s="53"/>
      <c r="K3178" s="53"/>
      <c r="L3178" s="53"/>
      <c r="M3178" s="53"/>
      <c r="N3178" s="53"/>
      <c r="O3178" s="53"/>
      <c r="P3178" s="727"/>
    </row>
    <row r="3179" spans="1:16" x14ac:dyDescent="0.25">
      <c r="A3179" s="126"/>
      <c r="B3179" s="53"/>
      <c r="C3179" s="140"/>
      <c r="E3179" s="53"/>
      <c r="F3179" s="53"/>
      <c r="G3179" s="53"/>
      <c r="H3179" s="3"/>
      <c r="I3179" s="53"/>
      <c r="J3179" s="53"/>
      <c r="K3179" s="53"/>
      <c r="L3179" s="53"/>
      <c r="M3179" s="53"/>
      <c r="N3179" s="53"/>
      <c r="O3179" s="53"/>
      <c r="P3179" s="727"/>
    </row>
    <row r="3180" spans="1:16" x14ac:dyDescent="0.25">
      <c r="A3180" s="126"/>
      <c r="B3180" s="53"/>
      <c r="C3180" s="140"/>
      <c r="E3180" s="53"/>
      <c r="F3180" s="53"/>
      <c r="G3180" s="53"/>
      <c r="H3180" s="3"/>
      <c r="I3180" s="53"/>
      <c r="J3180" s="53"/>
      <c r="K3180" s="53"/>
      <c r="L3180" s="53"/>
      <c r="M3180" s="53"/>
      <c r="N3180" s="53"/>
      <c r="O3180" s="53"/>
      <c r="P3180" s="727"/>
    </row>
    <row r="3181" spans="1:16" x14ac:dyDescent="0.25">
      <c r="A3181" s="126"/>
      <c r="B3181" s="53"/>
      <c r="C3181" s="140"/>
      <c r="E3181" s="53"/>
      <c r="F3181" s="53"/>
      <c r="G3181" s="53"/>
      <c r="H3181" s="3"/>
      <c r="I3181" s="53"/>
      <c r="J3181" s="53"/>
      <c r="K3181" s="53"/>
      <c r="L3181" s="53"/>
      <c r="M3181" s="53"/>
      <c r="N3181" s="53"/>
      <c r="O3181" s="53"/>
      <c r="P3181" s="727"/>
    </row>
    <row r="3182" spans="1:16" x14ac:dyDescent="0.25">
      <c r="A3182" s="126"/>
      <c r="B3182" s="53"/>
      <c r="C3182" s="140"/>
      <c r="E3182" s="53"/>
      <c r="F3182" s="53"/>
      <c r="G3182" s="53"/>
      <c r="H3182" s="3"/>
      <c r="I3182" s="53"/>
      <c r="J3182" s="53"/>
      <c r="K3182" s="53"/>
      <c r="L3182" s="53"/>
      <c r="M3182" s="53"/>
      <c r="N3182" s="53"/>
      <c r="O3182" s="53"/>
      <c r="P3182" s="727"/>
    </row>
    <row r="3183" spans="1:16" x14ac:dyDescent="0.25">
      <c r="A3183" s="126"/>
      <c r="B3183" s="53"/>
      <c r="C3183" s="140"/>
      <c r="E3183" s="53"/>
      <c r="F3183" s="53"/>
      <c r="G3183" s="53"/>
      <c r="H3183" s="3"/>
      <c r="I3183" s="53"/>
      <c r="J3183" s="53"/>
      <c r="K3183" s="53"/>
      <c r="L3183" s="53"/>
      <c r="M3183" s="53"/>
      <c r="N3183" s="53"/>
      <c r="O3183" s="53"/>
      <c r="P3183" s="727"/>
    </row>
    <row r="3184" spans="1:16" x14ac:dyDescent="0.25">
      <c r="A3184" s="126"/>
      <c r="B3184" s="53"/>
      <c r="C3184" s="140"/>
      <c r="E3184" s="53"/>
      <c r="F3184" s="53"/>
      <c r="G3184" s="53"/>
      <c r="H3184" s="3"/>
      <c r="I3184" s="53"/>
      <c r="J3184" s="53"/>
      <c r="K3184" s="53"/>
      <c r="L3184" s="53"/>
      <c r="M3184" s="53"/>
      <c r="N3184" s="53"/>
      <c r="O3184" s="53"/>
      <c r="P3184" s="727"/>
    </row>
    <row r="3185" spans="1:16" x14ac:dyDescent="0.25">
      <c r="A3185" s="126"/>
      <c r="B3185" s="53"/>
      <c r="C3185" s="140"/>
      <c r="E3185" s="53"/>
      <c r="F3185" s="53"/>
      <c r="G3185" s="53"/>
      <c r="H3185" s="3"/>
      <c r="I3185" s="53"/>
      <c r="J3185" s="53"/>
      <c r="K3185" s="53"/>
      <c r="L3185" s="53"/>
      <c r="M3185" s="53"/>
      <c r="N3185" s="53"/>
      <c r="O3185" s="53"/>
      <c r="P3185" s="727"/>
    </row>
    <row r="3186" spans="1:16" x14ac:dyDescent="0.25">
      <c r="A3186" s="126"/>
      <c r="B3186" s="53"/>
      <c r="C3186" s="140"/>
      <c r="E3186" s="53"/>
      <c r="F3186" s="53"/>
      <c r="G3186" s="53"/>
      <c r="H3186" s="3"/>
      <c r="I3186" s="53"/>
      <c r="J3186" s="53"/>
      <c r="K3186" s="53"/>
      <c r="L3186" s="53"/>
      <c r="M3186" s="53"/>
      <c r="N3186" s="53"/>
      <c r="O3186" s="53"/>
      <c r="P3186" s="727"/>
    </row>
    <row r="3187" spans="1:16" x14ac:dyDescent="0.25">
      <c r="A3187" s="126"/>
      <c r="B3187" s="53"/>
      <c r="C3187" s="140"/>
      <c r="E3187" s="53"/>
      <c r="F3187" s="53"/>
      <c r="G3187" s="53"/>
      <c r="H3187" s="3"/>
      <c r="I3187" s="53"/>
      <c r="J3187" s="53"/>
      <c r="K3187" s="53"/>
      <c r="L3187" s="53"/>
      <c r="M3187" s="53"/>
      <c r="N3187" s="53"/>
      <c r="O3187" s="53"/>
      <c r="P3187" s="727"/>
    </row>
    <row r="3188" spans="1:16" x14ac:dyDescent="0.25">
      <c r="A3188" s="126"/>
      <c r="B3188" s="53"/>
      <c r="C3188" s="140"/>
      <c r="E3188" s="53"/>
      <c r="F3188" s="53"/>
      <c r="G3188" s="53"/>
      <c r="H3188" s="3"/>
      <c r="I3188" s="53"/>
      <c r="J3188" s="53"/>
      <c r="K3188" s="53"/>
      <c r="L3188" s="53"/>
      <c r="M3188" s="53"/>
      <c r="N3188" s="53"/>
      <c r="O3188" s="53"/>
      <c r="P3188" s="727"/>
    </row>
    <row r="3189" spans="1:16" x14ac:dyDescent="0.25">
      <c r="A3189" s="126"/>
      <c r="B3189" s="53"/>
      <c r="C3189" s="140"/>
      <c r="E3189" s="53"/>
      <c r="F3189" s="53"/>
      <c r="G3189" s="53"/>
      <c r="H3189" s="3"/>
      <c r="I3189" s="53"/>
      <c r="J3189" s="53"/>
      <c r="K3189" s="53"/>
      <c r="L3189" s="53"/>
      <c r="M3189" s="53"/>
      <c r="N3189" s="53"/>
      <c r="O3189" s="53"/>
      <c r="P3189" s="727"/>
    </row>
    <row r="3190" spans="1:16" x14ac:dyDescent="0.25">
      <c r="A3190" s="126"/>
      <c r="B3190" s="53"/>
      <c r="C3190" s="140"/>
      <c r="E3190" s="53"/>
      <c r="F3190" s="53"/>
      <c r="G3190" s="53"/>
      <c r="H3190" s="3"/>
      <c r="I3190" s="53"/>
      <c r="J3190" s="53"/>
      <c r="K3190" s="53"/>
      <c r="L3190" s="53"/>
      <c r="M3190" s="53"/>
      <c r="N3190" s="53"/>
      <c r="O3190" s="53"/>
      <c r="P3190" s="727"/>
    </row>
    <row r="3191" spans="1:16" x14ac:dyDescent="0.25">
      <c r="A3191" s="126"/>
      <c r="B3191" s="53"/>
      <c r="C3191" s="140"/>
      <c r="E3191" s="53"/>
      <c r="F3191" s="53"/>
      <c r="G3191" s="53"/>
      <c r="H3191" s="3"/>
      <c r="I3191" s="53"/>
      <c r="J3191" s="53"/>
      <c r="K3191" s="53"/>
      <c r="L3191" s="53"/>
      <c r="M3191" s="53"/>
      <c r="N3191" s="53"/>
      <c r="O3191" s="53"/>
      <c r="P3191" s="727"/>
    </row>
    <row r="3192" spans="1:16" x14ac:dyDescent="0.25">
      <c r="A3192" s="126"/>
      <c r="B3192" s="53"/>
      <c r="C3192" s="140"/>
      <c r="E3192" s="53"/>
      <c r="F3192" s="53"/>
      <c r="G3192" s="53"/>
      <c r="H3192" s="3"/>
      <c r="I3192" s="53"/>
      <c r="J3192" s="53"/>
      <c r="K3192" s="53"/>
      <c r="L3192" s="53"/>
      <c r="M3192" s="53"/>
      <c r="N3192" s="53"/>
      <c r="O3192" s="53"/>
      <c r="P3192" s="727"/>
    </row>
    <row r="3193" spans="1:16" x14ac:dyDescent="0.25">
      <c r="A3193" s="126"/>
      <c r="B3193" s="53"/>
      <c r="C3193" s="140"/>
      <c r="E3193" s="53"/>
      <c r="F3193" s="53"/>
      <c r="G3193" s="53"/>
      <c r="H3193" s="3"/>
      <c r="I3193" s="53"/>
      <c r="J3193" s="53"/>
      <c r="K3193" s="53"/>
      <c r="L3193" s="53"/>
      <c r="M3193" s="53"/>
      <c r="N3193" s="53"/>
      <c r="O3193" s="53"/>
      <c r="P3193" s="727"/>
    </row>
    <row r="3194" spans="1:16" x14ac:dyDescent="0.25">
      <c r="A3194" s="126"/>
      <c r="B3194" s="53"/>
      <c r="C3194" s="140"/>
      <c r="E3194" s="53"/>
      <c r="F3194" s="53"/>
      <c r="G3194" s="53"/>
      <c r="H3194" s="3"/>
      <c r="I3194" s="53"/>
      <c r="J3194" s="53"/>
      <c r="K3194" s="53"/>
      <c r="L3194" s="53"/>
      <c r="M3194" s="53"/>
      <c r="N3194" s="53"/>
      <c r="O3194" s="53"/>
      <c r="P3194" s="727"/>
    </row>
    <row r="3195" spans="1:16" x14ac:dyDescent="0.25">
      <c r="A3195" s="126"/>
      <c r="B3195" s="53"/>
      <c r="C3195" s="140"/>
      <c r="E3195" s="53"/>
      <c r="F3195" s="53"/>
      <c r="G3195" s="53"/>
      <c r="H3195" s="3"/>
      <c r="I3195" s="53"/>
      <c r="J3195" s="53"/>
      <c r="K3195" s="53"/>
      <c r="L3195" s="53"/>
      <c r="M3195" s="53"/>
      <c r="N3195" s="53"/>
      <c r="O3195" s="53"/>
      <c r="P3195" s="727"/>
    </row>
    <row r="3196" spans="1:16" x14ac:dyDescent="0.25">
      <c r="A3196" s="126"/>
      <c r="B3196" s="53"/>
      <c r="C3196" s="140"/>
      <c r="E3196" s="53"/>
      <c r="F3196" s="53"/>
      <c r="G3196" s="53"/>
      <c r="H3196" s="3"/>
      <c r="I3196" s="53"/>
      <c r="J3196" s="53"/>
      <c r="K3196" s="53"/>
      <c r="L3196" s="53"/>
      <c r="M3196" s="53"/>
      <c r="N3196" s="53"/>
      <c r="O3196" s="53"/>
      <c r="P3196" s="727"/>
    </row>
    <row r="3197" spans="1:16" x14ac:dyDescent="0.25">
      <c r="A3197" s="126"/>
      <c r="B3197" s="53"/>
      <c r="C3197" s="140"/>
      <c r="E3197" s="53"/>
      <c r="F3197" s="53"/>
      <c r="G3197" s="53"/>
      <c r="H3197" s="3"/>
      <c r="I3197" s="53"/>
      <c r="J3197" s="53"/>
      <c r="K3197" s="53"/>
      <c r="L3197" s="53"/>
      <c r="M3197" s="53"/>
      <c r="N3197" s="53"/>
      <c r="O3197" s="53"/>
      <c r="P3197" s="727"/>
    </row>
    <row r="3198" spans="1:16" x14ac:dyDescent="0.25">
      <c r="A3198" s="126"/>
      <c r="B3198" s="53"/>
      <c r="C3198" s="140"/>
      <c r="E3198" s="53"/>
      <c r="F3198" s="53"/>
      <c r="G3198" s="53"/>
      <c r="H3198" s="3"/>
      <c r="I3198" s="53"/>
      <c r="J3198" s="53"/>
      <c r="K3198" s="53"/>
      <c r="L3198" s="53"/>
      <c r="M3198" s="53"/>
      <c r="N3198" s="53"/>
      <c r="O3198" s="53"/>
      <c r="P3198" s="727"/>
    </row>
    <row r="3199" spans="1:16" x14ac:dyDescent="0.25">
      <c r="A3199" s="126"/>
      <c r="B3199" s="53"/>
      <c r="C3199" s="140"/>
      <c r="E3199" s="53"/>
      <c r="F3199" s="53"/>
      <c r="G3199" s="53"/>
      <c r="H3199" s="3"/>
      <c r="I3199" s="53"/>
      <c r="J3199" s="53"/>
      <c r="K3199" s="53"/>
      <c r="L3199" s="53"/>
      <c r="M3199" s="53"/>
      <c r="N3199" s="53"/>
      <c r="O3199" s="53"/>
      <c r="P3199" s="727"/>
    </row>
    <row r="3200" spans="1:16" x14ac:dyDescent="0.25">
      <c r="A3200" s="126"/>
      <c r="B3200" s="53"/>
      <c r="C3200" s="140"/>
      <c r="E3200" s="53"/>
      <c r="F3200" s="53"/>
      <c r="G3200" s="53"/>
      <c r="H3200" s="3"/>
      <c r="I3200" s="53"/>
      <c r="J3200" s="53"/>
      <c r="K3200" s="53"/>
      <c r="L3200" s="53"/>
      <c r="M3200" s="53"/>
      <c r="N3200" s="53"/>
      <c r="O3200" s="53"/>
      <c r="P3200" s="727"/>
    </row>
    <row r="3201" spans="1:16" x14ac:dyDescent="0.25">
      <c r="A3201" s="126"/>
      <c r="B3201" s="53"/>
      <c r="C3201" s="140"/>
      <c r="E3201" s="53"/>
      <c r="F3201" s="53"/>
      <c r="G3201" s="53"/>
      <c r="H3201" s="3"/>
      <c r="I3201" s="53"/>
      <c r="J3201" s="53"/>
      <c r="K3201" s="53"/>
      <c r="L3201" s="53"/>
      <c r="M3201" s="53"/>
      <c r="N3201" s="53"/>
      <c r="O3201" s="53"/>
      <c r="P3201" s="727"/>
    </row>
    <row r="3202" spans="1:16" x14ac:dyDescent="0.25">
      <c r="A3202" s="126"/>
      <c r="B3202" s="53"/>
      <c r="C3202" s="140"/>
      <c r="E3202" s="53"/>
      <c r="F3202" s="53"/>
      <c r="G3202" s="53"/>
      <c r="H3202" s="3"/>
      <c r="I3202" s="53"/>
      <c r="J3202" s="53"/>
      <c r="K3202" s="53"/>
      <c r="L3202" s="53"/>
      <c r="M3202" s="53"/>
      <c r="N3202" s="53"/>
      <c r="O3202" s="53"/>
      <c r="P3202" s="727"/>
    </row>
    <row r="3203" spans="1:16" x14ac:dyDescent="0.25">
      <c r="A3203" s="126"/>
      <c r="B3203" s="53"/>
      <c r="C3203" s="140"/>
      <c r="E3203" s="53"/>
      <c r="F3203" s="53"/>
      <c r="G3203" s="53"/>
      <c r="H3203" s="3"/>
      <c r="I3203" s="53"/>
      <c r="J3203" s="53"/>
      <c r="K3203" s="53"/>
      <c r="L3203" s="53"/>
      <c r="M3203" s="53"/>
      <c r="N3203" s="53"/>
      <c r="O3203" s="53"/>
      <c r="P3203" s="727"/>
    </row>
    <row r="3204" spans="1:16" x14ac:dyDescent="0.25">
      <c r="A3204" s="126"/>
      <c r="B3204" s="53"/>
      <c r="C3204" s="140"/>
      <c r="E3204" s="53"/>
      <c r="F3204" s="53"/>
      <c r="G3204" s="53"/>
      <c r="H3204" s="3"/>
      <c r="I3204" s="53"/>
      <c r="J3204" s="53"/>
      <c r="K3204" s="53"/>
      <c r="L3204" s="53"/>
      <c r="M3204" s="53"/>
      <c r="N3204" s="53"/>
      <c r="O3204" s="53"/>
      <c r="P3204" s="727"/>
    </row>
    <row r="3205" spans="1:16" x14ac:dyDescent="0.25">
      <c r="A3205" s="126"/>
      <c r="B3205" s="53"/>
      <c r="C3205" s="140"/>
      <c r="E3205" s="53"/>
      <c r="F3205" s="53"/>
      <c r="G3205" s="53"/>
      <c r="H3205" s="3"/>
      <c r="I3205" s="53"/>
      <c r="J3205" s="53"/>
      <c r="K3205" s="53"/>
      <c r="L3205" s="53"/>
      <c r="M3205" s="53"/>
      <c r="N3205" s="53"/>
      <c r="O3205" s="53"/>
      <c r="P3205" s="727"/>
    </row>
    <row r="3206" spans="1:16" x14ac:dyDescent="0.25">
      <c r="A3206" s="126"/>
      <c r="B3206" s="53"/>
      <c r="C3206" s="140"/>
      <c r="E3206" s="53"/>
      <c r="F3206" s="53"/>
      <c r="G3206" s="53"/>
      <c r="H3206" s="3"/>
      <c r="I3206" s="53"/>
      <c r="J3206" s="53"/>
      <c r="K3206" s="53"/>
      <c r="L3206" s="53"/>
      <c r="M3206" s="53"/>
      <c r="N3206" s="53"/>
      <c r="O3206" s="53"/>
      <c r="P3206" s="727"/>
    </row>
    <row r="3207" spans="1:16" x14ac:dyDescent="0.25">
      <c r="A3207" s="126"/>
      <c r="B3207" s="53"/>
      <c r="C3207" s="140"/>
      <c r="E3207" s="53"/>
      <c r="F3207" s="53"/>
      <c r="G3207" s="53"/>
      <c r="H3207" s="3"/>
      <c r="I3207" s="53"/>
      <c r="J3207" s="53"/>
      <c r="K3207" s="53"/>
      <c r="L3207" s="53"/>
      <c r="M3207" s="53"/>
      <c r="N3207" s="53"/>
      <c r="O3207" s="53"/>
      <c r="P3207" s="727"/>
    </row>
    <row r="3208" spans="1:16" x14ac:dyDescent="0.25">
      <c r="A3208" s="126"/>
      <c r="B3208" s="53"/>
      <c r="C3208" s="140"/>
      <c r="E3208" s="53"/>
      <c r="F3208" s="53"/>
      <c r="G3208" s="53"/>
      <c r="H3208" s="3"/>
      <c r="I3208" s="53"/>
      <c r="J3208" s="53"/>
      <c r="K3208" s="53"/>
      <c r="L3208" s="53"/>
      <c r="M3208" s="53"/>
      <c r="N3208" s="53"/>
      <c r="O3208" s="53"/>
      <c r="P3208" s="727"/>
    </row>
    <row r="3209" spans="1:16" x14ac:dyDescent="0.25">
      <c r="A3209" s="126"/>
      <c r="B3209" s="53"/>
      <c r="C3209" s="140"/>
      <c r="E3209" s="53"/>
      <c r="F3209" s="53"/>
      <c r="G3209" s="53"/>
      <c r="H3209" s="3"/>
      <c r="I3209" s="53"/>
      <c r="J3209" s="53"/>
      <c r="K3209" s="53"/>
      <c r="L3209" s="53"/>
      <c r="M3209" s="53"/>
      <c r="N3209" s="53"/>
      <c r="O3209" s="53"/>
      <c r="P3209" s="727"/>
    </row>
    <row r="3210" spans="1:16" x14ac:dyDescent="0.25">
      <c r="A3210" s="126"/>
      <c r="B3210" s="53"/>
      <c r="C3210" s="140"/>
      <c r="E3210" s="53"/>
      <c r="F3210" s="53"/>
      <c r="G3210" s="53"/>
      <c r="H3210" s="3"/>
      <c r="I3210" s="53"/>
      <c r="J3210" s="53"/>
      <c r="K3210" s="53"/>
      <c r="L3210" s="53"/>
      <c r="M3210" s="53"/>
      <c r="N3210" s="53"/>
      <c r="O3210" s="53"/>
      <c r="P3210" s="727"/>
    </row>
    <row r="3211" spans="1:16" x14ac:dyDescent="0.25">
      <c r="A3211" s="126"/>
      <c r="B3211" s="53"/>
      <c r="C3211" s="140"/>
      <c r="E3211" s="53"/>
      <c r="F3211" s="53"/>
      <c r="G3211" s="53"/>
      <c r="H3211" s="3"/>
      <c r="I3211" s="53"/>
      <c r="J3211" s="53"/>
      <c r="K3211" s="53"/>
      <c r="L3211" s="53"/>
      <c r="M3211" s="53"/>
      <c r="N3211" s="53"/>
      <c r="O3211" s="53"/>
      <c r="P3211" s="727"/>
    </row>
    <row r="3212" spans="1:16" x14ac:dyDescent="0.25">
      <c r="A3212" s="126"/>
      <c r="B3212" s="53"/>
      <c r="C3212" s="140"/>
      <c r="E3212" s="53"/>
      <c r="F3212" s="53"/>
      <c r="G3212" s="53"/>
      <c r="H3212" s="3"/>
      <c r="I3212" s="53"/>
      <c r="J3212" s="53"/>
      <c r="K3212" s="53"/>
      <c r="L3212" s="53"/>
      <c r="M3212" s="53"/>
      <c r="N3212" s="53"/>
      <c r="O3212" s="53"/>
      <c r="P3212" s="727"/>
    </row>
    <row r="3213" spans="1:16" x14ac:dyDescent="0.25">
      <c r="A3213" s="126"/>
      <c r="B3213" s="53"/>
      <c r="C3213" s="140"/>
      <c r="E3213" s="53"/>
      <c r="F3213" s="53"/>
      <c r="G3213" s="53"/>
      <c r="H3213" s="3"/>
      <c r="I3213" s="53"/>
      <c r="J3213" s="53"/>
      <c r="K3213" s="53"/>
      <c r="L3213" s="53"/>
      <c r="M3213" s="53"/>
      <c r="N3213" s="53"/>
      <c r="O3213" s="53"/>
      <c r="P3213" s="727"/>
    </row>
    <row r="3214" spans="1:16" x14ac:dyDescent="0.25">
      <c r="A3214" s="126"/>
      <c r="B3214" s="53"/>
      <c r="C3214" s="140"/>
      <c r="E3214" s="53"/>
      <c r="F3214" s="53"/>
      <c r="G3214" s="53"/>
      <c r="H3214" s="3"/>
      <c r="I3214" s="53"/>
      <c r="J3214" s="53"/>
      <c r="K3214" s="53"/>
      <c r="L3214" s="53"/>
      <c r="M3214" s="53"/>
      <c r="N3214" s="53"/>
      <c r="O3214" s="53"/>
      <c r="P3214" s="727"/>
    </row>
    <row r="3215" spans="1:16" x14ac:dyDescent="0.25">
      <c r="A3215" s="126"/>
      <c r="B3215" s="53"/>
      <c r="C3215" s="140"/>
      <c r="E3215" s="53"/>
      <c r="F3215" s="53"/>
      <c r="G3215" s="53"/>
      <c r="H3215" s="3"/>
      <c r="I3215" s="53"/>
      <c r="J3215" s="53"/>
      <c r="K3215" s="53"/>
      <c r="L3215" s="53"/>
      <c r="M3215" s="53"/>
      <c r="N3215" s="53"/>
      <c r="O3215" s="53"/>
      <c r="P3215" s="727"/>
    </row>
    <row r="3216" spans="1:16" x14ac:dyDescent="0.25">
      <c r="A3216" s="126"/>
      <c r="B3216" s="53"/>
      <c r="C3216" s="140"/>
      <c r="E3216" s="53"/>
      <c r="F3216" s="53"/>
      <c r="G3216" s="53"/>
      <c r="H3216" s="3"/>
      <c r="I3216" s="53"/>
      <c r="J3216" s="53"/>
      <c r="K3216" s="53"/>
      <c r="L3216" s="53"/>
      <c r="M3216" s="53"/>
      <c r="N3216" s="53"/>
      <c r="O3216" s="53"/>
      <c r="P3216" s="727"/>
    </row>
    <row r="3217" spans="1:16" x14ac:dyDescent="0.25">
      <c r="A3217" s="126"/>
      <c r="B3217" s="53"/>
      <c r="C3217" s="140"/>
      <c r="E3217" s="53"/>
      <c r="F3217" s="53"/>
      <c r="G3217" s="53"/>
      <c r="H3217" s="3"/>
      <c r="I3217" s="53"/>
      <c r="J3217" s="53"/>
      <c r="K3217" s="53"/>
      <c r="L3217" s="53"/>
      <c r="M3217" s="53"/>
      <c r="N3217" s="53"/>
      <c r="O3217" s="53"/>
      <c r="P3217" s="727"/>
    </row>
    <row r="3218" spans="1:16" x14ac:dyDescent="0.25">
      <c r="A3218" s="126"/>
      <c r="B3218" s="53"/>
      <c r="C3218" s="140"/>
      <c r="E3218" s="53"/>
      <c r="F3218" s="53"/>
      <c r="G3218" s="53"/>
      <c r="H3218" s="3"/>
      <c r="I3218" s="53"/>
      <c r="J3218" s="53"/>
      <c r="K3218" s="53"/>
      <c r="L3218" s="53"/>
      <c r="M3218" s="53"/>
      <c r="N3218" s="53"/>
      <c r="O3218" s="53"/>
      <c r="P3218" s="727"/>
    </row>
    <row r="3219" spans="1:16" x14ac:dyDescent="0.25">
      <c r="A3219" s="126"/>
      <c r="B3219" s="53"/>
      <c r="C3219" s="140"/>
      <c r="E3219" s="53"/>
      <c r="F3219" s="53"/>
      <c r="G3219" s="53"/>
      <c r="H3219" s="3"/>
      <c r="I3219" s="53"/>
      <c r="J3219" s="53"/>
      <c r="K3219" s="53"/>
      <c r="L3219" s="53"/>
      <c r="M3219" s="53"/>
      <c r="N3219" s="53"/>
      <c r="O3219" s="53"/>
      <c r="P3219" s="727"/>
    </row>
    <row r="3220" spans="1:16" x14ac:dyDescent="0.25">
      <c r="A3220" s="126"/>
      <c r="B3220" s="53"/>
      <c r="C3220" s="140"/>
      <c r="E3220" s="53"/>
      <c r="F3220" s="53"/>
      <c r="G3220" s="53"/>
      <c r="H3220" s="3"/>
      <c r="I3220" s="53"/>
      <c r="J3220" s="53"/>
      <c r="K3220" s="53"/>
      <c r="L3220" s="53"/>
      <c r="M3220" s="53"/>
      <c r="N3220" s="53"/>
      <c r="O3220" s="53"/>
      <c r="P3220" s="727"/>
    </row>
    <row r="3221" spans="1:16" x14ac:dyDescent="0.25">
      <c r="A3221" s="126"/>
      <c r="B3221" s="53"/>
      <c r="C3221" s="140"/>
      <c r="E3221" s="53"/>
      <c r="F3221" s="53"/>
      <c r="G3221" s="53"/>
      <c r="H3221" s="3"/>
      <c r="I3221" s="53"/>
      <c r="J3221" s="53"/>
      <c r="K3221" s="53"/>
      <c r="L3221" s="53"/>
      <c r="M3221" s="53"/>
      <c r="N3221" s="53"/>
      <c r="O3221" s="53"/>
      <c r="P3221" s="727"/>
    </row>
    <row r="3222" spans="1:16" x14ac:dyDescent="0.25">
      <c r="A3222" s="126"/>
      <c r="B3222" s="53"/>
      <c r="C3222" s="140"/>
      <c r="E3222" s="53"/>
      <c r="F3222" s="53"/>
      <c r="G3222" s="53"/>
      <c r="H3222" s="3"/>
      <c r="I3222" s="53"/>
      <c r="J3222" s="53"/>
      <c r="K3222" s="53"/>
      <c r="L3222" s="53"/>
      <c r="M3222" s="53"/>
      <c r="N3222" s="53"/>
      <c r="O3222" s="53"/>
      <c r="P3222" s="727"/>
    </row>
    <row r="3223" spans="1:16" x14ac:dyDescent="0.25">
      <c r="A3223" s="126"/>
      <c r="B3223" s="53"/>
      <c r="C3223" s="140"/>
      <c r="E3223" s="53"/>
      <c r="F3223" s="53"/>
      <c r="G3223" s="53"/>
      <c r="H3223" s="3"/>
      <c r="I3223" s="53"/>
      <c r="J3223" s="53"/>
      <c r="K3223" s="53"/>
      <c r="L3223" s="53"/>
      <c r="M3223" s="53"/>
      <c r="N3223" s="53"/>
      <c r="O3223" s="53"/>
      <c r="P3223" s="727"/>
    </row>
    <row r="3224" spans="1:16" x14ac:dyDescent="0.25">
      <c r="A3224" s="126"/>
      <c r="B3224" s="53"/>
      <c r="C3224" s="140"/>
      <c r="E3224" s="53"/>
      <c r="F3224" s="53"/>
      <c r="G3224" s="53"/>
      <c r="H3224" s="3"/>
      <c r="I3224" s="53"/>
      <c r="J3224" s="53"/>
      <c r="K3224" s="53"/>
      <c r="L3224" s="53"/>
      <c r="M3224" s="53"/>
      <c r="N3224" s="53"/>
      <c r="O3224" s="53"/>
      <c r="P3224" s="727"/>
    </row>
    <row r="3225" spans="1:16" x14ac:dyDescent="0.25">
      <c r="A3225" s="126"/>
      <c r="B3225" s="53"/>
      <c r="C3225" s="140"/>
      <c r="E3225" s="53"/>
      <c r="F3225" s="53"/>
      <c r="G3225" s="53"/>
      <c r="H3225" s="3"/>
      <c r="I3225" s="53"/>
      <c r="J3225" s="53"/>
      <c r="K3225" s="53"/>
      <c r="L3225" s="53"/>
      <c r="M3225" s="53"/>
      <c r="N3225" s="53"/>
      <c r="O3225" s="53"/>
      <c r="P3225" s="727"/>
    </row>
    <row r="3226" spans="1:16" x14ac:dyDescent="0.25">
      <c r="A3226" s="126"/>
      <c r="B3226" s="53"/>
      <c r="C3226" s="140"/>
      <c r="E3226" s="53"/>
      <c r="F3226" s="53"/>
      <c r="G3226" s="53"/>
      <c r="H3226" s="3"/>
      <c r="I3226" s="53"/>
      <c r="J3226" s="53"/>
      <c r="K3226" s="53"/>
      <c r="L3226" s="53"/>
      <c r="M3226" s="53"/>
      <c r="N3226" s="53"/>
      <c r="O3226" s="53"/>
      <c r="P3226" s="727"/>
    </row>
    <row r="3227" spans="1:16" x14ac:dyDescent="0.25">
      <c r="A3227" s="126"/>
      <c r="B3227" s="53"/>
      <c r="C3227" s="140"/>
      <c r="E3227" s="53"/>
      <c r="F3227" s="53"/>
      <c r="G3227" s="53"/>
      <c r="H3227" s="3"/>
      <c r="I3227" s="53"/>
      <c r="J3227" s="53"/>
      <c r="K3227" s="53"/>
      <c r="L3227" s="53"/>
      <c r="M3227" s="53"/>
      <c r="N3227" s="53"/>
      <c r="O3227" s="53"/>
      <c r="P3227" s="727"/>
    </row>
    <row r="3228" spans="1:16" x14ac:dyDescent="0.25">
      <c r="A3228" s="126"/>
      <c r="B3228" s="53"/>
      <c r="C3228" s="140"/>
      <c r="E3228" s="53"/>
      <c r="F3228" s="53"/>
      <c r="G3228" s="53"/>
      <c r="H3228" s="3"/>
      <c r="I3228" s="53"/>
      <c r="J3228" s="53"/>
      <c r="K3228" s="53"/>
      <c r="L3228" s="53"/>
      <c r="M3228" s="53"/>
      <c r="N3228" s="53"/>
      <c r="O3228" s="53"/>
      <c r="P3228" s="727"/>
    </row>
    <row r="3229" spans="1:16" x14ac:dyDescent="0.25">
      <c r="A3229" s="126"/>
      <c r="B3229" s="53"/>
      <c r="C3229" s="140"/>
      <c r="E3229" s="53"/>
      <c r="F3229" s="53"/>
      <c r="G3229" s="53"/>
      <c r="H3229" s="3"/>
      <c r="I3229" s="53"/>
      <c r="J3229" s="53"/>
      <c r="K3229" s="53"/>
      <c r="L3229" s="53"/>
      <c r="M3229" s="53"/>
      <c r="N3229" s="53"/>
      <c r="O3229" s="53"/>
      <c r="P3229" s="727"/>
    </row>
    <row r="3230" spans="1:16" x14ac:dyDescent="0.25">
      <c r="A3230" s="126"/>
      <c r="B3230" s="53"/>
      <c r="C3230" s="140"/>
      <c r="E3230" s="53"/>
      <c r="F3230" s="53"/>
      <c r="G3230" s="53"/>
      <c r="H3230" s="3"/>
      <c r="I3230" s="53"/>
      <c r="J3230" s="53"/>
      <c r="K3230" s="53"/>
      <c r="L3230" s="53"/>
      <c r="M3230" s="53"/>
      <c r="N3230" s="53"/>
      <c r="O3230" s="53"/>
      <c r="P3230" s="727"/>
    </row>
    <row r="3231" spans="1:16" x14ac:dyDescent="0.25">
      <c r="A3231" s="126"/>
      <c r="B3231" s="53"/>
      <c r="C3231" s="140"/>
      <c r="E3231" s="53"/>
      <c r="F3231" s="53"/>
      <c r="G3231" s="53"/>
      <c r="H3231" s="3"/>
      <c r="I3231" s="53"/>
      <c r="J3231" s="53"/>
      <c r="K3231" s="53"/>
      <c r="L3231" s="53"/>
      <c r="M3231" s="53"/>
      <c r="N3231" s="53"/>
      <c r="O3231" s="53"/>
      <c r="P3231" s="727"/>
    </row>
    <row r="3232" spans="1:16" x14ac:dyDescent="0.25">
      <c r="A3232" s="126"/>
      <c r="B3232" s="53"/>
      <c r="C3232" s="140"/>
      <c r="E3232" s="53"/>
      <c r="F3232" s="53"/>
      <c r="G3232" s="53"/>
      <c r="H3232" s="3"/>
      <c r="I3232" s="53"/>
      <c r="J3232" s="53"/>
      <c r="K3232" s="53"/>
      <c r="L3232" s="53"/>
      <c r="M3232" s="53"/>
      <c r="N3232" s="53"/>
      <c r="O3232" s="53"/>
      <c r="P3232" s="727"/>
    </row>
    <row r="3233" spans="1:16" x14ac:dyDescent="0.25">
      <c r="A3233" s="126"/>
      <c r="B3233" s="53"/>
      <c r="C3233" s="140"/>
      <c r="E3233" s="53"/>
      <c r="F3233" s="53"/>
      <c r="G3233" s="53"/>
      <c r="H3233" s="3"/>
      <c r="I3233" s="53"/>
      <c r="J3233" s="53"/>
      <c r="K3233" s="53"/>
      <c r="L3233" s="53"/>
      <c r="M3233" s="53"/>
      <c r="N3233" s="53"/>
      <c r="O3233" s="53"/>
      <c r="P3233" s="727"/>
    </row>
    <row r="3234" spans="1:16" x14ac:dyDescent="0.25">
      <c r="A3234" s="126"/>
      <c r="B3234" s="53"/>
      <c r="C3234" s="140"/>
      <c r="E3234" s="53"/>
      <c r="F3234" s="53"/>
      <c r="G3234" s="53"/>
      <c r="H3234" s="3"/>
      <c r="I3234" s="53"/>
      <c r="J3234" s="53"/>
      <c r="K3234" s="53"/>
      <c r="L3234" s="53"/>
      <c r="M3234" s="53"/>
      <c r="N3234" s="53"/>
      <c r="O3234" s="53"/>
      <c r="P3234" s="727"/>
    </row>
    <row r="3235" spans="1:16" x14ac:dyDescent="0.25">
      <c r="A3235" s="126"/>
      <c r="B3235" s="53"/>
      <c r="C3235" s="140"/>
      <c r="E3235" s="53"/>
      <c r="F3235" s="53"/>
      <c r="G3235" s="53"/>
      <c r="H3235" s="3"/>
      <c r="I3235" s="53"/>
      <c r="J3235" s="53"/>
      <c r="K3235" s="53"/>
      <c r="L3235" s="53"/>
      <c r="M3235" s="53"/>
      <c r="N3235" s="53"/>
      <c r="O3235" s="53"/>
      <c r="P3235" s="727"/>
    </row>
    <row r="3236" spans="1:16" x14ac:dyDescent="0.25">
      <c r="A3236" s="126"/>
      <c r="B3236" s="53"/>
      <c r="C3236" s="140"/>
      <c r="E3236" s="53"/>
      <c r="F3236" s="53"/>
      <c r="G3236" s="53"/>
      <c r="H3236" s="3"/>
      <c r="I3236" s="53"/>
      <c r="J3236" s="53"/>
      <c r="K3236" s="53"/>
      <c r="L3236" s="53"/>
      <c r="M3236" s="53"/>
      <c r="N3236" s="53"/>
      <c r="O3236" s="53"/>
      <c r="P3236" s="727"/>
    </row>
    <row r="3237" spans="1:16" x14ac:dyDescent="0.25">
      <c r="A3237" s="126"/>
      <c r="B3237" s="53"/>
      <c r="C3237" s="140"/>
      <c r="E3237" s="53"/>
      <c r="F3237" s="53"/>
      <c r="G3237" s="53"/>
      <c r="H3237" s="3"/>
      <c r="I3237" s="53"/>
      <c r="J3237" s="53"/>
      <c r="K3237" s="53"/>
      <c r="L3237" s="53"/>
      <c r="M3237" s="53"/>
      <c r="N3237" s="53"/>
      <c r="O3237" s="53"/>
      <c r="P3237" s="727"/>
    </row>
    <row r="3238" spans="1:16" x14ac:dyDescent="0.25">
      <c r="A3238" s="126"/>
      <c r="B3238" s="53"/>
      <c r="C3238" s="140"/>
      <c r="E3238" s="53"/>
      <c r="F3238" s="53"/>
      <c r="G3238" s="53"/>
      <c r="H3238" s="3"/>
      <c r="I3238" s="53"/>
      <c r="J3238" s="53"/>
      <c r="K3238" s="53"/>
      <c r="L3238" s="53"/>
      <c r="M3238" s="53"/>
      <c r="N3238" s="53"/>
      <c r="O3238" s="53"/>
      <c r="P3238" s="727"/>
    </row>
    <row r="3239" spans="1:16" x14ac:dyDescent="0.25">
      <c r="A3239" s="126"/>
      <c r="B3239" s="53"/>
      <c r="C3239" s="140"/>
      <c r="E3239" s="53"/>
      <c r="F3239" s="53"/>
      <c r="G3239" s="53"/>
      <c r="H3239" s="3"/>
      <c r="I3239" s="53"/>
      <c r="J3239" s="53"/>
      <c r="K3239" s="53"/>
      <c r="L3239" s="53"/>
      <c r="M3239" s="53"/>
      <c r="N3239" s="53"/>
      <c r="O3239" s="53"/>
      <c r="P3239" s="727"/>
    </row>
    <row r="3240" spans="1:16" x14ac:dyDescent="0.25">
      <c r="A3240" s="126"/>
      <c r="B3240" s="53"/>
      <c r="C3240" s="140"/>
      <c r="E3240" s="53"/>
      <c r="F3240" s="53"/>
      <c r="G3240" s="53"/>
      <c r="H3240" s="3"/>
      <c r="I3240" s="53"/>
      <c r="J3240" s="53"/>
      <c r="K3240" s="53"/>
      <c r="L3240" s="53"/>
      <c r="M3240" s="53"/>
      <c r="N3240" s="53"/>
      <c r="O3240" s="53"/>
      <c r="P3240" s="727"/>
    </row>
    <row r="3241" spans="1:16" x14ac:dyDescent="0.25">
      <c r="A3241" s="126"/>
      <c r="B3241" s="53"/>
      <c r="C3241" s="140"/>
      <c r="E3241" s="53"/>
      <c r="F3241" s="53"/>
      <c r="G3241" s="53"/>
      <c r="H3241" s="3"/>
      <c r="I3241" s="53"/>
      <c r="J3241" s="53"/>
      <c r="K3241" s="53"/>
      <c r="L3241" s="53"/>
      <c r="M3241" s="53"/>
      <c r="N3241" s="53"/>
      <c r="O3241" s="53"/>
      <c r="P3241" s="727"/>
    </row>
    <row r="3242" spans="1:16" x14ac:dyDescent="0.25">
      <c r="A3242" s="126"/>
      <c r="B3242" s="53"/>
      <c r="C3242" s="140"/>
      <c r="E3242" s="53"/>
      <c r="F3242" s="53"/>
      <c r="G3242" s="53"/>
      <c r="H3242" s="3"/>
      <c r="I3242" s="53"/>
      <c r="J3242" s="53"/>
      <c r="K3242" s="53"/>
      <c r="L3242" s="53"/>
      <c r="M3242" s="53"/>
      <c r="N3242" s="53"/>
      <c r="O3242" s="53"/>
      <c r="P3242" s="727"/>
    </row>
    <row r="3243" spans="1:16" x14ac:dyDescent="0.25">
      <c r="A3243" s="126"/>
      <c r="B3243" s="53"/>
      <c r="C3243" s="140"/>
      <c r="E3243" s="53"/>
      <c r="F3243" s="53"/>
      <c r="G3243" s="53"/>
      <c r="H3243" s="3"/>
      <c r="I3243" s="53"/>
      <c r="J3243" s="53"/>
      <c r="K3243" s="53"/>
      <c r="L3243" s="53"/>
      <c r="M3243" s="53"/>
      <c r="N3243" s="53"/>
      <c r="O3243" s="53"/>
      <c r="P3243" s="727"/>
    </row>
    <row r="3244" spans="1:16" x14ac:dyDescent="0.25">
      <c r="A3244" s="126"/>
      <c r="B3244" s="53"/>
      <c r="C3244" s="140"/>
      <c r="E3244" s="53"/>
      <c r="F3244" s="53"/>
      <c r="G3244" s="53"/>
      <c r="H3244" s="3"/>
      <c r="I3244" s="53"/>
      <c r="J3244" s="53"/>
      <c r="K3244" s="53"/>
      <c r="L3244" s="53"/>
      <c r="M3244" s="53"/>
      <c r="N3244" s="53"/>
      <c r="O3244" s="53"/>
      <c r="P3244" s="727"/>
    </row>
    <row r="3245" spans="1:16" x14ac:dyDescent="0.25">
      <c r="A3245" s="126"/>
      <c r="B3245" s="53"/>
      <c r="C3245" s="140"/>
      <c r="E3245" s="53"/>
      <c r="F3245" s="53"/>
      <c r="G3245" s="53"/>
      <c r="H3245" s="3"/>
      <c r="I3245" s="53"/>
      <c r="J3245" s="53"/>
      <c r="K3245" s="53"/>
      <c r="L3245" s="53"/>
      <c r="M3245" s="53"/>
      <c r="N3245" s="53"/>
      <c r="O3245" s="53"/>
      <c r="P3245" s="727"/>
    </row>
    <row r="3246" spans="1:16" x14ac:dyDescent="0.25">
      <c r="A3246" s="126"/>
      <c r="B3246" s="53"/>
      <c r="C3246" s="140"/>
      <c r="E3246" s="53"/>
      <c r="F3246" s="53"/>
      <c r="G3246" s="53"/>
      <c r="H3246" s="3"/>
      <c r="I3246" s="53"/>
      <c r="J3246" s="53"/>
      <c r="K3246" s="53"/>
      <c r="L3246" s="53"/>
      <c r="M3246" s="53"/>
      <c r="N3246" s="53"/>
      <c r="O3246" s="53"/>
      <c r="P3246" s="727"/>
    </row>
    <row r="3247" spans="1:16" x14ac:dyDescent="0.25">
      <c r="A3247" s="126"/>
      <c r="B3247" s="53"/>
      <c r="C3247" s="140"/>
      <c r="E3247" s="53"/>
      <c r="F3247" s="53"/>
      <c r="G3247" s="53"/>
      <c r="H3247" s="3"/>
      <c r="I3247" s="53"/>
      <c r="J3247" s="53"/>
      <c r="K3247" s="53"/>
      <c r="L3247" s="53"/>
      <c r="M3247" s="53"/>
      <c r="N3247" s="53"/>
      <c r="O3247" s="53"/>
      <c r="P3247" s="727"/>
    </row>
    <row r="3248" spans="1:16" x14ac:dyDescent="0.25">
      <c r="A3248" s="126"/>
      <c r="B3248" s="53"/>
      <c r="C3248" s="140"/>
      <c r="E3248" s="53"/>
      <c r="F3248" s="53"/>
      <c r="G3248" s="53"/>
      <c r="H3248" s="3"/>
      <c r="I3248" s="53"/>
      <c r="J3248" s="53"/>
      <c r="K3248" s="53"/>
      <c r="L3248" s="53"/>
      <c r="M3248" s="53"/>
      <c r="N3248" s="53"/>
      <c r="O3248" s="53"/>
      <c r="P3248" s="727"/>
    </row>
    <row r="3249" spans="1:16" x14ac:dyDescent="0.25">
      <c r="A3249" s="126"/>
      <c r="B3249" s="53"/>
      <c r="C3249" s="140"/>
      <c r="E3249" s="53"/>
      <c r="F3249" s="53"/>
      <c r="G3249" s="53"/>
      <c r="H3249" s="3"/>
      <c r="I3249" s="53"/>
      <c r="J3249" s="53"/>
      <c r="K3249" s="53"/>
      <c r="L3249" s="53"/>
      <c r="M3249" s="53"/>
      <c r="N3249" s="53"/>
      <c r="O3249" s="53"/>
      <c r="P3249" s="727"/>
    </row>
    <row r="3250" spans="1:16" x14ac:dyDescent="0.25">
      <c r="A3250" s="126"/>
      <c r="B3250" s="53"/>
      <c r="C3250" s="140"/>
      <c r="E3250" s="53"/>
      <c r="F3250" s="53"/>
      <c r="G3250" s="53"/>
      <c r="H3250" s="3"/>
      <c r="I3250" s="53"/>
      <c r="J3250" s="53"/>
      <c r="K3250" s="53"/>
      <c r="L3250" s="53"/>
      <c r="M3250" s="53"/>
      <c r="N3250" s="53"/>
      <c r="O3250" s="53"/>
      <c r="P3250" s="727"/>
    </row>
    <row r="3251" spans="1:16" x14ac:dyDescent="0.25">
      <c r="A3251" s="126"/>
      <c r="B3251" s="53"/>
      <c r="C3251" s="140"/>
      <c r="E3251" s="53"/>
      <c r="F3251" s="53"/>
      <c r="G3251" s="53"/>
      <c r="H3251" s="3"/>
      <c r="I3251" s="53"/>
      <c r="J3251" s="53"/>
      <c r="K3251" s="53"/>
      <c r="L3251" s="53"/>
      <c r="M3251" s="53"/>
      <c r="N3251" s="53"/>
      <c r="O3251" s="53"/>
      <c r="P3251" s="727"/>
    </row>
    <row r="3252" spans="1:16" x14ac:dyDescent="0.25">
      <c r="A3252" s="126"/>
      <c r="B3252" s="53"/>
      <c r="C3252" s="140"/>
      <c r="E3252" s="53"/>
      <c r="F3252" s="53"/>
      <c r="G3252" s="53"/>
      <c r="H3252" s="3"/>
      <c r="I3252" s="53"/>
      <c r="J3252" s="53"/>
      <c r="K3252" s="53"/>
      <c r="L3252" s="53"/>
      <c r="M3252" s="53"/>
      <c r="N3252" s="53"/>
      <c r="O3252" s="53"/>
      <c r="P3252" s="727"/>
    </row>
    <row r="3253" spans="1:16" x14ac:dyDescent="0.25">
      <c r="A3253" s="126"/>
      <c r="B3253" s="53"/>
      <c r="C3253" s="140"/>
      <c r="E3253" s="53"/>
      <c r="F3253" s="53"/>
      <c r="G3253" s="53"/>
      <c r="H3253" s="3"/>
      <c r="I3253" s="53"/>
      <c r="J3253" s="53"/>
      <c r="K3253" s="53"/>
      <c r="L3253" s="53"/>
      <c r="M3253" s="53"/>
      <c r="N3253" s="53"/>
      <c r="O3253" s="53"/>
      <c r="P3253" s="727"/>
    </row>
    <row r="3254" spans="1:16" x14ac:dyDescent="0.25">
      <c r="A3254" s="126"/>
      <c r="B3254" s="53"/>
      <c r="C3254" s="140"/>
      <c r="E3254" s="53"/>
      <c r="F3254" s="53"/>
      <c r="G3254" s="53"/>
      <c r="H3254" s="3"/>
      <c r="I3254" s="53"/>
      <c r="J3254" s="53"/>
      <c r="K3254" s="53"/>
      <c r="L3254" s="53"/>
      <c r="M3254" s="53"/>
      <c r="N3254" s="53"/>
      <c r="O3254" s="53"/>
      <c r="P3254" s="727"/>
    </row>
    <row r="3255" spans="1:16" x14ac:dyDescent="0.25">
      <c r="A3255" s="126"/>
      <c r="B3255" s="53"/>
      <c r="C3255" s="140"/>
      <c r="E3255" s="53"/>
      <c r="F3255" s="53"/>
      <c r="G3255" s="53"/>
      <c r="H3255" s="3"/>
      <c r="I3255" s="53"/>
      <c r="J3255" s="53"/>
      <c r="K3255" s="53"/>
      <c r="L3255" s="53"/>
      <c r="M3255" s="53"/>
      <c r="N3255" s="53"/>
      <c r="O3255" s="53"/>
      <c r="P3255" s="727"/>
    </row>
    <row r="3256" spans="1:16" x14ac:dyDescent="0.25">
      <c r="A3256" s="126"/>
      <c r="B3256" s="53"/>
      <c r="C3256" s="140"/>
      <c r="E3256" s="53"/>
      <c r="F3256" s="53"/>
      <c r="G3256" s="53"/>
      <c r="H3256" s="3"/>
      <c r="I3256" s="53"/>
      <c r="J3256" s="53"/>
      <c r="K3256" s="53"/>
      <c r="L3256" s="53"/>
      <c r="M3256" s="53"/>
      <c r="N3256" s="53"/>
      <c r="O3256" s="53"/>
      <c r="P3256" s="727"/>
    </row>
    <row r="3257" spans="1:16" x14ac:dyDescent="0.25">
      <c r="A3257" s="126"/>
      <c r="B3257" s="53"/>
      <c r="C3257" s="140"/>
      <c r="E3257" s="53"/>
      <c r="F3257" s="53"/>
      <c r="G3257" s="53"/>
      <c r="H3257" s="3"/>
      <c r="I3257" s="53"/>
      <c r="J3257" s="53"/>
      <c r="K3257" s="53"/>
      <c r="L3257" s="53"/>
      <c r="M3257" s="53"/>
      <c r="N3257" s="53"/>
      <c r="O3257" s="53"/>
      <c r="P3257" s="727"/>
    </row>
    <row r="3258" spans="1:16" x14ac:dyDescent="0.25">
      <c r="A3258" s="126"/>
      <c r="B3258" s="53"/>
      <c r="C3258" s="140"/>
      <c r="E3258" s="53"/>
      <c r="F3258" s="53"/>
      <c r="G3258" s="53"/>
      <c r="H3258" s="3"/>
      <c r="I3258" s="53"/>
      <c r="J3258" s="53"/>
      <c r="K3258" s="53"/>
      <c r="L3258" s="53"/>
      <c r="M3258" s="53"/>
      <c r="N3258" s="53"/>
      <c r="O3258" s="53"/>
      <c r="P3258" s="727"/>
    </row>
    <row r="3259" spans="1:16" x14ac:dyDescent="0.25">
      <c r="A3259" s="126"/>
      <c r="B3259" s="53"/>
      <c r="C3259" s="140"/>
      <c r="E3259" s="53"/>
      <c r="F3259" s="53"/>
      <c r="G3259" s="53"/>
      <c r="H3259" s="3"/>
      <c r="I3259" s="53"/>
      <c r="J3259" s="53"/>
      <c r="K3259" s="53"/>
      <c r="L3259" s="53"/>
      <c r="M3259" s="53"/>
      <c r="N3259" s="53"/>
      <c r="O3259" s="53"/>
      <c r="P3259" s="727"/>
    </row>
    <row r="3260" spans="1:16" x14ac:dyDescent="0.25">
      <c r="A3260" s="126"/>
      <c r="B3260" s="53"/>
      <c r="C3260" s="140"/>
      <c r="E3260" s="53"/>
      <c r="F3260" s="53"/>
      <c r="G3260" s="53"/>
      <c r="H3260" s="3"/>
      <c r="I3260" s="53"/>
      <c r="J3260" s="53"/>
      <c r="K3260" s="53"/>
      <c r="L3260" s="53"/>
      <c r="M3260" s="53"/>
      <c r="N3260" s="53"/>
      <c r="O3260" s="53"/>
      <c r="P3260" s="727"/>
    </row>
    <row r="3261" spans="1:16" x14ac:dyDescent="0.25">
      <c r="A3261" s="126"/>
      <c r="B3261" s="53"/>
      <c r="C3261" s="140"/>
      <c r="E3261" s="53"/>
      <c r="F3261" s="53"/>
      <c r="G3261" s="53"/>
      <c r="H3261" s="3"/>
      <c r="I3261" s="53"/>
      <c r="J3261" s="53"/>
      <c r="K3261" s="53"/>
      <c r="L3261" s="53"/>
      <c r="M3261" s="53"/>
      <c r="N3261" s="53"/>
      <c r="O3261" s="53"/>
      <c r="P3261" s="727"/>
    </row>
    <row r="3262" spans="1:16" x14ac:dyDescent="0.25">
      <c r="A3262" s="126"/>
      <c r="B3262" s="53"/>
      <c r="C3262" s="140"/>
      <c r="E3262" s="53"/>
      <c r="F3262" s="53"/>
      <c r="G3262" s="53"/>
      <c r="H3262" s="3"/>
      <c r="I3262" s="53"/>
      <c r="J3262" s="53"/>
      <c r="K3262" s="53"/>
      <c r="L3262" s="53"/>
      <c r="M3262" s="53"/>
      <c r="N3262" s="53"/>
      <c r="O3262" s="53"/>
      <c r="P3262" s="727"/>
    </row>
    <row r="3263" spans="1:16" x14ac:dyDescent="0.25">
      <c r="A3263" s="126"/>
      <c r="B3263" s="53"/>
      <c r="C3263" s="140"/>
      <c r="E3263" s="53"/>
      <c r="F3263" s="53"/>
      <c r="G3263" s="53"/>
      <c r="H3263" s="3"/>
      <c r="I3263" s="53"/>
      <c r="J3263" s="53"/>
      <c r="K3263" s="53"/>
      <c r="L3263" s="53"/>
      <c r="M3263" s="53"/>
      <c r="N3263" s="53"/>
      <c r="O3263" s="53"/>
      <c r="P3263" s="727"/>
    </row>
    <row r="3264" spans="1:16" x14ac:dyDescent="0.25">
      <c r="A3264" s="126"/>
      <c r="B3264" s="53"/>
      <c r="C3264" s="140"/>
      <c r="E3264" s="53"/>
      <c r="F3264" s="53"/>
      <c r="G3264" s="53"/>
      <c r="H3264" s="3"/>
      <c r="I3264" s="53"/>
      <c r="J3264" s="53"/>
      <c r="K3264" s="53"/>
      <c r="L3264" s="53"/>
      <c r="M3264" s="53"/>
      <c r="N3264" s="53"/>
      <c r="O3264" s="53"/>
      <c r="P3264" s="727"/>
    </row>
    <row r="3265" spans="1:16" x14ac:dyDescent="0.25">
      <c r="A3265" s="126"/>
      <c r="B3265" s="53"/>
      <c r="C3265" s="140"/>
      <c r="E3265" s="53"/>
      <c r="F3265" s="53"/>
      <c r="G3265" s="53"/>
      <c r="H3265" s="3"/>
      <c r="I3265" s="53"/>
      <c r="J3265" s="53"/>
      <c r="K3265" s="53"/>
      <c r="L3265" s="53"/>
      <c r="M3265" s="53"/>
      <c r="N3265" s="53"/>
      <c r="O3265" s="53"/>
      <c r="P3265" s="727"/>
    </row>
    <row r="3266" spans="1:16" x14ac:dyDescent="0.25">
      <c r="A3266" s="126"/>
      <c r="B3266" s="53"/>
      <c r="C3266" s="140"/>
      <c r="E3266" s="53"/>
      <c r="F3266" s="53"/>
      <c r="G3266" s="53"/>
      <c r="H3266" s="3"/>
      <c r="I3266" s="53"/>
      <c r="J3266" s="53"/>
      <c r="K3266" s="53"/>
      <c r="L3266" s="53"/>
      <c r="M3266" s="53"/>
      <c r="N3266" s="53"/>
      <c r="O3266" s="53"/>
      <c r="P3266" s="727"/>
    </row>
    <row r="3267" spans="1:16" x14ac:dyDescent="0.25">
      <c r="A3267" s="126"/>
      <c r="B3267" s="53"/>
      <c r="C3267" s="140"/>
      <c r="E3267" s="53"/>
      <c r="F3267" s="53"/>
      <c r="G3267" s="53"/>
      <c r="H3267" s="3"/>
      <c r="I3267" s="53"/>
      <c r="J3267" s="53"/>
      <c r="K3267" s="53"/>
      <c r="L3267" s="53"/>
      <c r="M3267" s="53"/>
      <c r="N3267" s="53"/>
      <c r="O3267" s="53"/>
      <c r="P3267" s="727"/>
    </row>
    <row r="3268" spans="1:16" x14ac:dyDescent="0.25">
      <c r="A3268" s="126"/>
      <c r="B3268" s="53"/>
      <c r="C3268" s="140"/>
      <c r="E3268" s="53"/>
      <c r="F3268" s="53"/>
      <c r="G3268" s="53"/>
      <c r="H3268" s="3"/>
      <c r="I3268" s="53"/>
      <c r="J3268" s="53"/>
      <c r="K3268" s="53"/>
      <c r="L3268" s="53"/>
      <c r="M3268" s="53"/>
      <c r="N3268" s="53"/>
      <c r="O3268" s="53"/>
      <c r="P3268" s="727"/>
    </row>
    <row r="3269" spans="1:16" x14ac:dyDescent="0.25">
      <c r="A3269" s="126"/>
      <c r="B3269" s="53"/>
      <c r="C3269" s="140"/>
      <c r="E3269" s="53"/>
      <c r="F3269" s="53"/>
      <c r="G3269" s="53"/>
      <c r="H3269" s="3"/>
      <c r="I3269" s="53"/>
      <c r="J3269" s="53"/>
      <c r="K3269" s="53"/>
      <c r="L3269" s="53"/>
      <c r="M3269" s="53"/>
      <c r="N3269" s="53"/>
      <c r="O3269" s="53"/>
      <c r="P3269" s="727"/>
    </row>
    <row r="3270" spans="1:16" x14ac:dyDescent="0.25">
      <c r="A3270" s="126"/>
      <c r="B3270" s="53"/>
      <c r="C3270" s="140"/>
      <c r="E3270" s="53"/>
      <c r="F3270" s="53"/>
      <c r="G3270" s="53"/>
      <c r="H3270" s="3"/>
      <c r="I3270" s="53"/>
      <c r="J3270" s="53"/>
      <c r="K3270" s="53"/>
      <c r="L3270" s="53"/>
      <c r="M3270" s="53"/>
      <c r="N3270" s="53"/>
      <c r="O3270" s="53"/>
      <c r="P3270" s="727"/>
    </row>
    <row r="3271" spans="1:16" x14ac:dyDescent="0.25">
      <c r="A3271" s="126"/>
      <c r="B3271" s="53"/>
      <c r="C3271" s="140"/>
      <c r="E3271" s="53"/>
      <c r="F3271" s="53"/>
      <c r="G3271" s="53"/>
      <c r="H3271" s="3"/>
      <c r="I3271" s="53"/>
      <c r="J3271" s="53"/>
      <c r="K3271" s="53"/>
      <c r="L3271" s="53"/>
      <c r="M3271" s="53"/>
      <c r="N3271" s="53"/>
      <c r="O3271" s="53"/>
      <c r="P3271" s="727"/>
    </row>
    <row r="3272" spans="1:16" x14ac:dyDescent="0.25">
      <c r="A3272" s="126"/>
      <c r="B3272" s="53"/>
      <c r="C3272" s="140"/>
      <c r="E3272" s="53"/>
      <c r="F3272" s="53"/>
      <c r="G3272" s="53"/>
      <c r="H3272" s="3"/>
      <c r="I3272" s="53"/>
      <c r="J3272" s="53"/>
      <c r="K3272" s="53"/>
      <c r="L3272" s="53"/>
      <c r="M3272" s="53"/>
      <c r="N3272" s="53"/>
      <c r="O3272" s="53"/>
      <c r="P3272" s="727"/>
    </row>
    <row r="3273" spans="1:16" x14ac:dyDescent="0.25">
      <c r="A3273" s="126"/>
      <c r="B3273" s="53"/>
      <c r="C3273" s="140"/>
      <c r="E3273" s="53"/>
      <c r="F3273" s="53"/>
      <c r="G3273" s="53"/>
      <c r="H3273" s="3"/>
      <c r="I3273" s="53"/>
      <c r="J3273" s="53"/>
      <c r="K3273" s="53"/>
      <c r="L3273" s="53"/>
      <c r="M3273" s="53"/>
      <c r="N3273" s="53"/>
      <c r="O3273" s="53"/>
      <c r="P3273" s="727"/>
    </row>
    <row r="3274" spans="1:16" x14ac:dyDescent="0.25">
      <c r="A3274" s="126"/>
      <c r="B3274" s="53"/>
      <c r="C3274" s="140"/>
      <c r="E3274" s="53"/>
      <c r="F3274" s="53"/>
      <c r="G3274" s="53"/>
      <c r="H3274" s="3"/>
      <c r="I3274" s="53"/>
      <c r="J3274" s="53"/>
      <c r="K3274" s="53"/>
      <c r="L3274" s="53"/>
      <c r="M3274" s="53"/>
      <c r="N3274" s="53"/>
      <c r="O3274" s="53"/>
      <c r="P3274" s="727"/>
    </row>
    <row r="3275" spans="1:16" x14ac:dyDescent="0.25">
      <c r="A3275" s="126"/>
      <c r="B3275" s="53"/>
      <c r="C3275" s="140"/>
      <c r="E3275" s="53"/>
      <c r="F3275" s="53"/>
      <c r="G3275" s="53"/>
      <c r="H3275" s="3"/>
      <c r="I3275" s="53"/>
      <c r="J3275" s="53"/>
      <c r="K3275" s="53"/>
      <c r="L3275" s="53"/>
      <c r="M3275" s="53"/>
      <c r="N3275" s="53"/>
      <c r="O3275" s="53"/>
      <c r="P3275" s="727"/>
    </row>
    <row r="3276" spans="1:16" x14ac:dyDescent="0.25">
      <c r="A3276" s="126"/>
      <c r="B3276" s="53"/>
      <c r="C3276" s="140"/>
      <c r="E3276" s="53"/>
      <c r="F3276" s="53"/>
      <c r="G3276" s="53"/>
      <c r="H3276" s="3"/>
      <c r="I3276" s="53"/>
      <c r="J3276" s="53"/>
      <c r="K3276" s="53"/>
      <c r="L3276" s="53"/>
      <c r="M3276" s="53"/>
      <c r="N3276" s="53"/>
      <c r="O3276" s="53"/>
      <c r="P3276" s="727"/>
    </row>
    <row r="3277" spans="1:16" x14ac:dyDescent="0.25">
      <c r="A3277" s="126"/>
      <c r="B3277" s="53"/>
      <c r="C3277" s="140"/>
      <c r="E3277" s="53"/>
      <c r="F3277" s="53"/>
      <c r="G3277" s="53"/>
      <c r="H3277" s="3"/>
      <c r="I3277" s="53"/>
      <c r="J3277" s="53"/>
      <c r="K3277" s="53"/>
      <c r="L3277" s="53"/>
      <c r="M3277" s="53"/>
      <c r="N3277" s="53"/>
      <c r="O3277" s="53"/>
      <c r="P3277" s="727"/>
    </row>
    <row r="3278" spans="1:16" x14ac:dyDescent="0.25">
      <c r="A3278" s="126"/>
      <c r="B3278" s="53"/>
      <c r="C3278" s="140"/>
      <c r="E3278" s="53"/>
      <c r="F3278" s="53"/>
      <c r="G3278" s="53"/>
      <c r="H3278" s="3"/>
      <c r="I3278" s="53"/>
      <c r="J3278" s="53"/>
      <c r="K3278" s="53"/>
      <c r="L3278" s="53"/>
      <c r="M3278" s="53"/>
      <c r="N3278" s="53"/>
      <c r="O3278" s="53"/>
      <c r="P3278" s="727"/>
    </row>
    <row r="3279" spans="1:16" x14ac:dyDescent="0.25">
      <c r="A3279" s="126"/>
      <c r="B3279" s="53"/>
      <c r="C3279" s="140"/>
      <c r="E3279" s="53"/>
      <c r="F3279" s="53"/>
      <c r="G3279" s="53"/>
      <c r="H3279" s="3"/>
      <c r="I3279" s="53"/>
      <c r="J3279" s="53"/>
      <c r="K3279" s="53"/>
      <c r="L3279" s="53"/>
      <c r="M3279" s="53"/>
      <c r="N3279" s="53"/>
      <c r="O3279" s="53"/>
      <c r="P3279" s="727"/>
    </row>
    <row r="3280" spans="1:16" x14ac:dyDescent="0.25">
      <c r="A3280" s="126"/>
      <c r="B3280" s="53"/>
      <c r="C3280" s="140"/>
      <c r="E3280" s="53"/>
      <c r="F3280" s="53"/>
      <c r="G3280" s="53"/>
      <c r="H3280" s="3"/>
      <c r="I3280" s="53"/>
      <c r="J3280" s="53"/>
      <c r="K3280" s="53"/>
      <c r="L3280" s="53"/>
      <c r="M3280" s="53"/>
      <c r="N3280" s="53"/>
      <c r="O3280" s="53"/>
      <c r="P3280" s="727"/>
    </row>
    <row r="3281" spans="1:16" x14ac:dyDescent="0.25">
      <c r="A3281" s="126"/>
      <c r="B3281" s="53"/>
      <c r="C3281" s="140"/>
      <c r="E3281" s="53"/>
      <c r="F3281" s="53"/>
      <c r="G3281" s="53"/>
      <c r="H3281" s="3"/>
      <c r="I3281" s="53"/>
      <c r="J3281" s="53"/>
      <c r="K3281" s="53"/>
      <c r="L3281" s="53"/>
      <c r="M3281" s="53"/>
      <c r="N3281" s="53"/>
      <c r="O3281" s="53"/>
      <c r="P3281" s="727"/>
    </row>
    <row r="3282" spans="1:16" x14ac:dyDescent="0.25">
      <c r="A3282" s="126"/>
      <c r="B3282" s="53"/>
      <c r="C3282" s="140"/>
      <c r="E3282" s="53"/>
      <c r="F3282" s="53"/>
      <c r="G3282" s="53"/>
      <c r="H3282" s="3"/>
      <c r="I3282" s="53"/>
      <c r="J3282" s="53"/>
      <c r="K3282" s="53"/>
      <c r="L3282" s="53"/>
      <c r="M3282" s="53"/>
      <c r="N3282" s="53"/>
      <c r="O3282" s="53"/>
      <c r="P3282" s="727"/>
    </row>
    <row r="3283" spans="1:16" x14ac:dyDescent="0.25">
      <c r="A3283" s="126"/>
      <c r="B3283" s="53"/>
      <c r="C3283" s="140"/>
      <c r="E3283" s="53"/>
      <c r="F3283" s="53"/>
      <c r="G3283" s="53"/>
      <c r="H3283" s="3"/>
      <c r="I3283" s="53"/>
      <c r="J3283" s="53"/>
      <c r="K3283" s="53"/>
      <c r="L3283" s="53"/>
      <c r="M3283" s="53"/>
      <c r="N3283" s="53"/>
      <c r="O3283" s="53"/>
      <c r="P3283" s="727"/>
    </row>
    <row r="3284" spans="1:16" x14ac:dyDescent="0.25">
      <c r="A3284" s="126"/>
      <c r="B3284" s="53"/>
      <c r="C3284" s="140"/>
      <c r="E3284" s="53"/>
      <c r="F3284" s="53"/>
      <c r="G3284" s="53"/>
      <c r="H3284" s="3"/>
      <c r="I3284" s="53"/>
      <c r="J3284" s="53"/>
      <c r="K3284" s="53"/>
      <c r="L3284" s="53"/>
      <c r="M3284" s="53"/>
      <c r="N3284" s="53"/>
      <c r="O3284" s="53"/>
      <c r="P3284" s="727"/>
    </row>
    <row r="3285" spans="1:16" x14ac:dyDescent="0.25">
      <c r="A3285" s="126"/>
      <c r="B3285" s="53"/>
      <c r="C3285" s="140"/>
      <c r="E3285" s="53"/>
      <c r="F3285" s="53"/>
      <c r="G3285" s="53"/>
      <c r="H3285" s="3"/>
      <c r="I3285" s="53"/>
      <c r="J3285" s="53"/>
      <c r="K3285" s="53"/>
      <c r="L3285" s="53"/>
      <c r="M3285" s="53"/>
      <c r="N3285" s="53"/>
      <c r="O3285" s="53"/>
      <c r="P3285" s="727"/>
    </row>
    <row r="3286" spans="1:16" x14ac:dyDescent="0.25">
      <c r="A3286" s="126"/>
      <c r="B3286" s="53"/>
      <c r="C3286" s="140"/>
      <c r="E3286" s="53"/>
      <c r="F3286" s="53"/>
      <c r="G3286" s="53"/>
      <c r="H3286" s="3"/>
      <c r="I3286" s="53"/>
      <c r="J3286" s="53"/>
      <c r="K3286" s="53"/>
      <c r="L3286" s="53"/>
      <c r="M3286" s="53"/>
      <c r="N3286" s="53"/>
      <c r="O3286" s="53"/>
      <c r="P3286" s="727"/>
    </row>
    <row r="3287" spans="1:16" x14ac:dyDescent="0.25">
      <c r="A3287" s="126"/>
      <c r="B3287" s="53"/>
      <c r="C3287" s="140"/>
      <c r="E3287" s="53"/>
      <c r="F3287" s="53"/>
      <c r="G3287" s="53"/>
      <c r="H3287" s="3"/>
      <c r="I3287" s="53"/>
      <c r="J3287" s="53"/>
      <c r="K3287" s="53"/>
      <c r="L3287" s="53"/>
      <c r="M3287" s="53"/>
      <c r="N3287" s="53"/>
      <c r="O3287" s="53"/>
      <c r="P3287" s="727"/>
    </row>
    <row r="3288" spans="1:16" x14ac:dyDescent="0.25">
      <c r="A3288" s="126"/>
      <c r="B3288" s="53"/>
      <c r="C3288" s="140"/>
      <c r="E3288" s="53"/>
      <c r="F3288" s="53"/>
      <c r="G3288" s="53"/>
      <c r="H3288" s="3"/>
      <c r="I3288" s="53"/>
      <c r="J3288" s="53"/>
      <c r="K3288" s="53"/>
      <c r="L3288" s="53"/>
      <c r="M3288" s="53"/>
      <c r="N3288" s="53"/>
      <c r="O3288" s="53"/>
      <c r="P3288" s="727"/>
    </row>
    <row r="3289" spans="1:16" x14ac:dyDescent="0.25">
      <c r="A3289" s="126"/>
      <c r="B3289" s="53"/>
      <c r="C3289" s="140"/>
      <c r="E3289" s="53"/>
      <c r="F3289" s="53"/>
      <c r="G3289" s="53"/>
      <c r="H3289" s="3"/>
      <c r="I3289" s="53"/>
      <c r="J3289" s="53"/>
      <c r="K3289" s="53"/>
      <c r="L3289" s="53"/>
      <c r="M3289" s="53"/>
      <c r="N3289" s="53"/>
      <c r="O3289" s="53"/>
      <c r="P3289" s="727"/>
    </row>
    <row r="3290" spans="1:16" x14ac:dyDescent="0.25">
      <c r="A3290" s="126"/>
      <c r="B3290" s="53"/>
      <c r="C3290" s="140"/>
      <c r="E3290" s="53"/>
      <c r="F3290" s="53"/>
      <c r="G3290" s="53"/>
      <c r="H3290" s="3"/>
      <c r="I3290" s="53"/>
      <c r="J3290" s="53"/>
      <c r="K3290" s="53"/>
      <c r="L3290" s="53"/>
      <c r="M3290" s="53"/>
      <c r="N3290" s="53"/>
      <c r="O3290" s="53"/>
      <c r="P3290" s="727"/>
    </row>
    <row r="3291" spans="1:16" x14ac:dyDescent="0.25">
      <c r="A3291" s="126"/>
      <c r="B3291" s="53"/>
      <c r="C3291" s="140"/>
      <c r="E3291" s="53"/>
      <c r="F3291" s="53"/>
      <c r="G3291" s="53"/>
      <c r="H3291" s="3"/>
      <c r="I3291" s="53"/>
      <c r="J3291" s="53"/>
      <c r="K3291" s="53"/>
      <c r="L3291" s="53"/>
      <c r="M3291" s="53"/>
      <c r="N3291" s="53"/>
      <c r="O3291" s="53"/>
      <c r="P3291" s="727"/>
    </row>
    <row r="3292" spans="1:16" x14ac:dyDescent="0.25">
      <c r="A3292" s="126"/>
      <c r="B3292" s="53"/>
      <c r="C3292" s="140"/>
      <c r="E3292" s="53"/>
      <c r="F3292" s="53"/>
      <c r="G3292" s="53"/>
      <c r="H3292" s="3"/>
      <c r="I3292" s="53"/>
      <c r="J3292" s="53"/>
      <c r="K3292" s="53"/>
      <c r="L3292" s="53"/>
      <c r="M3292" s="53"/>
      <c r="N3292" s="53"/>
      <c r="O3292" s="53"/>
      <c r="P3292" s="727"/>
    </row>
    <row r="3293" spans="1:16" x14ac:dyDescent="0.25">
      <c r="A3293" s="126"/>
      <c r="B3293" s="53"/>
      <c r="C3293" s="140"/>
      <c r="E3293" s="53"/>
      <c r="F3293" s="53"/>
      <c r="G3293" s="53"/>
      <c r="H3293" s="3"/>
      <c r="I3293" s="53"/>
      <c r="J3293" s="53"/>
      <c r="K3293" s="53"/>
      <c r="L3293" s="53"/>
      <c r="M3293" s="53"/>
      <c r="N3293" s="53"/>
      <c r="O3293" s="53"/>
      <c r="P3293" s="727"/>
    </row>
    <row r="3294" spans="1:16" x14ac:dyDescent="0.25">
      <c r="A3294" s="126"/>
      <c r="B3294" s="53"/>
      <c r="C3294" s="140"/>
      <c r="E3294" s="53"/>
      <c r="F3294" s="53"/>
      <c r="G3294" s="53"/>
      <c r="H3294" s="3"/>
      <c r="I3294" s="53"/>
      <c r="J3294" s="53"/>
      <c r="K3294" s="53"/>
      <c r="L3294" s="53"/>
      <c r="M3294" s="53"/>
      <c r="N3294" s="53"/>
      <c r="O3294" s="53"/>
      <c r="P3294" s="727"/>
    </row>
    <row r="3295" spans="1:16" x14ac:dyDescent="0.25">
      <c r="A3295" s="126"/>
      <c r="B3295" s="53"/>
      <c r="C3295" s="140"/>
      <c r="E3295" s="53"/>
      <c r="F3295" s="53"/>
      <c r="G3295" s="53"/>
      <c r="H3295" s="3"/>
      <c r="I3295" s="53"/>
      <c r="J3295" s="53"/>
      <c r="K3295" s="53"/>
      <c r="L3295" s="53"/>
      <c r="M3295" s="53"/>
      <c r="N3295" s="53"/>
      <c r="O3295" s="53"/>
      <c r="P3295" s="727"/>
    </row>
    <row r="3296" spans="1:16" x14ac:dyDescent="0.25">
      <c r="A3296" s="126"/>
      <c r="B3296" s="53"/>
      <c r="C3296" s="140"/>
      <c r="E3296" s="53"/>
      <c r="F3296" s="53"/>
      <c r="G3296" s="53"/>
      <c r="H3296" s="3"/>
      <c r="I3296" s="53"/>
      <c r="J3296" s="53"/>
      <c r="K3296" s="53"/>
      <c r="L3296" s="53"/>
      <c r="M3296" s="53"/>
      <c r="N3296" s="53"/>
      <c r="O3296" s="53"/>
      <c r="P3296" s="727"/>
    </row>
    <row r="3297" spans="1:16" x14ac:dyDescent="0.25">
      <c r="A3297" s="126"/>
      <c r="B3297" s="53"/>
      <c r="C3297" s="140"/>
      <c r="E3297" s="53"/>
      <c r="F3297" s="53"/>
      <c r="G3297" s="53"/>
      <c r="H3297" s="3"/>
      <c r="I3297" s="53"/>
      <c r="J3297" s="53"/>
      <c r="K3297" s="53"/>
      <c r="L3297" s="53"/>
      <c r="M3297" s="53"/>
      <c r="N3297" s="53"/>
      <c r="O3297" s="53"/>
      <c r="P3297" s="727"/>
    </row>
    <row r="3298" spans="1:16" x14ac:dyDescent="0.25">
      <c r="A3298" s="126"/>
      <c r="B3298" s="53"/>
      <c r="C3298" s="140"/>
      <c r="E3298" s="53"/>
      <c r="F3298" s="53"/>
      <c r="G3298" s="53"/>
      <c r="H3298" s="3"/>
      <c r="I3298" s="53"/>
      <c r="J3298" s="53"/>
      <c r="K3298" s="53"/>
      <c r="L3298" s="53"/>
      <c r="M3298" s="53"/>
      <c r="N3298" s="53"/>
      <c r="O3298" s="53"/>
      <c r="P3298" s="727"/>
    </row>
    <row r="3299" spans="1:16" x14ac:dyDescent="0.25">
      <c r="A3299" s="126"/>
      <c r="B3299" s="53"/>
      <c r="C3299" s="140"/>
      <c r="E3299" s="53"/>
      <c r="F3299" s="53"/>
      <c r="G3299" s="53"/>
      <c r="H3299" s="3"/>
      <c r="I3299" s="53"/>
      <c r="J3299" s="53"/>
      <c r="K3299" s="53"/>
      <c r="L3299" s="53"/>
      <c r="M3299" s="53"/>
      <c r="N3299" s="53"/>
      <c r="O3299" s="53"/>
      <c r="P3299" s="727"/>
    </row>
    <row r="3300" spans="1:16" x14ac:dyDescent="0.25">
      <c r="A3300" s="126"/>
      <c r="B3300" s="53"/>
      <c r="C3300" s="140"/>
      <c r="E3300" s="53"/>
      <c r="F3300" s="53"/>
      <c r="G3300" s="53"/>
      <c r="H3300" s="3"/>
      <c r="I3300" s="53"/>
      <c r="J3300" s="53"/>
      <c r="K3300" s="53"/>
      <c r="L3300" s="53"/>
      <c r="M3300" s="53"/>
      <c r="N3300" s="53"/>
      <c r="O3300" s="53"/>
      <c r="P3300" s="727"/>
    </row>
    <row r="3301" spans="1:16" x14ac:dyDescent="0.25">
      <c r="A3301" s="126"/>
      <c r="B3301" s="53"/>
      <c r="C3301" s="140"/>
      <c r="E3301" s="53"/>
      <c r="F3301" s="53"/>
      <c r="G3301" s="53"/>
      <c r="H3301" s="3"/>
      <c r="I3301" s="53"/>
      <c r="J3301" s="53"/>
      <c r="K3301" s="53"/>
      <c r="L3301" s="53"/>
      <c r="M3301" s="53"/>
      <c r="N3301" s="53"/>
      <c r="O3301" s="53"/>
      <c r="P3301" s="727"/>
    </row>
    <row r="3302" spans="1:16" x14ac:dyDescent="0.25">
      <c r="A3302" s="126"/>
      <c r="B3302" s="53"/>
      <c r="C3302" s="140"/>
      <c r="E3302" s="53"/>
      <c r="F3302" s="53"/>
      <c r="G3302" s="53"/>
      <c r="H3302" s="3"/>
      <c r="I3302" s="53"/>
      <c r="J3302" s="53"/>
      <c r="K3302" s="53"/>
      <c r="L3302" s="53"/>
      <c r="M3302" s="53"/>
      <c r="N3302" s="53"/>
      <c r="O3302" s="53"/>
      <c r="P3302" s="727"/>
    </row>
    <row r="3303" spans="1:16" x14ac:dyDescent="0.25">
      <c r="A3303" s="126"/>
      <c r="B3303" s="53"/>
      <c r="C3303" s="140"/>
      <c r="E3303" s="53"/>
      <c r="F3303" s="53"/>
      <c r="G3303" s="53"/>
      <c r="H3303" s="3"/>
      <c r="I3303" s="53"/>
      <c r="J3303" s="53"/>
      <c r="K3303" s="53"/>
      <c r="L3303" s="53"/>
      <c r="M3303" s="53"/>
      <c r="N3303" s="53"/>
      <c r="O3303" s="53"/>
      <c r="P3303" s="727"/>
    </row>
    <row r="3304" spans="1:16" x14ac:dyDescent="0.25">
      <c r="A3304" s="126"/>
      <c r="B3304" s="53"/>
      <c r="C3304" s="140"/>
      <c r="E3304" s="53"/>
      <c r="F3304" s="53"/>
      <c r="G3304" s="53"/>
      <c r="H3304" s="3"/>
      <c r="I3304" s="53"/>
      <c r="J3304" s="53"/>
      <c r="K3304" s="53"/>
      <c r="L3304" s="53"/>
      <c r="M3304" s="53"/>
      <c r="N3304" s="53"/>
      <c r="O3304" s="53"/>
      <c r="P3304" s="727"/>
    </row>
    <row r="3305" spans="1:16" x14ac:dyDescent="0.25">
      <c r="A3305" s="126"/>
      <c r="B3305" s="53"/>
      <c r="C3305" s="140"/>
      <c r="E3305" s="53"/>
      <c r="F3305" s="53"/>
      <c r="G3305" s="53"/>
      <c r="H3305" s="3"/>
      <c r="I3305" s="53"/>
      <c r="J3305" s="53"/>
      <c r="K3305" s="53"/>
      <c r="L3305" s="53"/>
      <c r="M3305" s="53"/>
      <c r="N3305" s="53"/>
      <c r="O3305" s="53"/>
      <c r="P3305" s="727"/>
    </row>
    <row r="3306" spans="1:16" x14ac:dyDescent="0.25">
      <c r="A3306" s="126"/>
      <c r="B3306" s="53"/>
      <c r="C3306" s="140"/>
      <c r="E3306" s="53"/>
      <c r="F3306" s="53"/>
      <c r="G3306" s="53"/>
      <c r="H3306" s="3"/>
      <c r="I3306" s="53"/>
      <c r="J3306" s="53"/>
      <c r="K3306" s="53"/>
      <c r="L3306" s="53"/>
      <c r="M3306" s="53"/>
      <c r="N3306" s="53"/>
      <c r="O3306" s="53"/>
      <c r="P3306" s="727"/>
    </row>
    <row r="3307" spans="1:16" x14ac:dyDescent="0.25">
      <c r="A3307" s="126"/>
      <c r="B3307" s="53"/>
      <c r="C3307" s="140"/>
      <c r="E3307" s="53"/>
      <c r="F3307" s="53"/>
      <c r="G3307" s="53"/>
      <c r="H3307" s="3"/>
      <c r="I3307" s="53"/>
      <c r="J3307" s="53"/>
      <c r="K3307" s="53"/>
      <c r="L3307" s="53"/>
      <c r="M3307" s="53"/>
      <c r="N3307" s="53"/>
      <c r="O3307" s="53"/>
      <c r="P3307" s="727"/>
    </row>
    <row r="3308" spans="1:16" x14ac:dyDescent="0.25">
      <c r="A3308" s="126"/>
      <c r="B3308" s="53"/>
      <c r="C3308" s="140"/>
      <c r="E3308" s="53"/>
      <c r="F3308" s="53"/>
      <c r="G3308" s="53"/>
      <c r="H3308" s="3"/>
      <c r="I3308" s="53"/>
      <c r="J3308" s="53"/>
      <c r="K3308" s="53"/>
      <c r="L3308" s="53"/>
      <c r="M3308" s="53"/>
      <c r="N3308" s="53"/>
      <c r="O3308" s="53"/>
      <c r="P3308" s="727"/>
    </row>
    <row r="3309" spans="1:16" x14ac:dyDescent="0.25">
      <c r="A3309" s="126"/>
      <c r="B3309" s="53"/>
      <c r="C3309" s="140"/>
      <c r="E3309" s="53"/>
      <c r="F3309" s="53"/>
      <c r="G3309" s="53"/>
      <c r="H3309" s="3"/>
      <c r="I3309" s="53"/>
      <c r="J3309" s="53"/>
      <c r="K3309" s="53"/>
      <c r="L3309" s="53"/>
      <c r="M3309" s="53"/>
      <c r="N3309" s="53"/>
      <c r="O3309" s="53"/>
      <c r="P3309" s="727"/>
    </row>
    <row r="3310" spans="1:16" x14ac:dyDescent="0.25">
      <c r="A3310" s="126"/>
      <c r="B3310" s="53"/>
      <c r="C3310" s="140"/>
      <c r="E3310" s="53"/>
      <c r="F3310" s="53"/>
      <c r="G3310" s="53"/>
      <c r="H3310" s="3"/>
      <c r="I3310" s="53"/>
      <c r="J3310" s="53"/>
      <c r="K3310" s="53"/>
      <c r="L3310" s="53"/>
      <c r="M3310" s="53"/>
      <c r="N3310" s="53"/>
      <c r="O3310" s="53"/>
      <c r="P3310" s="727"/>
    </row>
    <row r="3311" spans="1:16" x14ac:dyDescent="0.25">
      <c r="A3311" s="126"/>
      <c r="B3311" s="53"/>
      <c r="C3311" s="140"/>
      <c r="E3311" s="53"/>
      <c r="F3311" s="53"/>
      <c r="G3311" s="53"/>
      <c r="H3311" s="3"/>
      <c r="I3311" s="53"/>
      <c r="J3311" s="53"/>
      <c r="K3311" s="53"/>
      <c r="L3311" s="53"/>
      <c r="M3311" s="53"/>
      <c r="N3311" s="53"/>
      <c r="O3311" s="53"/>
      <c r="P3311" s="727"/>
    </row>
    <row r="3312" spans="1:16" x14ac:dyDescent="0.25">
      <c r="A3312" s="126"/>
      <c r="B3312" s="53"/>
      <c r="C3312" s="140"/>
      <c r="E3312" s="53"/>
      <c r="F3312" s="53"/>
      <c r="G3312" s="53"/>
      <c r="H3312" s="3"/>
      <c r="I3312" s="53"/>
      <c r="J3312" s="53"/>
      <c r="K3312" s="53"/>
      <c r="L3312" s="53"/>
      <c r="M3312" s="53"/>
      <c r="N3312" s="53"/>
      <c r="O3312" s="53"/>
      <c r="P3312" s="727"/>
    </row>
    <row r="3313" spans="1:16" x14ac:dyDescent="0.25">
      <c r="A3313" s="126"/>
      <c r="B3313" s="53"/>
      <c r="C3313" s="140"/>
      <c r="E3313" s="53"/>
      <c r="F3313" s="53"/>
      <c r="G3313" s="53"/>
      <c r="H3313" s="3"/>
      <c r="I3313" s="53"/>
      <c r="J3313" s="53"/>
      <c r="K3313" s="53"/>
      <c r="L3313" s="53"/>
      <c r="M3313" s="53"/>
      <c r="N3313" s="53"/>
      <c r="O3313" s="53"/>
      <c r="P3313" s="727"/>
    </row>
    <row r="3314" spans="1:16" x14ac:dyDescent="0.25">
      <c r="A3314" s="126"/>
      <c r="B3314" s="53"/>
      <c r="C3314" s="140"/>
      <c r="E3314" s="53"/>
      <c r="F3314" s="53"/>
      <c r="G3314" s="53"/>
      <c r="H3314" s="3"/>
      <c r="I3314" s="53"/>
      <c r="J3314" s="53"/>
      <c r="K3314" s="53"/>
      <c r="L3314" s="53"/>
      <c r="M3314" s="53"/>
      <c r="N3314" s="53"/>
      <c r="O3314" s="53"/>
      <c r="P3314" s="727"/>
    </row>
    <row r="3315" spans="1:16" x14ac:dyDescent="0.25">
      <c r="A3315" s="126"/>
      <c r="B3315" s="53"/>
      <c r="C3315" s="140"/>
      <c r="E3315" s="53"/>
      <c r="F3315" s="53"/>
      <c r="G3315" s="53"/>
      <c r="H3315" s="3"/>
      <c r="I3315" s="53"/>
      <c r="J3315" s="53"/>
      <c r="K3315" s="53"/>
      <c r="L3315" s="53"/>
      <c r="M3315" s="53"/>
      <c r="N3315" s="53"/>
      <c r="O3315" s="53"/>
      <c r="P3315" s="727"/>
    </row>
    <row r="3316" spans="1:16" x14ac:dyDescent="0.25">
      <c r="A3316" s="126"/>
      <c r="B3316" s="53"/>
      <c r="C3316" s="140"/>
      <c r="E3316" s="53"/>
      <c r="F3316" s="53"/>
      <c r="G3316" s="53"/>
      <c r="H3316" s="3"/>
      <c r="I3316" s="53"/>
      <c r="J3316" s="53"/>
      <c r="K3316" s="53"/>
      <c r="L3316" s="53"/>
      <c r="M3316" s="53"/>
      <c r="N3316" s="53"/>
      <c r="O3316" s="53"/>
      <c r="P3316" s="727"/>
    </row>
    <row r="3317" spans="1:16" x14ac:dyDescent="0.25">
      <c r="A3317" s="126"/>
      <c r="B3317" s="53"/>
      <c r="C3317" s="140"/>
      <c r="E3317" s="53"/>
      <c r="F3317" s="53"/>
      <c r="G3317" s="53"/>
      <c r="H3317" s="3"/>
      <c r="I3317" s="53"/>
      <c r="J3317" s="53"/>
      <c r="K3317" s="53"/>
      <c r="L3317" s="53"/>
      <c r="M3317" s="53"/>
      <c r="N3317" s="53"/>
      <c r="O3317" s="53"/>
      <c r="P3317" s="727"/>
    </row>
    <row r="3318" spans="1:16" x14ac:dyDescent="0.25">
      <c r="A3318" s="126"/>
      <c r="B3318" s="53"/>
      <c r="C3318" s="140"/>
      <c r="E3318" s="53"/>
      <c r="F3318" s="53"/>
      <c r="G3318" s="53"/>
      <c r="H3318" s="3"/>
      <c r="I3318" s="53"/>
      <c r="J3318" s="53"/>
      <c r="K3318" s="53"/>
      <c r="L3318" s="53"/>
      <c r="M3318" s="53"/>
      <c r="N3318" s="53"/>
      <c r="O3318" s="53"/>
      <c r="P3318" s="727"/>
    </row>
    <row r="3319" spans="1:16" x14ac:dyDescent="0.25">
      <c r="A3319" s="126"/>
      <c r="B3319" s="53"/>
      <c r="C3319" s="140"/>
      <c r="E3319" s="53"/>
      <c r="F3319" s="53"/>
      <c r="G3319" s="53"/>
      <c r="H3319" s="3"/>
      <c r="I3319" s="53"/>
      <c r="J3319" s="53"/>
      <c r="K3319" s="53"/>
      <c r="L3319" s="53"/>
      <c r="M3319" s="53"/>
      <c r="N3319" s="53"/>
      <c r="O3319" s="53"/>
      <c r="P3319" s="727"/>
    </row>
    <row r="3320" spans="1:16" x14ac:dyDescent="0.25">
      <c r="A3320" s="126"/>
      <c r="B3320" s="53"/>
      <c r="C3320" s="140"/>
      <c r="E3320" s="53"/>
      <c r="F3320" s="53"/>
      <c r="G3320" s="53"/>
      <c r="H3320" s="3"/>
      <c r="I3320" s="53"/>
      <c r="J3320" s="53"/>
      <c r="K3320" s="53"/>
      <c r="L3320" s="53"/>
      <c r="M3320" s="53"/>
      <c r="N3320" s="53"/>
      <c r="O3320" s="53"/>
      <c r="P3320" s="727"/>
    </row>
    <row r="3321" spans="1:16" x14ac:dyDescent="0.25">
      <c r="A3321" s="126"/>
      <c r="B3321" s="53"/>
      <c r="C3321" s="140"/>
      <c r="E3321" s="53"/>
      <c r="F3321" s="53"/>
      <c r="G3321" s="53"/>
      <c r="H3321" s="3"/>
      <c r="I3321" s="53"/>
      <c r="J3321" s="53"/>
      <c r="K3321" s="53"/>
      <c r="L3321" s="53"/>
      <c r="M3321" s="53"/>
      <c r="N3321" s="53"/>
      <c r="O3321" s="53"/>
      <c r="P3321" s="727"/>
    </row>
    <row r="3322" spans="1:16" x14ac:dyDescent="0.25">
      <c r="A3322" s="126"/>
      <c r="B3322" s="53"/>
      <c r="C3322" s="140"/>
      <c r="E3322" s="53"/>
      <c r="F3322" s="53"/>
      <c r="G3322" s="53"/>
      <c r="H3322" s="3"/>
      <c r="I3322" s="53"/>
      <c r="J3322" s="53"/>
      <c r="K3322" s="53"/>
      <c r="L3322" s="53"/>
      <c r="M3322" s="53"/>
      <c r="N3322" s="53"/>
      <c r="O3322" s="53"/>
      <c r="P3322" s="727"/>
    </row>
    <row r="3323" spans="1:16" x14ac:dyDescent="0.25">
      <c r="A3323" s="126"/>
      <c r="B3323" s="53"/>
      <c r="C3323" s="140"/>
      <c r="E3323" s="53"/>
      <c r="F3323" s="53"/>
      <c r="G3323" s="53"/>
      <c r="H3323" s="3"/>
      <c r="I3323" s="53"/>
      <c r="J3323" s="53"/>
      <c r="K3323" s="53"/>
      <c r="L3323" s="53"/>
      <c r="M3323" s="53"/>
      <c r="N3323" s="53"/>
      <c r="O3323" s="53"/>
      <c r="P3323" s="727"/>
    </row>
    <row r="3324" spans="1:16" x14ac:dyDescent="0.25">
      <c r="A3324" s="126"/>
      <c r="B3324" s="53"/>
      <c r="C3324" s="140"/>
      <c r="E3324" s="53"/>
      <c r="F3324" s="53"/>
      <c r="G3324" s="53"/>
      <c r="H3324" s="3"/>
      <c r="I3324" s="53"/>
      <c r="J3324" s="53"/>
      <c r="K3324" s="53"/>
      <c r="L3324" s="53"/>
      <c r="M3324" s="53"/>
      <c r="N3324" s="53"/>
      <c r="O3324" s="53"/>
      <c r="P3324" s="727"/>
    </row>
    <row r="3325" spans="1:16" x14ac:dyDescent="0.25">
      <c r="A3325" s="126"/>
      <c r="B3325" s="53"/>
      <c r="C3325" s="140"/>
      <c r="E3325" s="53"/>
      <c r="F3325" s="53"/>
      <c r="G3325" s="53"/>
      <c r="H3325" s="3"/>
      <c r="I3325" s="53"/>
      <c r="J3325" s="53"/>
      <c r="K3325" s="53"/>
      <c r="L3325" s="53"/>
      <c r="M3325" s="53"/>
      <c r="N3325" s="53"/>
      <c r="O3325" s="53"/>
      <c r="P3325" s="727"/>
    </row>
    <row r="3326" spans="1:16" x14ac:dyDescent="0.25">
      <c r="A3326" s="126"/>
      <c r="B3326" s="53"/>
      <c r="C3326" s="140"/>
      <c r="E3326" s="53"/>
      <c r="F3326" s="53"/>
      <c r="G3326" s="53"/>
      <c r="H3326" s="3"/>
      <c r="I3326" s="53"/>
      <c r="J3326" s="53"/>
      <c r="K3326" s="53"/>
      <c r="L3326" s="53"/>
      <c r="M3326" s="53"/>
      <c r="N3326" s="53"/>
      <c r="O3326" s="53"/>
      <c r="P3326" s="727"/>
    </row>
    <row r="3327" spans="1:16" x14ac:dyDescent="0.25">
      <c r="A3327" s="126"/>
      <c r="B3327" s="53"/>
      <c r="C3327" s="140"/>
      <c r="E3327" s="53"/>
      <c r="F3327" s="53"/>
      <c r="G3327" s="53"/>
      <c r="H3327" s="3"/>
      <c r="I3327" s="53"/>
      <c r="J3327" s="53"/>
      <c r="K3327" s="53"/>
      <c r="L3327" s="53"/>
      <c r="M3327" s="53"/>
      <c r="N3327" s="53"/>
      <c r="O3327" s="53"/>
      <c r="P3327" s="727"/>
    </row>
    <row r="3328" spans="1:16" x14ac:dyDescent="0.25">
      <c r="A3328" s="126"/>
      <c r="B3328" s="53"/>
      <c r="C3328" s="140"/>
      <c r="E3328" s="53"/>
      <c r="F3328" s="53"/>
      <c r="G3328" s="53"/>
      <c r="H3328" s="3"/>
      <c r="I3328" s="53"/>
      <c r="J3328" s="53"/>
      <c r="K3328" s="53"/>
      <c r="L3328" s="53"/>
      <c r="M3328" s="53"/>
      <c r="N3328" s="53"/>
      <c r="O3328" s="53"/>
      <c r="P3328" s="727"/>
    </row>
    <row r="3329" spans="1:16" x14ac:dyDescent="0.25">
      <c r="A3329" s="126"/>
      <c r="B3329" s="53"/>
      <c r="C3329" s="140"/>
      <c r="E3329" s="53"/>
      <c r="F3329" s="53"/>
      <c r="G3329" s="53"/>
      <c r="H3329" s="3"/>
      <c r="I3329" s="53"/>
      <c r="J3329" s="53"/>
      <c r="K3329" s="53"/>
      <c r="L3329" s="53"/>
      <c r="M3329" s="53"/>
      <c r="N3329" s="53"/>
      <c r="O3329" s="53"/>
      <c r="P3329" s="727"/>
    </row>
    <row r="3330" spans="1:16" x14ac:dyDescent="0.25">
      <c r="A3330" s="126"/>
      <c r="B3330" s="53"/>
      <c r="C3330" s="140"/>
      <c r="E3330" s="53"/>
      <c r="F3330" s="53"/>
      <c r="G3330" s="53"/>
      <c r="H3330" s="3"/>
      <c r="I3330" s="53"/>
      <c r="J3330" s="53"/>
      <c r="K3330" s="53"/>
      <c r="L3330" s="53"/>
      <c r="M3330" s="53"/>
      <c r="N3330" s="53"/>
      <c r="O3330" s="53"/>
      <c r="P3330" s="727"/>
    </row>
    <row r="3331" spans="1:16" x14ac:dyDescent="0.25">
      <c r="A3331" s="126"/>
      <c r="B3331" s="53"/>
      <c r="C3331" s="140"/>
      <c r="E3331" s="53"/>
      <c r="F3331" s="53"/>
      <c r="G3331" s="53"/>
      <c r="H3331" s="3"/>
      <c r="I3331" s="53"/>
      <c r="J3331" s="53"/>
      <c r="K3331" s="53"/>
      <c r="L3331" s="53"/>
      <c r="M3331" s="53"/>
      <c r="N3331" s="53"/>
      <c r="O3331" s="53"/>
      <c r="P3331" s="727"/>
    </row>
    <row r="3332" spans="1:16" x14ac:dyDescent="0.25">
      <c r="A3332" s="126"/>
      <c r="B3332" s="53"/>
      <c r="C3332" s="140"/>
      <c r="E3332" s="53"/>
      <c r="F3332" s="53"/>
      <c r="G3332" s="53"/>
      <c r="H3332" s="3"/>
      <c r="I3332" s="53"/>
      <c r="J3332" s="53"/>
      <c r="K3332" s="53"/>
      <c r="L3332" s="53"/>
      <c r="M3332" s="53"/>
      <c r="N3332" s="53"/>
      <c r="O3332" s="53"/>
      <c r="P3332" s="727"/>
    </row>
    <row r="3333" spans="1:16" x14ac:dyDescent="0.25">
      <c r="A3333" s="126"/>
      <c r="B3333" s="53"/>
      <c r="C3333" s="140"/>
      <c r="E3333" s="53"/>
      <c r="F3333" s="53"/>
      <c r="G3333" s="53"/>
      <c r="H3333" s="3"/>
      <c r="I3333" s="53"/>
      <c r="J3333" s="53"/>
      <c r="K3333" s="53"/>
      <c r="L3333" s="53"/>
      <c r="M3333" s="53"/>
      <c r="N3333" s="53"/>
      <c r="O3333" s="53"/>
      <c r="P3333" s="727"/>
    </row>
    <row r="3334" spans="1:16" x14ac:dyDescent="0.25">
      <c r="A3334" s="126"/>
      <c r="B3334" s="53"/>
      <c r="C3334" s="140"/>
      <c r="E3334" s="53"/>
      <c r="F3334" s="53"/>
      <c r="G3334" s="53"/>
      <c r="H3334" s="3"/>
      <c r="I3334" s="53"/>
      <c r="J3334" s="53"/>
      <c r="K3334" s="53"/>
      <c r="L3334" s="53"/>
      <c r="M3334" s="53"/>
      <c r="N3334" s="53"/>
      <c r="O3334" s="53"/>
      <c r="P3334" s="727"/>
    </row>
    <row r="3335" spans="1:16" x14ac:dyDescent="0.25">
      <c r="A3335" s="126"/>
      <c r="B3335" s="53"/>
      <c r="C3335" s="140"/>
      <c r="E3335" s="53"/>
      <c r="F3335" s="53"/>
      <c r="G3335" s="53"/>
      <c r="H3335" s="3"/>
      <c r="I3335" s="53"/>
      <c r="J3335" s="53"/>
      <c r="K3335" s="53"/>
      <c r="L3335" s="53"/>
      <c r="M3335" s="53"/>
      <c r="N3335" s="53"/>
      <c r="O3335" s="53"/>
      <c r="P3335" s="727"/>
    </row>
    <row r="3336" spans="1:16" x14ac:dyDescent="0.25">
      <c r="A3336" s="126"/>
      <c r="B3336" s="53"/>
      <c r="C3336" s="140"/>
      <c r="E3336" s="53"/>
      <c r="F3336" s="53"/>
      <c r="G3336" s="53"/>
      <c r="H3336" s="3"/>
      <c r="I3336" s="53"/>
      <c r="J3336" s="53"/>
      <c r="K3336" s="53"/>
      <c r="L3336" s="53"/>
      <c r="M3336" s="53"/>
      <c r="N3336" s="53"/>
      <c r="O3336" s="53"/>
      <c r="P3336" s="727"/>
    </row>
    <row r="3337" spans="1:16" x14ac:dyDescent="0.25">
      <c r="A3337" s="126"/>
      <c r="B3337" s="53"/>
      <c r="C3337" s="140"/>
      <c r="E3337" s="53"/>
      <c r="F3337" s="53"/>
      <c r="G3337" s="53"/>
      <c r="H3337" s="3"/>
      <c r="I3337" s="53"/>
      <c r="J3337" s="53"/>
      <c r="K3337" s="53"/>
      <c r="L3337" s="53"/>
      <c r="M3337" s="53"/>
      <c r="N3337" s="53"/>
      <c r="O3337" s="53"/>
      <c r="P3337" s="727"/>
    </row>
    <row r="3338" spans="1:16" x14ac:dyDescent="0.25">
      <c r="A3338" s="126"/>
      <c r="B3338" s="53"/>
      <c r="C3338" s="140"/>
      <c r="E3338" s="53"/>
      <c r="F3338" s="53"/>
      <c r="G3338" s="53"/>
      <c r="H3338" s="3"/>
      <c r="I3338" s="53"/>
      <c r="J3338" s="53"/>
      <c r="K3338" s="53"/>
      <c r="L3338" s="53"/>
      <c r="M3338" s="53"/>
      <c r="N3338" s="53"/>
      <c r="O3338" s="53"/>
      <c r="P3338" s="727"/>
    </row>
    <row r="3339" spans="1:16" x14ac:dyDescent="0.25">
      <c r="A3339" s="126"/>
      <c r="B3339" s="53"/>
      <c r="C3339" s="140"/>
      <c r="E3339" s="53"/>
      <c r="F3339" s="53"/>
      <c r="G3339" s="53"/>
      <c r="H3339" s="3"/>
      <c r="I3339" s="53"/>
      <c r="J3339" s="53"/>
      <c r="K3339" s="53"/>
      <c r="L3339" s="53"/>
      <c r="M3339" s="53"/>
      <c r="N3339" s="53"/>
      <c r="O3339" s="53"/>
      <c r="P3339" s="727"/>
    </row>
    <row r="3340" spans="1:16" x14ac:dyDescent="0.25">
      <c r="A3340" s="126"/>
      <c r="B3340" s="53"/>
      <c r="C3340" s="140"/>
      <c r="E3340" s="53"/>
      <c r="F3340" s="53"/>
      <c r="G3340" s="53"/>
      <c r="H3340" s="3"/>
      <c r="I3340" s="53"/>
      <c r="J3340" s="53"/>
      <c r="K3340" s="53"/>
      <c r="L3340" s="53"/>
      <c r="M3340" s="53"/>
      <c r="N3340" s="53"/>
      <c r="O3340" s="53"/>
      <c r="P3340" s="727"/>
    </row>
    <row r="3341" spans="1:16" x14ac:dyDescent="0.25">
      <c r="A3341" s="126"/>
      <c r="B3341" s="53"/>
      <c r="C3341" s="140"/>
      <c r="E3341" s="53"/>
      <c r="F3341" s="53"/>
      <c r="G3341" s="53"/>
      <c r="H3341" s="3"/>
      <c r="I3341" s="53"/>
      <c r="J3341" s="53"/>
      <c r="K3341" s="53"/>
      <c r="L3341" s="53"/>
      <c r="M3341" s="53"/>
      <c r="N3341" s="53"/>
      <c r="O3341" s="53"/>
      <c r="P3341" s="727"/>
    </row>
    <row r="3342" spans="1:16" x14ac:dyDescent="0.25">
      <c r="A3342" s="126"/>
      <c r="B3342" s="53"/>
      <c r="C3342" s="140"/>
      <c r="E3342" s="53"/>
      <c r="F3342" s="53"/>
      <c r="G3342" s="53"/>
      <c r="H3342" s="3"/>
      <c r="I3342" s="53"/>
      <c r="J3342" s="53"/>
      <c r="K3342" s="53"/>
      <c r="L3342" s="53"/>
      <c r="M3342" s="53"/>
      <c r="N3342" s="53"/>
      <c r="O3342" s="53"/>
      <c r="P3342" s="727"/>
    </row>
    <row r="3343" spans="1:16" x14ac:dyDescent="0.25">
      <c r="A3343" s="126"/>
      <c r="B3343" s="53"/>
      <c r="C3343" s="140"/>
      <c r="E3343" s="53"/>
      <c r="F3343" s="53"/>
      <c r="G3343" s="53"/>
      <c r="H3343" s="3"/>
      <c r="I3343" s="53"/>
      <c r="J3343" s="53"/>
      <c r="K3343" s="53"/>
      <c r="L3343" s="53"/>
      <c r="M3343" s="53"/>
      <c r="N3343" s="53"/>
      <c r="O3343" s="53"/>
      <c r="P3343" s="727"/>
    </row>
    <row r="3344" spans="1:16" x14ac:dyDescent="0.25">
      <c r="A3344" s="126"/>
      <c r="B3344" s="53"/>
      <c r="C3344" s="140"/>
      <c r="E3344" s="53"/>
      <c r="F3344" s="53"/>
      <c r="G3344" s="53"/>
      <c r="H3344" s="3"/>
      <c r="I3344" s="53"/>
      <c r="J3344" s="53"/>
      <c r="K3344" s="53"/>
      <c r="L3344" s="53"/>
      <c r="M3344" s="53"/>
      <c r="N3344" s="53"/>
      <c r="O3344" s="53"/>
      <c r="P3344" s="727"/>
    </row>
    <row r="3345" spans="1:16" x14ac:dyDescent="0.25">
      <c r="A3345" s="126"/>
      <c r="B3345" s="53"/>
      <c r="C3345" s="140"/>
      <c r="E3345" s="53"/>
      <c r="F3345" s="53"/>
      <c r="G3345" s="53"/>
      <c r="H3345" s="3"/>
      <c r="I3345" s="53"/>
      <c r="J3345" s="53"/>
      <c r="K3345" s="53"/>
      <c r="L3345" s="53"/>
      <c r="M3345" s="53"/>
      <c r="N3345" s="53"/>
      <c r="O3345" s="53"/>
      <c r="P3345" s="727"/>
    </row>
    <row r="3346" spans="1:16" x14ac:dyDescent="0.25">
      <c r="A3346" s="126"/>
      <c r="B3346" s="53"/>
      <c r="C3346" s="140"/>
      <c r="E3346" s="53"/>
      <c r="F3346" s="53"/>
      <c r="G3346" s="53"/>
      <c r="H3346" s="3"/>
      <c r="I3346" s="53"/>
      <c r="J3346" s="53"/>
      <c r="K3346" s="53"/>
      <c r="L3346" s="53"/>
      <c r="M3346" s="53"/>
      <c r="N3346" s="53"/>
      <c r="O3346" s="53"/>
      <c r="P3346" s="727"/>
    </row>
    <row r="3347" spans="1:16" x14ac:dyDescent="0.25">
      <c r="A3347" s="126"/>
      <c r="B3347" s="53"/>
      <c r="C3347" s="140"/>
      <c r="E3347" s="53"/>
      <c r="F3347" s="53"/>
      <c r="G3347" s="53"/>
      <c r="H3347" s="3"/>
      <c r="I3347" s="53"/>
      <c r="J3347" s="53"/>
      <c r="K3347" s="53"/>
      <c r="L3347" s="53"/>
      <c r="M3347" s="53"/>
      <c r="N3347" s="53"/>
      <c r="O3347" s="53"/>
      <c r="P3347" s="727"/>
    </row>
    <row r="3348" spans="1:16" x14ac:dyDescent="0.25">
      <c r="A3348" s="126"/>
      <c r="B3348" s="53"/>
      <c r="C3348" s="140"/>
      <c r="E3348" s="53"/>
      <c r="F3348" s="53"/>
      <c r="G3348" s="53"/>
      <c r="H3348" s="3"/>
      <c r="I3348" s="53"/>
      <c r="J3348" s="53"/>
      <c r="K3348" s="53"/>
      <c r="L3348" s="53"/>
      <c r="M3348" s="53"/>
      <c r="N3348" s="53"/>
      <c r="O3348" s="53"/>
      <c r="P3348" s="727"/>
    </row>
    <row r="3349" spans="1:16" x14ac:dyDescent="0.25">
      <c r="A3349" s="126"/>
      <c r="B3349" s="53"/>
      <c r="C3349" s="140"/>
      <c r="E3349" s="53"/>
      <c r="F3349" s="53"/>
      <c r="G3349" s="53"/>
      <c r="H3349" s="3"/>
      <c r="I3349" s="53"/>
      <c r="J3349" s="53"/>
      <c r="K3349" s="53"/>
      <c r="L3349" s="53"/>
      <c r="M3349" s="53"/>
      <c r="N3349" s="53"/>
      <c r="O3349" s="53"/>
      <c r="P3349" s="727"/>
    </row>
    <row r="3350" spans="1:16" x14ac:dyDescent="0.25">
      <c r="A3350" s="126"/>
      <c r="B3350" s="53"/>
      <c r="C3350" s="140"/>
      <c r="E3350" s="53"/>
      <c r="F3350" s="53"/>
      <c r="G3350" s="53"/>
      <c r="H3350" s="3"/>
      <c r="I3350" s="53"/>
      <c r="J3350" s="53"/>
      <c r="K3350" s="53"/>
      <c r="L3350" s="53"/>
      <c r="M3350" s="53"/>
      <c r="N3350" s="53"/>
      <c r="O3350" s="53"/>
      <c r="P3350" s="727"/>
    </row>
    <row r="3351" spans="1:16" x14ac:dyDescent="0.25">
      <c r="A3351" s="126"/>
      <c r="B3351" s="53"/>
      <c r="C3351" s="140"/>
      <c r="E3351" s="53"/>
      <c r="F3351" s="53"/>
      <c r="G3351" s="53"/>
      <c r="H3351" s="3"/>
      <c r="I3351" s="53"/>
      <c r="J3351" s="53"/>
      <c r="K3351" s="53"/>
      <c r="L3351" s="53"/>
      <c r="M3351" s="53"/>
      <c r="N3351" s="53"/>
      <c r="O3351" s="53"/>
      <c r="P3351" s="727"/>
    </row>
    <row r="3352" spans="1:16" x14ac:dyDescent="0.25">
      <c r="A3352" s="126"/>
      <c r="B3352" s="53"/>
      <c r="C3352" s="140"/>
      <c r="E3352" s="53"/>
      <c r="F3352" s="53"/>
      <c r="G3352" s="53"/>
      <c r="H3352" s="3"/>
      <c r="I3352" s="53"/>
      <c r="J3352" s="53"/>
      <c r="K3352" s="53"/>
      <c r="L3352" s="53"/>
      <c r="M3352" s="53"/>
      <c r="N3352" s="53"/>
      <c r="O3352" s="53"/>
      <c r="P3352" s="727"/>
    </row>
    <row r="3353" spans="1:16" x14ac:dyDescent="0.25">
      <c r="A3353" s="126"/>
      <c r="B3353" s="53"/>
      <c r="C3353" s="140"/>
      <c r="E3353" s="53"/>
      <c r="F3353" s="53"/>
      <c r="G3353" s="53"/>
      <c r="H3353" s="3"/>
      <c r="I3353" s="53"/>
      <c r="J3353" s="53"/>
      <c r="K3353" s="53"/>
      <c r="L3353" s="53"/>
      <c r="M3353" s="53"/>
      <c r="N3353" s="53"/>
      <c r="O3353" s="53"/>
      <c r="P3353" s="727"/>
    </row>
    <row r="3354" spans="1:16" x14ac:dyDescent="0.25">
      <c r="A3354" s="126"/>
      <c r="B3354" s="53"/>
      <c r="C3354" s="140"/>
      <c r="E3354" s="53"/>
      <c r="F3354" s="53"/>
      <c r="G3354" s="53"/>
      <c r="H3354" s="3"/>
      <c r="I3354" s="53"/>
      <c r="J3354" s="53"/>
      <c r="K3354" s="53"/>
      <c r="L3354" s="53"/>
      <c r="M3354" s="53"/>
      <c r="N3354" s="53"/>
      <c r="O3354" s="53"/>
      <c r="P3354" s="727"/>
    </row>
    <row r="3355" spans="1:16" x14ac:dyDescent="0.25">
      <c r="A3355" s="126"/>
      <c r="B3355" s="53"/>
      <c r="C3355" s="140"/>
      <c r="E3355" s="53"/>
      <c r="F3355" s="53"/>
      <c r="G3355" s="53"/>
      <c r="H3355" s="3"/>
      <c r="I3355" s="53"/>
      <c r="J3355" s="53"/>
      <c r="K3355" s="53"/>
      <c r="L3355" s="53"/>
      <c r="M3355" s="53"/>
      <c r="N3355" s="53"/>
      <c r="O3355" s="53"/>
      <c r="P3355" s="727"/>
    </row>
    <row r="3356" spans="1:16" x14ac:dyDescent="0.25">
      <c r="A3356" s="126"/>
      <c r="B3356" s="53"/>
      <c r="C3356" s="140"/>
      <c r="E3356" s="53"/>
      <c r="F3356" s="53"/>
      <c r="G3356" s="53"/>
      <c r="H3356" s="3"/>
      <c r="I3356" s="53"/>
      <c r="J3356" s="53"/>
      <c r="K3356" s="53"/>
      <c r="L3356" s="53"/>
      <c r="M3356" s="53"/>
      <c r="N3356" s="53"/>
      <c r="O3356" s="53"/>
      <c r="P3356" s="727"/>
    </row>
    <row r="3357" spans="1:16" x14ac:dyDescent="0.25">
      <c r="A3357" s="126"/>
      <c r="B3357" s="53"/>
      <c r="C3357" s="140"/>
      <c r="E3357" s="53"/>
      <c r="F3357" s="53"/>
      <c r="G3357" s="53"/>
      <c r="H3357" s="3"/>
      <c r="I3357" s="53"/>
      <c r="J3357" s="53"/>
      <c r="K3357" s="53"/>
      <c r="L3357" s="53"/>
      <c r="M3357" s="53"/>
      <c r="N3357" s="53"/>
      <c r="O3357" s="53"/>
      <c r="P3357" s="727"/>
    </row>
    <row r="3358" spans="1:16" x14ac:dyDescent="0.25">
      <c r="A3358" s="126"/>
      <c r="B3358" s="53"/>
      <c r="C3358" s="140"/>
      <c r="E3358" s="53"/>
      <c r="F3358" s="53"/>
      <c r="G3358" s="53"/>
      <c r="H3358" s="3"/>
      <c r="I3358" s="53"/>
      <c r="J3358" s="53"/>
      <c r="K3358" s="53"/>
      <c r="L3358" s="53"/>
      <c r="M3358" s="53"/>
      <c r="N3358" s="53"/>
      <c r="O3358" s="53"/>
      <c r="P3358" s="727"/>
    </row>
    <row r="3359" spans="1:16" x14ac:dyDescent="0.25">
      <c r="A3359" s="126"/>
      <c r="B3359" s="53"/>
      <c r="C3359" s="140"/>
      <c r="E3359" s="53"/>
      <c r="F3359" s="53"/>
      <c r="G3359" s="53"/>
      <c r="H3359" s="3"/>
      <c r="I3359" s="53"/>
      <c r="J3359" s="53"/>
      <c r="K3359" s="53"/>
      <c r="L3359" s="53"/>
      <c r="M3359" s="53"/>
      <c r="N3359" s="53"/>
      <c r="O3359" s="53"/>
      <c r="P3359" s="727"/>
    </row>
    <row r="3360" spans="1:16" x14ac:dyDescent="0.25">
      <c r="A3360" s="126"/>
      <c r="B3360" s="53"/>
      <c r="C3360" s="140"/>
      <c r="E3360" s="53"/>
      <c r="F3360" s="53"/>
      <c r="G3360" s="53"/>
      <c r="H3360" s="3"/>
      <c r="I3360" s="53"/>
      <c r="J3360" s="53"/>
      <c r="K3360" s="53"/>
      <c r="L3360" s="53"/>
      <c r="M3360" s="53"/>
      <c r="N3360" s="53"/>
      <c r="O3360" s="53"/>
      <c r="P3360" s="727"/>
    </row>
    <row r="3361" spans="1:16" x14ac:dyDescent="0.25">
      <c r="A3361" s="126"/>
      <c r="B3361" s="53"/>
      <c r="C3361" s="140"/>
      <c r="E3361" s="53"/>
      <c r="F3361" s="53"/>
      <c r="G3361" s="53"/>
      <c r="H3361" s="3"/>
      <c r="I3361" s="53"/>
      <c r="J3361" s="53"/>
      <c r="K3361" s="53"/>
      <c r="L3361" s="53"/>
      <c r="M3361" s="53"/>
      <c r="N3361" s="53"/>
      <c r="O3361" s="53"/>
      <c r="P3361" s="727"/>
    </row>
    <row r="3362" spans="1:16" x14ac:dyDescent="0.25">
      <c r="A3362" s="126"/>
      <c r="B3362" s="53"/>
      <c r="C3362" s="140"/>
      <c r="E3362" s="53"/>
      <c r="F3362" s="53"/>
      <c r="G3362" s="53"/>
      <c r="H3362" s="3"/>
      <c r="I3362" s="53"/>
      <c r="J3362" s="53"/>
      <c r="K3362" s="53"/>
      <c r="L3362" s="53"/>
      <c r="M3362" s="53"/>
      <c r="N3362" s="53"/>
      <c r="O3362" s="53"/>
      <c r="P3362" s="727"/>
    </row>
    <row r="3363" spans="1:16" x14ac:dyDescent="0.25">
      <c r="A3363" s="126"/>
      <c r="B3363" s="53"/>
      <c r="C3363" s="140"/>
      <c r="E3363" s="53"/>
      <c r="F3363" s="53"/>
      <c r="G3363" s="53"/>
      <c r="H3363" s="3"/>
      <c r="I3363" s="53"/>
      <c r="J3363" s="53"/>
      <c r="K3363" s="53"/>
      <c r="L3363" s="53"/>
      <c r="M3363" s="53"/>
      <c r="N3363" s="53"/>
      <c r="O3363" s="53"/>
      <c r="P3363" s="727"/>
    </row>
    <row r="3364" spans="1:16" x14ac:dyDescent="0.25">
      <c r="A3364" s="126"/>
      <c r="B3364" s="53"/>
      <c r="C3364" s="140"/>
      <c r="E3364" s="53"/>
      <c r="F3364" s="53"/>
      <c r="G3364" s="53"/>
      <c r="H3364" s="3"/>
      <c r="I3364" s="53"/>
      <c r="J3364" s="53"/>
      <c r="K3364" s="53"/>
      <c r="L3364" s="53"/>
      <c r="M3364" s="53"/>
      <c r="N3364" s="53"/>
      <c r="O3364" s="53"/>
      <c r="P3364" s="727"/>
    </row>
    <row r="3365" spans="1:16" x14ac:dyDescent="0.25">
      <c r="A3365" s="126"/>
      <c r="B3365" s="53"/>
      <c r="C3365" s="140"/>
      <c r="E3365" s="53"/>
      <c r="F3365" s="53"/>
      <c r="G3365" s="53"/>
      <c r="H3365" s="3"/>
      <c r="I3365" s="53"/>
      <c r="J3365" s="53"/>
      <c r="K3365" s="53"/>
      <c r="L3365" s="53"/>
      <c r="M3365" s="53"/>
      <c r="N3365" s="53"/>
      <c r="O3365" s="53"/>
      <c r="P3365" s="727"/>
    </row>
    <row r="3366" spans="1:16" x14ac:dyDescent="0.25">
      <c r="A3366" s="126"/>
      <c r="B3366" s="53"/>
      <c r="C3366" s="140"/>
      <c r="E3366" s="53"/>
      <c r="F3366" s="53"/>
      <c r="G3366" s="53"/>
      <c r="H3366" s="3"/>
      <c r="I3366" s="53"/>
      <c r="J3366" s="53"/>
      <c r="K3366" s="53"/>
      <c r="L3366" s="53"/>
      <c r="M3366" s="53"/>
      <c r="N3366" s="53"/>
      <c r="O3366" s="53"/>
      <c r="P3366" s="727"/>
    </row>
    <row r="3367" spans="1:16" x14ac:dyDescent="0.25">
      <c r="A3367" s="126"/>
      <c r="B3367" s="53"/>
      <c r="C3367" s="140"/>
      <c r="E3367" s="53"/>
      <c r="F3367" s="53"/>
      <c r="G3367" s="53"/>
      <c r="H3367" s="3"/>
      <c r="I3367" s="53"/>
      <c r="J3367" s="53"/>
      <c r="K3367" s="53"/>
      <c r="L3367" s="53"/>
      <c r="M3367" s="53"/>
      <c r="N3367" s="53"/>
      <c r="O3367" s="53"/>
      <c r="P3367" s="727"/>
    </row>
    <row r="3368" spans="1:16" x14ac:dyDescent="0.25">
      <c r="A3368" s="126"/>
      <c r="B3368" s="53"/>
      <c r="C3368" s="140"/>
      <c r="E3368" s="53"/>
      <c r="F3368" s="53"/>
      <c r="G3368" s="53"/>
      <c r="H3368" s="3"/>
      <c r="I3368" s="53"/>
      <c r="J3368" s="53"/>
      <c r="K3368" s="53"/>
      <c r="L3368" s="53"/>
      <c r="M3368" s="53"/>
      <c r="N3368" s="53"/>
      <c r="O3368" s="53"/>
      <c r="P3368" s="727"/>
    </row>
    <row r="3369" spans="1:16" x14ac:dyDescent="0.25">
      <c r="A3369" s="126"/>
      <c r="B3369" s="53"/>
      <c r="C3369" s="140"/>
      <c r="E3369" s="53"/>
      <c r="F3369" s="53"/>
      <c r="G3369" s="53"/>
      <c r="H3369" s="3"/>
      <c r="I3369" s="53"/>
      <c r="J3369" s="53"/>
      <c r="K3369" s="53"/>
      <c r="L3369" s="53"/>
      <c r="M3369" s="53"/>
      <c r="N3369" s="53"/>
      <c r="O3369" s="53"/>
      <c r="P3369" s="727"/>
    </row>
    <row r="3370" spans="1:16" x14ac:dyDescent="0.25">
      <c r="A3370" s="126"/>
      <c r="B3370" s="53"/>
      <c r="C3370" s="140"/>
      <c r="E3370" s="53"/>
      <c r="F3370" s="53"/>
      <c r="G3370" s="53"/>
      <c r="H3370" s="3"/>
      <c r="I3370" s="53"/>
      <c r="J3370" s="53"/>
      <c r="K3370" s="53"/>
      <c r="L3370" s="53"/>
      <c r="M3370" s="53"/>
      <c r="N3370" s="53"/>
      <c r="O3370" s="53"/>
      <c r="P3370" s="727"/>
    </row>
    <row r="3371" spans="1:16" x14ac:dyDescent="0.25">
      <c r="A3371" s="126"/>
      <c r="B3371" s="53"/>
      <c r="C3371" s="140"/>
      <c r="E3371" s="53"/>
      <c r="F3371" s="53"/>
      <c r="G3371" s="53"/>
      <c r="H3371" s="3"/>
      <c r="I3371" s="53"/>
      <c r="J3371" s="53"/>
      <c r="K3371" s="53"/>
      <c r="L3371" s="53"/>
      <c r="M3371" s="53"/>
      <c r="N3371" s="53"/>
      <c r="O3371" s="53"/>
      <c r="P3371" s="727"/>
    </row>
    <row r="3372" spans="1:16" x14ac:dyDescent="0.25">
      <c r="A3372" s="126"/>
      <c r="B3372" s="53"/>
      <c r="C3372" s="140"/>
      <c r="E3372" s="53"/>
      <c r="F3372" s="53"/>
      <c r="G3372" s="53"/>
      <c r="H3372" s="3"/>
      <c r="I3372" s="53"/>
      <c r="J3372" s="53"/>
      <c r="K3372" s="53"/>
      <c r="L3372" s="53"/>
      <c r="M3372" s="53"/>
      <c r="N3372" s="53"/>
      <c r="O3372" s="53"/>
      <c r="P3372" s="727"/>
    </row>
    <row r="3373" spans="1:16" x14ac:dyDescent="0.25">
      <c r="A3373" s="126"/>
      <c r="B3373" s="53"/>
      <c r="C3373" s="140"/>
      <c r="E3373" s="53"/>
      <c r="F3373" s="53"/>
      <c r="G3373" s="53"/>
      <c r="H3373" s="3"/>
      <c r="I3373" s="53"/>
      <c r="J3373" s="53"/>
      <c r="K3373" s="53"/>
      <c r="L3373" s="53"/>
      <c r="M3373" s="53"/>
      <c r="N3373" s="53"/>
      <c r="O3373" s="53"/>
      <c r="P3373" s="727"/>
    </row>
    <row r="3374" spans="1:16" x14ac:dyDescent="0.25">
      <c r="A3374" s="126"/>
      <c r="B3374" s="53"/>
      <c r="C3374" s="140"/>
      <c r="E3374" s="53"/>
      <c r="F3374" s="53"/>
      <c r="G3374" s="53"/>
      <c r="H3374" s="3"/>
      <c r="I3374" s="53"/>
      <c r="J3374" s="53"/>
      <c r="K3374" s="53"/>
      <c r="L3374" s="53"/>
      <c r="M3374" s="53"/>
      <c r="N3374" s="53"/>
      <c r="O3374" s="53"/>
      <c r="P3374" s="727"/>
    </row>
    <row r="3375" spans="1:16" x14ac:dyDescent="0.25">
      <c r="A3375" s="126"/>
      <c r="B3375" s="53"/>
      <c r="C3375" s="140"/>
      <c r="E3375" s="53"/>
      <c r="F3375" s="53"/>
      <c r="G3375" s="53"/>
      <c r="H3375" s="3"/>
      <c r="I3375" s="53"/>
      <c r="J3375" s="53"/>
      <c r="K3375" s="53"/>
      <c r="L3375" s="53"/>
      <c r="M3375" s="53"/>
      <c r="N3375" s="53"/>
      <c r="O3375" s="53"/>
      <c r="P3375" s="727"/>
    </row>
    <row r="3376" spans="1:16" x14ac:dyDescent="0.25">
      <c r="A3376" s="126"/>
      <c r="B3376" s="53"/>
      <c r="C3376" s="140"/>
      <c r="E3376" s="53"/>
      <c r="F3376" s="53"/>
      <c r="G3376" s="53"/>
      <c r="H3376" s="3"/>
      <c r="I3376" s="53"/>
      <c r="J3376" s="53"/>
      <c r="K3376" s="53"/>
      <c r="L3376" s="53"/>
      <c r="M3376" s="53"/>
      <c r="N3376" s="53"/>
      <c r="O3376" s="53"/>
      <c r="P3376" s="727"/>
    </row>
    <row r="3377" spans="1:16" x14ac:dyDescent="0.25">
      <c r="A3377" s="126"/>
      <c r="B3377" s="53"/>
      <c r="C3377" s="140"/>
      <c r="E3377" s="53"/>
      <c r="F3377" s="53"/>
      <c r="G3377" s="53"/>
      <c r="H3377" s="3"/>
      <c r="I3377" s="53"/>
      <c r="J3377" s="53"/>
      <c r="K3377" s="53"/>
      <c r="L3377" s="53"/>
      <c r="M3377" s="53"/>
      <c r="N3377" s="53"/>
      <c r="O3377" s="53"/>
      <c r="P3377" s="727"/>
    </row>
    <row r="3378" spans="1:16" x14ac:dyDescent="0.25">
      <c r="A3378" s="126"/>
      <c r="B3378" s="53"/>
      <c r="C3378" s="140"/>
      <c r="E3378" s="53"/>
      <c r="F3378" s="53"/>
      <c r="G3378" s="53"/>
      <c r="H3378" s="3"/>
      <c r="I3378" s="53"/>
      <c r="J3378" s="53"/>
      <c r="K3378" s="53"/>
      <c r="L3378" s="53"/>
      <c r="M3378" s="53"/>
      <c r="N3378" s="53"/>
      <c r="O3378" s="53"/>
      <c r="P3378" s="727"/>
    </row>
    <row r="3379" spans="1:16" x14ac:dyDescent="0.25">
      <c r="A3379" s="126"/>
      <c r="B3379" s="53"/>
      <c r="C3379" s="140"/>
      <c r="E3379" s="53"/>
      <c r="F3379" s="53"/>
      <c r="G3379" s="53"/>
      <c r="H3379" s="3"/>
      <c r="I3379" s="53"/>
      <c r="J3379" s="53"/>
      <c r="K3379" s="53"/>
      <c r="L3379" s="53"/>
      <c r="M3379" s="53"/>
      <c r="N3379" s="53"/>
      <c r="O3379" s="53"/>
      <c r="P3379" s="727"/>
    </row>
    <row r="3380" spans="1:16" x14ac:dyDescent="0.25">
      <c r="A3380" s="126"/>
      <c r="B3380" s="53"/>
      <c r="C3380" s="140"/>
      <c r="E3380" s="53"/>
      <c r="F3380" s="53"/>
      <c r="G3380" s="53"/>
      <c r="H3380" s="3"/>
      <c r="I3380" s="53"/>
      <c r="J3380" s="53"/>
      <c r="K3380" s="53"/>
      <c r="L3380" s="53"/>
      <c r="M3380" s="53"/>
      <c r="N3380" s="53"/>
      <c r="O3380" s="53"/>
      <c r="P3380" s="727"/>
    </row>
    <row r="3381" spans="1:16" x14ac:dyDescent="0.25">
      <c r="A3381" s="126"/>
      <c r="B3381" s="53"/>
      <c r="C3381" s="140"/>
      <c r="E3381" s="53"/>
      <c r="F3381" s="53"/>
      <c r="G3381" s="53"/>
      <c r="H3381" s="3"/>
      <c r="I3381" s="53"/>
      <c r="J3381" s="53"/>
      <c r="K3381" s="53"/>
      <c r="L3381" s="53"/>
      <c r="M3381" s="53"/>
      <c r="N3381" s="53"/>
      <c r="O3381" s="53"/>
      <c r="P3381" s="727"/>
    </row>
    <row r="3382" spans="1:16" x14ac:dyDescent="0.25">
      <c r="A3382" s="126"/>
      <c r="B3382" s="53"/>
      <c r="C3382" s="140"/>
      <c r="E3382" s="53"/>
      <c r="F3382" s="53"/>
      <c r="G3382" s="53"/>
      <c r="H3382" s="3"/>
      <c r="I3382" s="53"/>
      <c r="J3382" s="53"/>
      <c r="K3382" s="53"/>
      <c r="L3382" s="53"/>
      <c r="M3382" s="53"/>
      <c r="N3382" s="53"/>
      <c r="O3382" s="53"/>
      <c r="P3382" s="727"/>
    </row>
    <row r="3383" spans="1:16" x14ac:dyDescent="0.25">
      <c r="A3383" s="126"/>
      <c r="B3383" s="53"/>
      <c r="C3383" s="140"/>
      <c r="E3383" s="53"/>
      <c r="F3383" s="53"/>
      <c r="G3383" s="53"/>
      <c r="H3383" s="3"/>
      <c r="I3383" s="53"/>
      <c r="J3383" s="53"/>
      <c r="K3383" s="53"/>
      <c r="L3383" s="53"/>
      <c r="M3383" s="53"/>
      <c r="N3383" s="53"/>
      <c r="O3383" s="53"/>
      <c r="P3383" s="727"/>
    </row>
    <row r="3384" spans="1:16" x14ac:dyDescent="0.25">
      <c r="A3384" s="126"/>
      <c r="B3384" s="53"/>
      <c r="C3384" s="140"/>
      <c r="E3384" s="53"/>
      <c r="F3384" s="53"/>
      <c r="G3384" s="53"/>
      <c r="H3384" s="3"/>
      <c r="I3384" s="53"/>
      <c r="J3384" s="53"/>
      <c r="K3384" s="53"/>
      <c r="L3384" s="53"/>
      <c r="M3384" s="53"/>
      <c r="N3384" s="53"/>
      <c r="O3384" s="53"/>
      <c r="P3384" s="727"/>
    </row>
    <row r="3385" spans="1:16" x14ac:dyDescent="0.25">
      <c r="A3385" s="126"/>
      <c r="B3385" s="53"/>
      <c r="C3385" s="140"/>
      <c r="E3385" s="53"/>
      <c r="F3385" s="53"/>
      <c r="G3385" s="53"/>
      <c r="H3385" s="3"/>
      <c r="I3385" s="53"/>
      <c r="J3385" s="53"/>
      <c r="K3385" s="53"/>
      <c r="L3385" s="53"/>
      <c r="M3385" s="53"/>
      <c r="N3385" s="53"/>
      <c r="O3385" s="53"/>
      <c r="P3385" s="727"/>
    </row>
    <row r="3386" spans="1:16" x14ac:dyDescent="0.25">
      <c r="A3386" s="126"/>
      <c r="B3386" s="53"/>
      <c r="C3386" s="140"/>
      <c r="E3386" s="53"/>
      <c r="F3386" s="53"/>
      <c r="G3386" s="53"/>
      <c r="H3386" s="3"/>
      <c r="I3386" s="53"/>
      <c r="J3386" s="53"/>
      <c r="K3386" s="53"/>
      <c r="L3386" s="53"/>
      <c r="M3386" s="53"/>
      <c r="N3386" s="53"/>
      <c r="O3386" s="53"/>
      <c r="P3386" s="727"/>
    </row>
    <row r="3387" spans="1:16" x14ac:dyDescent="0.25">
      <c r="A3387" s="126"/>
      <c r="B3387" s="53"/>
      <c r="C3387" s="140"/>
      <c r="E3387" s="53"/>
      <c r="F3387" s="53"/>
      <c r="G3387" s="53"/>
      <c r="H3387" s="3"/>
      <c r="I3387" s="53"/>
      <c r="J3387" s="53"/>
      <c r="K3387" s="53"/>
      <c r="L3387" s="53"/>
      <c r="M3387" s="53"/>
      <c r="N3387" s="53"/>
      <c r="O3387" s="53"/>
      <c r="P3387" s="727"/>
    </row>
    <row r="3388" spans="1:16" x14ac:dyDescent="0.25">
      <c r="A3388" s="126"/>
      <c r="B3388" s="53"/>
      <c r="C3388" s="140"/>
      <c r="E3388" s="53"/>
      <c r="F3388" s="53"/>
      <c r="G3388" s="53"/>
      <c r="H3388" s="3"/>
      <c r="I3388" s="53"/>
      <c r="J3388" s="53"/>
      <c r="K3388" s="53"/>
      <c r="L3388" s="53"/>
      <c r="M3388" s="53"/>
      <c r="N3388" s="53"/>
      <c r="O3388" s="53"/>
      <c r="P3388" s="727"/>
    </row>
    <row r="3389" spans="1:16" x14ac:dyDescent="0.25">
      <c r="A3389" s="126"/>
      <c r="B3389" s="53"/>
      <c r="C3389" s="140"/>
      <c r="E3389" s="53"/>
      <c r="F3389" s="53"/>
      <c r="G3389" s="53"/>
      <c r="H3389" s="3"/>
      <c r="I3389" s="53"/>
      <c r="J3389" s="53"/>
      <c r="K3389" s="53"/>
      <c r="L3389" s="53"/>
      <c r="M3389" s="53"/>
      <c r="N3389" s="53"/>
      <c r="O3389" s="53"/>
      <c r="P3389" s="727"/>
    </row>
    <row r="3390" spans="1:16" x14ac:dyDescent="0.25">
      <c r="A3390" s="126"/>
      <c r="B3390" s="53"/>
      <c r="C3390" s="140"/>
      <c r="E3390" s="53"/>
      <c r="F3390" s="53"/>
      <c r="G3390" s="53"/>
      <c r="H3390" s="3"/>
      <c r="I3390" s="53"/>
      <c r="J3390" s="53"/>
      <c r="K3390" s="53"/>
      <c r="L3390" s="53"/>
      <c r="M3390" s="53"/>
      <c r="N3390" s="53"/>
      <c r="O3390" s="53"/>
      <c r="P3390" s="727"/>
    </row>
    <row r="3391" spans="1:16" x14ac:dyDescent="0.25">
      <c r="A3391" s="126"/>
      <c r="B3391" s="53"/>
      <c r="C3391" s="140"/>
      <c r="E3391" s="53"/>
      <c r="F3391" s="53"/>
      <c r="G3391" s="53"/>
      <c r="H3391" s="3"/>
      <c r="I3391" s="53"/>
      <c r="J3391" s="53"/>
      <c r="K3391" s="53"/>
      <c r="L3391" s="53"/>
      <c r="M3391" s="53"/>
      <c r="N3391" s="53"/>
      <c r="O3391" s="53"/>
      <c r="P3391" s="727"/>
    </row>
    <row r="3392" spans="1:16" x14ac:dyDescent="0.25">
      <c r="A3392" s="126"/>
      <c r="B3392" s="53"/>
      <c r="C3392" s="140"/>
      <c r="E3392" s="53"/>
      <c r="F3392" s="53"/>
      <c r="G3392" s="53"/>
      <c r="H3392" s="3"/>
      <c r="I3392" s="53"/>
      <c r="J3392" s="53"/>
      <c r="K3392" s="53"/>
      <c r="L3392" s="53"/>
      <c r="M3392" s="53"/>
      <c r="N3392" s="53"/>
      <c r="O3392" s="53"/>
      <c r="P3392" s="727"/>
    </row>
    <row r="3393" spans="1:16" x14ac:dyDescent="0.25">
      <c r="A3393" s="126"/>
      <c r="B3393" s="53"/>
      <c r="C3393" s="140"/>
      <c r="E3393" s="53"/>
      <c r="F3393" s="53"/>
      <c r="G3393" s="53"/>
      <c r="H3393" s="3"/>
      <c r="I3393" s="53"/>
      <c r="J3393" s="53"/>
      <c r="K3393" s="53"/>
      <c r="L3393" s="53"/>
      <c r="M3393" s="53"/>
      <c r="N3393" s="53"/>
      <c r="O3393" s="53"/>
      <c r="P3393" s="727"/>
    </row>
    <row r="3394" spans="1:16" x14ac:dyDescent="0.25">
      <c r="A3394" s="126"/>
      <c r="B3394" s="53"/>
      <c r="C3394" s="140"/>
      <c r="E3394" s="53"/>
      <c r="F3394" s="53"/>
      <c r="G3394" s="53"/>
      <c r="H3394" s="3"/>
      <c r="I3394" s="53"/>
      <c r="J3394" s="53"/>
      <c r="K3394" s="53"/>
      <c r="L3394" s="53"/>
      <c r="M3394" s="53"/>
      <c r="N3394" s="53"/>
      <c r="O3394" s="53"/>
      <c r="P3394" s="727"/>
    </row>
    <row r="3395" spans="1:16" x14ac:dyDescent="0.25">
      <c r="A3395" s="126"/>
      <c r="B3395" s="53"/>
      <c r="C3395" s="140"/>
      <c r="E3395" s="53"/>
      <c r="F3395" s="53"/>
      <c r="G3395" s="53"/>
      <c r="H3395" s="3"/>
      <c r="I3395" s="53"/>
      <c r="J3395" s="53"/>
      <c r="K3395" s="53"/>
      <c r="L3395" s="53"/>
      <c r="M3395" s="53"/>
      <c r="N3395" s="53"/>
      <c r="O3395" s="53"/>
      <c r="P3395" s="727"/>
    </row>
    <row r="3396" spans="1:16" x14ac:dyDescent="0.25">
      <c r="A3396" s="126"/>
      <c r="B3396" s="53"/>
      <c r="C3396" s="140"/>
      <c r="E3396" s="53"/>
      <c r="F3396" s="53"/>
      <c r="G3396" s="53"/>
      <c r="H3396" s="3"/>
      <c r="I3396" s="53"/>
      <c r="J3396" s="53"/>
      <c r="K3396" s="53"/>
      <c r="L3396" s="53"/>
      <c r="M3396" s="53"/>
      <c r="N3396" s="53"/>
      <c r="O3396" s="53"/>
      <c r="P3396" s="727"/>
    </row>
    <row r="3397" spans="1:16" x14ac:dyDescent="0.25">
      <c r="A3397" s="126"/>
      <c r="B3397" s="53"/>
      <c r="C3397" s="140"/>
      <c r="E3397" s="53"/>
      <c r="F3397" s="53"/>
      <c r="G3397" s="53"/>
      <c r="H3397" s="3"/>
      <c r="I3397" s="53"/>
      <c r="J3397" s="53"/>
      <c r="K3397" s="53"/>
      <c r="L3397" s="53"/>
      <c r="M3397" s="53"/>
      <c r="N3397" s="53"/>
      <c r="O3397" s="53"/>
      <c r="P3397" s="727"/>
    </row>
    <row r="3398" spans="1:16" x14ac:dyDescent="0.25">
      <c r="A3398" s="126"/>
      <c r="B3398" s="53"/>
      <c r="C3398" s="140"/>
      <c r="E3398" s="53"/>
      <c r="F3398" s="53"/>
      <c r="G3398" s="53"/>
      <c r="H3398" s="3"/>
      <c r="I3398" s="53"/>
      <c r="J3398" s="53"/>
      <c r="K3398" s="53"/>
      <c r="L3398" s="53"/>
      <c r="M3398" s="53"/>
      <c r="N3398" s="53"/>
      <c r="O3398" s="53"/>
      <c r="P3398" s="727"/>
    </row>
    <row r="3399" spans="1:16" x14ac:dyDescent="0.25">
      <c r="A3399" s="126"/>
      <c r="B3399" s="53"/>
      <c r="C3399" s="140"/>
      <c r="E3399" s="53"/>
      <c r="F3399" s="53"/>
      <c r="G3399" s="53"/>
      <c r="H3399" s="3"/>
      <c r="I3399" s="53"/>
      <c r="J3399" s="53"/>
      <c r="K3399" s="53"/>
      <c r="L3399" s="53"/>
      <c r="M3399" s="53"/>
      <c r="N3399" s="53"/>
      <c r="O3399" s="53"/>
      <c r="P3399" s="727"/>
    </row>
    <row r="3400" spans="1:16" x14ac:dyDescent="0.25">
      <c r="A3400" s="126"/>
      <c r="B3400" s="53"/>
      <c r="C3400" s="140"/>
      <c r="E3400" s="53"/>
      <c r="F3400" s="53"/>
      <c r="G3400" s="53"/>
      <c r="H3400" s="3"/>
      <c r="I3400" s="53"/>
      <c r="J3400" s="53"/>
      <c r="K3400" s="53"/>
      <c r="L3400" s="53"/>
      <c r="M3400" s="53"/>
      <c r="N3400" s="53"/>
      <c r="O3400" s="53"/>
      <c r="P3400" s="727"/>
    </row>
    <row r="3401" spans="1:16" x14ac:dyDescent="0.25">
      <c r="A3401" s="126"/>
      <c r="B3401" s="53"/>
      <c r="C3401" s="140"/>
      <c r="E3401" s="53"/>
      <c r="F3401" s="53"/>
      <c r="G3401" s="53"/>
      <c r="H3401" s="3"/>
      <c r="I3401" s="53"/>
      <c r="J3401" s="53"/>
      <c r="K3401" s="53"/>
      <c r="L3401" s="53"/>
      <c r="M3401" s="53"/>
      <c r="N3401" s="53"/>
      <c r="O3401" s="53"/>
      <c r="P3401" s="727"/>
    </row>
    <row r="3402" spans="1:16" x14ac:dyDescent="0.25">
      <c r="A3402" s="126"/>
      <c r="B3402" s="53"/>
      <c r="C3402" s="140"/>
      <c r="E3402" s="53"/>
      <c r="F3402" s="53"/>
      <c r="G3402" s="53"/>
      <c r="H3402" s="3"/>
      <c r="I3402" s="53"/>
      <c r="J3402" s="53"/>
      <c r="K3402" s="53"/>
      <c r="L3402" s="53"/>
      <c r="M3402" s="53"/>
      <c r="N3402" s="53"/>
      <c r="O3402" s="53"/>
      <c r="P3402" s="727"/>
    </row>
    <row r="3403" spans="1:16" x14ac:dyDescent="0.25">
      <c r="A3403" s="126"/>
      <c r="B3403" s="53"/>
      <c r="C3403" s="140"/>
      <c r="E3403" s="53"/>
      <c r="F3403" s="53"/>
      <c r="G3403" s="53"/>
      <c r="H3403" s="3"/>
      <c r="I3403" s="53"/>
      <c r="J3403" s="53"/>
      <c r="K3403" s="53"/>
      <c r="L3403" s="53"/>
      <c r="M3403" s="53"/>
      <c r="N3403" s="53"/>
      <c r="O3403" s="53"/>
      <c r="P3403" s="727"/>
    </row>
    <row r="3404" spans="1:16" x14ac:dyDescent="0.25">
      <c r="A3404" s="126"/>
      <c r="B3404" s="53"/>
      <c r="C3404" s="140"/>
      <c r="E3404" s="53"/>
      <c r="F3404" s="53"/>
      <c r="G3404" s="53"/>
      <c r="H3404" s="3"/>
      <c r="I3404" s="53"/>
      <c r="J3404" s="53"/>
      <c r="K3404" s="53"/>
      <c r="L3404" s="53"/>
      <c r="M3404" s="53"/>
      <c r="N3404" s="53"/>
      <c r="O3404" s="53"/>
      <c r="P3404" s="727"/>
    </row>
    <row r="3405" spans="1:16" x14ac:dyDescent="0.25">
      <c r="A3405" s="126"/>
      <c r="B3405" s="53"/>
      <c r="C3405" s="140"/>
      <c r="E3405" s="53"/>
      <c r="F3405" s="53"/>
      <c r="G3405" s="53"/>
      <c r="H3405" s="3"/>
      <c r="I3405" s="53"/>
      <c r="J3405" s="53"/>
      <c r="K3405" s="53"/>
      <c r="L3405" s="53"/>
      <c r="M3405" s="53"/>
      <c r="N3405" s="53"/>
      <c r="O3405" s="53"/>
      <c r="P3405" s="727"/>
    </row>
    <row r="3406" spans="1:16" x14ac:dyDescent="0.25">
      <c r="A3406" s="126"/>
      <c r="B3406" s="53"/>
      <c r="C3406" s="140"/>
      <c r="E3406" s="53"/>
      <c r="F3406" s="53"/>
      <c r="G3406" s="53"/>
      <c r="H3406" s="3"/>
      <c r="I3406" s="53"/>
      <c r="J3406" s="53"/>
      <c r="K3406" s="53"/>
      <c r="L3406" s="53"/>
      <c r="M3406" s="53"/>
      <c r="N3406" s="53"/>
      <c r="O3406" s="53"/>
      <c r="P3406" s="727"/>
    </row>
    <row r="3407" spans="1:16" x14ac:dyDescent="0.25">
      <c r="A3407" s="126"/>
      <c r="B3407" s="53"/>
      <c r="C3407" s="140"/>
      <c r="E3407" s="53"/>
      <c r="F3407" s="53"/>
      <c r="G3407" s="53"/>
      <c r="H3407" s="3"/>
      <c r="I3407" s="53"/>
      <c r="J3407" s="53"/>
      <c r="K3407" s="53"/>
      <c r="L3407" s="53"/>
      <c r="M3407" s="53"/>
      <c r="N3407" s="53"/>
      <c r="O3407" s="53"/>
      <c r="P3407" s="727"/>
    </row>
    <row r="3408" spans="1:16" x14ac:dyDescent="0.25">
      <c r="A3408" s="126"/>
      <c r="B3408" s="53"/>
      <c r="C3408" s="140"/>
      <c r="E3408" s="53"/>
      <c r="F3408" s="53"/>
      <c r="G3408" s="53"/>
      <c r="H3408" s="3"/>
      <c r="I3408" s="53"/>
      <c r="J3408" s="53"/>
      <c r="K3408" s="53"/>
      <c r="L3408" s="53"/>
      <c r="M3408" s="53"/>
      <c r="N3408" s="53"/>
      <c r="O3408" s="53"/>
      <c r="P3408" s="727"/>
    </row>
    <row r="3409" spans="1:16" x14ac:dyDescent="0.25">
      <c r="A3409" s="126"/>
      <c r="B3409" s="53"/>
      <c r="C3409" s="140"/>
      <c r="E3409" s="53"/>
      <c r="F3409" s="53"/>
      <c r="G3409" s="53"/>
      <c r="H3409" s="3"/>
      <c r="I3409" s="53"/>
      <c r="J3409" s="53"/>
      <c r="K3409" s="53"/>
      <c r="L3409" s="53"/>
      <c r="M3409" s="53"/>
      <c r="N3409" s="53"/>
      <c r="O3409" s="53"/>
      <c r="P3409" s="727"/>
    </row>
    <row r="3410" spans="1:16" x14ac:dyDescent="0.25">
      <c r="A3410" s="126"/>
      <c r="B3410" s="53"/>
      <c r="C3410" s="140"/>
      <c r="E3410" s="53"/>
      <c r="F3410" s="53"/>
      <c r="G3410" s="53"/>
      <c r="H3410" s="3"/>
      <c r="I3410" s="53"/>
      <c r="J3410" s="53"/>
      <c r="K3410" s="53"/>
      <c r="L3410" s="53"/>
      <c r="M3410" s="53"/>
      <c r="N3410" s="53"/>
      <c r="O3410" s="53"/>
      <c r="P3410" s="727"/>
    </row>
    <row r="3411" spans="1:16" x14ac:dyDescent="0.25">
      <c r="A3411" s="126"/>
      <c r="B3411" s="53"/>
      <c r="C3411" s="140"/>
      <c r="E3411" s="53"/>
      <c r="F3411" s="53"/>
      <c r="G3411" s="53"/>
      <c r="H3411" s="3"/>
      <c r="I3411" s="53"/>
      <c r="J3411" s="53"/>
      <c r="K3411" s="53"/>
      <c r="L3411" s="53"/>
      <c r="M3411" s="53"/>
      <c r="N3411" s="53"/>
      <c r="O3411" s="53"/>
      <c r="P3411" s="727"/>
    </row>
    <row r="3412" spans="1:16" x14ac:dyDescent="0.25">
      <c r="A3412" s="126"/>
      <c r="B3412" s="53"/>
      <c r="C3412" s="140"/>
      <c r="E3412" s="53"/>
      <c r="F3412" s="53"/>
      <c r="G3412" s="53"/>
      <c r="H3412" s="3"/>
      <c r="I3412" s="53"/>
      <c r="J3412" s="53"/>
      <c r="K3412" s="53"/>
      <c r="L3412" s="53"/>
      <c r="M3412" s="53"/>
      <c r="N3412" s="53"/>
      <c r="O3412" s="53"/>
      <c r="P3412" s="727"/>
    </row>
    <row r="3413" spans="1:16" x14ac:dyDescent="0.25">
      <c r="A3413" s="126"/>
      <c r="B3413" s="53"/>
      <c r="C3413" s="140"/>
      <c r="E3413" s="53"/>
      <c r="F3413" s="53"/>
      <c r="G3413" s="53"/>
      <c r="H3413" s="3"/>
      <c r="I3413" s="53"/>
      <c r="J3413" s="53"/>
      <c r="K3413" s="53"/>
      <c r="L3413" s="53"/>
      <c r="M3413" s="53"/>
      <c r="N3413" s="53"/>
      <c r="O3413" s="53"/>
      <c r="P3413" s="727"/>
    </row>
    <row r="3414" spans="1:16" x14ac:dyDescent="0.25">
      <c r="A3414" s="126"/>
      <c r="B3414" s="53"/>
      <c r="C3414" s="140"/>
      <c r="E3414" s="53"/>
      <c r="F3414" s="53"/>
      <c r="G3414" s="53"/>
      <c r="H3414" s="3"/>
      <c r="I3414" s="53"/>
      <c r="J3414" s="53"/>
      <c r="K3414" s="53"/>
      <c r="L3414" s="53"/>
      <c r="M3414" s="53"/>
      <c r="N3414" s="53"/>
      <c r="O3414" s="53"/>
      <c r="P3414" s="727"/>
    </row>
    <row r="3415" spans="1:16" x14ac:dyDescent="0.25">
      <c r="A3415" s="126"/>
      <c r="B3415" s="53"/>
      <c r="C3415" s="140"/>
      <c r="E3415" s="53"/>
      <c r="F3415" s="53"/>
      <c r="G3415" s="53"/>
      <c r="H3415" s="3"/>
      <c r="I3415" s="53"/>
      <c r="J3415" s="53"/>
      <c r="K3415" s="53"/>
      <c r="L3415" s="53"/>
      <c r="M3415" s="53"/>
      <c r="N3415" s="53"/>
      <c r="O3415" s="53"/>
      <c r="P3415" s="727"/>
    </row>
    <row r="3416" spans="1:16" x14ac:dyDescent="0.25">
      <c r="A3416" s="126"/>
      <c r="B3416" s="53"/>
      <c r="C3416" s="140"/>
      <c r="E3416" s="53"/>
      <c r="F3416" s="53"/>
      <c r="G3416" s="53"/>
      <c r="H3416" s="3"/>
      <c r="I3416" s="53"/>
      <c r="J3416" s="53"/>
      <c r="K3416" s="53"/>
      <c r="L3416" s="53"/>
      <c r="M3416" s="53"/>
      <c r="N3416" s="53"/>
      <c r="O3416" s="53"/>
      <c r="P3416" s="727"/>
    </row>
    <row r="3417" spans="1:16" x14ac:dyDescent="0.25">
      <c r="A3417" s="126"/>
      <c r="B3417" s="53"/>
      <c r="C3417" s="140"/>
      <c r="E3417" s="53"/>
      <c r="F3417" s="53"/>
      <c r="G3417" s="53"/>
      <c r="H3417" s="3"/>
      <c r="I3417" s="53"/>
      <c r="J3417" s="53"/>
      <c r="K3417" s="53"/>
      <c r="L3417" s="53"/>
      <c r="M3417" s="53"/>
      <c r="N3417" s="53"/>
      <c r="O3417" s="53"/>
      <c r="P3417" s="727"/>
    </row>
    <row r="3418" spans="1:16" x14ac:dyDescent="0.25">
      <c r="A3418" s="126"/>
      <c r="B3418" s="53"/>
      <c r="C3418" s="140"/>
      <c r="E3418" s="53"/>
      <c r="F3418" s="53"/>
      <c r="G3418" s="53"/>
      <c r="H3418" s="3"/>
      <c r="I3418" s="53"/>
      <c r="J3418" s="53"/>
      <c r="K3418" s="53"/>
      <c r="L3418" s="53"/>
      <c r="M3418" s="53"/>
      <c r="N3418" s="53"/>
      <c r="O3418" s="53"/>
      <c r="P3418" s="727"/>
    </row>
    <row r="3419" spans="1:16" x14ac:dyDescent="0.25">
      <c r="A3419" s="126"/>
      <c r="B3419" s="53"/>
      <c r="C3419" s="140"/>
      <c r="E3419" s="53"/>
      <c r="F3419" s="53"/>
      <c r="G3419" s="53"/>
      <c r="H3419" s="3"/>
      <c r="I3419" s="53"/>
      <c r="J3419" s="53"/>
      <c r="K3419" s="53"/>
      <c r="L3419" s="53"/>
      <c r="M3419" s="53"/>
      <c r="N3419" s="53"/>
      <c r="O3419" s="53"/>
      <c r="P3419" s="727"/>
    </row>
    <row r="3420" spans="1:16" x14ac:dyDescent="0.25">
      <c r="A3420" s="126"/>
      <c r="B3420" s="53"/>
      <c r="C3420" s="140"/>
      <c r="E3420" s="53"/>
      <c r="F3420" s="53"/>
      <c r="G3420" s="53"/>
      <c r="H3420" s="3"/>
      <c r="I3420" s="53"/>
      <c r="J3420" s="53"/>
      <c r="K3420" s="53"/>
      <c r="L3420" s="53"/>
      <c r="M3420" s="53"/>
      <c r="N3420" s="53"/>
      <c r="O3420" s="53"/>
      <c r="P3420" s="727"/>
    </row>
    <row r="3421" spans="1:16" x14ac:dyDescent="0.25">
      <c r="A3421" s="126"/>
      <c r="B3421" s="53"/>
      <c r="C3421" s="140"/>
      <c r="E3421" s="53"/>
      <c r="F3421" s="53"/>
      <c r="G3421" s="53"/>
      <c r="H3421" s="3"/>
      <c r="I3421" s="53"/>
      <c r="J3421" s="53"/>
      <c r="K3421" s="53"/>
      <c r="L3421" s="53"/>
      <c r="M3421" s="53"/>
      <c r="N3421" s="53"/>
      <c r="O3421" s="53"/>
      <c r="P3421" s="727"/>
    </row>
    <row r="3422" spans="1:16" x14ac:dyDescent="0.25">
      <c r="A3422" s="126"/>
      <c r="B3422" s="53"/>
      <c r="C3422" s="140"/>
      <c r="E3422" s="53"/>
      <c r="F3422" s="53"/>
      <c r="G3422" s="53"/>
      <c r="H3422" s="3"/>
      <c r="I3422" s="53"/>
      <c r="J3422" s="53"/>
      <c r="K3422" s="53"/>
      <c r="L3422" s="53"/>
      <c r="M3422" s="53"/>
      <c r="N3422" s="53"/>
      <c r="O3422" s="53"/>
      <c r="P3422" s="727"/>
    </row>
    <row r="3423" spans="1:16" x14ac:dyDescent="0.25">
      <c r="A3423" s="126"/>
      <c r="B3423" s="53"/>
      <c r="C3423" s="140"/>
      <c r="E3423" s="53"/>
      <c r="F3423" s="53"/>
      <c r="G3423" s="53"/>
      <c r="H3423" s="3"/>
      <c r="I3423" s="53"/>
      <c r="J3423" s="53"/>
      <c r="K3423" s="53"/>
      <c r="L3423" s="53"/>
      <c r="M3423" s="53"/>
      <c r="N3423" s="53"/>
      <c r="O3423" s="53"/>
      <c r="P3423" s="727"/>
    </row>
    <row r="3424" spans="1:16" x14ac:dyDescent="0.25">
      <c r="A3424" s="126"/>
      <c r="B3424" s="53"/>
      <c r="C3424" s="140"/>
      <c r="E3424" s="53"/>
      <c r="F3424" s="53"/>
      <c r="G3424" s="53"/>
      <c r="H3424" s="3"/>
      <c r="I3424" s="53"/>
      <c r="J3424" s="53"/>
      <c r="K3424" s="53"/>
      <c r="L3424" s="53"/>
      <c r="M3424" s="53"/>
      <c r="N3424" s="53"/>
      <c r="O3424" s="53"/>
      <c r="P3424" s="727"/>
    </row>
    <row r="3425" spans="1:16" x14ac:dyDescent="0.25">
      <c r="A3425" s="126"/>
      <c r="B3425" s="53"/>
      <c r="C3425" s="140"/>
      <c r="E3425" s="53"/>
      <c r="F3425" s="53"/>
      <c r="G3425" s="53"/>
      <c r="H3425" s="3"/>
      <c r="I3425" s="53"/>
      <c r="J3425" s="53"/>
      <c r="K3425" s="53"/>
      <c r="L3425" s="53"/>
      <c r="M3425" s="53"/>
      <c r="N3425" s="53"/>
      <c r="O3425" s="53"/>
      <c r="P3425" s="727"/>
    </row>
    <row r="3426" spans="1:16" x14ac:dyDescent="0.25">
      <c r="A3426" s="126"/>
      <c r="B3426" s="53"/>
      <c r="C3426" s="140"/>
      <c r="E3426" s="53"/>
      <c r="F3426" s="53"/>
      <c r="G3426" s="53"/>
      <c r="H3426" s="3"/>
      <c r="I3426" s="53"/>
      <c r="J3426" s="53"/>
      <c r="K3426" s="53"/>
      <c r="L3426" s="53"/>
      <c r="M3426" s="53"/>
      <c r="N3426" s="53"/>
      <c r="O3426" s="53"/>
      <c r="P3426" s="727"/>
    </row>
    <row r="3427" spans="1:16" x14ac:dyDescent="0.25">
      <c r="A3427" s="126"/>
      <c r="B3427" s="53"/>
      <c r="C3427" s="140"/>
      <c r="E3427" s="53"/>
      <c r="F3427" s="53"/>
      <c r="G3427" s="53"/>
      <c r="H3427" s="3"/>
      <c r="I3427" s="53"/>
      <c r="J3427" s="53"/>
      <c r="K3427" s="53"/>
      <c r="L3427" s="53"/>
      <c r="M3427" s="53"/>
      <c r="N3427" s="53"/>
      <c r="O3427" s="53"/>
      <c r="P3427" s="727"/>
    </row>
    <row r="3428" spans="1:16" x14ac:dyDescent="0.25">
      <c r="A3428" s="126"/>
      <c r="B3428" s="53"/>
      <c r="C3428" s="140"/>
      <c r="E3428" s="53"/>
      <c r="F3428" s="53"/>
      <c r="G3428" s="53"/>
      <c r="H3428" s="3"/>
      <c r="I3428" s="53"/>
      <c r="J3428" s="53"/>
      <c r="K3428" s="53"/>
      <c r="L3428" s="53"/>
      <c r="M3428" s="53"/>
      <c r="N3428" s="53"/>
      <c r="O3428" s="53"/>
      <c r="P3428" s="727"/>
    </row>
    <row r="3429" spans="1:16" x14ac:dyDescent="0.25">
      <c r="A3429" s="126"/>
      <c r="B3429" s="53"/>
      <c r="C3429" s="140"/>
      <c r="E3429" s="53"/>
      <c r="F3429" s="53"/>
      <c r="G3429" s="53"/>
      <c r="H3429" s="3"/>
      <c r="I3429" s="53"/>
      <c r="J3429" s="53"/>
      <c r="K3429" s="53"/>
      <c r="L3429" s="53"/>
      <c r="M3429" s="53"/>
      <c r="N3429" s="53"/>
      <c r="O3429" s="53"/>
      <c r="P3429" s="727"/>
    </row>
    <row r="3430" spans="1:16" x14ac:dyDescent="0.25">
      <c r="A3430" s="126"/>
      <c r="B3430" s="53"/>
      <c r="C3430" s="140"/>
      <c r="E3430" s="53"/>
      <c r="F3430" s="53"/>
      <c r="G3430" s="53"/>
      <c r="H3430" s="3"/>
      <c r="I3430" s="53"/>
      <c r="J3430" s="53"/>
      <c r="K3430" s="53"/>
      <c r="L3430" s="53"/>
      <c r="M3430" s="53"/>
      <c r="N3430" s="53"/>
      <c r="O3430" s="53"/>
      <c r="P3430" s="727"/>
    </row>
    <row r="3431" spans="1:16" x14ac:dyDescent="0.25">
      <c r="A3431" s="126"/>
      <c r="B3431" s="53"/>
      <c r="C3431" s="140"/>
      <c r="E3431" s="53"/>
      <c r="F3431" s="53"/>
      <c r="G3431" s="53"/>
      <c r="H3431" s="3"/>
      <c r="I3431" s="53"/>
      <c r="J3431" s="53"/>
      <c r="K3431" s="53"/>
      <c r="L3431" s="53"/>
      <c r="M3431" s="53"/>
      <c r="N3431" s="53"/>
      <c r="O3431" s="53"/>
      <c r="P3431" s="727"/>
    </row>
    <row r="3432" spans="1:16" x14ac:dyDescent="0.25">
      <c r="A3432" s="126"/>
      <c r="B3432" s="53"/>
      <c r="C3432" s="140"/>
      <c r="E3432" s="53"/>
      <c r="F3432" s="53"/>
      <c r="G3432" s="53"/>
      <c r="H3432" s="3"/>
      <c r="I3432" s="53"/>
      <c r="J3432" s="53"/>
      <c r="K3432" s="53"/>
      <c r="L3432" s="53"/>
      <c r="M3432" s="53"/>
      <c r="N3432" s="53"/>
      <c r="O3432" s="53"/>
      <c r="P3432" s="727"/>
    </row>
    <row r="3433" spans="1:16" x14ac:dyDescent="0.25">
      <c r="A3433" s="126"/>
      <c r="B3433" s="53"/>
      <c r="C3433" s="140"/>
      <c r="E3433" s="53"/>
      <c r="F3433" s="53"/>
      <c r="G3433" s="53"/>
      <c r="H3433" s="3"/>
      <c r="I3433" s="53"/>
      <c r="J3433" s="53"/>
      <c r="K3433" s="53"/>
      <c r="L3433" s="53"/>
      <c r="M3433" s="53"/>
      <c r="N3433" s="53"/>
      <c r="O3433" s="53"/>
      <c r="P3433" s="727"/>
    </row>
    <row r="3434" spans="1:16" x14ac:dyDescent="0.25">
      <c r="A3434" s="126"/>
      <c r="B3434" s="53"/>
      <c r="C3434" s="140"/>
      <c r="E3434" s="53"/>
      <c r="F3434" s="53"/>
      <c r="G3434" s="53"/>
      <c r="H3434" s="3"/>
      <c r="I3434" s="53"/>
      <c r="J3434" s="53"/>
      <c r="K3434" s="53"/>
      <c r="L3434" s="53"/>
      <c r="M3434" s="53"/>
      <c r="N3434" s="53"/>
      <c r="O3434" s="53"/>
      <c r="P3434" s="727"/>
    </row>
    <row r="3435" spans="1:16" x14ac:dyDescent="0.25">
      <c r="A3435" s="126"/>
      <c r="B3435" s="53"/>
      <c r="C3435" s="140"/>
      <c r="E3435" s="53"/>
      <c r="F3435" s="53"/>
      <c r="G3435" s="53"/>
      <c r="H3435" s="3"/>
      <c r="I3435" s="53"/>
      <c r="J3435" s="53"/>
      <c r="K3435" s="53"/>
      <c r="L3435" s="53"/>
      <c r="M3435" s="53"/>
      <c r="N3435" s="53"/>
      <c r="O3435" s="53"/>
      <c r="P3435" s="727"/>
    </row>
    <row r="3436" spans="1:16" x14ac:dyDescent="0.25">
      <c r="A3436" s="126"/>
      <c r="B3436" s="53"/>
      <c r="C3436" s="140"/>
      <c r="E3436" s="53"/>
      <c r="F3436" s="53"/>
      <c r="G3436" s="53"/>
      <c r="H3436" s="3"/>
      <c r="I3436" s="53"/>
      <c r="J3436" s="53"/>
      <c r="K3436" s="53"/>
      <c r="L3436" s="53"/>
      <c r="M3436" s="53"/>
      <c r="N3436" s="53"/>
      <c r="O3436" s="53"/>
      <c r="P3436" s="727"/>
    </row>
    <row r="3437" spans="1:16" x14ac:dyDescent="0.25">
      <c r="A3437" s="126"/>
      <c r="B3437" s="53"/>
      <c r="C3437" s="140"/>
      <c r="E3437" s="53"/>
      <c r="F3437" s="53"/>
      <c r="G3437" s="53"/>
      <c r="H3437" s="3"/>
      <c r="I3437" s="53"/>
      <c r="J3437" s="53"/>
      <c r="K3437" s="53"/>
      <c r="L3437" s="53"/>
      <c r="M3437" s="53"/>
      <c r="N3437" s="53"/>
      <c r="O3437" s="53"/>
      <c r="P3437" s="727"/>
    </row>
    <row r="3438" spans="1:16" x14ac:dyDescent="0.25">
      <c r="A3438" s="126"/>
      <c r="B3438" s="53"/>
      <c r="C3438" s="140"/>
      <c r="E3438" s="53"/>
      <c r="F3438" s="53"/>
      <c r="G3438" s="53"/>
      <c r="H3438" s="3"/>
      <c r="I3438" s="53"/>
      <c r="J3438" s="53"/>
      <c r="K3438" s="53"/>
      <c r="L3438" s="53"/>
      <c r="M3438" s="53"/>
      <c r="N3438" s="53"/>
      <c r="O3438" s="53"/>
      <c r="P3438" s="727"/>
    </row>
    <row r="3439" spans="1:16" x14ac:dyDescent="0.25">
      <c r="A3439" s="126"/>
      <c r="B3439" s="53"/>
      <c r="C3439" s="140"/>
      <c r="E3439" s="53"/>
      <c r="F3439" s="53"/>
      <c r="G3439" s="53"/>
      <c r="H3439" s="3"/>
      <c r="I3439" s="53"/>
      <c r="J3439" s="53"/>
      <c r="K3439" s="53"/>
      <c r="L3439" s="53"/>
      <c r="M3439" s="53"/>
      <c r="N3439" s="53"/>
      <c r="O3439" s="53"/>
      <c r="P3439" s="727"/>
    </row>
    <row r="3440" spans="1:16" x14ac:dyDescent="0.25">
      <c r="A3440" s="126"/>
      <c r="B3440" s="53"/>
      <c r="C3440" s="140"/>
      <c r="E3440" s="53"/>
      <c r="F3440" s="53"/>
      <c r="G3440" s="53"/>
      <c r="H3440" s="3"/>
      <c r="I3440" s="53"/>
      <c r="J3440" s="53"/>
      <c r="K3440" s="53"/>
      <c r="L3440" s="53"/>
      <c r="M3440" s="53"/>
      <c r="N3440" s="53"/>
      <c r="O3440" s="53"/>
      <c r="P3440" s="727"/>
    </row>
    <row r="3441" spans="1:16" x14ac:dyDescent="0.25">
      <c r="A3441" s="126"/>
      <c r="B3441" s="53"/>
      <c r="C3441" s="140"/>
      <c r="E3441" s="53"/>
      <c r="F3441" s="53"/>
      <c r="G3441" s="53"/>
      <c r="H3441" s="3"/>
      <c r="I3441" s="53"/>
      <c r="J3441" s="53"/>
      <c r="K3441" s="53"/>
      <c r="L3441" s="53"/>
      <c r="M3441" s="53"/>
      <c r="N3441" s="53"/>
      <c r="O3441" s="53"/>
      <c r="P3441" s="727"/>
    </row>
    <row r="3442" spans="1:16" x14ac:dyDescent="0.25">
      <c r="A3442" s="126"/>
      <c r="B3442" s="53"/>
      <c r="C3442" s="140"/>
      <c r="E3442" s="53"/>
      <c r="F3442" s="53"/>
      <c r="G3442" s="53"/>
      <c r="H3442" s="3"/>
      <c r="I3442" s="53"/>
      <c r="J3442" s="53"/>
      <c r="K3442" s="53"/>
      <c r="L3442" s="53"/>
      <c r="M3442" s="53"/>
      <c r="N3442" s="53"/>
      <c r="O3442" s="53"/>
      <c r="P3442" s="727"/>
    </row>
    <row r="3443" spans="1:16" x14ac:dyDescent="0.25">
      <c r="A3443" s="126"/>
      <c r="B3443" s="53"/>
      <c r="C3443" s="140"/>
      <c r="E3443" s="53"/>
      <c r="F3443" s="53"/>
      <c r="G3443" s="53"/>
      <c r="H3443" s="3"/>
      <c r="I3443" s="53"/>
      <c r="J3443" s="53"/>
      <c r="K3443" s="53"/>
      <c r="L3443" s="53"/>
      <c r="M3443" s="53"/>
      <c r="N3443" s="53"/>
      <c r="O3443" s="53"/>
      <c r="P3443" s="727"/>
    </row>
    <row r="3444" spans="1:16" x14ac:dyDescent="0.25">
      <c r="A3444" s="126"/>
      <c r="B3444" s="53"/>
      <c r="C3444" s="140"/>
      <c r="E3444" s="53"/>
      <c r="F3444" s="53"/>
      <c r="G3444" s="53"/>
      <c r="H3444" s="3"/>
      <c r="I3444" s="53"/>
      <c r="J3444" s="53"/>
      <c r="K3444" s="53"/>
      <c r="L3444" s="53"/>
      <c r="M3444" s="53"/>
      <c r="N3444" s="53"/>
      <c r="O3444" s="53"/>
      <c r="P3444" s="727"/>
    </row>
    <row r="3445" spans="1:16" x14ac:dyDescent="0.25">
      <c r="A3445" s="126"/>
      <c r="B3445" s="53"/>
      <c r="C3445" s="140"/>
      <c r="E3445" s="53"/>
      <c r="F3445" s="53"/>
      <c r="G3445" s="53"/>
      <c r="H3445" s="3"/>
      <c r="I3445" s="53"/>
      <c r="J3445" s="53"/>
      <c r="K3445" s="53"/>
      <c r="L3445" s="53"/>
      <c r="M3445" s="53"/>
      <c r="N3445" s="53"/>
      <c r="O3445" s="53"/>
      <c r="P3445" s="727"/>
    </row>
    <row r="3446" spans="1:16" x14ac:dyDescent="0.25">
      <c r="A3446" s="126"/>
      <c r="B3446" s="53"/>
      <c r="C3446" s="140"/>
      <c r="E3446" s="53"/>
      <c r="F3446" s="53"/>
      <c r="G3446" s="53"/>
      <c r="H3446" s="3"/>
      <c r="I3446" s="53"/>
      <c r="J3446" s="53"/>
      <c r="K3446" s="53"/>
      <c r="L3446" s="53"/>
      <c r="M3446" s="53"/>
      <c r="N3446" s="53"/>
      <c r="O3446" s="53"/>
      <c r="P3446" s="727"/>
    </row>
    <row r="3447" spans="1:16" x14ac:dyDescent="0.25">
      <c r="A3447" s="126"/>
      <c r="B3447" s="53"/>
      <c r="C3447" s="140"/>
      <c r="E3447" s="53"/>
      <c r="F3447" s="53"/>
      <c r="G3447" s="53"/>
      <c r="H3447" s="3"/>
      <c r="I3447" s="53"/>
      <c r="J3447" s="53"/>
      <c r="K3447" s="53"/>
      <c r="L3447" s="53"/>
      <c r="M3447" s="53"/>
      <c r="N3447" s="53"/>
      <c r="O3447" s="53"/>
      <c r="P3447" s="727"/>
    </row>
    <row r="3448" spans="1:16" x14ac:dyDescent="0.25">
      <c r="A3448" s="126"/>
      <c r="B3448" s="53"/>
      <c r="C3448" s="140"/>
      <c r="E3448" s="53"/>
      <c r="F3448" s="53"/>
      <c r="G3448" s="53"/>
      <c r="H3448" s="3"/>
      <c r="I3448" s="53"/>
      <c r="J3448" s="53"/>
      <c r="K3448" s="53"/>
      <c r="L3448" s="53"/>
      <c r="M3448" s="53"/>
      <c r="N3448" s="53"/>
      <c r="O3448" s="53"/>
      <c r="P3448" s="727"/>
    </row>
    <row r="3449" spans="1:16" x14ac:dyDescent="0.25">
      <c r="A3449" s="126"/>
      <c r="B3449" s="53"/>
      <c r="C3449" s="140"/>
      <c r="E3449" s="53"/>
      <c r="F3449" s="53"/>
      <c r="G3449" s="53"/>
      <c r="H3449" s="3"/>
      <c r="I3449" s="53"/>
      <c r="J3449" s="53"/>
      <c r="K3449" s="53"/>
      <c r="L3449" s="53"/>
      <c r="M3449" s="53"/>
      <c r="N3449" s="53"/>
      <c r="O3449" s="53"/>
      <c r="P3449" s="727"/>
    </row>
    <row r="3450" spans="1:16" x14ac:dyDescent="0.25">
      <c r="A3450" s="126"/>
      <c r="B3450" s="53"/>
      <c r="C3450" s="140"/>
      <c r="E3450" s="53"/>
      <c r="F3450" s="53"/>
      <c r="G3450" s="53"/>
      <c r="H3450" s="3"/>
      <c r="I3450" s="53"/>
      <c r="J3450" s="53"/>
      <c r="K3450" s="53"/>
      <c r="L3450" s="53"/>
      <c r="M3450" s="53"/>
      <c r="N3450" s="53"/>
      <c r="O3450" s="53"/>
      <c r="P3450" s="727"/>
    </row>
    <row r="3451" spans="1:16" x14ac:dyDescent="0.25">
      <c r="A3451" s="126"/>
      <c r="B3451" s="53"/>
      <c r="C3451" s="140"/>
      <c r="E3451" s="53"/>
      <c r="F3451" s="53"/>
      <c r="G3451" s="53"/>
      <c r="H3451" s="3"/>
      <c r="I3451" s="53"/>
      <c r="J3451" s="53"/>
      <c r="K3451" s="53"/>
      <c r="L3451" s="53"/>
      <c r="M3451" s="53"/>
      <c r="N3451" s="53"/>
      <c r="O3451" s="53"/>
      <c r="P3451" s="727"/>
    </row>
    <row r="3452" spans="1:16" x14ac:dyDescent="0.25">
      <c r="A3452" s="126"/>
      <c r="B3452" s="53"/>
      <c r="C3452" s="140"/>
      <c r="E3452" s="53"/>
      <c r="F3452" s="53"/>
      <c r="G3452" s="53"/>
      <c r="H3452" s="3"/>
      <c r="I3452" s="53"/>
      <c r="J3452" s="53"/>
      <c r="K3452" s="53"/>
      <c r="L3452" s="53"/>
      <c r="M3452" s="53"/>
      <c r="N3452" s="53"/>
      <c r="O3452" s="53"/>
      <c r="P3452" s="727"/>
    </row>
    <row r="3453" spans="1:16" x14ac:dyDescent="0.25">
      <c r="A3453" s="126"/>
      <c r="B3453" s="53"/>
      <c r="C3453" s="140"/>
      <c r="E3453" s="53"/>
      <c r="F3453" s="53"/>
      <c r="G3453" s="53"/>
      <c r="H3453" s="3"/>
      <c r="I3453" s="53"/>
      <c r="J3453" s="53"/>
      <c r="K3453" s="53"/>
      <c r="L3453" s="53"/>
      <c r="M3453" s="53"/>
      <c r="N3453" s="53"/>
      <c r="O3453" s="53"/>
      <c r="P3453" s="727"/>
    </row>
    <row r="3454" spans="1:16" x14ac:dyDescent="0.25">
      <c r="A3454" s="126"/>
      <c r="B3454" s="53"/>
      <c r="C3454" s="140"/>
      <c r="E3454" s="53"/>
      <c r="F3454" s="53"/>
      <c r="G3454" s="53"/>
      <c r="H3454" s="3"/>
      <c r="I3454" s="53"/>
      <c r="J3454" s="53"/>
      <c r="K3454" s="53"/>
      <c r="L3454" s="53"/>
      <c r="M3454" s="53"/>
      <c r="N3454" s="53"/>
      <c r="O3454" s="53"/>
      <c r="P3454" s="727"/>
    </row>
    <row r="3455" spans="1:16" x14ac:dyDescent="0.25">
      <c r="A3455" s="126"/>
      <c r="B3455" s="53"/>
      <c r="C3455" s="140"/>
      <c r="E3455" s="53"/>
      <c r="F3455" s="53"/>
      <c r="G3455" s="53"/>
      <c r="H3455" s="3"/>
      <c r="I3455" s="53"/>
      <c r="J3455" s="53"/>
      <c r="K3455" s="53"/>
      <c r="L3455" s="53"/>
      <c r="M3455" s="53"/>
      <c r="N3455" s="53"/>
      <c r="O3455" s="53"/>
      <c r="P3455" s="727"/>
    </row>
    <row r="3456" spans="1:16" x14ac:dyDescent="0.25">
      <c r="A3456" s="126"/>
      <c r="B3456" s="53"/>
      <c r="C3456" s="140"/>
      <c r="E3456" s="53"/>
      <c r="F3456" s="53"/>
      <c r="G3456" s="53"/>
      <c r="H3456" s="3"/>
      <c r="I3456" s="53"/>
      <c r="J3456" s="53"/>
      <c r="K3456" s="53"/>
      <c r="L3456" s="53"/>
      <c r="M3456" s="53"/>
      <c r="N3456" s="53"/>
      <c r="O3456" s="53"/>
      <c r="P3456" s="727"/>
    </row>
    <row r="3457" spans="1:16" x14ac:dyDescent="0.25">
      <c r="A3457" s="126"/>
      <c r="B3457" s="53"/>
      <c r="C3457" s="140"/>
      <c r="E3457" s="53"/>
      <c r="F3457" s="53"/>
      <c r="G3457" s="53"/>
      <c r="H3457" s="3"/>
      <c r="I3457" s="53"/>
      <c r="J3457" s="53"/>
      <c r="K3457" s="53"/>
      <c r="L3457" s="53"/>
      <c r="M3457" s="53"/>
      <c r="N3457" s="53"/>
      <c r="O3457" s="53"/>
      <c r="P3457" s="727"/>
    </row>
    <row r="3458" spans="1:16" x14ac:dyDescent="0.25">
      <c r="A3458" s="126"/>
      <c r="B3458" s="53"/>
      <c r="C3458" s="140"/>
      <c r="E3458" s="53"/>
      <c r="F3458" s="53"/>
      <c r="G3458" s="53"/>
      <c r="H3458" s="3"/>
      <c r="I3458" s="53"/>
      <c r="J3458" s="53"/>
      <c r="K3458" s="53"/>
      <c r="L3458" s="53"/>
      <c r="M3458" s="53"/>
      <c r="N3458" s="53"/>
      <c r="O3458" s="53"/>
      <c r="P3458" s="727"/>
    </row>
    <row r="3459" spans="1:16" x14ac:dyDescent="0.25">
      <c r="A3459" s="126"/>
      <c r="B3459" s="53"/>
      <c r="C3459" s="140"/>
      <c r="E3459" s="53"/>
      <c r="F3459" s="53"/>
      <c r="G3459" s="53"/>
      <c r="H3459" s="3"/>
      <c r="I3459" s="53"/>
      <c r="J3459" s="53"/>
      <c r="K3459" s="53"/>
      <c r="L3459" s="53"/>
      <c r="M3459" s="53"/>
      <c r="N3459" s="53"/>
      <c r="O3459" s="53"/>
      <c r="P3459" s="727"/>
    </row>
    <row r="3460" spans="1:16" x14ac:dyDescent="0.25">
      <c r="A3460" s="126"/>
      <c r="B3460" s="53"/>
      <c r="C3460" s="140"/>
      <c r="E3460" s="53"/>
      <c r="F3460" s="53"/>
      <c r="G3460" s="53"/>
      <c r="H3460" s="3"/>
      <c r="I3460" s="53"/>
      <c r="J3460" s="53"/>
      <c r="K3460" s="53"/>
      <c r="L3460" s="53"/>
      <c r="M3460" s="53"/>
      <c r="N3460" s="53"/>
      <c r="O3460" s="53"/>
      <c r="P3460" s="727"/>
    </row>
    <row r="3461" spans="1:16" x14ac:dyDescent="0.25">
      <c r="A3461" s="126"/>
      <c r="B3461" s="53"/>
      <c r="C3461" s="140"/>
      <c r="E3461" s="53"/>
      <c r="F3461" s="53"/>
      <c r="G3461" s="53"/>
      <c r="H3461" s="3"/>
      <c r="I3461" s="53"/>
      <c r="J3461" s="53"/>
      <c r="K3461" s="53"/>
      <c r="L3461" s="53"/>
      <c r="M3461" s="53"/>
      <c r="N3461" s="53"/>
      <c r="O3461" s="53"/>
      <c r="P3461" s="727"/>
    </row>
    <row r="3462" spans="1:16" x14ac:dyDescent="0.25">
      <c r="A3462" s="126"/>
      <c r="B3462" s="53"/>
      <c r="C3462" s="140"/>
      <c r="E3462" s="53"/>
      <c r="F3462" s="53"/>
      <c r="G3462" s="53"/>
      <c r="H3462" s="3"/>
      <c r="I3462" s="53"/>
      <c r="J3462" s="53"/>
      <c r="K3462" s="53"/>
      <c r="L3462" s="53"/>
      <c r="M3462" s="53"/>
      <c r="N3462" s="53"/>
      <c r="O3462" s="53"/>
      <c r="P3462" s="727"/>
    </row>
    <row r="3463" spans="1:16" x14ac:dyDescent="0.25">
      <c r="A3463" s="126"/>
      <c r="B3463" s="53"/>
      <c r="C3463" s="140"/>
      <c r="E3463" s="53"/>
      <c r="F3463" s="53"/>
      <c r="G3463" s="53"/>
      <c r="H3463" s="3"/>
      <c r="I3463" s="53"/>
      <c r="J3463" s="53"/>
      <c r="K3463" s="53"/>
      <c r="L3463" s="53"/>
      <c r="M3463" s="53"/>
      <c r="N3463" s="53"/>
      <c r="O3463" s="53"/>
      <c r="P3463" s="727"/>
    </row>
    <row r="3464" spans="1:16" x14ac:dyDescent="0.25">
      <c r="A3464" s="126"/>
      <c r="B3464" s="53"/>
      <c r="C3464" s="140"/>
      <c r="E3464" s="53"/>
      <c r="F3464" s="53"/>
      <c r="G3464" s="53"/>
      <c r="H3464" s="3"/>
      <c r="I3464" s="53"/>
      <c r="J3464" s="53"/>
      <c r="K3464" s="53"/>
      <c r="L3464" s="53"/>
      <c r="M3464" s="53"/>
      <c r="N3464" s="53"/>
      <c r="O3464" s="53"/>
      <c r="P3464" s="727"/>
    </row>
    <row r="3465" spans="1:16" x14ac:dyDescent="0.25">
      <c r="A3465" s="126"/>
      <c r="B3465" s="53"/>
      <c r="C3465" s="140"/>
      <c r="E3465" s="53"/>
      <c r="F3465" s="53"/>
      <c r="G3465" s="53"/>
      <c r="H3465" s="3"/>
      <c r="I3465" s="53"/>
      <c r="J3465" s="53"/>
      <c r="K3465" s="53"/>
      <c r="L3465" s="53"/>
      <c r="M3465" s="53"/>
      <c r="N3465" s="53"/>
      <c r="O3465" s="53"/>
      <c r="P3465" s="727"/>
    </row>
    <row r="3466" spans="1:16" x14ac:dyDescent="0.25">
      <c r="A3466" s="126"/>
      <c r="B3466" s="53"/>
      <c r="C3466" s="140"/>
      <c r="E3466" s="53"/>
      <c r="F3466" s="53"/>
      <c r="G3466" s="53"/>
      <c r="H3466" s="3"/>
      <c r="I3466" s="53"/>
      <c r="J3466" s="53"/>
      <c r="K3466" s="53"/>
      <c r="L3466" s="53"/>
      <c r="M3466" s="53"/>
      <c r="N3466" s="53"/>
      <c r="O3466" s="53"/>
      <c r="P3466" s="727"/>
    </row>
    <row r="3467" spans="1:16" x14ac:dyDescent="0.25">
      <c r="A3467" s="126"/>
      <c r="B3467" s="53"/>
      <c r="C3467" s="140"/>
      <c r="E3467" s="53"/>
      <c r="F3467" s="53"/>
      <c r="G3467" s="53"/>
      <c r="H3467" s="3"/>
      <c r="I3467" s="53"/>
      <c r="J3467" s="53"/>
      <c r="K3467" s="53"/>
      <c r="L3467" s="53"/>
      <c r="M3467" s="53"/>
      <c r="N3467" s="53"/>
      <c r="O3467" s="53"/>
      <c r="P3467" s="727"/>
    </row>
    <row r="3468" spans="1:16" x14ac:dyDescent="0.25">
      <c r="A3468" s="126"/>
      <c r="B3468" s="53"/>
      <c r="C3468" s="140"/>
      <c r="E3468" s="53"/>
      <c r="F3468" s="53"/>
      <c r="G3468" s="53"/>
      <c r="H3468" s="3"/>
      <c r="I3468" s="53"/>
      <c r="J3468" s="53"/>
      <c r="K3468" s="53"/>
      <c r="L3468" s="53"/>
      <c r="M3468" s="53"/>
      <c r="N3468" s="53"/>
      <c r="O3468" s="53"/>
      <c r="P3468" s="727"/>
    </row>
    <row r="3469" spans="1:16" x14ac:dyDescent="0.25">
      <c r="A3469" s="126"/>
      <c r="B3469" s="53"/>
      <c r="C3469" s="140"/>
      <c r="E3469" s="53"/>
      <c r="F3469" s="53"/>
      <c r="G3469" s="53"/>
      <c r="H3469" s="3"/>
      <c r="I3469" s="53"/>
      <c r="J3469" s="53"/>
      <c r="K3469" s="53"/>
      <c r="L3469" s="53"/>
      <c r="M3469" s="53"/>
      <c r="N3469" s="53"/>
      <c r="O3469" s="53"/>
      <c r="P3469" s="727"/>
    </row>
    <row r="3470" spans="1:16" x14ac:dyDescent="0.25">
      <c r="A3470" s="126"/>
      <c r="B3470" s="53"/>
      <c r="C3470" s="140"/>
      <c r="E3470" s="53"/>
      <c r="F3470" s="53"/>
      <c r="G3470" s="53"/>
      <c r="H3470" s="3"/>
      <c r="I3470" s="53"/>
      <c r="J3470" s="53"/>
      <c r="K3470" s="53"/>
      <c r="L3470" s="53"/>
      <c r="M3470" s="53"/>
      <c r="N3470" s="53"/>
      <c r="O3470" s="53"/>
      <c r="P3470" s="727"/>
    </row>
    <row r="3471" spans="1:16" x14ac:dyDescent="0.25">
      <c r="A3471" s="126"/>
      <c r="B3471" s="53"/>
      <c r="C3471" s="140"/>
      <c r="E3471" s="53"/>
      <c r="F3471" s="53"/>
      <c r="G3471" s="53"/>
      <c r="H3471" s="3"/>
      <c r="I3471" s="53"/>
      <c r="J3471" s="53"/>
      <c r="K3471" s="53"/>
      <c r="L3471" s="53"/>
      <c r="M3471" s="53"/>
      <c r="N3471" s="53"/>
      <c r="O3471" s="53"/>
      <c r="P3471" s="727"/>
    </row>
    <row r="3472" spans="1:16" x14ac:dyDescent="0.25">
      <c r="A3472" s="126"/>
      <c r="B3472" s="53"/>
      <c r="C3472" s="140"/>
      <c r="E3472" s="53"/>
      <c r="F3472" s="53"/>
      <c r="G3472" s="53"/>
      <c r="H3472" s="3"/>
      <c r="I3472" s="53"/>
      <c r="J3472" s="53"/>
      <c r="K3472" s="53"/>
      <c r="L3472" s="53"/>
      <c r="M3472" s="53"/>
      <c r="N3472" s="53"/>
      <c r="O3472" s="53"/>
      <c r="P3472" s="727"/>
    </row>
    <row r="3473" spans="1:16" x14ac:dyDescent="0.25">
      <c r="A3473" s="126"/>
      <c r="B3473" s="53"/>
      <c r="C3473" s="140"/>
      <c r="E3473" s="53"/>
      <c r="F3473" s="53"/>
      <c r="G3473" s="53"/>
      <c r="H3473" s="3"/>
      <c r="I3473" s="53"/>
      <c r="J3473" s="53"/>
      <c r="K3473" s="53"/>
      <c r="L3473" s="53"/>
      <c r="M3473" s="53"/>
      <c r="N3473" s="53"/>
      <c r="O3473" s="53"/>
      <c r="P3473" s="727"/>
    </row>
    <row r="3474" spans="1:16" x14ac:dyDescent="0.25">
      <c r="A3474" s="126"/>
      <c r="B3474" s="53"/>
      <c r="C3474" s="140"/>
      <c r="E3474" s="53"/>
      <c r="F3474" s="53"/>
      <c r="G3474" s="53"/>
      <c r="H3474" s="3"/>
      <c r="I3474" s="53"/>
      <c r="J3474" s="53"/>
      <c r="K3474" s="53"/>
      <c r="L3474" s="53"/>
      <c r="M3474" s="53"/>
      <c r="N3474" s="53"/>
      <c r="O3474" s="53"/>
      <c r="P3474" s="727"/>
    </row>
    <row r="3475" spans="1:16" x14ac:dyDescent="0.25">
      <c r="A3475" s="126"/>
      <c r="B3475" s="53"/>
      <c r="C3475" s="140"/>
      <c r="E3475" s="53"/>
      <c r="F3475" s="53"/>
      <c r="G3475" s="53"/>
      <c r="H3475" s="3"/>
      <c r="I3475" s="53"/>
      <c r="J3475" s="53"/>
      <c r="K3475" s="53"/>
      <c r="L3475" s="53"/>
      <c r="M3475" s="53"/>
      <c r="N3475" s="53"/>
      <c r="O3475" s="53"/>
      <c r="P3475" s="727"/>
    </row>
    <row r="3476" spans="1:16" x14ac:dyDescent="0.25">
      <c r="A3476" s="126"/>
      <c r="B3476" s="53"/>
      <c r="C3476" s="140"/>
      <c r="E3476" s="53"/>
      <c r="F3476" s="53"/>
      <c r="G3476" s="53"/>
      <c r="H3476" s="3"/>
      <c r="I3476" s="53"/>
      <c r="J3476" s="53"/>
      <c r="K3476" s="53"/>
      <c r="L3476" s="53"/>
      <c r="M3476" s="53"/>
      <c r="N3476" s="53"/>
      <c r="O3476" s="53"/>
      <c r="P3476" s="727"/>
    </row>
    <row r="3477" spans="1:16" x14ac:dyDescent="0.25">
      <c r="A3477" s="126"/>
      <c r="B3477" s="53"/>
      <c r="C3477" s="140"/>
      <c r="E3477" s="53"/>
      <c r="F3477" s="53"/>
      <c r="G3477" s="53"/>
      <c r="H3477" s="3"/>
      <c r="I3477" s="53"/>
      <c r="J3477" s="53"/>
      <c r="K3477" s="53"/>
      <c r="L3477" s="53"/>
      <c r="M3477" s="53"/>
      <c r="N3477" s="53"/>
      <c r="O3477" s="53"/>
      <c r="P3477" s="727"/>
    </row>
    <row r="3478" spans="1:16" x14ac:dyDescent="0.25">
      <c r="A3478" s="126"/>
      <c r="B3478" s="53"/>
      <c r="C3478" s="140"/>
      <c r="E3478" s="53"/>
      <c r="F3478" s="53"/>
      <c r="G3478" s="53"/>
      <c r="H3478" s="3"/>
      <c r="I3478" s="53"/>
      <c r="J3478" s="53"/>
      <c r="K3478" s="53"/>
      <c r="L3478" s="53"/>
      <c r="M3478" s="53"/>
      <c r="N3478" s="53"/>
      <c r="O3478" s="53"/>
      <c r="P3478" s="727"/>
    </row>
    <row r="3479" spans="1:16" x14ac:dyDescent="0.25">
      <c r="A3479" s="126"/>
      <c r="B3479" s="53"/>
      <c r="C3479" s="140"/>
      <c r="E3479" s="53"/>
      <c r="F3479" s="53"/>
      <c r="G3479" s="53"/>
      <c r="H3479" s="3"/>
      <c r="I3479" s="53"/>
      <c r="J3479" s="53"/>
      <c r="K3479" s="53"/>
      <c r="L3479" s="53"/>
      <c r="M3479" s="53"/>
      <c r="N3479" s="53"/>
      <c r="O3479" s="53"/>
      <c r="P3479" s="727"/>
    </row>
    <row r="3480" spans="1:16" x14ac:dyDescent="0.25">
      <c r="A3480" s="126"/>
      <c r="B3480" s="53"/>
      <c r="C3480" s="140"/>
      <c r="E3480" s="53"/>
      <c r="F3480" s="53"/>
      <c r="G3480" s="53"/>
      <c r="H3480" s="3"/>
      <c r="I3480" s="53"/>
      <c r="J3480" s="53"/>
      <c r="K3480" s="53"/>
      <c r="L3480" s="53"/>
      <c r="M3480" s="53"/>
      <c r="N3480" s="53"/>
      <c r="O3480" s="53"/>
      <c r="P3480" s="727"/>
    </row>
    <row r="3481" spans="1:16" x14ac:dyDescent="0.25">
      <c r="A3481" s="126"/>
      <c r="B3481" s="53"/>
      <c r="C3481" s="140"/>
      <c r="E3481" s="53"/>
      <c r="F3481" s="53"/>
      <c r="G3481" s="53"/>
      <c r="H3481" s="3"/>
      <c r="I3481" s="53"/>
      <c r="J3481" s="53"/>
      <c r="K3481" s="53"/>
      <c r="L3481" s="53"/>
      <c r="M3481" s="53"/>
      <c r="N3481" s="53"/>
      <c r="O3481" s="53"/>
      <c r="P3481" s="727"/>
    </row>
    <row r="3482" spans="1:16" x14ac:dyDescent="0.25">
      <c r="A3482" s="126"/>
      <c r="B3482" s="53"/>
      <c r="C3482" s="140"/>
      <c r="E3482" s="53"/>
      <c r="F3482" s="53"/>
      <c r="G3482" s="53"/>
      <c r="H3482" s="3"/>
      <c r="I3482" s="53"/>
      <c r="J3482" s="53"/>
      <c r="K3482" s="53"/>
      <c r="L3482" s="53"/>
      <c r="M3482" s="53"/>
      <c r="N3482" s="53"/>
      <c r="O3482" s="53"/>
      <c r="P3482" s="727"/>
    </row>
    <row r="3483" spans="1:16" x14ac:dyDescent="0.25">
      <c r="A3483" s="126"/>
      <c r="B3483" s="53"/>
      <c r="C3483" s="140"/>
      <c r="E3483" s="53"/>
      <c r="F3483" s="53"/>
      <c r="G3483" s="53"/>
      <c r="H3483" s="3"/>
      <c r="I3483" s="53"/>
      <c r="J3483" s="53"/>
      <c r="K3483" s="53"/>
      <c r="L3483" s="53"/>
      <c r="M3483" s="53"/>
      <c r="N3483" s="53"/>
      <c r="O3483" s="53"/>
      <c r="P3483" s="727"/>
    </row>
    <row r="3484" spans="1:16" x14ac:dyDescent="0.25">
      <c r="A3484" s="126"/>
      <c r="B3484" s="53"/>
      <c r="C3484" s="140"/>
      <c r="E3484" s="53"/>
      <c r="F3484" s="53"/>
      <c r="G3484" s="53"/>
      <c r="H3484" s="3"/>
      <c r="I3484" s="53"/>
      <c r="J3484" s="53"/>
      <c r="K3484" s="53"/>
      <c r="L3484" s="53"/>
      <c r="M3484" s="53"/>
      <c r="N3484" s="53"/>
      <c r="O3484" s="53"/>
      <c r="P3484" s="727"/>
    </row>
    <row r="3485" spans="1:16" x14ac:dyDescent="0.25">
      <c r="A3485" s="126"/>
      <c r="B3485" s="53"/>
      <c r="C3485" s="140"/>
      <c r="E3485" s="53"/>
      <c r="F3485" s="53"/>
      <c r="G3485" s="53"/>
      <c r="H3485" s="3"/>
      <c r="I3485" s="53"/>
      <c r="J3485" s="53"/>
      <c r="K3485" s="53"/>
      <c r="L3485" s="53"/>
      <c r="M3485" s="53"/>
      <c r="N3485" s="53"/>
      <c r="O3485" s="53"/>
      <c r="P3485" s="727"/>
    </row>
    <row r="3486" spans="1:16" x14ac:dyDescent="0.25">
      <c r="A3486" s="126"/>
      <c r="B3486" s="53"/>
      <c r="C3486" s="140"/>
      <c r="E3486" s="53"/>
      <c r="F3486" s="53"/>
      <c r="G3486" s="53"/>
      <c r="H3486" s="3"/>
      <c r="I3486" s="53"/>
      <c r="J3486" s="53"/>
      <c r="K3486" s="53"/>
      <c r="L3486" s="53"/>
      <c r="M3486" s="53"/>
      <c r="N3486" s="53"/>
      <c r="O3486" s="53"/>
      <c r="P3486" s="727"/>
    </row>
    <row r="3487" spans="1:16" x14ac:dyDescent="0.25">
      <c r="A3487" s="126"/>
      <c r="B3487" s="53"/>
      <c r="C3487" s="140"/>
      <c r="E3487" s="53"/>
      <c r="F3487" s="53"/>
      <c r="G3487" s="53"/>
      <c r="H3487" s="3"/>
      <c r="I3487" s="53"/>
      <c r="J3487" s="53"/>
      <c r="K3487" s="53"/>
      <c r="L3487" s="53"/>
      <c r="M3487" s="53"/>
      <c r="N3487" s="53"/>
      <c r="O3487" s="53"/>
      <c r="P3487" s="727"/>
    </row>
    <row r="3488" spans="1:16" x14ac:dyDescent="0.25">
      <c r="A3488" s="126"/>
      <c r="B3488" s="53"/>
      <c r="C3488" s="140"/>
      <c r="E3488" s="53"/>
      <c r="F3488" s="53"/>
      <c r="G3488" s="53"/>
      <c r="H3488" s="3"/>
      <c r="I3488" s="53"/>
      <c r="J3488" s="53"/>
      <c r="K3488" s="53"/>
      <c r="L3488" s="53"/>
      <c r="M3488" s="53"/>
      <c r="N3488" s="53"/>
      <c r="O3488" s="53"/>
      <c r="P3488" s="727"/>
    </row>
    <row r="3489" spans="1:16" x14ac:dyDescent="0.25">
      <c r="A3489" s="126"/>
      <c r="B3489" s="53"/>
      <c r="C3489" s="140"/>
      <c r="E3489" s="53"/>
      <c r="F3489" s="53"/>
      <c r="G3489" s="53"/>
      <c r="H3489" s="3"/>
      <c r="I3489" s="53"/>
      <c r="J3489" s="53"/>
      <c r="K3489" s="53"/>
      <c r="L3489" s="53"/>
      <c r="M3489" s="53"/>
      <c r="N3489" s="53"/>
      <c r="O3489" s="53"/>
      <c r="P3489" s="727"/>
    </row>
    <row r="3490" spans="1:16" x14ac:dyDescent="0.25">
      <c r="A3490" s="126"/>
      <c r="B3490" s="53"/>
      <c r="C3490" s="140"/>
      <c r="E3490" s="53"/>
      <c r="F3490" s="53"/>
      <c r="G3490" s="53"/>
      <c r="H3490" s="3"/>
      <c r="I3490" s="53"/>
      <c r="J3490" s="53"/>
      <c r="K3490" s="53"/>
      <c r="L3490" s="53"/>
      <c r="M3490" s="53"/>
      <c r="N3490" s="53"/>
      <c r="O3490" s="53"/>
      <c r="P3490" s="727"/>
    </row>
    <row r="3491" spans="1:16" x14ac:dyDescent="0.25">
      <c r="A3491" s="126"/>
      <c r="B3491" s="53"/>
      <c r="C3491" s="140"/>
      <c r="E3491" s="53"/>
      <c r="F3491" s="53"/>
      <c r="G3491" s="53"/>
      <c r="H3491" s="3"/>
      <c r="I3491" s="53"/>
      <c r="J3491" s="53"/>
      <c r="K3491" s="53"/>
      <c r="L3491" s="53"/>
      <c r="M3491" s="53"/>
      <c r="N3491" s="53"/>
      <c r="O3491" s="53"/>
      <c r="P3491" s="727"/>
    </row>
    <row r="3492" spans="1:16" x14ac:dyDescent="0.25">
      <c r="A3492" s="126"/>
      <c r="B3492" s="53"/>
      <c r="C3492" s="140"/>
      <c r="E3492" s="53"/>
      <c r="F3492" s="53"/>
      <c r="G3492" s="53"/>
      <c r="H3492" s="3"/>
      <c r="I3492" s="53"/>
      <c r="J3492" s="53"/>
      <c r="K3492" s="53"/>
      <c r="L3492" s="53"/>
      <c r="M3492" s="53"/>
      <c r="N3492" s="53"/>
      <c r="O3492" s="53"/>
      <c r="P3492" s="727"/>
    </row>
    <row r="3493" spans="1:16" x14ac:dyDescent="0.25">
      <c r="A3493" s="126"/>
      <c r="B3493" s="53"/>
      <c r="C3493" s="140"/>
      <c r="E3493" s="53"/>
      <c r="F3493" s="53"/>
      <c r="G3493" s="53"/>
      <c r="H3493" s="3"/>
      <c r="I3493" s="53"/>
      <c r="J3493" s="53"/>
      <c r="K3493" s="53"/>
      <c r="L3493" s="53"/>
      <c r="M3493" s="53"/>
      <c r="N3493" s="53"/>
      <c r="O3493" s="53"/>
      <c r="P3493" s="727"/>
    </row>
    <row r="3494" spans="1:16" x14ac:dyDescent="0.25">
      <c r="A3494" s="126"/>
      <c r="B3494" s="53"/>
      <c r="C3494" s="140"/>
      <c r="E3494" s="53"/>
      <c r="F3494" s="53"/>
      <c r="G3494" s="53"/>
      <c r="H3494" s="3"/>
      <c r="I3494" s="53"/>
      <c r="J3494" s="53"/>
      <c r="K3494" s="53"/>
      <c r="L3494" s="53"/>
      <c r="M3494" s="53"/>
      <c r="N3494" s="53"/>
      <c r="O3494" s="53"/>
      <c r="P3494" s="727"/>
    </row>
    <row r="3495" spans="1:16" x14ac:dyDescent="0.25">
      <c r="A3495" s="126"/>
      <c r="B3495" s="53"/>
      <c r="C3495" s="140"/>
      <c r="E3495" s="53"/>
      <c r="F3495" s="53"/>
      <c r="G3495" s="53"/>
      <c r="H3495" s="3"/>
      <c r="I3495" s="53"/>
      <c r="J3495" s="53"/>
      <c r="K3495" s="53"/>
      <c r="L3495" s="53"/>
      <c r="M3495" s="53"/>
      <c r="N3495" s="53"/>
      <c r="O3495" s="53"/>
      <c r="P3495" s="727"/>
    </row>
    <row r="3496" spans="1:16" x14ac:dyDescent="0.25">
      <c r="A3496" s="126"/>
      <c r="B3496" s="53"/>
      <c r="C3496" s="140"/>
      <c r="E3496" s="53"/>
      <c r="F3496" s="53"/>
      <c r="G3496" s="53"/>
      <c r="H3496" s="3"/>
      <c r="I3496" s="53"/>
      <c r="J3496" s="53"/>
      <c r="K3496" s="53"/>
      <c r="L3496" s="53"/>
      <c r="M3496" s="53"/>
      <c r="N3496" s="53"/>
      <c r="O3496" s="53"/>
      <c r="P3496" s="727"/>
    </row>
    <row r="3497" spans="1:16" x14ac:dyDescent="0.25">
      <c r="A3497" s="126"/>
      <c r="B3497" s="53"/>
      <c r="C3497" s="140"/>
      <c r="E3497" s="53"/>
      <c r="F3497" s="53"/>
      <c r="G3497" s="53"/>
      <c r="H3497" s="3"/>
      <c r="I3497" s="53"/>
      <c r="J3497" s="53"/>
      <c r="K3497" s="53"/>
      <c r="L3497" s="53"/>
      <c r="M3497" s="53"/>
      <c r="N3497" s="53"/>
      <c r="O3497" s="53"/>
      <c r="P3497" s="727"/>
    </row>
    <row r="3498" spans="1:16" x14ac:dyDescent="0.25">
      <c r="A3498" s="126"/>
      <c r="B3498" s="53"/>
      <c r="C3498" s="140"/>
      <c r="E3498" s="53"/>
      <c r="F3498" s="53"/>
      <c r="G3498" s="53"/>
      <c r="H3498" s="3"/>
      <c r="I3498" s="53"/>
      <c r="J3498" s="53"/>
      <c r="K3498" s="53"/>
      <c r="L3498" s="53"/>
      <c r="M3498" s="53"/>
      <c r="N3498" s="53"/>
      <c r="O3498" s="53"/>
      <c r="P3498" s="727"/>
    </row>
    <row r="3499" spans="1:16" x14ac:dyDescent="0.25">
      <c r="A3499" s="126"/>
      <c r="B3499" s="53"/>
      <c r="C3499" s="140"/>
      <c r="E3499" s="53"/>
      <c r="F3499" s="53"/>
      <c r="G3499" s="53"/>
      <c r="H3499" s="3"/>
      <c r="I3499" s="53"/>
      <c r="J3499" s="53"/>
      <c r="K3499" s="53"/>
      <c r="L3499" s="53"/>
      <c r="M3499" s="53"/>
      <c r="N3499" s="53"/>
      <c r="O3499" s="53"/>
      <c r="P3499" s="727"/>
    </row>
    <row r="3500" spans="1:16" x14ac:dyDescent="0.25">
      <c r="A3500" s="126"/>
      <c r="B3500" s="53"/>
      <c r="C3500" s="140"/>
      <c r="E3500" s="53"/>
      <c r="F3500" s="53"/>
      <c r="G3500" s="53"/>
      <c r="H3500" s="3"/>
      <c r="I3500" s="53"/>
      <c r="J3500" s="53"/>
      <c r="K3500" s="53"/>
      <c r="L3500" s="53"/>
      <c r="M3500" s="53"/>
      <c r="N3500" s="53"/>
      <c r="O3500" s="53"/>
      <c r="P3500" s="727"/>
    </row>
    <row r="3501" spans="1:16" x14ac:dyDescent="0.25">
      <c r="A3501" s="126"/>
      <c r="B3501" s="53"/>
      <c r="C3501" s="140"/>
      <c r="E3501" s="53"/>
      <c r="F3501" s="53"/>
      <c r="G3501" s="53"/>
      <c r="H3501" s="3"/>
      <c r="I3501" s="53"/>
      <c r="J3501" s="53"/>
      <c r="K3501" s="53"/>
      <c r="L3501" s="53"/>
      <c r="M3501" s="53"/>
      <c r="N3501" s="53"/>
      <c r="O3501" s="53"/>
      <c r="P3501" s="727"/>
    </row>
    <row r="3502" spans="1:16" x14ac:dyDescent="0.25">
      <c r="A3502" s="126"/>
      <c r="B3502" s="53"/>
      <c r="C3502" s="140"/>
      <c r="E3502" s="53"/>
      <c r="F3502" s="53"/>
      <c r="G3502" s="53"/>
      <c r="H3502" s="3"/>
      <c r="I3502" s="53"/>
      <c r="J3502" s="53"/>
      <c r="K3502" s="53"/>
      <c r="L3502" s="53"/>
      <c r="M3502" s="53"/>
      <c r="N3502" s="53"/>
      <c r="O3502" s="53"/>
      <c r="P3502" s="727"/>
    </row>
    <row r="3503" spans="1:16" x14ac:dyDescent="0.25">
      <c r="A3503" s="126"/>
      <c r="B3503" s="53"/>
      <c r="C3503" s="140"/>
      <c r="E3503" s="53"/>
      <c r="F3503" s="53"/>
      <c r="G3503" s="53"/>
      <c r="H3503" s="3"/>
      <c r="I3503" s="53"/>
      <c r="J3503" s="53"/>
      <c r="K3503" s="53"/>
      <c r="L3503" s="53"/>
      <c r="M3503" s="53"/>
      <c r="N3503" s="53"/>
      <c r="O3503" s="53"/>
      <c r="P3503" s="727"/>
    </row>
    <row r="3504" spans="1:16" x14ac:dyDescent="0.25">
      <c r="A3504" s="126"/>
      <c r="B3504" s="53"/>
      <c r="C3504" s="140"/>
      <c r="E3504" s="53"/>
      <c r="F3504" s="53"/>
      <c r="G3504" s="53"/>
      <c r="H3504" s="3"/>
      <c r="I3504" s="53"/>
      <c r="J3504" s="53"/>
      <c r="K3504" s="53"/>
      <c r="L3504" s="53"/>
      <c r="M3504" s="53"/>
      <c r="N3504" s="53"/>
      <c r="O3504" s="53"/>
      <c r="P3504" s="727"/>
    </row>
    <row r="3505" spans="1:16" x14ac:dyDescent="0.25">
      <c r="A3505" s="126"/>
      <c r="B3505" s="53"/>
      <c r="C3505" s="140"/>
      <c r="E3505" s="53"/>
      <c r="F3505" s="53"/>
      <c r="G3505" s="53"/>
      <c r="H3505" s="3"/>
      <c r="I3505" s="53"/>
      <c r="J3505" s="53"/>
      <c r="K3505" s="53"/>
      <c r="L3505" s="53"/>
      <c r="M3505" s="53"/>
      <c r="N3505" s="53"/>
      <c r="O3505" s="53"/>
      <c r="P3505" s="727"/>
    </row>
    <row r="3506" spans="1:16" x14ac:dyDescent="0.25">
      <c r="A3506" s="126"/>
      <c r="B3506" s="53"/>
      <c r="C3506" s="140"/>
      <c r="E3506" s="53"/>
      <c r="F3506" s="53"/>
      <c r="G3506" s="53"/>
      <c r="H3506" s="3"/>
      <c r="I3506" s="53"/>
      <c r="J3506" s="53"/>
      <c r="K3506" s="53"/>
      <c r="L3506" s="53"/>
      <c r="M3506" s="53"/>
      <c r="N3506" s="53"/>
      <c r="O3506" s="53"/>
      <c r="P3506" s="727"/>
    </row>
    <row r="3507" spans="1:16" x14ac:dyDescent="0.25">
      <c r="A3507" s="126"/>
      <c r="B3507" s="53"/>
      <c r="C3507" s="140"/>
      <c r="E3507" s="53"/>
      <c r="F3507" s="53"/>
      <c r="G3507" s="53"/>
      <c r="H3507" s="3"/>
      <c r="I3507" s="53"/>
      <c r="J3507" s="53"/>
      <c r="K3507" s="53"/>
      <c r="L3507" s="53"/>
      <c r="M3507" s="53"/>
      <c r="N3507" s="53"/>
      <c r="O3507" s="53"/>
      <c r="P3507" s="727"/>
    </row>
    <row r="3508" spans="1:16" x14ac:dyDescent="0.25">
      <c r="A3508" s="126"/>
      <c r="B3508" s="53"/>
      <c r="C3508" s="140"/>
      <c r="E3508" s="53"/>
      <c r="F3508" s="53"/>
      <c r="G3508" s="53"/>
      <c r="H3508" s="3"/>
      <c r="I3508" s="53"/>
      <c r="J3508" s="53"/>
      <c r="K3508" s="53"/>
      <c r="L3508" s="53"/>
      <c r="M3508" s="53"/>
      <c r="N3508" s="53"/>
      <c r="O3508" s="53"/>
      <c r="P3508" s="727"/>
    </row>
    <row r="3509" spans="1:16" x14ac:dyDescent="0.25">
      <c r="A3509" s="126"/>
      <c r="B3509" s="53"/>
      <c r="C3509" s="140"/>
      <c r="E3509" s="53"/>
      <c r="F3509" s="53"/>
      <c r="G3509" s="53"/>
      <c r="H3509" s="3"/>
      <c r="I3509" s="53"/>
      <c r="J3509" s="53"/>
      <c r="K3509" s="53"/>
      <c r="L3509" s="53"/>
      <c r="M3509" s="53"/>
      <c r="N3509" s="53"/>
      <c r="O3509" s="53"/>
      <c r="P3509" s="727"/>
    </row>
    <row r="3510" spans="1:16" x14ac:dyDescent="0.25">
      <c r="A3510" s="126"/>
      <c r="B3510" s="53"/>
      <c r="C3510" s="140"/>
      <c r="E3510" s="53"/>
      <c r="F3510" s="53"/>
      <c r="G3510" s="53"/>
      <c r="H3510" s="3"/>
      <c r="I3510" s="53"/>
      <c r="J3510" s="53"/>
      <c r="K3510" s="53"/>
      <c r="L3510" s="53"/>
      <c r="M3510" s="53"/>
      <c r="N3510" s="53"/>
      <c r="O3510" s="53"/>
      <c r="P3510" s="727"/>
    </row>
    <row r="3511" spans="1:16" x14ac:dyDescent="0.25">
      <c r="A3511" s="126"/>
      <c r="B3511" s="53"/>
      <c r="C3511" s="140"/>
      <c r="E3511" s="53"/>
      <c r="F3511" s="53"/>
      <c r="G3511" s="53"/>
      <c r="H3511" s="3"/>
      <c r="I3511" s="53"/>
      <c r="J3511" s="53"/>
      <c r="K3511" s="53"/>
      <c r="L3511" s="53"/>
      <c r="M3511" s="53"/>
      <c r="N3511" s="53"/>
      <c r="O3511" s="53"/>
      <c r="P3511" s="727"/>
    </row>
    <row r="3512" spans="1:16" x14ac:dyDescent="0.25">
      <c r="A3512" s="126"/>
      <c r="B3512" s="53"/>
      <c r="C3512" s="140"/>
      <c r="E3512" s="53"/>
      <c r="F3512" s="53"/>
      <c r="G3512" s="53"/>
      <c r="H3512" s="3"/>
      <c r="I3512" s="53"/>
      <c r="J3512" s="53"/>
      <c r="K3512" s="53"/>
      <c r="L3512" s="53"/>
      <c r="M3512" s="53"/>
      <c r="N3512" s="53"/>
      <c r="O3512" s="53"/>
      <c r="P3512" s="727"/>
    </row>
    <row r="3513" spans="1:16" x14ac:dyDescent="0.25">
      <c r="A3513" s="126"/>
      <c r="B3513" s="53"/>
      <c r="C3513" s="140"/>
      <c r="E3513" s="53"/>
      <c r="F3513" s="53"/>
      <c r="G3513" s="53"/>
      <c r="H3513" s="3"/>
      <c r="I3513" s="53"/>
      <c r="J3513" s="53"/>
      <c r="K3513" s="53"/>
      <c r="L3513" s="53"/>
      <c r="M3513" s="53"/>
      <c r="N3513" s="53"/>
      <c r="O3513" s="53"/>
      <c r="P3513" s="727"/>
    </row>
    <row r="3514" spans="1:16" x14ac:dyDescent="0.25">
      <c r="A3514" s="126"/>
      <c r="B3514" s="53"/>
      <c r="C3514" s="140"/>
      <c r="E3514" s="53"/>
      <c r="F3514" s="53"/>
      <c r="G3514" s="53"/>
      <c r="H3514" s="3"/>
      <c r="I3514" s="53"/>
      <c r="J3514" s="53"/>
      <c r="K3514" s="53"/>
      <c r="L3514" s="53"/>
      <c r="M3514" s="53"/>
      <c r="N3514" s="53"/>
      <c r="O3514" s="53"/>
      <c r="P3514" s="727"/>
    </row>
    <row r="3515" spans="1:16" x14ac:dyDescent="0.25">
      <c r="A3515" s="126"/>
      <c r="B3515" s="53"/>
      <c r="C3515" s="140"/>
      <c r="E3515" s="53"/>
      <c r="F3515" s="53"/>
      <c r="G3515" s="53"/>
      <c r="H3515" s="3"/>
      <c r="I3515" s="53"/>
      <c r="J3515" s="53"/>
      <c r="K3515" s="53"/>
      <c r="L3515" s="53"/>
      <c r="M3515" s="53"/>
      <c r="N3515" s="53"/>
      <c r="O3515" s="53"/>
      <c r="P3515" s="727"/>
    </row>
    <row r="3516" spans="1:16" x14ac:dyDescent="0.25">
      <c r="A3516" s="126"/>
      <c r="B3516" s="53"/>
      <c r="C3516" s="140"/>
      <c r="E3516" s="53"/>
      <c r="F3516" s="53"/>
      <c r="G3516" s="53"/>
      <c r="H3516" s="3"/>
      <c r="I3516" s="53"/>
      <c r="J3516" s="53"/>
      <c r="K3516" s="53"/>
      <c r="L3516" s="53"/>
      <c r="M3516" s="53"/>
      <c r="N3516" s="53"/>
      <c r="O3516" s="53"/>
      <c r="P3516" s="727"/>
    </row>
    <row r="3517" spans="1:16" x14ac:dyDescent="0.25">
      <c r="A3517" s="126"/>
      <c r="B3517" s="53"/>
      <c r="C3517" s="140"/>
      <c r="E3517" s="53"/>
      <c r="F3517" s="53"/>
      <c r="G3517" s="53"/>
      <c r="H3517" s="3"/>
      <c r="I3517" s="53"/>
      <c r="J3517" s="53"/>
      <c r="K3517" s="53"/>
      <c r="L3517" s="53"/>
      <c r="M3517" s="53"/>
      <c r="N3517" s="53"/>
      <c r="O3517" s="53"/>
      <c r="P3517" s="727"/>
    </row>
    <row r="3518" spans="1:16" x14ac:dyDescent="0.25">
      <c r="A3518" s="126"/>
      <c r="B3518" s="53"/>
      <c r="C3518" s="140"/>
      <c r="E3518" s="53"/>
      <c r="F3518" s="53"/>
      <c r="G3518" s="53"/>
      <c r="H3518" s="3"/>
      <c r="I3518" s="53"/>
      <c r="J3518" s="53"/>
      <c r="K3518" s="53"/>
      <c r="L3518" s="53"/>
      <c r="M3518" s="53"/>
      <c r="N3518" s="53"/>
      <c r="O3518" s="53"/>
      <c r="P3518" s="727"/>
    </row>
    <row r="3519" spans="1:16" x14ac:dyDescent="0.25">
      <c r="A3519" s="126"/>
      <c r="B3519" s="53"/>
      <c r="C3519" s="140"/>
      <c r="E3519" s="53"/>
      <c r="F3519" s="53"/>
      <c r="G3519" s="53"/>
      <c r="H3519" s="3"/>
      <c r="I3519" s="53"/>
      <c r="J3519" s="53"/>
      <c r="K3519" s="53"/>
      <c r="L3519" s="53"/>
      <c r="M3519" s="53"/>
      <c r="N3519" s="53"/>
      <c r="O3519" s="53"/>
      <c r="P3519" s="727"/>
    </row>
    <row r="3520" spans="1:16" x14ac:dyDescent="0.25">
      <c r="A3520" s="126"/>
      <c r="B3520" s="53"/>
      <c r="C3520" s="140"/>
      <c r="E3520" s="53"/>
      <c r="F3520" s="53"/>
      <c r="G3520" s="53"/>
      <c r="H3520" s="3"/>
      <c r="I3520" s="53"/>
      <c r="J3520" s="53"/>
      <c r="K3520" s="53"/>
      <c r="L3520" s="53"/>
      <c r="M3520" s="53"/>
      <c r="N3520" s="53"/>
      <c r="O3520" s="53"/>
      <c r="P3520" s="727"/>
    </row>
    <row r="3521" spans="1:16" x14ac:dyDescent="0.25">
      <c r="A3521" s="126"/>
      <c r="B3521" s="53"/>
      <c r="C3521" s="140"/>
      <c r="E3521" s="53"/>
      <c r="F3521" s="53"/>
      <c r="G3521" s="53"/>
      <c r="H3521" s="3"/>
      <c r="I3521" s="53"/>
      <c r="J3521" s="53"/>
      <c r="K3521" s="53"/>
      <c r="L3521" s="53"/>
      <c r="M3521" s="53"/>
      <c r="N3521" s="53"/>
      <c r="O3521" s="53"/>
      <c r="P3521" s="727"/>
    </row>
    <row r="3522" spans="1:16" x14ac:dyDescent="0.25">
      <c r="A3522" s="126"/>
      <c r="B3522" s="53"/>
      <c r="C3522" s="140"/>
      <c r="E3522" s="53"/>
      <c r="F3522" s="53"/>
      <c r="G3522" s="53"/>
      <c r="H3522" s="3"/>
      <c r="I3522" s="53"/>
      <c r="J3522" s="53"/>
      <c r="K3522" s="53"/>
      <c r="L3522" s="53"/>
      <c r="M3522" s="53"/>
      <c r="N3522" s="53"/>
      <c r="O3522" s="53"/>
      <c r="P3522" s="727"/>
    </row>
    <row r="3523" spans="1:16" x14ac:dyDescent="0.25">
      <c r="A3523" s="126"/>
      <c r="B3523" s="53"/>
      <c r="C3523" s="140"/>
      <c r="E3523" s="53"/>
      <c r="F3523" s="53"/>
      <c r="G3523" s="53"/>
      <c r="H3523" s="3"/>
      <c r="I3523" s="53"/>
      <c r="J3523" s="53"/>
      <c r="K3523" s="53"/>
      <c r="L3523" s="53"/>
      <c r="M3523" s="53"/>
      <c r="N3523" s="53"/>
      <c r="O3523" s="53"/>
      <c r="P3523" s="727"/>
    </row>
    <row r="3524" spans="1:16" x14ac:dyDescent="0.25">
      <c r="A3524" s="126"/>
      <c r="B3524" s="53"/>
      <c r="C3524" s="140"/>
      <c r="E3524" s="53"/>
      <c r="F3524" s="53"/>
      <c r="G3524" s="53"/>
      <c r="H3524" s="3"/>
      <c r="I3524" s="53"/>
      <c r="J3524" s="53"/>
      <c r="K3524" s="53"/>
      <c r="L3524" s="53"/>
      <c r="M3524" s="53"/>
      <c r="N3524" s="53"/>
      <c r="O3524" s="53"/>
      <c r="P3524" s="727"/>
    </row>
    <row r="3525" spans="1:16" x14ac:dyDescent="0.25">
      <c r="A3525" s="126"/>
      <c r="B3525" s="53"/>
      <c r="C3525" s="140"/>
      <c r="E3525" s="53"/>
      <c r="F3525" s="53"/>
      <c r="G3525" s="53"/>
      <c r="H3525" s="3"/>
      <c r="I3525" s="53"/>
      <c r="J3525" s="53"/>
      <c r="K3525" s="53"/>
      <c r="L3525" s="53"/>
      <c r="M3525" s="53"/>
      <c r="N3525" s="53"/>
      <c r="O3525" s="53"/>
      <c r="P3525" s="727"/>
    </row>
    <row r="3526" spans="1:16" x14ac:dyDescent="0.25">
      <c r="A3526" s="126"/>
      <c r="B3526" s="53"/>
      <c r="C3526" s="140"/>
      <c r="E3526" s="53"/>
      <c r="F3526" s="53"/>
      <c r="G3526" s="53"/>
      <c r="H3526" s="3"/>
      <c r="I3526" s="53"/>
      <c r="J3526" s="53"/>
      <c r="K3526" s="53"/>
      <c r="L3526" s="53"/>
      <c r="M3526" s="53"/>
      <c r="N3526" s="53"/>
      <c r="O3526" s="53"/>
      <c r="P3526" s="727"/>
    </row>
    <row r="3527" spans="1:16" x14ac:dyDescent="0.25">
      <c r="A3527" s="126"/>
      <c r="B3527" s="53"/>
      <c r="C3527" s="140"/>
      <c r="E3527" s="53"/>
      <c r="F3527" s="53"/>
      <c r="G3527" s="53"/>
      <c r="H3527" s="3"/>
      <c r="I3527" s="53"/>
      <c r="J3527" s="53"/>
      <c r="K3527" s="53"/>
      <c r="L3527" s="53"/>
      <c r="M3527" s="53"/>
      <c r="N3527" s="53"/>
      <c r="O3527" s="53"/>
      <c r="P3527" s="727"/>
    </row>
    <row r="3528" spans="1:16" x14ac:dyDescent="0.25">
      <c r="A3528" s="126"/>
      <c r="B3528" s="53"/>
      <c r="C3528" s="140"/>
      <c r="E3528" s="53"/>
      <c r="F3528" s="53"/>
      <c r="G3528" s="53"/>
      <c r="H3528" s="3"/>
      <c r="I3528" s="53"/>
      <c r="J3528" s="53"/>
      <c r="K3528" s="53"/>
      <c r="L3528" s="53"/>
      <c r="M3528" s="53"/>
      <c r="N3528" s="53"/>
      <c r="O3528" s="53"/>
      <c r="P3528" s="727"/>
    </row>
    <row r="3529" spans="1:16" x14ac:dyDescent="0.25">
      <c r="A3529" s="126"/>
      <c r="B3529" s="53"/>
      <c r="C3529" s="140"/>
      <c r="E3529" s="53"/>
      <c r="F3529" s="53"/>
      <c r="G3529" s="53"/>
      <c r="H3529" s="3"/>
      <c r="I3529" s="53"/>
      <c r="J3529" s="53"/>
      <c r="K3529" s="53"/>
      <c r="L3529" s="53"/>
      <c r="M3529" s="53"/>
      <c r="N3529" s="53"/>
      <c r="O3529" s="53"/>
      <c r="P3529" s="727"/>
    </row>
    <row r="3530" spans="1:16" x14ac:dyDescent="0.25">
      <c r="A3530" s="126"/>
      <c r="B3530" s="53"/>
      <c r="C3530" s="140"/>
      <c r="E3530" s="53"/>
      <c r="F3530" s="53"/>
      <c r="G3530" s="53"/>
      <c r="H3530" s="3"/>
      <c r="I3530" s="53"/>
      <c r="J3530" s="53"/>
      <c r="K3530" s="53"/>
      <c r="L3530" s="53"/>
      <c r="M3530" s="53"/>
      <c r="N3530" s="53"/>
      <c r="O3530" s="53"/>
      <c r="P3530" s="727"/>
    </row>
    <row r="3531" spans="1:16" x14ac:dyDescent="0.25">
      <c r="A3531" s="126"/>
      <c r="B3531" s="53"/>
      <c r="C3531" s="140"/>
      <c r="E3531" s="53"/>
      <c r="F3531" s="53"/>
      <c r="G3531" s="53"/>
      <c r="H3531" s="3"/>
      <c r="I3531" s="53"/>
      <c r="J3531" s="53"/>
      <c r="K3531" s="53"/>
      <c r="L3531" s="53"/>
      <c r="M3531" s="53"/>
      <c r="N3531" s="53"/>
      <c r="O3531" s="53"/>
      <c r="P3531" s="727"/>
    </row>
    <row r="3532" spans="1:16" x14ac:dyDescent="0.25">
      <c r="A3532" s="126"/>
      <c r="B3532" s="53"/>
      <c r="C3532" s="140"/>
      <c r="E3532" s="53"/>
      <c r="F3532" s="53"/>
      <c r="G3532" s="53"/>
      <c r="H3532" s="3"/>
      <c r="I3532" s="53"/>
      <c r="J3532" s="53"/>
      <c r="K3532" s="53"/>
      <c r="L3532" s="53"/>
      <c r="M3532" s="53"/>
      <c r="N3532" s="53"/>
      <c r="O3532" s="53"/>
      <c r="P3532" s="727"/>
    </row>
    <row r="3533" spans="1:16" x14ac:dyDescent="0.25">
      <c r="A3533" s="126"/>
      <c r="B3533" s="53"/>
      <c r="C3533" s="140"/>
      <c r="E3533" s="53"/>
      <c r="F3533" s="53"/>
      <c r="G3533" s="53"/>
      <c r="H3533" s="3"/>
      <c r="I3533" s="53"/>
      <c r="J3533" s="53"/>
      <c r="K3533" s="53"/>
      <c r="L3533" s="53"/>
      <c r="M3533" s="53"/>
      <c r="N3533" s="53"/>
      <c r="O3533" s="53"/>
      <c r="P3533" s="727"/>
    </row>
    <row r="3534" spans="1:16" x14ac:dyDescent="0.25">
      <c r="A3534" s="126"/>
      <c r="B3534" s="53"/>
      <c r="C3534" s="140"/>
      <c r="E3534" s="53"/>
      <c r="F3534" s="53"/>
      <c r="G3534" s="53"/>
      <c r="H3534" s="3"/>
      <c r="I3534" s="53"/>
      <c r="J3534" s="53"/>
      <c r="K3534" s="53"/>
      <c r="L3534" s="53"/>
      <c r="M3534" s="53"/>
      <c r="N3534" s="53"/>
      <c r="O3534" s="53"/>
      <c r="P3534" s="727"/>
    </row>
    <row r="3535" spans="1:16" x14ac:dyDescent="0.25">
      <c r="A3535" s="126"/>
      <c r="B3535" s="53"/>
      <c r="C3535" s="140"/>
      <c r="E3535" s="53"/>
      <c r="F3535" s="53"/>
      <c r="G3535" s="53"/>
      <c r="H3535" s="3"/>
      <c r="I3535" s="53"/>
      <c r="J3535" s="53"/>
      <c r="K3535" s="53"/>
      <c r="L3535" s="53"/>
      <c r="M3535" s="53"/>
      <c r="N3535" s="53"/>
      <c r="O3535" s="53"/>
      <c r="P3535" s="727"/>
    </row>
    <row r="3536" spans="1:16" x14ac:dyDescent="0.25">
      <c r="A3536" s="126"/>
      <c r="B3536" s="53"/>
      <c r="C3536" s="140"/>
      <c r="E3536" s="53"/>
      <c r="F3536" s="53"/>
      <c r="G3536" s="53"/>
      <c r="H3536" s="3"/>
      <c r="I3536" s="53"/>
      <c r="J3536" s="53"/>
      <c r="K3536" s="53"/>
      <c r="L3536" s="53"/>
      <c r="M3536" s="53"/>
      <c r="N3536" s="53"/>
      <c r="O3536" s="53"/>
      <c r="P3536" s="727"/>
    </row>
    <row r="3537" spans="1:16" x14ac:dyDescent="0.25">
      <c r="A3537" s="126"/>
      <c r="B3537" s="53"/>
      <c r="C3537" s="140"/>
      <c r="E3537" s="53"/>
      <c r="F3537" s="53"/>
      <c r="G3537" s="53"/>
      <c r="H3537" s="3"/>
      <c r="I3537" s="53"/>
      <c r="J3537" s="53"/>
      <c r="K3537" s="53"/>
      <c r="L3537" s="53"/>
      <c r="M3537" s="53"/>
      <c r="N3537" s="53"/>
      <c r="O3537" s="53"/>
      <c r="P3537" s="727"/>
    </row>
    <row r="3538" spans="1:16" x14ac:dyDescent="0.25">
      <c r="A3538" s="126"/>
      <c r="B3538" s="53"/>
      <c r="C3538" s="140"/>
      <c r="E3538" s="53"/>
      <c r="F3538" s="53"/>
      <c r="G3538" s="53"/>
      <c r="H3538" s="3"/>
      <c r="I3538" s="53"/>
      <c r="J3538" s="53"/>
      <c r="K3538" s="53"/>
      <c r="L3538" s="53"/>
      <c r="M3538" s="53"/>
      <c r="N3538" s="53"/>
      <c r="O3538" s="53"/>
      <c r="P3538" s="727"/>
    </row>
    <row r="3539" spans="1:16" x14ac:dyDescent="0.25">
      <c r="A3539" s="126"/>
      <c r="B3539" s="53"/>
      <c r="C3539" s="140"/>
      <c r="E3539" s="53"/>
      <c r="F3539" s="53"/>
      <c r="G3539" s="53"/>
      <c r="H3539" s="3"/>
      <c r="I3539" s="53"/>
      <c r="J3539" s="53"/>
      <c r="K3539" s="53"/>
      <c r="L3539" s="53"/>
      <c r="M3539" s="53"/>
      <c r="N3539" s="53"/>
      <c r="O3539" s="53"/>
      <c r="P3539" s="727"/>
    </row>
    <row r="3540" spans="1:16" x14ac:dyDescent="0.25">
      <c r="A3540" s="126"/>
      <c r="B3540" s="53"/>
      <c r="C3540" s="140"/>
      <c r="E3540" s="53"/>
      <c r="F3540" s="53"/>
      <c r="G3540" s="53"/>
      <c r="H3540" s="3"/>
      <c r="I3540" s="53"/>
      <c r="J3540" s="53"/>
      <c r="K3540" s="53"/>
      <c r="L3540" s="53"/>
      <c r="M3540" s="53"/>
      <c r="N3540" s="53"/>
      <c r="O3540" s="53"/>
      <c r="P3540" s="727"/>
    </row>
    <row r="3541" spans="1:16" x14ac:dyDescent="0.25">
      <c r="A3541" s="126"/>
      <c r="B3541" s="53"/>
      <c r="C3541" s="140"/>
      <c r="E3541" s="53"/>
      <c r="F3541" s="53"/>
      <c r="G3541" s="53"/>
      <c r="H3541" s="3"/>
      <c r="I3541" s="53"/>
      <c r="J3541" s="53"/>
      <c r="K3541" s="53"/>
      <c r="L3541" s="53"/>
      <c r="M3541" s="53"/>
      <c r="N3541" s="53"/>
      <c r="O3541" s="53"/>
      <c r="P3541" s="727"/>
    </row>
    <row r="3542" spans="1:16" x14ac:dyDescent="0.25">
      <c r="A3542" s="126"/>
      <c r="B3542" s="53"/>
      <c r="C3542" s="140"/>
      <c r="E3542" s="53"/>
      <c r="F3542" s="53"/>
      <c r="G3542" s="53"/>
      <c r="H3542" s="3"/>
      <c r="I3542" s="53"/>
      <c r="J3542" s="53"/>
      <c r="K3542" s="53"/>
      <c r="L3542" s="53"/>
      <c r="M3542" s="53"/>
      <c r="N3542" s="53"/>
      <c r="O3542" s="53"/>
      <c r="P3542" s="727"/>
    </row>
    <row r="3543" spans="1:16" x14ac:dyDescent="0.25">
      <c r="A3543" s="126"/>
      <c r="B3543" s="53"/>
      <c r="C3543" s="140"/>
      <c r="E3543" s="53"/>
      <c r="F3543" s="53"/>
      <c r="G3543" s="53"/>
      <c r="H3543" s="3"/>
      <c r="I3543" s="53"/>
      <c r="J3543" s="53"/>
      <c r="K3543" s="53"/>
      <c r="L3543" s="53"/>
      <c r="M3543" s="53"/>
      <c r="N3543" s="53"/>
      <c r="O3543" s="53"/>
      <c r="P3543" s="727"/>
    </row>
    <row r="3544" spans="1:16" x14ac:dyDescent="0.25">
      <c r="A3544" s="126"/>
      <c r="B3544" s="53"/>
      <c r="C3544" s="140"/>
      <c r="E3544" s="53"/>
      <c r="F3544" s="53"/>
      <c r="G3544" s="53"/>
      <c r="H3544" s="3"/>
      <c r="I3544" s="53"/>
      <c r="J3544" s="53"/>
      <c r="K3544" s="53"/>
      <c r="L3544" s="53"/>
      <c r="M3544" s="53"/>
      <c r="N3544" s="53"/>
      <c r="O3544" s="53"/>
      <c r="P3544" s="727"/>
    </row>
    <row r="3545" spans="1:16" x14ac:dyDescent="0.25">
      <c r="A3545" s="126"/>
      <c r="B3545" s="53"/>
      <c r="C3545" s="140"/>
      <c r="E3545" s="53"/>
      <c r="F3545" s="53"/>
      <c r="G3545" s="53"/>
      <c r="H3545" s="3"/>
      <c r="I3545" s="53"/>
      <c r="J3545" s="53"/>
      <c r="K3545" s="53"/>
      <c r="L3545" s="53"/>
      <c r="M3545" s="53"/>
      <c r="N3545" s="53"/>
      <c r="O3545" s="53"/>
      <c r="P3545" s="727"/>
    </row>
    <row r="3546" spans="1:16" x14ac:dyDescent="0.25">
      <c r="A3546" s="126"/>
      <c r="B3546" s="53"/>
      <c r="C3546" s="140"/>
      <c r="E3546" s="53"/>
      <c r="F3546" s="53"/>
      <c r="G3546" s="53"/>
      <c r="H3546" s="3"/>
      <c r="I3546" s="53"/>
      <c r="J3546" s="53"/>
      <c r="K3546" s="53"/>
      <c r="L3546" s="53"/>
      <c r="M3546" s="53"/>
      <c r="N3546" s="53"/>
      <c r="O3546" s="53"/>
      <c r="P3546" s="727"/>
    </row>
    <row r="3547" spans="1:16" x14ac:dyDescent="0.25">
      <c r="A3547" s="126"/>
      <c r="B3547" s="53"/>
      <c r="C3547" s="140"/>
      <c r="E3547" s="53"/>
      <c r="F3547" s="53"/>
      <c r="G3547" s="53"/>
      <c r="H3547" s="3"/>
      <c r="I3547" s="53"/>
      <c r="J3547" s="53"/>
      <c r="K3547" s="53"/>
      <c r="L3547" s="53"/>
      <c r="M3547" s="53"/>
      <c r="N3547" s="53"/>
      <c r="O3547" s="53"/>
      <c r="P3547" s="727"/>
    </row>
    <row r="3548" spans="1:16" x14ac:dyDescent="0.25">
      <c r="A3548" s="126"/>
      <c r="B3548" s="53"/>
      <c r="C3548" s="140"/>
      <c r="E3548" s="53"/>
      <c r="F3548" s="53"/>
      <c r="G3548" s="53"/>
      <c r="H3548" s="3"/>
      <c r="I3548" s="53"/>
      <c r="J3548" s="53"/>
      <c r="K3548" s="53"/>
      <c r="L3548" s="53"/>
      <c r="M3548" s="53"/>
      <c r="N3548" s="53"/>
      <c r="O3548" s="53"/>
      <c r="P3548" s="727"/>
    </row>
    <row r="3549" spans="1:16" x14ac:dyDescent="0.25">
      <c r="A3549" s="126"/>
      <c r="B3549" s="53"/>
      <c r="C3549" s="140"/>
      <c r="E3549" s="53"/>
      <c r="F3549" s="53"/>
      <c r="G3549" s="53"/>
      <c r="H3549" s="3"/>
      <c r="I3549" s="53"/>
      <c r="J3549" s="53"/>
      <c r="K3549" s="53"/>
      <c r="L3549" s="53"/>
      <c r="M3549" s="53"/>
      <c r="N3549" s="53"/>
      <c r="O3549" s="53"/>
      <c r="P3549" s="727"/>
    </row>
    <row r="3550" spans="1:16" x14ac:dyDescent="0.25">
      <c r="A3550" s="126"/>
      <c r="B3550" s="53"/>
      <c r="C3550" s="140"/>
      <c r="E3550" s="53"/>
      <c r="F3550" s="53"/>
      <c r="G3550" s="53"/>
      <c r="H3550" s="3"/>
      <c r="I3550" s="53"/>
      <c r="J3550" s="53"/>
      <c r="K3550" s="53"/>
      <c r="L3550" s="53"/>
      <c r="M3550" s="53"/>
      <c r="N3550" s="53"/>
      <c r="O3550" s="53"/>
      <c r="P3550" s="727"/>
    </row>
    <row r="3551" spans="1:16" x14ac:dyDescent="0.25">
      <c r="A3551" s="126"/>
      <c r="B3551" s="53"/>
      <c r="C3551" s="140"/>
      <c r="E3551" s="53"/>
      <c r="F3551" s="53"/>
      <c r="G3551" s="53"/>
      <c r="H3551" s="3"/>
      <c r="I3551" s="53"/>
      <c r="J3551" s="53"/>
      <c r="K3551" s="53"/>
      <c r="L3551" s="53"/>
      <c r="M3551" s="53"/>
      <c r="N3551" s="53"/>
      <c r="O3551" s="53"/>
      <c r="P3551" s="727"/>
    </row>
    <row r="3552" spans="1:16" x14ac:dyDescent="0.25">
      <c r="A3552" s="126"/>
      <c r="B3552" s="53"/>
      <c r="C3552" s="140"/>
      <c r="E3552" s="53"/>
      <c r="F3552" s="53"/>
      <c r="G3552" s="53"/>
      <c r="H3552" s="3"/>
      <c r="I3552" s="53"/>
      <c r="J3552" s="53"/>
      <c r="K3552" s="53"/>
      <c r="L3552" s="53"/>
      <c r="M3552" s="53"/>
      <c r="N3552" s="53"/>
      <c r="O3552" s="53"/>
      <c r="P3552" s="727"/>
    </row>
    <row r="3553" spans="1:16" x14ac:dyDescent="0.25">
      <c r="A3553" s="126"/>
      <c r="B3553" s="53"/>
      <c r="C3553" s="140"/>
      <c r="E3553" s="53"/>
      <c r="F3553" s="53"/>
      <c r="G3553" s="53"/>
      <c r="H3553" s="3"/>
      <c r="I3553" s="53"/>
      <c r="J3553" s="53"/>
      <c r="K3553" s="53"/>
      <c r="L3553" s="53"/>
      <c r="M3553" s="53"/>
      <c r="N3553" s="53"/>
      <c r="O3553" s="53"/>
      <c r="P3553" s="727"/>
    </row>
    <row r="3554" spans="1:16" x14ac:dyDescent="0.25">
      <c r="A3554" s="126"/>
      <c r="B3554" s="53"/>
      <c r="C3554" s="140"/>
      <c r="E3554" s="53"/>
      <c r="F3554" s="53"/>
      <c r="G3554" s="53"/>
      <c r="H3554" s="3"/>
      <c r="I3554" s="53"/>
      <c r="J3554" s="53"/>
      <c r="K3554" s="53"/>
      <c r="L3554" s="53"/>
      <c r="M3554" s="53"/>
      <c r="N3554" s="53"/>
      <c r="O3554" s="53"/>
      <c r="P3554" s="727"/>
    </row>
    <row r="3555" spans="1:16" x14ac:dyDescent="0.25">
      <c r="A3555" s="126"/>
      <c r="B3555" s="53"/>
      <c r="C3555" s="140"/>
      <c r="E3555" s="53"/>
      <c r="F3555" s="53"/>
      <c r="G3555" s="53"/>
      <c r="H3555" s="3"/>
      <c r="I3555" s="53"/>
      <c r="J3555" s="53"/>
      <c r="K3555" s="53"/>
      <c r="L3555" s="53"/>
      <c r="M3555" s="53"/>
      <c r="N3555" s="53"/>
      <c r="O3555" s="53"/>
      <c r="P3555" s="727"/>
    </row>
    <row r="3556" spans="1:16" x14ac:dyDescent="0.25">
      <c r="A3556" s="126"/>
      <c r="B3556" s="53"/>
      <c r="C3556" s="140"/>
      <c r="E3556" s="53"/>
      <c r="F3556" s="53"/>
      <c r="G3556" s="53"/>
      <c r="H3556" s="3"/>
      <c r="I3556" s="53"/>
      <c r="J3556" s="53"/>
      <c r="K3556" s="53"/>
      <c r="L3556" s="53"/>
      <c r="M3556" s="53"/>
      <c r="N3556" s="53"/>
      <c r="O3556" s="53"/>
      <c r="P3556" s="727"/>
    </row>
    <row r="3557" spans="1:16" x14ac:dyDescent="0.25">
      <c r="A3557" s="126"/>
      <c r="B3557" s="53"/>
      <c r="C3557" s="140"/>
      <c r="E3557" s="53"/>
      <c r="F3557" s="53"/>
      <c r="G3557" s="53"/>
      <c r="H3557" s="3"/>
      <c r="I3557" s="53"/>
      <c r="J3557" s="53"/>
      <c r="K3557" s="53"/>
      <c r="L3557" s="53"/>
      <c r="M3557" s="53"/>
      <c r="N3557" s="53"/>
      <c r="O3557" s="53"/>
      <c r="P3557" s="727"/>
    </row>
    <row r="3558" spans="1:16" x14ac:dyDescent="0.25">
      <c r="A3558" s="126"/>
      <c r="B3558" s="53"/>
      <c r="C3558" s="140"/>
      <c r="E3558" s="53"/>
      <c r="F3558" s="53"/>
      <c r="G3558" s="53"/>
      <c r="H3558" s="3"/>
      <c r="I3558" s="53"/>
      <c r="J3558" s="53"/>
      <c r="K3558" s="53"/>
      <c r="L3558" s="53"/>
      <c r="M3558" s="53"/>
      <c r="N3558" s="53"/>
      <c r="O3558" s="53"/>
      <c r="P3558" s="727"/>
    </row>
    <row r="3559" spans="1:16" x14ac:dyDescent="0.25">
      <c r="A3559" s="126"/>
      <c r="B3559" s="53"/>
      <c r="C3559" s="140"/>
      <c r="E3559" s="53"/>
      <c r="F3559" s="53"/>
      <c r="G3559" s="53"/>
      <c r="H3559" s="3"/>
      <c r="I3559" s="53"/>
      <c r="J3559" s="53"/>
      <c r="K3559" s="53"/>
      <c r="L3559" s="53"/>
      <c r="M3559" s="53"/>
      <c r="N3559" s="53"/>
      <c r="O3559" s="53"/>
      <c r="P3559" s="727"/>
    </row>
    <row r="3560" spans="1:16" x14ac:dyDescent="0.25">
      <c r="A3560" s="126"/>
      <c r="B3560" s="53"/>
      <c r="C3560" s="140"/>
      <c r="E3560" s="53"/>
      <c r="F3560" s="53"/>
      <c r="G3560" s="53"/>
      <c r="H3560" s="3"/>
      <c r="I3560" s="53"/>
      <c r="J3560" s="53"/>
      <c r="K3560" s="53"/>
      <c r="L3560" s="53"/>
      <c r="M3560" s="53"/>
      <c r="N3560" s="53"/>
      <c r="O3560" s="53"/>
      <c r="P3560" s="727"/>
    </row>
    <row r="3561" spans="1:16" x14ac:dyDescent="0.25">
      <c r="A3561" s="126"/>
      <c r="B3561" s="53"/>
      <c r="C3561" s="140"/>
      <c r="E3561" s="53"/>
      <c r="F3561" s="53"/>
      <c r="G3561" s="53"/>
      <c r="H3561" s="3"/>
      <c r="I3561" s="53"/>
      <c r="J3561" s="53"/>
      <c r="K3561" s="53"/>
      <c r="L3561" s="53"/>
      <c r="M3561" s="53"/>
      <c r="N3561" s="53"/>
      <c r="O3561" s="53"/>
      <c r="P3561" s="727"/>
    </row>
    <row r="3562" spans="1:16" x14ac:dyDescent="0.25">
      <c r="A3562" s="126"/>
      <c r="B3562" s="53"/>
      <c r="C3562" s="140"/>
      <c r="E3562" s="53"/>
      <c r="F3562" s="53"/>
      <c r="G3562" s="53"/>
      <c r="H3562" s="3"/>
      <c r="I3562" s="53"/>
      <c r="J3562" s="53"/>
      <c r="K3562" s="53"/>
      <c r="L3562" s="53"/>
      <c r="M3562" s="53"/>
      <c r="N3562" s="53"/>
      <c r="O3562" s="53"/>
      <c r="P3562" s="727"/>
    </row>
    <row r="3563" spans="1:16" x14ac:dyDescent="0.25">
      <c r="A3563" s="126"/>
      <c r="B3563" s="53"/>
      <c r="C3563" s="140"/>
      <c r="E3563" s="53"/>
      <c r="F3563" s="53"/>
      <c r="G3563" s="53"/>
      <c r="H3563" s="3"/>
      <c r="I3563" s="53"/>
      <c r="J3563" s="53"/>
      <c r="K3563" s="53"/>
      <c r="L3563" s="53"/>
      <c r="M3563" s="53"/>
      <c r="N3563" s="53"/>
      <c r="O3563" s="53"/>
      <c r="P3563" s="727"/>
    </row>
    <row r="3564" spans="1:16" x14ac:dyDescent="0.25">
      <c r="A3564" s="126"/>
      <c r="B3564" s="53"/>
      <c r="C3564" s="140"/>
      <c r="E3564" s="53"/>
      <c r="F3564" s="53"/>
      <c r="G3564" s="53"/>
      <c r="H3564" s="3"/>
      <c r="I3564" s="53"/>
      <c r="J3564" s="53"/>
      <c r="K3564" s="53"/>
      <c r="L3564" s="53"/>
      <c r="M3564" s="53"/>
      <c r="N3564" s="53"/>
      <c r="O3564" s="53"/>
      <c r="P3564" s="727"/>
    </row>
    <row r="3565" spans="1:16" x14ac:dyDescent="0.25">
      <c r="A3565" s="126"/>
      <c r="B3565" s="53"/>
      <c r="C3565" s="140"/>
      <c r="E3565" s="53"/>
      <c r="F3565" s="53"/>
      <c r="G3565" s="53"/>
      <c r="H3565" s="3"/>
      <c r="I3565" s="53"/>
      <c r="J3565" s="53"/>
      <c r="K3565" s="53"/>
      <c r="L3565" s="53"/>
      <c r="M3565" s="53"/>
      <c r="N3565" s="53"/>
      <c r="O3565" s="53"/>
      <c r="P3565" s="727"/>
    </row>
    <row r="3566" spans="1:16" x14ac:dyDescent="0.25">
      <c r="A3566" s="126"/>
      <c r="B3566" s="53"/>
      <c r="C3566" s="140"/>
      <c r="E3566" s="53"/>
      <c r="F3566" s="53"/>
      <c r="G3566" s="53"/>
      <c r="H3566" s="3"/>
      <c r="I3566" s="53"/>
      <c r="J3566" s="53"/>
      <c r="K3566" s="53"/>
      <c r="L3566" s="53"/>
      <c r="M3566" s="53"/>
      <c r="N3566" s="53"/>
      <c r="O3566" s="53"/>
      <c r="P3566" s="727"/>
    </row>
    <row r="3567" spans="1:16" x14ac:dyDescent="0.25">
      <c r="A3567" s="126"/>
      <c r="B3567" s="53"/>
      <c r="C3567" s="140"/>
      <c r="E3567" s="53"/>
      <c r="F3567" s="53"/>
      <c r="G3567" s="53"/>
      <c r="H3567" s="3"/>
      <c r="I3567" s="53"/>
      <c r="J3567" s="53"/>
      <c r="K3567" s="53"/>
      <c r="L3567" s="53"/>
      <c r="M3567" s="53"/>
      <c r="N3567" s="53"/>
      <c r="O3567" s="53"/>
      <c r="P3567" s="727"/>
    </row>
    <row r="3568" spans="1:16" x14ac:dyDescent="0.25">
      <c r="A3568" s="126"/>
      <c r="B3568" s="53"/>
      <c r="C3568" s="140"/>
      <c r="E3568" s="53"/>
      <c r="F3568" s="53"/>
      <c r="G3568" s="53"/>
      <c r="H3568" s="3"/>
      <c r="I3568" s="53"/>
      <c r="J3568" s="53"/>
      <c r="K3568" s="53"/>
      <c r="L3568" s="53"/>
      <c r="M3568" s="53"/>
      <c r="N3568" s="53"/>
      <c r="O3568" s="53"/>
      <c r="P3568" s="727"/>
    </row>
    <row r="3569" spans="1:16" x14ac:dyDescent="0.25">
      <c r="A3569" s="126"/>
      <c r="B3569" s="53"/>
      <c r="C3569" s="140"/>
      <c r="E3569" s="53"/>
      <c r="F3569" s="53"/>
      <c r="G3569" s="53"/>
      <c r="H3569" s="3"/>
      <c r="I3569" s="53"/>
      <c r="J3569" s="53"/>
      <c r="K3569" s="53"/>
      <c r="L3569" s="53"/>
      <c r="M3569" s="53"/>
      <c r="N3569" s="53"/>
      <c r="O3569" s="53"/>
      <c r="P3569" s="727"/>
    </row>
    <row r="3570" spans="1:16" x14ac:dyDescent="0.25">
      <c r="A3570" s="126"/>
      <c r="B3570" s="53"/>
      <c r="C3570" s="140"/>
      <c r="E3570" s="53"/>
      <c r="F3570" s="53"/>
      <c r="G3570" s="53"/>
      <c r="H3570" s="3"/>
      <c r="I3570" s="53"/>
      <c r="J3570" s="53"/>
      <c r="K3570" s="53"/>
      <c r="L3570" s="53"/>
      <c r="M3570" s="53"/>
      <c r="N3570" s="53"/>
      <c r="O3570" s="53"/>
      <c r="P3570" s="727"/>
    </row>
    <row r="3571" spans="1:16" x14ac:dyDescent="0.25">
      <c r="A3571" s="126"/>
      <c r="B3571" s="53"/>
      <c r="C3571" s="140"/>
      <c r="E3571" s="53"/>
      <c r="F3571" s="53"/>
      <c r="G3571" s="53"/>
      <c r="H3571" s="3"/>
      <c r="I3571" s="53"/>
      <c r="J3571" s="53"/>
      <c r="K3571" s="53"/>
      <c r="L3571" s="53"/>
      <c r="M3571" s="53"/>
      <c r="N3571" s="53"/>
      <c r="O3571" s="53"/>
      <c r="P3571" s="727"/>
    </row>
    <row r="3572" spans="1:16" x14ac:dyDescent="0.25">
      <c r="A3572" s="126"/>
      <c r="B3572" s="53"/>
      <c r="C3572" s="140"/>
      <c r="E3572" s="53"/>
      <c r="F3572" s="53"/>
      <c r="G3572" s="53"/>
      <c r="H3572" s="3"/>
      <c r="I3572" s="53"/>
      <c r="J3572" s="53"/>
      <c r="K3572" s="53"/>
      <c r="L3572" s="53"/>
      <c r="M3572" s="53"/>
      <c r="N3572" s="53"/>
      <c r="O3572" s="53"/>
      <c r="P3572" s="727"/>
    </row>
    <row r="3573" spans="1:16" x14ac:dyDescent="0.25">
      <c r="A3573" s="126"/>
      <c r="B3573" s="53"/>
      <c r="C3573" s="140"/>
      <c r="E3573" s="53"/>
      <c r="F3573" s="53"/>
      <c r="G3573" s="53"/>
      <c r="H3573" s="3"/>
      <c r="I3573" s="53"/>
      <c r="J3573" s="53"/>
      <c r="K3573" s="53"/>
      <c r="L3573" s="53"/>
      <c r="M3573" s="53"/>
      <c r="N3573" s="53"/>
      <c r="O3573" s="53"/>
      <c r="P3573" s="727"/>
    </row>
    <row r="3574" spans="1:16" x14ac:dyDescent="0.25">
      <c r="A3574" s="126"/>
      <c r="B3574" s="53"/>
      <c r="C3574" s="140"/>
      <c r="E3574" s="53"/>
      <c r="F3574" s="53"/>
      <c r="G3574" s="53"/>
      <c r="H3574" s="3"/>
      <c r="I3574" s="53"/>
      <c r="J3574" s="53"/>
      <c r="K3574" s="53"/>
      <c r="L3574" s="53"/>
      <c r="M3574" s="53"/>
      <c r="N3574" s="53"/>
      <c r="O3574" s="53"/>
      <c r="P3574" s="727"/>
    </row>
    <row r="3575" spans="1:16" x14ac:dyDescent="0.25">
      <c r="A3575" s="126"/>
      <c r="B3575" s="53"/>
      <c r="C3575" s="140"/>
      <c r="E3575" s="53"/>
      <c r="F3575" s="53"/>
      <c r="G3575" s="53"/>
      <c r="H3575" s="3"/>
      <c r="I3575" s="53"/>
      <c r="J3575" s="53"/>
      <c r="K3575" s="53"/>
      <c r="L3575" s="53"/>
      <c r="M3575" s="53"/>
      <c r="N3575" s="53"/>
      <c r="O3575" s="53"/>
      <c r="P3575" s="727"/>
    </row>
    <row r="3576" spans="1:16" x14ac:dyDescent="0.25">
      <c r="A3576" s="126"/>
      <c r="B3576" s="53"/>
      <c r="C3576" s="140"/>
      <c r="E3576" s="53"/>
      <c r="F3576" s="53"/>
      <c r="G3576" s="53"/>
      <c r="H3576" s="3"/>
      <c r="I3576" s="53"/>
      <c r="J3576" s="53"/>
      <c r="K3576" s="53"/>
      <c r="L3576" s="53"/>
      <c r="M3576" s="53"/>
      <c r="N3576" s="53"/>
      <c r="O3576" s="53"/>
      <c r="P3576" s="727"/>
    </row>
    <row r="3577" spans="1:16" x14ac:dyDescent="0.25">
      <c r="A3577" s="126"/>
      <c r="B3577" s="53"/>
      <c r="C3577" s="140"/>
      <c r="E3577" s="53"/>
      <c r="F3577" s="53"/>
      <c r="G3577" s="53"/>
      <c r="H3577" s="3"/>
      <c r="I3577" s="53"/>
      <c r="J3577" s="53"/>
      <c r="K3577" s="53"/>
      <c r="L3577" s="53"/>
      <c r="M3577" s="53"/>
      <c r="N3577" s="53"/>
      <c r="O3577" s="53"/>
      <c r="P3577" s="727"/>
    </row>
    <row r="3578" spans="1:16" x14ac:dyDescent="0.25">
      <c r="A3578" s="126"/>
      <c r="B3578" s="53"/>
      <c r="C3578" s="140"/>
      <c r="E3578" s="53"/>
      <c r="F3578" s="53"/>
      <c r="G3578" s="53"/>
      <c r="H3578" s="3"/>
      <c r="I3578" s="53"/>
      <c r="J3578" s="53"/>
      <c r="K3578" s="53"/>
      <c r="L3578" s="53"/>
      <c r="M3578" s="53"/>
      <c r="N3578" s="53"/>
      <c r="O3578" s="53"/>
      <c r="P3578" s="727"/>
    </row>
    <row r="3579" spans="1:16" x14ac:dyDescent="0.25">
      <c r="A3579" s="126"/>
      <c r="B3579" s="53"/>
      <c r="C3579" s="140"/>
      <c r="E3579" s="53"/>
      <c r="F3579" s="53"/>
      <c r="G3579" s="53"/>
      <c r="H3579" s="3"/>
      <c r="I3579" s="53"/>
      <c r="J3579" s="53"/>
      <c r="K3579" s="53"/>
      <c r="L3579" s="53"/>
      <c r="M3579" s="53"/>
      <c r="N3579" s="53"/>
      <c r="O3579" s="53"/>
      <c r="P3579" s="727"/>
    </row>
    <row r="3580" spans="1:16" x14ac:dyDescent="0.25">
      <c r="A3580" s="126"/>
      <c r="B3580" s="53"/>
      <c r="C3580" s="140"/>
      <c r="E3580" s="53"/>
      <c r="F3580" s="53"/>
      <c r="G3580" s="53"/>
      <c r="H3580" s="3"/>
      <c r="I3580" s="53"/>
      <c r="J3580" s="53"/>
      <c r="K3580" s="53"/>
      <c r="L3580" s="53"/>
      <c r="M3580" s="53"/>
      <c r="N3580" s="53"/>
      <c r="O3580" s="53"/>
      <c r="P3580" s="727"/>
    </row>
    <row r="3581" spans="1:16" x14ac:dyDescent="0.25">
      <c r="A3581" s="126"/>
      <c r="B3581" s="53"/>
      <c r="C3581" s="140"/>
      <c r="E3581" s="53"/>
      <c r="F3581" s="53"/>
      <c r="G3581" s="53"/>
      <c r="H3581" s="3"/>
      <c r="I3581" s="53"/>
      <c r="J3581" s="53"/>
      <c r="K3581" s="53"/>
      <c r="L3581" s="53"/>
      <c r="M3581" s="53"/>
      <c r="N3581" s="53"/>
      <c r="O3581" s="53"/>
      <c r="P3581" s="727"/>
    </row>
    <row r="3582" spans="1:16" x14ac:dyDescent="0.25">
      <c r="A3582" s="126"/>
      <c r="B3582" s="53"/>
      <c r="C3582" s="140"/>
      <c r="E3582" s="53"/>
      <c r="F3582" s="53"/>
      <c r="G3582" s="53"/>
      <c r="H3582" s="3"/>
      <c r="I3582" s="53"/>
      <c r="J3582" s="53"/>
      <c r="K3582" s="53"/>
      <c r="L3582" s="53"/>
      <c r="M3582" s="53"/>
      <c r="N3582" s="53"/>
      <c r="O3582" s="53"/>
      <c r="P3582" s="727"/>
    </row>
    <row r="3583" spans="1:16" x14ac:dyDescent="0.25">
      <c r="A3583" s="126"/>
      <c r="B3583" s="53"/>
      <c r="C3583" s="140"/>
      <c r="E3583" s="53"/>
      <c r="F3583" s="53"/>
      <c r="G3583" s="53"/>
      <c r="H3583" s="3"/>
      <c r="I3583" s="53"/>
      <c r="J3583" s="53"/>
      <c r="K3583" s="53"/>
      <c r="L3583" s="53"/>
      <c r="M3583" s="53"/>
      <c r="N3583" s="53"/>
      <c r="O3583" s="53"/>
      <c r="P3583" s="727"/>
    </row>
    <row r="3584" spans="1:16" x14ac:dyDescent="0.25">
      <c r="A3584" s="126"/>
      <c r="B3584" s="53"/>
      <c r="C3584" s="140"/>
      <c r="E3584" s="53"/>
      <c r="F3584" s="53"/>
      <c r="G3584" s="53"/>
      <c r="H3584" s="3"/>
      <c r="I3584" s="53"/>
      <c r="J3584" s="53"/>
      <c r="K3584" s="53"/>
      <c r="L3584" s="53"/>
      <c r="M3584" s="53"/>
      <c r="N3584" s="53"/>
      <c r="O3584" s="53"/>
      <c r="P3584" s="727"/>
    </row>
    <row r="3585" spans="1:16" x14ac:dyDescent="0.25">
      <c r="A3585" s="126"/>
      <c r="B3585" s="53"/>
      <c r="C3585" s="140"/>
      <c r="E3585" s="53"/>
      <c r="F3585" s="53"/>
      <c r="G3585" s="53"/>
      <c r="H3585" s="3"/>
      <c r="I3585" s="53"/>
      <c r="J3585" s="53"/>
      <c r="K3585" s="53"/>
      <c r="L3585" s="53"/>
      <c r="M3585" s="53"/>
      <c r="N3585" s="53"/>
      <c r="O3585" s="53"/>
      <c r="P3585" s="727"/>
    </row>
    <row r="3586" spans="1:16" x14ac:dyDescent="0.25">
      <c r="A3586" s="126"/>
      <c r="B3586" s="53"/>
      <c r="C3586" s="140"/>
      <c r="E3586" s="53"/>
      <c r="F3586" s="53"/>
      <c r="G3586" s="53"/>
      <c r="H3586" s="3"/>
      <c r="I3586" s="53"/>
      <c r="J3586" s="53"/>
      <c r="K3586" s="53"/>
      <c r="L3586" s="53"/>
      <c r="M3586" s="53"/>
      <c r="N3586" s="53"/>
      <c r="O3586" s="53"/>
      <c r="P3586" s="727"/>
    </row>
    <row r="3587" spans="1:16" x14ac:dyDescent="0.25">
      <c r="A3587" s="126"/>
      <c r="B3587" s="53"/>
      <c r="C3587" s="140"/>
      <c r="E3587" s="53"/>
      <c r="F3587" s="53"/>
      <c r="G3587" s="53"/>
      <c r="H3587" s="3"/>
      <c r="I3587" s="53"/>
      <c r="J3587" s="53"/>
      <c r="K3587" s="53"/>
      <c r="L3587" s="53"/>
      <c r="M3587" s="53"/>
      <c r="N3587" s="53"/>
      <c r="O3587" s="53"/>
      <c r="P3587" s="727"/>
    </row>
    <row r="3588" spans="1:16" x14ac:dyDescent="0.25">
      <c r="A3588" s="126"/>
      <c r="B3588" s="53"/>
      <c r="C3588" s="140"/>
      <c r="E3588" s="53"/>
      <c r="F3588" s="53"/>
      <c r="G3588" s="53"/>
      <c r="H3588" s="3"/>
      <c r="I3588" s="53"/>
      <c r="J3588" s="53"/>
      <c r="K3588" s="53"/>
      <c r="L3588" s="53"/>
      <c r="M3588" s="53"/>
      <c r="N3588" s="53"/>
      <c r="O3588" s="53"/>
      <c r="P3588" s="727"/>
    </row>
    <row r="3589" spans="1:16" x14ac:dyDescent="0.25">
      <c r="A3589" s="126"/>
      <c r="B3589" s="53"/>
      <c r="C3589" s="140"/>
      <c r="E3589" s="53"/>
      <c r="F3589" s="53"/>
      <c r="G3589" s="53"/>
      <c r="H3589" s="3"/>
      <c r="I3589" s="53"/>
      <c r="J3589" s="53"/>
      <c r="K3589" s="53"/>
      <c r="L3589" s="53"/>
      <c r="M3589" s="53"/>
      <c r="N3589" s="53"/>
      <c r="O3589" s="53"/>
      <c r="P3589" s="727"/>
    </row>
    <row r="3590" spans="1:16" x14ac:dyDescent="0.25">
      <c r="A3590" s="126"/>
      <c r="B3590" s="53"/>
      <c r="C3590" s="140"/>
      <c r="E3590" s="53"/>
      <c r="F3590" s="53"/>
      <c r="G3590" s="53"/>
      <c r="H3590" s="3"/>
      <c r="I3590" s="53"/>
      <c r="J3590" s="53"/>
      <c r="K3590" s="53"/>
      <c r="L3590" s="53"/>
      <c r="M3590" s="53"/>
      <c r="N3590" s="53"/>
      <c r="O3590" s="53"/>
      <c r="P3590" s="727"/>
    </row>
    <row r="3591" spans="1:16" x14ac:dyDescent="0.25">
      <c r="A3591" s="126"/>
      <c r="B3591" s="53"/>
      <c r="C3591" s="140"/>
      <c r="E3591" s="53"/>
      <c r="F3591" s="53"/>
      <c r="G3591" s="53"/>
      <c r="H3591" s="3"/>
      <c r="I3591" s="53"/>
      <c r="J3591" s="53"/>
      <c r="K3591" s="53"/>
      <c r="L3591" s="53"/>
      <c r="M3591" s="53"/>
      <c r="N3591" s="53"/>
      <c r="O3591" s="53"/>
      <c r="P3591" s="727"/>
    </row>
    <row r="3592" spans="1:16" x14ac:dyDescent="0.25">
      <c r="A3592" s="126"/>
      <c r="B3592" s="53"/>
      <c r="C3592" s="140"/>
      <c r="E3592" s="53"/>
      <c r="F3592" s="53"/>
      <c r="G3592" s="53"/>
      <c r="H3592" s="3"/>
      <c r="I3592" s="53"/>
      <c r="J3592" s="53"/>
      <c r="K3592" s="53"/>
      <c r="L3592" s="53"/>
      <c r="M3592" s="53"/>
      <c r="N3592" s="53"/>
      <c r="O3592" s="53"/>
      <c r="P3592" s="727"/>
    </row>
    <row r="3593" spans="1:16" x14ac:dyDescent="0.25">
      <c r="A3593" s="126"/>
      <c r="B3593" s="53"/>
      <c r="C3593" s="140"/>
      <c r="E3593" s="53"/>
      <c r="F3593" s="53"/>
      <c r="G3593" s="53"/>
      <c r="H3593" s="3"/>
      <c r="I3593" s="53"/>
      <c r="J3593" s="53"/>
      <c r="K3593" s="53"/>
      <c r="L3593" s="53"/>
      <c r="M3593" s="53"/>
      <c r="N3593" s="53"/>
      <c r="O3593" s="53"/>
      <c r="P3593" s="727"/>
    </row>
    <row r="3594" spans="1:16" x14ac:dyDescent="0.25">
      <c r="A3594" s="126"/>
      <c r="B3594" s="53"/>
      <c r="C3594" s="140"/>
      <c r="E3594" s="53"/>
      <c r="F3594" s="53"/>
      <c r="G3594" s="53"/>
      <c r="H3594" s="3"/>
      <c r="I3594" s="53"/>
      <c r="J3594" s="53"/>
      <c r="K3594" s="53"/>
      <c r="L3594" s="53"/>
      <c r="M3594" s="53"/>
      <c r="N3594" s="53"/>
      <c r="O3594" s="53"/>
      <c r="P3594" s="727"/>
    </row>
    <row r="3595" spans="1:16" x14ac:dyDescent="0.25">
      <c r="A3595" s="126"/>
      <c r="B3595" s="53"/>
      <c r="C3595" s="140"/>
      <c r="E3595" s="53"/>
      <c r="F3595" s="53"/>
      <c r="G3595" s="53"/>
      <c r="H3595" s="3"/>
      <c r="I3595" s="53"/>
      <c r="J3595" s="53"/>
      <c r="K3595" s="53"/>
      <c r="L3595" s="53"/>
      <c r="M3595" s="53"/>
      <c r="N3595" s="53"/>
      <c r="O3595" s="53"/>
      <c r="P3595" s="727"/>
    </row>
    <row r="3596" spans="1:16" x14ac:dyDescent="0.25">
      <c r="A3596" s="126"/>
      <c r="B3596" s="53"/>
      <c r="C3596" s="140"/>
      <c r="E3596" s="53"/>
      <c r="F3596" s="53"/>
      <c r="G3596" s="53"/>
      <c r="H3596" s="3"/>
      <c r="I3596" s="53"/>
      <c r="J3596" s="53"/>
      <c r="K3596" s="53"/>
      <c r="L3596" s="53"/>
      <c r="M3596" s="53"/>
      <c r="N3596" s="53"/>
      <c r="O3596" s="53"/>
      <c r="P3596" s="727"/>
    </row>
    <row r="3597" spans="1:16" x14ac:dyDescent="0.25">
      <c r="A3597" s="126"/>
      <c r="B3597" s="53"/>
      <c r="C3597" s="140"/>
      <c r="E3597" s="53"/>
      <c r="F3597" s="53"/>
      <c r="G3597" s="53"/>
      <c r="H3597" s="3"/>
      <c r="I3597" s="53"/>
      <c r="J3597" s="53"/>
      <c r="K3597" s="53"/>
      <c r="L3597" s="53"/>
      <c r="M3597" s="53"/>
      <c r="N3597" s="53"/>
      <c r="O3597" s="53"/>
      <c r="P3597" s="727"/>
    </row>
    <row r="3598" spans="1:16" x14ac:dyDescent="0.25">
      <c r="A3598" s="126"/>
      <c r="B3598" s="53"/>
      <c r="C3598" s="140"/>
      <c r="E3598" s="53"/>
      <c r="F3598" s="53"/>
      <c r="G3598" s="53"/>
      <c r="H3598" s="3"/>
      <c r="I3598" s="53"/>
      <c r="J3598" s="53"/>
      <c r="K3598" s="53"/>
      <c r="L3598" s="53"/>
      <c r="M3598" s="53"/>
      <c r="N3598" s="53"/>
      <c r="O3598" s="53"/>
      <c r="P3598" s="727"/>
    </row>
    <row r="3599" spans="1:16" x14ac:dyDescent="0.25">
      <c r="A3599" s="126"/>
      <c r="B3599" s="53"/>
      <c r="C3599" s="140"/>
      <c r="E3599" s="53"/>
      <c r="F3599" s="53"/>
      <c r="G3599" s="53"/>
      <c r="H3599" s="3"/>
      <c r="I3599" s="53"/>
      <c r="J3599" s="53"/>
      <c r="K3599" s="53"/>
      <c r="L3599" s="53"/>
      <c r="M3599" s="53"/>
      <c r="N3599" s="53"/>
      <c r="O3599" s="53"/>
      <c r="P3599" s="727"/>
    </row>
    <row r="3600" spans="1:16" x14ac:dyDescent="0.25">
      <c r="A3600" s="126"/>
      <c r="B3600" s="53"/>
      <c r="C3600" s="140"/>
      <c r="E3600" s="53"/>
      <c r="F3600" s="53"/>
      <c r="G3600" s="53"/>
      <c r="H3600" s="3"/>
      <c r="I3600" s="53"/>
      <c r="J3600" s="53"/>
      <c r="K3600" s="53"/>
      <c r="L3600" s="53"/>
      <c r="M3600" s="53"/>
      <c r="N3600" s="53"/>
      <c r="O3600" s="53"/>
      <c r="P3600" s="727"/>
    </row>
    <row r="3601" spans="1:16" x14ac:dyDescent="0.25">
      <c r="A3601" s="126"/>
      <c r="B3601" s="53"/>
      <c r="C3601" s="140"/>
      <c r="E3601" s="53"/>
      <c r="F3601" s="53"/>
      <c r="G3601" s="53"/>
      <c r="H3601" s="3"/>
      <c r="I3601" s="53"/>
      <c r="J3601" s="53"/>
      <c r="K3601" s="53"/>
      <c r="L3601" s="53"/>
      <c r="M3601" s="53"/>
      <c r="N3601" s="53"/>
      <c r="O3601" s="53"/>
      <c r="P3601" s="727"/>
    </row>
    <row r="3602" spans="1:16" x14ac:dyDescent="0.25">
      <c r="A3602" s="126"/>
      <c r="B3602" s="53"/>
      <c r="C3602" s="140"/>
      <c r="E3602" s="53"/>
      <c r="F3602" s="53"/>
      <c r="G3602" s="53"/>
      <c r="H3602" s="3"/>
      <c r="I3602" s="53"/>
      <c r="J3602" s="53"/>
      <c r="K3602" s="53"/>
      <c r="L3602" s="53"/>
      <c r="M3602" s="53"/>
      <c r="N3602" s="53"/>
      <c r="O3602" s="53"/>
      <c r="P3602" s="727"/>
    </row>
    <row r="3603" spans="1:16" x14ac:dyDescent="0.25">
      <c r="A3603" s="126"/>
      <c r="B3603" s="53"/>
      <c r="C3603" s="140"/>
      <c r="E3603" s="53"/>
      <c r="F3603" s="53"/>
      <c r="G3603" s="53"/>
      <c r="H3603" s="3"/>
      <c r="I3603" s="53"/>
      <c r="J3603" s="53"/>
      <c r="K3603" s="53"/>
      <c r="L3603" s="53"/>
      <c r="M3603" s="53"/>
      <c r="N3603" s="53"/>
      <c r="O3603" s="53"/>
      <c r="P3603" s="727"/>
    </row>
    <row r="3604" spans="1:16" x14ac:dyDescent="0.25">
      <c r="A3604" s="126"/>
      <c r="B3604" s="53"/>
      <c r="C3604" s="140"/>
      <c r="E3604" s="53"/>
      <c r="F3604" s="53"/>
      <c r="G3604" s="53"/>
      <c r="H3604" s="3"/>
      <c r="I3604" s="53"/>
      <c r="J3604" s="53"/>
      <c r="K3604" s="53"/>
      <c r="L3604" s="53"/>
      <c r="M3604" s="53"/>
      <c r="N3604" s="53"/>
      <c r="O3604" s="53"/>
      <c r="P3604" s="727"/>
    </row>
    <row r="3605" spans="1:16" x14ac:dyDescent="0.25">
      <c r="A3605" s="126"/>
      <c r="B3605" s="53"/>
      <c r="C3605" s="140"/>
      <c r="E3605" s="53"/>
      <c r="F3605" s="53"/>
      <c r="G3605" s="53"/>
      <c r="H3605" s="3"/>
      <c r="I3605" s="53"/>
      <c r="J3605" s="53"/>
      <c r="K3605" s="53"/>
      <c r="L3605" s="53"/>
      <c r="M3605" s="53"/>
      <c r="N3605" s="53"/>
      <c r="O3605" s="53"/>
      <c r="P3605" s="727"/>
    </row>
    <row r="3606" spans="1:16" x14ac:dyDescent="0.25">
      <c r="A3606" s="126"/>
      <c r="B3606" s="53"/>
      <c r="C3606" s="140"/>
      <c r="E3606" s="53"/>
      <c r="F3606" s="53"/>
      <c r="G3606" s="53"/>
      <c r="H3606" s="3"/>
      <c r="I3606" s="53"/>
      <c r="J3606" s="53"/>
      <c r="K3606" s="53"/>
      <c r="L3606" s="53"/>
      <c r="M3606" s="53"/>
      <c r="N3606" s="53"/>
      <c r="O3606" s="53"/>
      <c r="P3606" s="727"/>
    </row>
    <row r="3607" spans="1:16" x14ac:dyDescent="0.25">
      <c r="A3607" s="126"/>
      <c r="B3607" s="53"/>
      <c r="C3607" s="140"/>
      <c r="E3607" s="53"/>
      <c r="F3607" s="53"/>
      <c r="G3607" s="53"/>
      <c r="H3607" s="3"/>
      <c r="I3607" s="53"/>
      <c r="J3607" s="53"/>
      <c r="K3607" s="53"/>
      <c r="L3607" s="53"/>
      <c r="M3607" s="53"/>
      <c r="N3607" s="53"/>
      <c r="O3607" s="53"/>
      <c r="P3607" s="727"/>
    </row>
    <row r="3608" spans="1:16" x14ac:dyDescent="0.25">
      <c r="A3608" s="126"/>
      <c r="B3608" s="53"/>
      <c r="C3608" s="140"/>
      <c r="E3608" s="53"/>
      <c r="F3608" s="53"/>
      <c r="G3608" s="53"/>
      <c r="H3608" s="3"/>
      <c r="I3608" s="53"/>
      <c r="J3608" s="53"/>
      <c r="K3608" s="53"/>
      <c r="L3608" s="53"/>
      <c r="M3608" s="53"/>
      <c r="N3608" s="53"/>
      <c r="O3608" s="53"/>
      <c r="P3608" s="727"/>
    </row>
    <row r="3609" spans="1:16" x14ac:dyDescent="0.25">
      <c r="A3609" s="126"/>
      <c r="B3609" s="53"/>
      <c r="C3609" s="140"/>
      <c r="E3609" s="53"/>
      <c r="F3609" s="53"/>
      <c r="G3609" s="53"/>
      <c r="H3609" s="3"/>
      <c r="I3609" s="53"/>
      <c r="J3609" s="53"/>
      <c r="K3609" s="53"/>
      <c r="L3609" s="53"/>
      <c r="M3609" s="53"/>
      <c r="N3609" s="53"/>
      <c r="O3609" s="53"/>
      <c r="P3609" s="727"/>
    </row>
    <row r="3610" spans="1:16" x14ac:dyDescent="0.25">
      <c r="A3610" s="126"/>
      <c r="B3610" s="53"/>
      <c r="C3610" s="140"/>
      <c r="E3610" s="53"/>
      <c r="F3610" s="53"/>
      <c r="G3610" s="53"/>
      <c r="H3610" s="3"/>
      <c r="I3610" s="53"/>
      <c r="J3610" s="53"/>
      <c r="K3610" s="53"/>
      <c r="L3610" s="53"/>
      <c r="M3610" s="53"/>
      <c r="N3610" s="53"/>
      <c r="O3610" s="53"/>
      <c r="P3610" s="727"/>
    </row>
    <row r="3611" spans="1:16" x14ac:dyDescent="0.25">
      <c r="A3611" s="126"/>
      <c r="B3611" s="53"/>
      <c r="C3611" s="140"/>
      <c r="E3611" s="53"/>
      <c r="F3611" s="53"/>
      <c r="G3611" s="53"/>
      <c r="H3611" s="3"/>
      <c r="I3611" s="53"/>
      <c r="J3611" s="53"/>
      <c r="K3611" s="53"/>
      <c r="L3611" s="53"/>
      <c r="M3611" s="53"/>
      <c r="N3611" s="53"/>
      <c r="O3611" s="53"/>
      <c r="P3611" s="727"/>
    </row>
    <row r="3612" spans="1:16" x14ac:dyDescent="0.25">
      <c r="A3612" s="126"/>
      <c r="B3612" s="53"/>
      <c r="C3612" s="140"/>
      <c r="E3612" s="53"/>
      <c r="F3612" s="53"/>
      <c r="G3612" s="53"/>
      <c r="H3612" s="3"/>
      <c r="I3612" s="53"/>
      <c r="J3612" s="53"/>
      <c r="K3612" s="53"/>
      <c r="L3612" s="53"/>
      <c r="M3612" s="53"/>
      <c r="N3612" s="53"/>
      <c r="O3612" s="53"/>
      <c r="P3612" s="727"/>
    </row>
    <row r="3613" spans="1:16" x14ac:dyDescent="0.25">
      <c r="A3613" s="126"/>
      <c r="B3613" s="53"/>
      <c r="C3613" s="140"/>
      <c r="E3613" s="53"/>
      <c r="F3613" s="53"/>
      <c r="G3613" s="53"/>
      <c r="H3613" s="3"/>
      <c r="I3613" s="53"/>
      <c r="J3613" s="53"/>
      <c r="K3613" s="53"/>
      <c r="L3613" s="53"/>
      <c r="M3613" s="53"/>
      <c r="N3613" s="53"/>
      <c r="O3613" s="53"/>
      <c r="P3613" s="727"/>
    </row>
    <row r="3614" spans="1:16" x14ac:dyDescent="0.25">
      <c r="A3614" s="126"/>
      <c r="B3614" s="53"/>
      <c r="C3614" s="140"/>
      <c r="E3614" s="53"/>
      <c r="F3614" s="53"/>
      <c r="G3614" s="53"/>
      <c r="H3614" s="3"/>
      <c r="I3614" s="53"/>
      <c r="J3614" s="53"/>
      <c r="K3614" s="53"/>
      <c r="L3614" s="53"/>
      <c r="M3614" s="53"/>
      <c r="N3614" s="53"/>
      <c r="O3614" s="53"/>
      <c r="P3614" s="727"/>
    </row>
    <row r="3615" spans="1:16" x14ac:dyDescent="0.25">
      <c r="A3615" s="126"/>
      <c r="B3615" s="53"/>
      <c r="C3615" s="140"/>
      <c r="E3615" s="53"/>
      <c r="F3615" s="53"/>
      <c r="G3615" s="53"/>
      <c r="H3615" s="3"/>
      <c r="I3615" s="53"/>
      <c r="J3615" s="53"/>
      <c r="K3615" s="53"/>
      <c r="L3615" s="53"/>
      <c r="M3615" s="53"/>
      <c r="N3615" s="53"/>
      <c r="O3615" s="53"/>
      <c r="P3615" s="727"/>
    </row>
    <row r="3616" spans="1:16" x14ac:dyDescent="0.25">
      <c r="A3616" s="126"/>
      <c r="B3616" s="53"/>
      <c r="C3616" s="140"/>
      <c r="E3616" s="53"/>
      <c r="F3616" s="53"/>
      <c r="G3616" s="53"/>
      <c r="H3616" s="3"/>
      <c r="I3616" s="53"/>
      <c r="J3616" s="53"/>
      <c r="K3616" s="53"/>
      <c r="L3616" s="53"/>
      <c r="M3616" s="53"/>
      <c r="N3616" s="53"/>
      <c r="O3616" s="53"/>
      <c r="P3616" s="727"/>
    </row>
    <row r="3617" spans="1:16" x14ac:dyDescent="0.25">
      <c r="A3617" s="126"/>
      <c r="B3617" s="53"/>
      <c r="C3617" s="140"/>
      <c r="E3617" s="53"/>
      <c r="F3617" s="53"/>
      <c r="G3617" s="53"/>
      <c r="H3617" s="3"/>
      <c r="I3617" s="53"/>
      <c r="J3617" s="53"/>
      <c r="K3617" s="53"/>
      <c r="L3617" s="53"/>
      <c r="M3617" s="53"/>
      <c r="N3617" s="53"/>
      <c r="O3617" s="53"/>
      <c r="P3617" s="727"/>
    </row>
    <row r="3618" spans="1:16" x14ac:dyDescent="0.25">
      <c r="A3618" s="126"/>
      <c r="B3618" s="53"/>
      <c r="C3618" s="140"/>
      <c r="E3618" s="53"/>
      <c r="F3618" s="53"/>
      <c r="G3618" s="53"/>
      <c r="H3618" s="3"/>
      <c r="I3618" s="53"/>
      <c r="J3618" s="53"/>
      <c r="K3618" s="53"/>
      <c r="L3618" s="53"/>
      <c r="M3618" s="53"/>
      <c r="N3618" s="53"/>
      <c r="O3618" s="53"/>
      <c r="P3618" s="727"/>
    </row>
    <row r="3619" spans="1:16" x14ac:dyDescent="0.25">
      <c r="A3619" s="126"/>
      <c r="B3619" s="53"/>
      <c r="C3619" s="140"/>
      <c r="E3619" s="53"/>
      <c r="F3619" s="53"/>
      <c r="G3619" s="53"/>
      <c r="H3619" s="3"/>
      <c r="I3619" s="53"/>
      <c r="J3619" s="53"/>
      <c r="K3619" s="53"/>
      <c r="L3619" s="53"/>
      <c r="M3619" s="53"/>
      <c r="N3619" s="53"/>
      <c r="O3619" s="53"/>
      <c r="P3619" s="727"/>
    </row>
    <row r="3620" spans="1:16" x14ac:dyDescent="0.25">
      <c r="A3620" s="126"/>
      <c r="B3620" s="53"/>
      <c r="C3620" s="140"/>
      <c r="E3620" s="53"/>
      <c r="F3620" s="53"/>
      <c r="G3620" s="53"/>
      <c r="H3620" s="3"/>
      <c r="I3620" s="53"/>
      <c r="J3620" s="53"/>
      <c r="K3620" s="53"/>
      <c r="L3620" s="53"/>
      <c r="M3620" s="53"/>
      <c r="N3620" s="53"/>
      <c r="O3620" s="53"/>
      <c r="P3620" s="727"/>
    </row>
    <row r="3621" spans="1:16" x14ac:dyDescent="0.25">
      <c r="A3621" s="126"/>
      <c r="B3621" s="53"/>
      <c r="C3621" s="140"/>
      <c r="E3621" s="53"/>
      <c r="F3621" s="53"/>
      <c r="G3621" s="53"/>
      <c r="H3621" s="3"/>
      <c r="I3621" s="53"/>
      <c r="J3621" s="53"/>
      <c r="K3621" s="53"/>
      <c r="L3621" s="53"/>
      <c r="M3621" s="53"/>
      <c r="N3621" s="53"/>
      <c r="O3621" s="53"/>
      <c r="P3621" s="727"/>
    </row>
    <row r="3622" spans="1:16" x14ac:dyDescent="0.25">
      <c r="A3622" s="126"/>
      <c r="B3622" s="53"/>
      <c r="C3622" s="140"/>
      <c r="E3622" s="53"/>
      <c r="F3622" s="53"/>
      <c r="G3622" s="53"/>
      <c r="H3622" s="3"/>
      <c r="I3622" s="53"/>
      <c r="J3622" s="53"/>
      <c r="K3622" s="53"/>
      <c r="L3622" s="53"/>
      <c r="M3622" s="53"/>
      <c r="N3622" s="53"/>
      <c r="O3622" s="53"/>
      <c r="P3622" s="727"/>
    </row>
    <row r="3623" spans="1:16" x14ac:dyDescent="0.25">
      <c r="A3623" s="126"/>
      <c r="B3623" s="53"/>
      <c r="C3623" s="140"/>
      <c r="E3623" s="53"/>
      <c r="F3623" s="53"/>
      <c r="G3623" s="53"/>
      <c r="H3623" s="3"/>
      <c r="I3623" s="53"/>
      <c r="J3623" s="53"/>
      <c r="K3623" s="53"/>
      <c r="L3623" s="53"/>
      <c r="M3623" s="53"/>
      <c r="N3623" s="53"/>
      <c r="O3623" s="53"/>
      <c r="P3623" s="727"/>
    </row>
    <row r="3624" spans="1:16" x14ac:dyDescent="0.25">
      <c r="A3624" s="126"/>
      <c r="B3624" s="53"/>
      <c r="C3624" s="140"/>
      <c r="E3624" s="53"/>
      <c r="F3624" s="53"/>
      <c r="G3624" s="53"/>
      <c r="H3624" s="3"/>
      <c r="I3624" s="53"/>
      <c r="J3624" s="53"/>
      <c r="K3624" s="53"/>
      <c r="L3624" s="53"/>
      <c r="M3624" s="53"/>
      <c r="N3624" s="53"/>
      <c r="O3624" s="53"/>
      <c r="P3624" s="727"/>
    </row>
    <row r="3625" spans="1:16" x14ac:dyDescent="0.25">
      <c r="A3625" s="126"/>
      <c r="B3625" s="53"/>
      <c r="C3625" s="140"/>
      <c r="E3625" s="53"/>
      <c r="F3625" s="53"/>
      <c r="G3625" s="53"/>
      <c r="H3625" s="3"/>
      <c r="I3625" s="53"/>
      <c r="J3625" s="53"/>
      <c r="K3625" s="53"/>
      <c r="L3625" s="53"/>
      <c r="M3625" s="53"/>
      <c r="N3625" s="53"/>
      <c r="O3625" s="53"/>
      <c r="P3625" s="727"/>
    </row>
    <row r="3626" spans="1:16" x14ac:dyDescent="0.25">
      <c r="A3626" s="126"/>
      <c r="B3626" s="53"/>
      <c r="C3626" s="140"/>
      <c r="E3626" s="53"/>
      <c r="F3626" s="53"/>
      <c r="G3626" s="53"/>
      <c r="H3626" s="3"/>
      <c r="I3626" s="53"/>
      <c r="J3626" s="53"/>
      <c r="K3626" s="53"/>
      <c r="L3626" s="53"/>
      <c r="M3626" s="53"/>
      <c r="N3626" s="53"/>
      <c r="O3626" s="53"/>
      <c r="P3626" s="727"/>
    </row>
    <row r="3627" spans="1:16" x14ac:dyDescent="0.25">
      <c r="A3627" s="126"/>
      <c r="B3627" s="53"/>
      <c r="C3627" s="140"/>
      <c r="E3627" s="53"/>
      <c r="F3627" s="53"/>
      <c r="G3627" s="53"/>
      <c r="H3627" s="3"/>
      <c r="I3627" s="53"/>
      <c r="J3627" s="53"/>
      <c r="K3627" s="53"/>
      <c r="L3627" s="53"/>
      <c r="M3627" s="53"/>
      <c r="N3627" s="53"/>
      <c r="O3627" s="53"/>
      <c r="P3627" s="727"/>
    </row>
    <row r="3628" spans="1:16" x14ac:dyDescent="0.25">
      <c r="A3628" s="126"/>
      <c r="B3628" s="53"/>
      <c r="C3628" s="140"/>
      <c r="E3628" s="53"/>
      <c r="F3628" s="53"/>
      <c r="G3628" s="53"/>
      <c r="H3628" s="3"/>
      <c r="I3628" s="53"/>
      <c r="J3628" s="53"/>
      <c r="K3628" s="53"/>
      <c r="L3628" s="53"/>
      <c r="M3628" s="53"/>
      <c r="N3628" s="53"/>
      <c r="O3628" s="53"/>
      <c r="P3628" s="727"/>
    </row>
    <row r="3629" spans="1:16" x14ac:dyDescent="0.25">
      <c r="A3629" s="126"/>
      <c r="B3629" s="53"/>
      <c r="C3629" s="140"/>
      <c r="E3629" s="53"/>
      <c r="F3629" s="53"/>
      <c r="G3629" s="53"/>
      <c r="H3629" s="3"/>
      <c r="I3629" s="53"/>
      <c r="J3629" s="53"/>
      <c r="K3629" s="53"/>
      <c r="L3629" s="53"/>
      <c r="M3629" s="53"/>
      <c r="N3629" s="53"/>
      <c r="O3629" s="53"/>
      <c r="P3629" s="727"/>
    </row>
    <row r="3630" spans="1:16" x14ac:dyDescent="0.25">
      <c r="A3630" s="126"/>
      <c r="B3630" s="53"/>
      <c r="C3630" s="140"/>
      <c r="E3630" s="53"/>
      <c r="F3630" s="53"/>
      <c r="G3630" s="53"/>
      <c r="H3630" s="3"/>
      <c r="I3630" s="53"/>
      <c r="J3630" s="53"/>
      <c r="K3630" s="53"/>
      <c r="L3630" s="53"/>
      <c r="M3630" s="53"/>
      <c r="N3630" s="53"/>
      <c r="O3630" s="53"/>
      <c r="P3630" s="727"/>
    </row>
    <row r="3631" spans="1:16" x14ac:dyDescent="0.25">
      <c r="A3631" s="126"/>
      <c r="B3631" s="53"/>
      <c r="C3631" s="140"/>
      <c r="E3631" s="53"/>
      <c r="F3631" s="53"/>
      <c r="G3631" s="53"/>
      <c r="H3631" s="3"/>
      <c r="I3631" s="53"/>
      <c r="J3631" s="53"/>
      <c r="K3631" s="53"/>
      <c r="L3631" s="53"/>
      <c r="M3631" s="53"/>
      <c r="N3631" s="53"/>
      <c r="O3631" s="53"/>
      <c r="P3631" s="727"/>
    </row>
    <row r="3632" spans="1:16" x14ac:dyDescent="0.25">
      <c r="A3632" s="126"/>
      <c r="B3632" s="53"/>
      <c r="C3632" s="140"/>
      <c r="E3632" s="53"/>
      <c r="F3632" s="53"/>
      <c r="G3632" s="53"/>
      <c r="H3632" s="3"/>
      <c r="I3632" s="53"/>
      <c r="J3632" s="53"/>
      <c r="K3632" s="53"/>
      <c r="L3632" s="53"/>
      <c r="M3632" s="53"/>
      <c r="N3632" s="53"/>
      <c r="O3632" s="53"/>
      <c r="P3632" s="727"/>
    </row>
    <row r="3633" spans="1:16" x14ac:dyDescent="0.25">
      <c r="A3633" s="126"/>
      <c r="B3633" s="53"/>
      <c r="C3633" s="140"/>
      <c r="E3633" s="53"/>
      <c r="F3633" s="53"/>
      <c r="G3633" s="53"/>
      <c r="H3633" s="3"/>
      <c r="I3633" s="53"/>
      <c r="J3633" s="53"/>
      <c r="K3633" s="53"/>
      <c r="L3633" s="53"/>
      <c r="M3633" s="53"/>
      <c r="N3633" s="53"/>
      <c r="O3633" s="53"/>
      <c r="P3633" s="727"/>
    </row>
    <row r="3634" spans="1:16" x14ac:dyDescent="0.25">
      <c r="A3634" s="126"/>
      <c r="B3634" s="53"/>
      <c r="C3634" s="140"/>
      <c r="E3634" s="53"/>
      <c r="F3634" s="53"/>
      <c r="G3634" s="53"/>
      <c r="H3634" s="3"/>
      <c r="I3634" s="53"/>
      <c r="J3634" s="53"/>
      <c r="K3634" s="53"/>
      <c r="L3634" s="53"/>
      <c r="M3634" s="53"/>
      <c r="N3634" s="53"/>
      <c r="O3634" s="53"/>
      <c r="P3634" s="727"/>
    </row>
    <row r="3635" spans="1:16" x14ac:dyDescent="0.25">
      <c r="A3635" s="126"/>
      <c r="B3635" s="53"/>
      <c r="C3635" s="140"/>
      <c r="E3635" s="53"/>
      <c r="F3635" s="53"/>
      <c r="G3635" s="53"/>
      <c r="H3635" s="3"/>
      <c r="I3635" s="53"/>
      <c r="J3635" s="53"/>
      <c r="K3635" s="53"/>
      <c r="L3635" s="53"/>
      <c r="M3635" s="53"/>
      <c r="N3635" s="53"/>
      <c r="O3635" s="53"/>
      <c r="P3635" s="727"/>
    </row>
    <row r="3636" spans="1:16" x14ac:dyDescent="0.25">
      <c r="A3636" s="126"/>
      <c r="B3636" s="53"/>
      <c r="C3636" s="140"/>
      <c r="E3636" s="53"/>
      <c r="F3636" s="53"/>
      <c r="G3636" s="53"/>
      <c r="H3636" s="3"/>
      <c r="I3636" s="53"/>
      <c r="J3636" s="53"/>
      <c r="K3636" s="53"/>
      <c r="L3636" s="53"/>
      <c r="M3636" s="53"/>
      <c r="N3636" s="53"/>
      <c r="O3636" s="53"/>
      <c r="P3636" s="727"/>
    </row>
    <row r="3637" spans="1:16" x14ac:dyDescent="0.25">
      <c r="A3637" s="126"/>
      <c r="B3637" s="53"/>
      <c r="C3637" s="140"/>
      <c r="E3637" s="53"/>
      <c r="F3637" s="53"/>
      <c r="G3637" s="53"/>
      <c r="H3637" s="3"/>
      <c r="I3637" s="53"/>
      <c r="J3637" s="53"/>
      <c r="K3637" s="53"/>
      <c r="L3637" s="53"/>
      <c r="M3637" s="53"/>
      <c r="N3637" s="53"/>
      <c r="O3637" s="53"/>
      <c r="P3637" s="727"/>
    </row>
    <row r="3638" spans="1:16" x14ac:dyDescent="0.25">
      <c r="A3638" s="126"/>
      <c r="B3638" s="53"/>
      <c r="C3638" s="140"/>
      <c r="E3638" s="53"/>
      <c r="F3638" s="53"/>
      <c r="G3638" s="53"/>
      <c r="H3638" s="3"/>
      <c r="I3638" s="53"/>
      <c r="J3638" s="53"/>
      <c r="K3638" s="53"/>
      <c r="L3638" s="53"/>
      <c r="M3638" s="53"/>
      <c r="N3638" s="53"/>
      <c r="O3638" s="53"/>
      <c r="P3638" s="727"/>
    </row>
    <row r="3639" spans="1:16" x14ac:dyDescent="0.25">
      <c r="A3639" s="126"/>
      <c r="B3639" s="53"/>
      <c r="C3639" s="140"/>
      <c r="E3639" s="53"/>
      <c r="F3639" s="53"/>
      <c r="G3639" s="53"/>
      <c r="H3639" s="3"/>
      <c r="I3639" s="53"/>
      <c r="J3639" s="53"/>
      <c r="K3639" s="53"/>
      <c r="L3639" s="53"/>
      <c r="M3639" s="53"/>
      <c r="N3639" s="53"/>
      <c r="O3639" s="53"/>
      <c r="P3639" s="727"/>
    </row>
    <row r="3640" spans="1:16" x14ac:dyDescent="0.25">
      <c r="A3640" s="126"/>
      <c r="B3640" s="53"/>
      <c r="C3640" s="140"/>
      <c r="E3640" s="53"/>
      <c r="F3640" s="53"/>
      <c r="G3640" s="53"/>
      <c r="H3640" s="3"/>
      <c r="I3640" s="53"/>
      <c r="J3640" s="53"/>
      <c r="K3640" s="53"/>
      <c r="L3640" s="53"/>
      <c r="M3640" s="53"/>
      <c r="N3640" s="53"/>
      <c r="O3640" s="53"/>
      <c r="P3640" s="727"/>
    </row>
    <row r="3641" spans="1:16" x14ac:dyDescent="0.25">
      <c r="A3641" s="126"/>
      <c r="B3641" s="53"/>
      <c r="C3641" s="140"/>
      <c r="E3641" s="53"/>
      <c r="F3641" s="53"/>
      <c r="G3641" s="53"/>
      <c r="H3641" s="3"/>
      <c r="I3641" s="53"/>
      <c r="J3641" s="53"/>
      <c r="K3641" s="53"/>
      <c r="L3641" s="53"/>
      <c r="M3641" s="53"/>
      <c r="N3641" s="53"/>
      <c r="O3641" s="53"/>
      <c r="P3641" s="727"/>
    </row>
    <row r="3642" spans="1:16" x14ac:dyDescent="0.25">
      <c r="A3642" s="126"/>
      <c r="B3642" s="53"/>
      <c r="C3642" s="140"/>
      <c r="E3642" s="53"/>
      <c r="F3642" s="53"/>
      <c r="G3642" s="53"/>
      <c r="H3642" s="3"/>
      <c r="I3642" s="53"/>
      <c r="J3642" s="53"/>
      <c r="K3642" s="53"/>
      <c r="L3642" s="53"/>
      <c r="M3642" s="53"/>
      <c r="N3642" s="53"/>
      <c r="O3642" s="53"/>
      <c r="P3642" s="727"/>
    </row>
    <row r="3643" spans="1:16" x14ac:dyDescent="0.25">
      <c r="A3643" s="126"/>
      <c r="B3643" s="53"/>
      <c r="C3643" s="140"/>
      <c r="E3643" s="53"/>
      <c r="F3643" s="53"/>
      <c r="G3643" s="53"/>
      <c r="H3643" s="3"/>
      <c r="I3643" s="53"/>
      <c r="J3643" s="53"/>
      <c r="K3643" s="53"/>
      <c r="L3643" s="53"/>
      <c r="M3643" s="53"/>
      <c r="N3643" s="53"/>
      <c r="O3643" s="53"/>
      <c r="P3643" s="727"/>
    </row>
    <row r="3644" spans="1:16" x14ac:dyDescent="0.25">
      <c r="A3644" s="126"/>
      <c r="B3644" s="53"/>
      <c r="C3644" s="140"/>
      <c r="E3644" s="53"/>
      <c r="F3644" s="53"/>
      <c r="G3644" s="53"/>
      <c r="H3644" s="3"/>
      <c r="I3644" s="53"/>
      <c r="J3644" s="53"/>
      <c r="K3644" s="53"/>
      <c r="L3644" s="53"/>
      <c r="M3644" s="53"/>
      <c r="N3644" s="53"/>
      <c r="O3644" s="53"/>
      <c r="P3644" s="727"/>
    </row>
    <row r="3645" spans="1:16" x14ac:dyDescent="0.25">
      <c r="A3645" s="126"/>
      <c r="B3645" s="53"/>
      <c r="C3645" s="140"/>
      <c r="E3645" s="53"/>
      <c r="F3645" s="53"/>
      <c r="G3645" s="53"/>
      <c r="H3645" s="3"/>
      <c r="I3645" s="53"/>
      <c r="J3645" s="53"/>
      <c r="K3645" s="53"/>
      <c r="L3645" s="53"/>
      <c r="M3645" s="53"/>
      <c r="N3645" s="53"/>
      <c r="O3645" s="53"/>
      <c r="P3645" s="727"/>
    </row>
    <row r="3646" spans="1:16" x14ac:dyDescent="0.25">
      <c r="A3646" s="126"/>
      <c r="B3646" s="53"/>
      <c r="C3646" s="140"/>
      <c r="E3646" s="53"/>
      <c r="F3646" s="53"/>
      <c r="G3646" s="53"/>
      <c r="H3646" s="3"/>
      <c r="I3646" s="53"/>
      <c r="J3646" s="53"/>
      <c r="K3646" s="53"/>
      <c r="L3646" s="53"/>
      <c r="M3646" s="53"/>
      <c r="N3646" s="53"/>
      <c r="O3646" s="53"/>
      <c r="P3646" s="727"/>
    </row>
    <row r="3647" spans="1:16" x14ac:dyDescent="0.25">
      <c r="A3647" s="126"/>
      <c r="B3647" s="53"/>
      <c r="C3647" s="140"/>
      <c r="E3647" s="53"/>
      <c r="F3647" s="53"/>
      <c r="G3647" s="53"/>
      <c r="H3647" s="3"/>
      <c r="I3647" s="53"/>
      <c r="J3647" s="53"/>
      <c r="K3647" s="53"/>
      <c r="L3647" s="53"/>
      <c r="M3647" s="53"/>
      <c r="N3647" s="53"/>
      <c r="O3647" s="53"/>
      <c r="P3647" s="727"/>
    </row>
    <row r="3648" spans="1:16" x14ac:dyDescent="0.25">
      <c r="A3648" s="126"/>
      <c r="B3648" s="53"/>
      <c r="C3648" s="140"/>
      <c r="E3648" s="53"/>
      <c r="F3648" s="53"/>
      <c r="G3648" s="53"/>
      <c r="H3648" s="3"/>
      <c r="I3648" s="53"/>
      <c r="J3648" s="53"/>
      <c r="K3648" s="53"/>
      <c r="L3648" s="53"/>
      <c r="M3648" s="53"/>
      <c r="N3648" s="53"/>
      <c r="O3648" s="53"/>
      <c r="P3648" s="727"/>
    </row>
    <row r="3649" spans="1:16" x14ac:dyDescent="0.25">
      <c r="A3649" s="126"/>
      <c r="B3649" s="53"/>
      <c r="C3649" s="140"/>
      <c r="E3649" s="53"/>
      <c r="F3649" s="53"/>
      <c r="G3649" s="53"/>
      <c r="H3649" s="3"/>
      <c r="I3649" s="53"/>
      <c r="J3649" s="53"/>
      <c r="K3649" s="53"/>
      <c r="L3649" s="53"/>
      <c r="M3649" s="53"/>
      <c r="N3649" s="53"/>
      <c r="O3649" s="53"/>
      <c r="P3649" s="727"/>
    </row>
    <row r="3650" spans="1:16" x14ac:dyDescent="0.25">
      <c r="A3650" s="126"/>
      <c r="B3650" s="53"/>
      <c r="C3650" s="140"/>
      <c r="E3650" s="53"/>
      <c r="F3650" s="53"/>
      <c r="G3650" s="53"/>
      <c r="H3650" s="3"/>
      <c r="I3650" s="53"/>
      <c r="J3650" s="53"/>
      <c r="K3650" s="53"/>
      <c r="L3650" s="53"/>
      <c r="M3650" s="53"/>
      <c r="N3650" s="53"/>
      <c r="O3650" s="53"/>
      <c r="P3650" s="727"/>
    </row>
    <row r="3651" spans="1:16" x14ac:dyDescent="0.25">
      <c r="A3651" s="126"/>
      <c r="B3651" s="53"/>
      <c r="C3651" s="140"/>
      <c r="E3651" s="53"/>
      <c r="F3651" s="53"/>
      <c r="G3651" s="53"/>
      <c r="H3651" s="3"/>
      <c r="I3651" s="53"/>
      <c r="J3651" s="53"/>
      <c r="K3651" s="53"/>
      <c r="L3651" s="53"/>
      <c r="M3651" s="53"/>
      <c r="N3651" s="53"/>
      <c r="O3651" s="53"/>
      <c r="P3651" s="727"/>
    </row>
    <row r="3652" spans="1:16" x14ac:dyDescent="0.25">
      <c r="A3652" s="126"/>
      <c r="B3652" s="53"/>
      <c r="C3652" s="140"/>
      <c r="E3652" s="53"/>
      <c r="F3652" s="53"/>
      <c r="G3652" s="53"/>
      <c r="H3652" s="3"/>
      <c r="I3652" s="53"/>
      <c r="J3652" s="53"/>
      <c r="K3652" s="53"/>
      <c r="L3652" s="53"/>
      <c r="M3652" s="53"/>
      <c r="N3652" s="53"/>
      <c r="O3652" s="53"/>
      <c r="P3652" s="727"/>
    </row>
    <row r="3653" spans="1:16" x14ac:dyDescent="0.25">
      <c r="A3653" s="126"/>
      <c r="B3653" s="53"/>
      <c r="C3653" s="140"/>
      <c r="E3653" s="53"/>
      <c r="F3653" s="53"/>
      <c r="G3653" s="53"/>
      <c r="H3653" s="3"/>
      <c r="I3653" s="53"/>
      <c r="J3653" s="53"/>
      <c r="K3653" s="53"/>
      <c r="L3653" s="53"/>
      <c r="M3653" s="53"/>
      <c r="N3653" s="53"/>
      <c r="O3653" s="53"/>
      <c r="P3653" s="727"/>
    </row>
    <row r="3654" spans="1:16" x14ac:dyDescent="0.25">
      <c r="A3654" s="126"/>
      <c r="B3654" s="53"/>
      <c r="C3654" s="140"/>
      <c r="E3654" s="53"/>
      <c r="F3654" s="53"/>
      <c r="G3654" s="53"/>
      <c r="H3654" s="3"/>
      <c r="I3654" s="53"/>
      <c r="J3654" s="53"/>
      <c r="K3654" s="53"/>
      <c r="L3654" s="53"/>
      <c r="M3654" s="53"/>
      <c r="N3654" s="53"/>
      <c r="O3654" s="53"/>
      <c r="P3654" s="727"/>
    </row>
    <row r="3655" spans="1:16" x14ac:dyDescent="0.25">
      <c r="A3655" s="126"/>
      <c r="B3655" s="53"/>
      <c r="C3655" s="140"/>
      <c r="E3655" s="53"/>
      <c r="F3655" s="53"/>
      <c r="G3655" s="53"/>
      <c r="H3655" s="3"/>
      <c r="I3655" s="53"/>
      <c r="J3655" s="53"/>
      <c r="K3655" s="53"/>
      <c r="L3655" s="53"/>
      <c r="M3655" s="53"/>
      <c r="N3655" s="53"/>
      <c r="O3655" s="53"/>
      <c r="P3655" s="727"/>
    </row>
    <row r="3656" spans="1:16" x14ac:dyDescent="0.25">
      <c r="A3656" s="126"/>
      <c r="B3656" s="53"/>
      <c r="C3656" s="140"/>
      <c r="E3656" s="53"/>
      <c r="F3656" s="53"/>
      <c r="G3656" s="53"/>
      <c r="H3656" s="3"/>
      <c r="I3656" s="53"/>
      <c r="J3656" s="53"/>
      <c r="K3656" s="53"/>
      <c r="L3656" s="53"/>
      <c r="M3656" s="53"/>
      <c r="N3656" s="53"/>
      <c r="O3656" s="53"/>
      <c r="P3656" s="727"/>
    </row>
    <row r="3657" spans="1:16" x14ac:dyDescent="0.25">
      <c r="A3657" s="126"/>
      <c r="B3657" s="53"/>
      <c r="C3657" s="140"/>
      <c r="E3657" s="53"/>
      <c r="F3657" s="53"/>
      <c r="G3657" s="53"/>
      <c r="H3657" s="3"/>
      <c r="I3657" s="53"/>
      <c r="J3657" s="53"/>
      <c r="K3657" s="53"/>
      <c r="L3657" s="53"/>
      <c r="M3657" s="53"/>
      <c r="N3657" s="53"/>
      <c r="O3657" s="53"/>
      <c r="P3657" s="727"/>
    </row>
    <row r="3658" spans="1:16" x14ac:dyDescent="0.25">
      <c r="A3658" s="126"/>
      <c r="B3658" s="53"/>
      <c r="C3658" s="140"/>
      <c r="E3658" s="53"/>
      <c r="F3658" s="53"/>
      <c r="G3658" s="53"/>
      <c r="H3658" s="3"/>
      <c r="I3658" s="53"/>
      <c r="J3658" s="53"/>
      <c r="K3658" s="53"/>
      <c r="L3658" s="53"/>
      <c r="M3658" s="53"/>
      <c r="N3658" s="53"/>
      <c r="O3658" s="53"/>
      <c r="P3658" s="727"/>
    </row>
    <row r="3659" spans="1:16" x14ac:dyDescent="0.25">
      <c r="A3659" s="126"/>
      <c r="B3659" s="53"/>
      <c r="C3659" s="140"/>
      <c r="E3659" s="53"/>
      <c r="F3659" s="53"/>
      <c r="G3659" s="53"/>
      <c r="H3659" s="3"/>
      <c r="I3659" s="53"/>
      <c r="J3659" s="53"/>
      <c r="K3659" s="53"/>
      <c r="L3659" s="53"/>
      <c r="M3659" s="53"/>
      <c r="N3659" s="53"/>
      <c r="O3659" s="53"/>
      <c r="P3659" s="727"/>
    </row>
    <row r="3660" spans="1:16" x14ac:dyDescent="0.25">
      <c r="A3660" s="126"/>
      <c r="B3660" s="53"/>
      <c r="C3660" s="140"/>
      <c r="E3660" s="53"/>
      <c r="F3660" s="53"/>
      <c r="G3660" s="53"/>
      <c r="H3660" s="3"/>
      <c r="I3660" s="53"/>
      <c r="J3660" s="53"/>
      <c r="K3660" s="53"/>
      <c r="L3660" s="53"/>
      <c r="M3660" s="53"/>
      <c r="N3660" s="53"/>
      <c r="O3660" s="53"/>
      <c r="P3660" s="727"/>
    </row>
    <row r="3661" spans="1:16" x14ac:dyDescent="0.25">
      <c r="A3661" s="126"/>
      <c r="B3661" s="53"/>
      <c r="C3661" s="140"/>
      <c r="E3661" s="53"/>
      <c r="F3661" s="53"/>
      <c r="G3661" s="53"/>
      <c r="H3661" s="3"/>
      <c r="I3661" s="53"/>
      <c r="J3661" s="53"/>
      <c r="K3661" s="53"/>
      <c r="L3661" s="53"/>
      <c r="M3661" s="53"/>
      <c r="N3661" s="53"/>
      <c r="O3661" s="53"/>
      <c r="P3661" s="727"/>
    </row>
    <row r="3662" spans="1:16" x14ac:dyDescent="0.25">
      <c r="A3662" s="126"/>
      <c r="B3662" s="53"/>
      <c r="C3662" s="140"/>
      <c r="E3662" s="53"/>
      <c r="F3662" s="53"/>
      <c r="G3662" s="53"/>
      <c r="H3662" s="3"/>
      <c r="I3662" s="53"/>
      <c r="J3662" s="53"/>
      <c r="K3662" s="53"/>
      <c r="L3662" s="53"/>
      <c r="M3662" s="53"/>
      <c r="N3662" s="53"/>
      <c r="O3662" s="53"/>
      <c r="P3662" s="727"/>
    </row>
    <row r="3663" spans="1:16" x14ac:dyDescent="0.25">
      <c r="A3663" s="126"/>
      <c r="B3663" s="53"/>
      <c r="C3663" s="140"/>
      <c r="E3663" s="53"/>
      <c r="F3663" s="53"/>
      <c r="G3663" s="53"/>
      <c r="H3663" s="3"/>
      <c r="I3663" s="53"/>
      <c r="J3663" s="53"/>
      <c r="K3663" s="53"/>
      <c r="L3663" s="53"/>
      <c r="M3663" s="53"/>
      <c r="N3663" s="53"/>
      <c r="O3663" s="53"/>
      <c r="P3663" s="727"/>
    </row>
    <row r="3664" spans="1:16" x14ac:dyDescent="0.25">
      <c r="A3664" s="126"/>
      <c r="B3664" s="53"/>
      <c r="C3664" s="140"/>
      <c r="E3664" s="53"/>
      <c r="F3664" s="53"/>
      <c r="G3664" s="53"/>
      <c r="H3664" s="3"/>
      <c r="I3664" s="53"/>
      <c r="J3664" s="53"/>
      <c r="K3664" s="53"/>
      <c r="L3664" s="53"/>
      <c r="M3664" s="53"/>
      <c r="N3664" s="53"/>
      <c r="O3664" s="53"/>
      <c r="P3664" s="727"/>
    </row>
    <row r="3665" spans="1:16" x14ac:dyDescent="0.25">
      <c r="A3665" s="126"/>
      <c r="B3665" s="53"/>
      <c r="C3665" s="140"/>
      <c r="E3665" s="53"/>
      <c r="F3665" s="53"/>
      <c r="G3665" s="53"/>
      <c r="H3665" s="3"/>
      <c r="I3665" s="53"/>
      <c r="J3665" s="53"/>
      <c r="K3665" s="53"/>
      <c r="L3665" s="53"/>
      <c r="M3665" s="53"/>
      <c r="N3665" s="53"/>
      <c r="O3665" s="53"/>
      <c r="P3665" s="727"/>
    </row>
    <row r="3666" spans="1:16" x14ac:dyDescent="0.25">
      <c r="A3666" s="126"/>
      <c r="B3666" s="53"/>
      <c r="C3666" s="140"/>
      <c r="E3666" s="53"/>
      <c r="F3666" s="53"/>
      <c r="G3666" s="53"/>
      <c r="H3666" s="3"/>
      <c r="I3666" s="53"/>
      <c r="J3666" s="53"/>
      <c r="K3666" s="53"/>
      <c r="L3666" s="53"/>
      <c r="M3666" s="53"/>
      <c r="N3666" s="53"/>
      <c r="O3666" s="53"/>
      <c r="P3666" s="727"/>
    </row>
    <row r="3667" spans="1:16" x14ac:dyDescent="0.25">
      <c r="A3667" s="126"/>
      <c r="B3667" s="53"/>
      <c r="C3667" s="140"/>
      <c r="E3667" s="53"/>
      <c r="F3667" s="53"/>
      <c r="G3667" s="53"/>
      <c r="H3667" s="3"/>
      <c r="I3667" s="53"/>
      <c r="J3667" s="53"/>
      <c r="K3667" s="53"/>
      <c r="L3667" s="53"/>
      <c r="M3667" s="53"/>
      <c r="N3667" s="53"/>
      <c r="O3667" s="53"/>
      <c r="P3667" s="727"/>
    </row>
    <row r="3668" spans="1:16" x14ac:dyDescent="0.25">
      <c r="A3668" s="126"/>
      <c r="B3668" s="53"/>
      <c r="C3668" s="140"/>
      <c r="E3668" s="53"/>
      <c r="F3668" s="53"/>
      <c r="G3668" s="53"/>
      <c r="H3668" s="3"/>
      <c r="I3668" s="53"/>
      <c r="J3668" s="53"/>
      <c r="K3668" s="53"/>
      <c r="L3668" s="53"/>
      <c r="M3668" s="53"/>
      <c r="N3668" s="53"/>
      <c r="O3668" s="53"/>
      <c r="P3668" s="727"/>
    </row>
    <row r="3669" spans="1:16" x14ac:dyDescent="0.25">
      <c r="A3669" s="126"/>
      <c r="B3669" s="53"/>
      <c r="C3669" s="140"/>
      <c r="E3669" s="53"/>
      <c r="F3669" s="53"/>
      <c r="G3669" s="53"/>
      <c r="H3669" s="3"/>
      <c r="I3669" s="53"/>
      <c r="J3669" s="53"/>
      <c r="K3669" s="53"/>
      <c r="L3669" s="53"/>
      <c r="M3669" s="53"/>
      <c r="N3669" s="53"/>
      <c r="O3669" s="53"/>
      <c r="P3669" s="727"/>
    </row>
    <row r="3670" spans="1:16" x14ac:dyDescent="0.25">
      <c r="A3670" s="126"/>
      <c r="B3670" s="53"/>
      <c r="C3670" s="140"/>
      <c r="E3670" s="53"/>
      <c r="F3670" s="53"/>
      <c r="G3670" s="53"/>
      <c r="H3670" s="3"/>
      <c r="I3670" s="53"/>
      <c r="J3670" s="53"/>
      <c r="K3670" s="53"/>
      <c r="L3670" s="53"/>
      <c r="M3670" s="53"/>
      <c r="N3670" s="53"/>
      <c r="O3670" s="53"/>
      <c r="P3670" s="727"/>
    </row>
    <row r="3671" spans="1:16" x14ac:dyDescent="0.25">
      <c r="A3671" s="126"/>
      <c r="B3671" s="53"/>
      <c r="C3671" s="140"/>
      <c r="E3671" s="53"/>
      <c r="F3671" s="53"/>
      <c r="G3671" s="53"/>
      <c r="H3671" s="3"/>
      <c r="I3671" s="53"/>
      <c r="J3671" s="53"/>
      <c r="K3671" s="53"/>
      <c r="L3671" s="53"/>
      <c r="M3671" s="53"/>
      <c r="N3671" s="53"/>
      <c r="O3671" s="53"/>
      <c r="P3671" s="727"/>
    </row>
    <row r="3672" spans="1:16" x14ac:dyDescent="0.25">
      <c r="A3672" s="126"/>
      <c r="B3672" s="53"/>
      <c r="C3672" s="140"/>
      <c r="E3672" s="53"/>
      <c r="F3672" s="53"/>
      <c r="G3672" s="53"/>
      <c r="H3672" s="3"/>
      <c r="I3672" s="53"/>
      <c r="J3672" s="53"/>
      <c r="K3672" s="53"/>
      <c r="L3672" s="53"/>
      <c r="M3672" s="53"/>
      <c r="N3672" s="53"/>
      <c r="O3672" s="53"/>
      <c r="P3672" s="727"/>
    </row>
    <row r="3673" spans="1:16" x14ac:dyDescent="0.25">
      <c r="A3673" s="126"/>
      <c r="B3673" s="53"/>
      <c r="C3673" s="140"/>
      <c r="E3673" s="53"/>
      <c r="F3673" s="53"/>
      <c r="G3673" s="53"/>
      <c r="H3673" s="3"/>
      <c r="I3673" s="53"/>
      <c r="J3673" s="53"/>
      <c r="K3673" s="53"/>
      <c r="L3673" s="53"/>
      <c r="M3673" s="53"/>
      <c r="N3673" s="53"/>
      <c r="O3673" s="53"/>
      <c r="P3673" s="727"/>
    </row>
    <row r="3674" spans="1:16" x14ac:dyDescent="0.25">
      <c r="A3674" s="126"/>
      <c r="B3674" s="53"/>
      <c r="C3674" s="140"/>
      <c r="E3674" s="53"/>
      <c r="F3674" s="53"/>
      <c r="G3674" s="53"/>
      <c r="H3674" s="3"/>
      <c r="I3674" s="53"/>
      <c r="J3674" s="53"/>
      <c r="K3674" s="53"/>
      <c r="L3674" s="53"/>
      <c r="M3674" s="53"/>
      <c r="N3674" s="53"/>
      <c r="O3674" s="53"/>
      <c r="P3674" s="727"/>
    </row>
    <row r="3675" spans="1:16" x14ac:dyDescent="0.25">
      <c r="A3675" s="126"/>
      <c r="B3675" s="53"/>
      <c r="C3675" s="140"/>
      <c r="E3675" s="53"/>
      <c r="F3675" s="53"/>
      <c r="G3675" s="53"/>
      <c r="H3675" s="3"/>
      <c r="I3675" s="53"/>
      <c r="J3675" s="53"/>
      <c r="K3675" s="53"/>
      <c r="L3675" s="53"/>
      <c r="M3675" s="53"/>
      <c r="N3675" s="53"/>
      <c r="O3675" s="53"/>
      <c r="P3675" s="727"/>
    </row>
    <row r="3676" spans="1:16" x14ac:dyDescent="0.25">
      <c r="A3676" s="126"/>
      <c r="B3676" s="53"/>
      <c r="C3676" s="140"/>
      <c r="E3676" s="53"/>
      <c r="F3676" s="53"/>
      <c r="G3676" s="53"/>
      <c r="H3676" s="3"/>
      <c r="I3676" s="53"/>
      <c r="J3676" s="53"/>
      <c r="K3676" s="53"/>
      <c r="L3676" s="53"/>
      <c r="M3676" s="53"/>
      <c r="N3676" s="53"/>
      <c r="O3676" s="53"/>
      <c r="P3676" s="727"/>
    </row>
    <row r="3677" spans="1:16" x14ac:dyDescent="0.25">
      <c r="A3677" s="126"/>
      <c r="B3677" s="53"/>
      <c r="C3677" s="140"/>
      <c r="E3677" s="53"/>
      <c r="F3677" s="53"/>
      <c r="G3677" s="53"/>
      <c r="H3677" s="3"/>
      <c r="I3677" s="53"/>
      <c r="J3677" s="53"/>
      <c r="K3677" s="53"/>
      <c r="L3677" s="53"/>
      <c r="M3677" s="53"/>
      <c r="N3677" s="53"/>
      <c r="O3677" s="53"/>
      <c r="P3677" s="727"/>
    </row>
    <row r="3678" spans="1:16" x14ac:dyDescent="0.25">
      <c r="A3678" s="126"/>
      <c r="B3678" s="53"/>
      <c r="C3678" s="140"/>
      <c r="E3678" s="53"/>
      <c r="F3678" s="53"/>
      <c r="G3678" s="53"/>
      <c r="H3678" s="3"/>
      <c r="I3678" s="53"/>
      <c r="J3678" s="53"/>
      <c r="K3678" s="53"/>
      <c r="L3678" s="53"/>
      <c r="M3678" s="53"/>
      <c r="N3678" s="53"/>
      <c r="O3678" s="53"/>
      <c r="P3678" s="727"/>
    </row>
    <row r="3679" spans="1:16" x14ac:dyDescent="0.25">
      <c r="A3679" s="126"/>
      <c r="B3679" s="53"/>
      <c r="C3679" s="140"/>
      <c r="E3679" s="53"/>
      <c r="F3679" s="53"/>
      <c r="G3679" s="53"/>
      <c r="H3679" s="3"/>
      <c r="I3679" s="53"/>
      <c r="J3679" s="53"/>
      <c r="K3679" s="53"/>
      <c r="L3679" s="53"/>
      <c r="M3679" s="53"/>
      <c r="N3679" s="53"/>
      <c r="O3679" s="53"/>
      <c r="P3679" s="727"/>
    </row>
    <row r="3680" spans="1:16" x14ac:dyDescent="0.25">
      <c r="A3680" s="126"/>
      <c r="B3680" s="53"/>
      <c r="C3680" s="140"/>
      <c r="E3680" s="53"/>
      <c r="F3680" s="53"/>
      <c r="G3680" s="53"/>
      <c r="H3680" s="3"/>
      <c r="I3680" s="53"/>
      <c r="J3680" s="53"/>
      <c r="K3680" s="53"/>
      <c r="L3680" s="53"/>
      <c r="M3680" s="53"/>
      <c r="N3680" s="53"/>
      <c r="O3680" s="53"/>
      <c r="P3680" s="727"/>
    </row>
    <row r="3681" spans="1:16" x14ac:dyDescent="0.25">
      <c r="A3681" s="126"/>
      <c r="B3681" s="53"/>
      <c r="C3681" s="140"/>
      <c r="E3681" s="53"/>
      <c r="F3681" s="53"/>
      <c r="G3681" s="53"/>
      <c r="H3681" s="3"/>
      <c r="I3681" s="53"/>
      <c r="J3681" s="53"/>
      <c r="K3681" s="53"/>
      <c r="L3681" s="53"/>
      <c r="M3681" s="53"/>
      <c r="N3681" s="53"/>
      <c r="O3681" s="53"/>
      <c r="P3681" s="727"/>
    </row>
    <row r="3682" spans="1:16" x14ac:dyDescent="0.25">
      <c r="A3682" s="126"/>
      <c r="B3682" s="53"/>
      <c r="C3682" s="140"/>
      <c r="E3682" s="53"/>
      <c r="F3682" s="53"/>
      <c r="G3682" s="53"/>
      <c r="H3682" s="3"/>
      <c r="I3682" s="53"/>
      <c r="J3682" s="53"/>
      <c r="K3682" s="53"/>
      <c r="L3682" s="53"/>
      <c r="M3682" s="53"/>
      <c r="N3682" s="53"/>
      <c r="O3682" s="53"/>
      <c r="P3682" s="727"/>
    </row>
    <row r="3683" spans="1:16" x14ac:dyDescent="0.25">
      <c r="A3683" s="126"/>
      <c r="B3683" s="53"/>
      <c r="C3683" s="140"/>
      <c r="E3683" s="53"/>
      <c r="F3683" s="53"/>
      <c r="G3683" s="53"/>
      <c r="H3683" s="3"/>
      <c r="I3683" s="53"/>
      <c r="J3683" s="53"/>
      <c r="K3683" s="53"/>
      <c r="L3683" s="53"/>
      <c r="M3683" s="53"/>
      <c r="N3683" s="53"/>
      <c r="O3683" s="53"/>
      <c r="P3683" s="727"/>
    </row>
    <row r="3684" spans="1:16" x14ac:dyDescent="0.25">
      <c r="A3684" s="126"/>
      <c r="B3684" s="53"/>
      <c r="C3684" s="140"/>
      <c r="E3684" s="53"/>
      <c r="F3684" s="53"/>
      <c r="G3684" s="53"/>
      <c r="H3684" s="3"/>
      <c r="I3684" s="53"/>
      <c r="J3684" s="53"/>
      <c r="K3684" s="53"/>
      <c r="L3684" s="53"/>
      <c r="M3684" s="53"/>
      <c r="N3684" s="53"/>
      <c r="O3684" s="53"/>
      <c r="P3684" s="727"/>
    </row>
    <row r="3685" spans="1:16" x14ac:dyDescent="0.25">
      <c r="A3685" s="126"/>
      <c r="B3685" s="53"/>
      <c r="C3685" s="140"/>
      <c r="E3685" s="53"/>
      <c r="F3685" s="53"/>
      <c r="G3685" s="53"/>
      <c r="H3685" s="3"/>
      <c r="I3685" s="53"/>
      <c r="J3685" s="53"/>
      <c r="K3685" s="53"/>
      <c r="L3685" s="53"/>
      <c r="M3685" s="53"/>
      <c r="N3685" s="53"/>
      <c r="O3685" s="53"/>
      <c r="P3685" s="727"/>
    </row>
    <row r="3686" spans="1:16" x14ac:dyDescent="0.25">
      <c r="A3686" s="126"/>
      <c r="B3686" s="53"/>
      <c r="C3686" s="140"/>
      <c r="E3686" s="53"/>
      <c r="F3686" s="53"/>
      <c r="G3686" s="53"/>
      <c r="H3686" s="3"/>
      <c r="I3686" s="53"/>
      <c r="J3686" s="53"/>
      <c r="K3686" s="53"/>
      <c r="L3686" s="53"/>
      <c r="M3686" s="53"/>
      <c r="N3686" s="53"/>
      <c r="O3686" s="53"/>
      <c r="P3686" s="727"/>
    </row>
    <row r="3687" spans="1:16" x14ac:dyDescent="0.25">
      <c r="A3687" s="126"/>
      <c r="B3687" s="53"/>
      <c r="C3687" s="140"/>
      <c r="E3687" s="53"/>
      <c r="F3687" s="53"/>
      <c r="G3687" s="53"/>
      <c r="H3687" s="3"/>
      <c r="I3687" s="53"/>
      <c r="J3687" s="53"/>
      <c r="K3687" s="53"/>
      <c r="L3687" s="53"/>
      <c r="M3687" s="53"/>
      <c r="N3687" s="53"/>
      <c r="O3687" s="53"/>
      <c r="P3687" s="727"/>
    </row>
    <row r="3688" spans="1:16" x14ac:dyDescent="0.25">
      <c r="A3688" s="126"/>
      <c r="B3688" s="53"/>
      <c r="C3688" s="140"/>
      <c r="E3688" s="53"/>
      <c r="F3688" s="53"/>
      <c r="G3688" s="53"/>
      <c r="H3688" s="3"/>
      <c r="I3688" s="53"/>
      <c r="J3688" s="53"/>
      <c r="K3688" s="53"/>
      <c r="L3688" s="53"/>
      <c r="M3688" s="53"/>
      <c r="N3688" s="53"/>
      <c r="O3688" s="53"/>
      <c r="P3688" s="727"/>
    </row>
    <row r="3689" spans="1:16" x14ac:dyDescent="0.25">
      <c r="A3689" s="126"/>
      <c r="B3689" s="53"/>
      <c r="C3689" s="140"/>
      <c r="E3689" s="53"/>
      <c r="F3689" s="53"/>
      <c r="G3689" s="53"/>
      <c r="H3689" s="3"/>
      <c r="I3689" s="53"/>
      <c r="J3689" s="53"/>
      <c r="K3689" s="53"/>
      <c r="L3689" s="53"/>
      <c r="M3689" s="53"/>
      <c r="N3689" s="53"/>
      <c r="O3689" s="53"/>
      <c r="P3689" s="727"/>
    </row>
    <row r="3690" spans="1:16" x14ac:dyDescent="0.25">
      <c r="A3690" s="126"/>
      <c r="B3690" s="53"/>
      <c r="C3690" s="140"/>
      <c r="E3690" s="53"/>
      <c r="F3690" s="53"/>
      <c r="G3690" s="53"/>
      <c r="H3690" s="3"/>
      <c r="I3690" s="53"/>
      <c r="J3690" s="53"/>
      <c r="K3690" s="53"/>
      <c r="L3690" s="53"/>
      <c r="M3690" s="53"/>
      <c r="N3690" s="53"/>
      <c r="O3690" s="53"/>
      <c r="P3690" s="727"/>
    </row>
    <row r="3691" spans="1:16" x14ac:dyDescent="0.25">
      <c r="A3691" s="126"/>
      <c r="B3691" s="53"/>
      <c r="C3691" s="140"/>
      <c r="E3691" s="53"/>
      <c r="F3691" s="53"/>
      <c r="G3691" s="53"/>
      <c r="H3691" s="3"/>
      <c r="I3691" s="53"/>
      <c r="J3691" s="53"/>
      <c r="K3691" s="53"/>
      <c r="L3691" s="53"/>
      <c r="M3691" s="53"/>
      <c r="N3691" s="53"/>
      <c r="O3691" s="53"/>
      <c r="P3691" s="727"/>
    </row>
    <row r="3692" spans="1:16" x14ac:dyDescent="0.25">
      <c r="A3692" s="126"/>
      <c r="B3692" s="53"/>
      <c r="C3692" s="140"/>
      <c r="E3692" s="53"/>
      <c r="F3692" s="53"/>
      <c r="G3692" s="53"/>
      <c r="H3692" s="3"/>
      <c r="I3692" s="53"/>
      <c r="J3692" s="53"/>
      <c r="K3692" s="53"/>
      <c r="L3692" s="53"/>
      <c r="M3692" s="53"/>
      <c r="N3692" s="53"/>
      <c r="O3692" s="53"/>
      <c r="P3692" s="727"/>
    </row>
    <row r="3693" spans="1:16" x14ac:dyDescent="0.25">
      <c r="A3693" s="126"/>
      <c r="B3693" s="53"/>
      <c r="C3693" s="140"/>
      <c r="E3693" s="53"/>
      <c r="F3693" s="53"/>
      <c r="G3693" s="53"/>
      <c r="H3693" s="3"/>
      <c r="I3693" s="53"/>
      <c r="J3693" s="53"/>
      <c r="K3693" s="53"/>
      <c r="L3693" s="53"/>
      <c r="M3693" s="53"/>
      <c r="N3693" s="53"/>
      <c r="O3693" s="53"/>
      <c r="P3693" s="727"/>
    </row>
    <row r="3694" spans="1:16" x14ac:dyDescent="0.25">
      <c r="A3694" s="126"/>
      <c r="B3694" s="53"/>
      <c r="C3694" s="140"/>
      <c r="E3694" s="53"/>
      <c r="F3694" s="53"/>
      <c r="G3694" s="53"/>
      <c r="H3694" s="3"/>
      <c r="I3694" s="53"/>
      <c r="J3694" s="53"/>
      <c r="K3694" s="53"/>
      <c r="L3694" s="53"/>
      <c r="M3694" s="53"/>
      <c r="N3694" s="53"/>
      <c r="O3694" s="53"/>
      <c r="P3694" s="727"/>
    </row>
    <row r="3695" spans="1:16" x14ac:dyDescent="0.25">
      <c r="A3695" s="126"/>
      <c r="B3695" s="53"/>
      <c r="C3695" s="140"/>
      <c r="E3695" s="53"/>
      <c r="F3695" s="53"/>
      <c r="G3695" s="53"/>
      <c r="H3695" s="3"/>
      <c r="I3695" s="53"/>
      <c r="J3695" s="53"/>
      <c r="K3695" s="53"/>
      <c r="L3695" s="53"/>
      <c r="M3695" s="53"/>
      <c r="N3695" s="53"/>
      <c r="O3695" s="53"/>
      <c r="P3695" s="727"/>
    </row>
    <row r="3696" spans="1:16" x14ac:dyDescent="0.25">
      <c r="A3696" s="126"/>
      <c r="B3696" s="53"/>
      <c r="C3696" s="140"/>
      <c r="E3696" s="53"/>
      <c r="F3696" s="53"/>
      <c r="G3696" s="53"/>
      <c r="H3696" s="3"/>
      <c r="I3696" s="53"/>
      <c r="J3696" s="53"/>
      <c r="K3696" s="53"/>
      <c r="L3696" s="53"/>
      <c r="M3696" s="53"/>
      <c r="N3696" s="53"/>
      <c r="O3696" s="53"/>
      <c r="P3696" s="727"/>
    </row>
    <row r="3697" spans="1:16" x14ac:dyDescent="0.25">
      <c r="A3697" s="126"/>
      <c r="B3697" s="53"/>
      <c r="C3697" s="140"/>
      <c r="E3697" s="53"/>
      <c r="F3697" s="53"/>
      <c r="G3697" s="53"/>
      <c r="H3697" s="3"/>
      <c r="I3697" s="53"/>
      <c r="J3697" s="53"/>
      <c r="K3697" s="53"/>
      <c r="L3697" s="53"/>
      <c r="M3697" s="53"/>
      <c r="N3697" s="53"/>
      <c r="O3697" s="53"/>
      <c r="P3697" s="727"/>
    </row>
    <row r="3698" spans="1:16" x14ac:dyDescent="0.25">
      <c r="A3698" s="126"/>
      <c r="B3698" s="53"/>
      <c r="C3698" s="140"/>
      <c r="E3698" s="53"/>
      <c r="F3698" s="53"/>
      <c r="G3698" s="53"/>
      <c r="H3698" s="3"/>
      <c r="I3698" s="53"/>
      <c r="J3698" s="53"/>
      <c r="K3698" s="53"/>
      <c r="L3698" s="53"/>
      <c r="M3698" s="53"/>
      <c r="N3698" s="53"/>
      <c r="O3698" s="53"/>
      <c r="P3698" s="727"/>
    </row>
    <row r="3699" spans="1:16" x14ac:dyDescent="0.25">
      <c r="A3699" s="126"/>
      <c r="B3699" s="53"/>
      <c r="C3699" s="140"/>
      <c r="E3699" s="53"/>
      <c r="F3699" s="53"/>
      <c r="G3699" s="53"/>
      <c r="H3699" s="3"/>
      <c r="I3699" s="53"/>
      <c r="J3699" s="53"/>
      <c r="K3699" s="53"/>
      <c r="L3699" s="53"/>
      <c r="M3699" s="53"/>
      <c r="N3699" s="53"/>
      <c r="O3699" s="53"/>
      <c r="P3699" s="727"/>
    </row>
    <row r="3700" spans="1:16" x14ac:dyDescent="0.25">
      <c r="A3700" s="126"/>
      <c r="B3700" s="53"/>
      <c r="C3700" s="140"/>
      <c r="E3700" s="53"/>
      <c r="F3700" s="53"/>
      <c r="G3700" s="53"/>
      <c r="H3700" s="3"/>
      <c r="I3700" s="53"/>
      <c r="J3700" s="53"/>
      <c r="K3700" s="53"/>
      <c r="L3700" s="53"/>
      <c r="M3700" s="53"/>
      <c r="N3700" s="53"/>
      <c r="O3700" s="53"/>
      <c r="P3700" s="727"/>
    </row>
    <row r="3701" spans="1:16" x14ac:dyDescent="0.25">
      <c r="A3701" s="126"/>
      <c r="B3701" s="53"/>
      <c r="C3701" s="140"/>
      <c r="E3701" s="53"/>
      <c r="F3701" s="53"/>
      <c r="G3701" s="53"/>
      <c r="H3701" s="3"/>
      <c r="I3701" s="53"/>
      <c r="J3701" s="53"/>
      <c r="K3701" s="53"/>
      <c r="L3701" s="53"/>
      <c r="M3701" s="53"/>
      <c r="N3701" s="53"/>
      <c r="O3701" s="53"/>
      <c r="P3701" s="727"/>
    </row>
    <row r="3702" spans="1:16" x14ac:dyDescent="0.25">
      <c r="A3702" s="126"/>
      <c r="B3702" s="53"/>
      <c r="C3702" s="140"/>
      <c r="E3702" s="53"/>
      <c r="F3702" s="53"/>
      <c r="G3702" s="53"/>
      <c r="H3702" s="3"/>
      <c r="I3702" s="53"/>
      <c r="J3702" s="53"/>
      <c r="K3702" s="53"/>
      <c r="L3702" s="53"/>
      <c r="M3702" s="53"/>
      <c r="N3702" s="53"/>
      <c r="O3702" s="53"/>
      <c r="P3702" s="727"/>
    </row>
    <row r="3703" spans="1:16" x14ac:dyDescent="0.25">
      <c r="A3703" s="126"/>
      <c r="B3703" s="53"/>
      <c r="C3703" s="140"/>
      <c r="E3703" s="53"/>
      <c r="F3703" s="53"/>
      <c r="G3703" s="53"/>
      <c r="H3703" s="3"/>
      <c r="I3703" s="53"/>
      <c r="J3703" s="53"/>
      <c r="K3703" s="53"/>
      <c r="L3703" s="53"/>
      <c r="M3703" s="53"/>
      <c r="N3703" s="53"/>
      <c r="O3703" s="53"/>
      <c r="P3703" s="727"/>
    </row>
    <row r="3704" spans="1:16" x14ac:dyDescent="0.25">
      <c r="A3704" s="126"/>
      <c r="B3704" s="53"/>
      <c r="C3704" s="140"/>
      <c r="E3704" s="53"/>
      <c r="F3704" s="53"/>
      <c r="G3704" s="53"/>
      <c r="H3704" s="3"/>
      <c r="I3704" s="53"/>
      <c r="J3704" s="53"/>
      <c r="K3704" s="53"/>
      <c r="L3704" s="53"/>
      <c r="M3704" s="53"/>
      <c r="N3704" s="53"/>
      <c r="O3704" s="53"/>
      <c r="P3704" s="727"/>
    </row>
    <row r="3705" spans="1:16" x14ac:dyDescent="0.25">
      <c r="A3705" s="126"/>
      <c r="B3705" s="53"/>
      <c r="C3705" s="140"/>
      <c r="E3705" s="53"/>
      <c r="F3705" s="53"/>
      <c r="G3705" s="53"/>
      <c r="H3705" s="3"/>
      <c r="I3705" s="53"/>
      <c r="J3705" s="53"/>
      <c r="K3705" s="53"/>
      <c r="L3705" s="53"/>
      <c r="M3705" s="53"/>
      <c r="N3705" s="53"/>
      <c r="O3705" s="53"/>
      <c r="P3705" s="727"/>
    </row>
    <row r="3706" spans="1:16" x14ac:dyDescent="0.25">
      <c r="A3706" s="126"/>
      <c r="B3706" s="53"/>
      <c r="C3706" s="140"/>
      <c r="E3706" s="53"/>
      <c r="F3706" s="53"/>
      <c r="G3706" s="53"/>
      <c r="H3706" s="3"/>
      <c r="I3706" s="53"/>
      <c r="J3706" s="53"/>
      <c r="K3706" s="53"/>
      <c r="L3706" s="53"/>
      <c r="M3706" s="53"/>
      <c r="N3706" s="53"/>
      <c r="O3706" s="53"/>
      <c r="P3706" s="727"/>
    </row>
    <row r="3707" spans="1:16" x14ac:dyDescent="0.25">
      <c r="A3707" s="126"/>
      <c r="B3707" s="53"/>
      <c r="C3707" s="140"/>
      <c r="E3707" s="53"/>
      <c r="F3707" s="53"/>
      <c r="G3707" s="53"/>
      <c r="H3707" s="3"/>
      <c r="I3707" s="53"/>
      <c r="J3707" s="53"/>
      <c r="K3707" s="53"/>
      <c r="L3707" s="53"/>
      <c r="M3707" s="53"/>
      <c r="N3707" s="53"/>
      <c r="O3707" s="53"/>
      <c r="P3707" s="727"/>
    </row>
    <row r="3708" spans="1:16" x14ac:dyDescent="0.25">
      <c r="A3708" s="126"/>
      <c r="B3708" s="53"/>
      <c r="C3708" s="140"/>
      <c r="E3708" s="53"/>
      <c r="F3708" s="53"/>
      <c r="G3708" s="53"/>
      <c r="H3708" s="3"/>
      <c r="I3708" s="53"/>
      <c r="J3708" s="53"/>
      <c r="K3708" s="53"/>
      <c r="L3708" s="53"/>
      <c r="M3708" s="53"/>
      <c r="N3708" s="53"/>
      <c r="O3708" s="53"/>
      <c r="P3708" s="727"/>
    </row>
    <row r="3709" spans="1:16" x14ac:dyDescent="0.25">
      <c r="A3709" s="126"/>
      <c r="B3709" s="53"/>
      <c r="C3709" s="140"/>
      <c r="E3709" s="53"/>
      <c r="F3709" s="53"/>
      <c r="G3709" s="53"/>
      <c r="H3709" s="3"/>
      <c r="I3709" s="53"/>
      <c r="J3709" s="53"/>
      <c r="K3709" s="53"/>
      <c r="L3709" s="53"/>
      <c r="M3709" s="53"/>
      <c r="N3709" s="53"/>
      <c r="O3709" s="53"/>
      <c r="P3709" s="727"/>
    </row>
    <row r="3710" spans="1:16" x14ac:dyDescent="0.25">
      <c r="A3710" s="126"/>
      <c r="B3710" s="53"/>
      <c r="C3710" s="140"/>
      <c r="E3710" s="53"/>
      <c r="F3710" s="53"/>
      <c r="G3710" s="53"/>
      <c r="H3710" s="3"/>
      <c r="I3710" s="53"/>
      <c r="J3710" s="53"/>
      <c r="K3710" s="53"/>
      <c r="L3710" s="53"/>
      <c r="M3710" s="53"/>
      <c r="N3710" s="53"/>
      <c r="O3710" s="53"/>
      <c r="P3710" s="727"/>
    </row>
    <row r="3711" spans="1:16" x14ac:dyDescent="0.25">
      <c r="A3711" s="126"/>
      <c r="B3711" s="53"/>
      <c r="C3711" s="140"/>
      <c r="E3711" s="53"/>
      <c r="F3711" s="53"/>
      <c r="G3711" s="53"/>
      <c r="H3711" s="3"/>
      <c r="I3711" s="53"/>
      <c r="J3711" s="53"/>
      <c r="K3711" s="53"/>
      <c r="L3711" s="53"/>
      <c r="M3711" s="53"/>
      <c r="N3711" s="53"/>
      <c r="O3711" s="53"/>
      <c r="P3711" s="727"/>
    </row>
    <row r="3712" spans="1:16" x14ac:dyDescent="0.25">
      <c r="A3712" s="126"/>
      <c r="B3712" s="53"/>
      <c r="C3712" s="140"/>
      <c r="E3712" s="53"/>
      <c r="F3712" s="53"/>
      <c r="G3712" s="53"/>
      <c r="H3712" s="3"/>
      <c r="I3712" s="53"/>
      <c r="J3712" s="53"/>
      <c r="K3712" s="53"/>
      <c r="L3712" s="53"/>
      <c r="M3712" s="53"/>
      <c r="N3712" s="53"/>
      <c r="O3712" s="53"/>
      <c r="P3712" s="727"/>
    </row>
    <row r="3713" spans="1:16" x14ac:dyDescent="0.25">
      <c r="A3713" s="126"/>
      <c r="B3713" s="53"/>
      <c r="C3713" s="140"/>
      <c r="E3713" s="53"/>
      <c r="F3713" s="53"/>
      <c r="G3713" s="53"/>
      <c r="H3713" s="3"/>
      <c r="I3713" s="53"/>
      <c r="J3713" s="53"/>
      <c r="K3713" s="53"/>
      <c r="L3713" s="53"/>
      <c r="M3713" s="53"/>
      <c r="N3713" s="53"/>
      <c r="O3713" s="53"/>
      <c r="P3713" s="727"/>
    </row>
    <row r="3714" spans="1:16" x14ac:dyDescent="0.25">
      <c r="A3714" s="126"/>
      <c r="B3714" s="53"/>
      <c r="C3714" s="140"/>
      <c r="E3714" s="53"/>
      <c r="F3714" s="53"/>
      <c r="G3714" s="53"/>
      <c r="H3714" s="3"/>
      <c r="I3714" s="53"/>
      <c r="J3714" s="53"/>
      <c r="K3714" s="53"/>
      <c r="L3714" s="53"/>
      <c r="M3714" s="53"/>
      <c r="N3714" s="53"/>
      <c r="O3714" s="53"/>
      <c r="P3714" s="727"/>
    </row>
    <row r="3715" spans="1:16" x14ac:dyDescent="0.25">
      <c r="A3715" s="126"/>
      <c r="B3715" s="53"/>
      <c r="C3715" s="140"/>
      <c r="E3715" s="53"/>
      <c r="F3715" s="53"/>
      <c r="G3715" s="53"/>
      <c r="H3715" s="3"/>
      <c r="I3715" s="53"/>
      <c r="J3715" s="53"/>
      <c r="K3715" s="53"/>
      <c r="L3715" s="53"/>
      <c r="M3715" s="53"/>
      <c r="N3715" s="53"/>
      <c r="O3715" s="53"/>
      <c r="P3715" s="727"/>
    </row>
    <row r="3716" spans="1:16" x14ac:dyDescent="0.25">
      <c r="A3716" s="126"/>
      <c r="B3716" s="53"/>
      <c r="C3716" s="140"/>
      <c r="E3716" s="53"/>
      <c r="F3716" s="53"/>
      <c r="G3716" s="53"/>
      <c r="H3716" s="3"/>
      <c r="I3716" s="53"/>
      <c r="J3716" s="53"/>
      <c r="K3716" s="53"/>
      <c r="L3716" s="53"/>
      <c r="M3716" s="53"/>
      <c r="N3716" s="53"/>
      <c r="O3716" s="53"/>
      <c r="P3716" s="727"/>
    </row>
    <row r="3717" spans="1:16" x14ac:dyDescent="0.25">
      <c r="A3717" s="126"/>
      <c r="B3717" s="53"/>
      <c r="C3717" s="140"/>
      <c r="E3717" s="53"/>
      <c r="F3717" s="53"/>
      <c r="G3717" s="53"/>
      <c r="H3717" s="3"/>
      <c r="I3717" s="53"/>
      <c r="J3717" s="53"/>
      <c r="K3717" s="53"/>
      <c r="L3717" s="53"/>
      <c r="M3717" s="53"/>
      <c r="N3717" s="53"/>
      <c r="O3717" s="53"/>
      <c r="P3717" s="727"/>
    </row>
    <row r="3718" spans="1:16" x14ac:dyDescent="0.25">
      <c r="A3718" s="126"/>
      <c r="B3718" s="53"/>
      <c r="C3718" s="140"/>
      <c r="E3718" s="53"/>
      <c r="F3718" s="53"/>
      <c r="G3718" s="53"/>
      <c r="H3718" s="3"/>
      <c r="I3718" s="53"/>
      <c r="J3718" s="53"/>
      <c r="K3718" s="53"/>
      <c r="L3718" s="53"/>
      <c r="M3718" s="53"/>
      <c r="N3718" s="53"/>
      <c r="O3718" s="53"/>
      <c r="P3718" s="727"/>
    </row>
    <row r="3719" spans="1:16" x14ac:dyDescent="0.25">
      <c r="A3719" s="126"/>
      <c r="B3719" s="53"/>
      <c r="C3719" s="140"/>
      <c r="E3719" s="53"/>
      <c r="F3719" s="53"/>
      <c r="G3719" s="53"/>
      <c r="H3719" s="3"/>
      <c r="I3719" s="53"/>
      <c r="J3719" s="53"/>
      <c r="K3719" s="53"/>
      <c r="L3719" s="53"/>
      <c r="M3719" s="53"/>
      <c r="N3719" s="53"/>
      <c r="O3719" s="53"/>
      <c r="P3719" s="727"/>
    </row>
    <row r="3720" spans="1:16" x14ac:dyDescent="0.25">
      <c r="A3720" s="126"/>
      <c r="B3720" s="53"/>
      <c r="C3720" s="140"/>
      <c r="E3720" s="53"/>
      <c r="F3720" s="53"/>
      <c r="G3720" s="53"/>
      <c r="H3720" s="3"/>
      <c r="I3720" s="53"/>
      <c r="J3720" s="53"/>
      <c r="K3720" s="53"/>
      <c r="L3720" s="53"/>
      <c r="M3720" s="53"/>
      <c r="N3720" s="53"/>
      <c r="O3720" s="53"/>
      <c r="P3720" s="727"/>
    </row>
    <row r="3721" spans="1:16" x14ac:dyDescent="0.25">
      <c r="A3721" s="126"/>
      <c r="B3721" s="53"/>
      <c r="C3721" s="140"/>
      <c r="E3721" s="53"/>
      <c r="F3721" s="53"/>
      <c r="G3721" s="53"/>
      <c r="H3721" s="3"/>
      <c r="I3721" s="53"/>
      <c r="J3721" s="53"/>
      <c r="K3721" s="53"/>
      <c r="L3721" s="53"/>
      <c r="M3721" s="53"/>
      <c r="N3721" s="53"/>
      <c r="O3721" s="53"/>
      <c r="P3721" s="727"/>
    </row>
    <row r="3722" spans="1:16" x14ac:dyDescent="0.25">
      <c r="A3722" s="126"/>
      <c r="B3722" s="53"/>
      <c r="C3722" s="140"/>
      <c r="E3722" s="53"/>
      <c r="F3722" s="53"/>
      <c r="G3722" s="53"/>
      <c r="H3722" s="3"/>
      <c r="I3722" s="53"/>
      <c r="J3722" s="53"/>
      <c r="K3722" s="53"/>
      <c r="L3722" s="53"/>
      <c r="M3722" s="53"/>
      <c r="N3722" s="53"/>
      <c r="O3722" s="53"/>
      <c r="P3722" s="727"/>
    </row>
    <row r="3723" spans="1:16" x14ac:dyDescent="0.25">
      <c r="A3723" s="126"/>
      <c r="B3723" s="53"/>
      <c r="C3723" s="140"/>
      <c r="E3723" s="53"/>
      <c r="F3723" s="53"/>
      <c r="G3723" s="53"/>
      <c r="H3723" s="3"/>
      <c r="I3723" s="53"/>
      <c r="J3723" s="53"/>
      <c r="K3723" s="53"/>
      <c r="L3723" s="53"/>
      <c r="M3723" s="53"/>
      <c r="N3723" s="53"/>
      <c r="O3723" s="53"/>
      <c r="P3723" s="727"/>
    </row>
    <row r="3724" spans="1:16" x14ac:dyDescent="0.25">
      <c r="A3724" s="126"/>
      <c r="B3724" s="53"/>
      <c r="C3724" s="140"/>
      <c r="E3724" s="53"/>
      <c r="F3724" s="53"/>
      <c r="G3724" s="53"/>
      <c r="H3724" s="3"/>
      <c r="I3724" s="53"/>
      <c r="J3724" s="53"/>
      <c r="K3724" s="53"/>
      <c r="L3724" s="53"/>
      <c r="M3724" s="53"/>
      <c r="N3724" s="53"/>
      <c r="O3724" s="53"/>
      <c r="P3724" s="727"/>
    </row>
    <row r="3725" spans="1:16" x14ac:dyDescent="0.25">
      <c r="A3725" s="126"/>
      <c r="B3725" s="53"/>
      <c r="C3725" s="140"/>
      <c r="E3725" s="53"/>
      <c r="F3725" s="53"/>
      <c r="G3725" s="53"/>
      <c r="H3725" s="3"/>
      <c r="I3725" s="53"/>
      <c r="J3725" s="53"/>
      <c r="K3725" s="53"/>
      <c r="L3725" s="53"/>
      <c r="M3725" s="53"/>
      <c r="N3725" s="53"/>
      <c r="O3725" s="53"/>
      <c r="P3725" s="727"/>
    </row>
    <row r="3726" spans="1:16" x14ac:dyDescent="0.25">
      <c r="A3726" s="126"/>
      <c r="B3726" s="53"/>
      <c r="C3726" s="140"/>
      <c r="E3726" s="53"/>
      <c r="F3726" s="53"/>
      <c r="G3726" s="53"/>
      <c r="H3726" s="3"/>
      <c r="I3726" s="53"/>
      <c r="J3726" s="53"/>
      <c r="K3726" s="53"/>
      <c r="L3726" s="53"/>
      <c r="M3726" s="53"/>
      <c r="N3726" s="53"/>
      <c r="O3726" s="53"/>
      <c r="P3726" s="727"/>
    </row>
    <row r="3727" spans="1:16" x14ac:dyDescent="0.25">
      <c r="A3727" s="126"/>
      <c r="B3727" s="53"/>
      <c r="C3727" s="140"/>
      <c r="E3727" s="53"/>
      <c r="F3727" s="53"/>
      <c r="G3727" s="53"/>
      <c r="H3727" s="3"/>
      <c r="I3727" s="53"/>
      <c r="J3727" s="53"/>
      <c r="K3727" s="53"/>
      <c r="L3727" s="53"/>
      <c r="M3727" s="53"/>
      <c r="N3727" s="53"/>
      <c r="O3727" s="53"/>
      <c r="P3727" s="727"/>
    </row>
    <row r="3728" spans="1:16" x14ac:dyDescent="0.25">
      <c r="A3728" s="126"/>
      <c r="B3728" s="53"/>
      <c r="C3728" s="140"/>
      <c r="E3728" s="53"/>
      <c r="F3728" s="53"/>
      <c r="G3728" s="53"/>
      <c r="H3728" s="3"/>
      <c r="I3728" s="53"/>
      <c r="J3728" s="53"/>
      <c r="K3728" s="53"/>
      <c r="L3728" s="53"/>
      <c r="M3728" s="53"/>
      <c r="N3728" s="53"/>
      <c r="O3728" s="53"/>
      <c r="P3728" s="727"/>
    </row>
    <row r="3729" spans="1:16" x14ac:dyDescent="0.25">
      <c r="A3729" s="126"/>
      <c r="B3729" s="53"/>
      <c r="C3729" s="140"/>
      <c r="E3729" s="53"/>
      <c r="F3729" s="53"/>
      <c r="G3729" s="53"/>
      <c r="H3729" s="3"/>
      <c r="I3729" s="53"/>
      <c r="J3729" s="53"/>
      <c r="K3729" s="53"/>
      <c r="L3729" s="53"/>
      <c r="M3729" s="53"/>
      <c r="N3729" s="53"/>
      <c r="O3729" s="53"/>
      <c r="P3729" s="727"/>
    </row>
    <row r="3730" spans="1:16" x14ac:dyDescent="0.25">
      <c r="A3730" s="126"/>
      <c r="B3730" s="53"/>
      <c r="C3730" s="140"/>
      <c r="E3730" s="53"/>
      <c r="F3730" s="53"/>
      <c r="G3730" s="53"/>
      <c r="H3730" s="3"/>
      <c r="I3730" s="53"/>
      <c r="J3730" s="53"/>
      <c r="K3730" s="53"/>
      <c r="L3730" s="53"/>
      <c r="M3730" s="53"/>
      <c r="N3730" s="53"/>
      <c r="O3730" s="53"/>
      <c r="P3730" s="727"/>
    </row>
    <row r="3731" spans="1:16" x14ac:dyDescent="0.25">
      <c r="A3731" s="126"/>
      <c r="B3731" s="53"/>
      <c r="C3731" s="140"/>
      <c r="E3731" s="53"/>
      <c r="F3731" s="53"/>
      <c r="G3731" s="53"/>
      <c r="H3731" s="3"/>
      <c r="I3731" s="53"/>
      <c r="J3731" s="53"/>
      <c r="K3731" s="53"/>
      <c r="L3731" s="53"/>
      <c r="M3731" s="53"/>
      <c r="N3731" s="53"/>
      <c r="O3731" s="53"/>
      <c r="P3731" s="727"/>
    </row>
    <row r="3732" spans="1:16" x14ac:dyDescent="0.25">
      <c r="A3732" s="126"/>
      <c r="B3732" s="53"/>
      <c r="C3732" s="140"/>
      <c r="E3732" s="53"/>
      <c r="F3732" s="53"/>
      <c r="G3732" s="53"/>
      <c r="H3732" s="3"/>
      <c r="I3732" s="53"/>
      <c r="J3732" s="53"/>
      <c r="K3732" s="53"/>
      <c r="L3732" s="53"/>
      <c r="M3732" s="53"/>
      <c r="N3732" s="53"/>
      <c r="O3732" s="53"/>
      <c r="P3732" s="727"/>
    </row>
    <row r="3733" spans="1:16" x14ac:dyDescent="0.25">
      <c r="A3733" s="126"/>
      <c r="B3733" s="53"/>
      <c r="C3733" s="140"/>
      <c r="E3733" s="53"/>
      <c r="F3733" s="53"/>
      <c r="G3733" s="53"/>
      <c r="H3733" s="3"/>
      <c r="I3733" s="53"/>
      <c r="J3733" s="53"/>
      <c r="K3733" s="53"/>
      <c r="L3733" s="53"/>
      <c r="M3733" s="53"/>
      <c r="N3733" s="53"/>
      <c r="O3733" s="53"/>
      <c r="P3733" s="727"/>
    </row>
    <row r="3734" spans="1:16" x14ac:dyDescent="0.25">
      <c r="A3734" s="126"/>
      <c r="B3734" s="53"/>
      <c r="C3734" s="140"/>
      <c r="E3734" s="53"/>
      <c r="F3734" s="53"/>
      <c r="G3734" s="53"/>
      <c r="H3734" s="3"/>
      <c r="I3734" s="53"/>
      <c r="J3734" s="53"/>
      <c r="K3734" s="53"/>
      <c r="L3734" s="53"/>
      <c r="M3734" s="53"/>
      <c r="N3734" s="53"/>
      <c r="O3734" s="53"/>
      <c r="P3734" s="727"/>
    </row>
    <row r="3735" spans="1:16" x14ac:dyDescent="0.25">
      <c r="A3735" s="126"/>
      <c r="B3735" s="53"/>
      <c r="C3735" s="140"/>
      <c r="E3735" s="53"/>
      <c r="F3735" s="53"/>
      <c r="G3735" s="53"/>
      <c r="H3735" s="3"/>
      <c r="I3735" s="53"/>
      <c r="J3735" s="53"/>
      <c r="K3735" s="53"/>
      <c r="L3735" s="53"/>
      <c r="M3735" s="53"/>
      <c r="N3735" s="53"/>
      <c r="O3735" s="53"/>
      <c r="P3735" s="727"/>
    </row>
    <row r="3736" spans="1:16" x14ac:dyDescent="0.25">
      <c r="A3736" s="126"/>
      <c r="B3736" s="53"/>
      <c r="C3736" s="140"/>
      <c r="E3736" s="53"/>
      <c r="F3736" s="53"/>
      <c r="G3736" s="53"/>
      <c r="H3736" s="3"/>
      <c r="I3736" s="53"/>
      <c r="J3736" s="53"/>
      <c r="K3736" s="53"/>
      <c r="L3736" s="53"/>
      <c r="M3736" s="53"/>
      <c r="N3736" s="53"/>
      <c r="O3736" s="53"/>
      <c r="P3736" s="727"/>
    </row>
    <row r="3737" spans="1:16" x14ac:dyDescent="0.25">
      <c r="A3737" s="126"/>
      <c r="B3737" s="53"/>
      <c r="C3737" s="140"/>
      <c r="E3737" s="53"/>
      <c r="F3737" s="53"/>
      <c r="G3737" s="53"/>
      <c r="H3737" s="3"/>
      <c r="I3737" s="53"/>
      <c r="J3737" s="53"/>
      <c r="K3737" s="53"/>
      <c r="L3737" s="53"/>
      <c r="M3737" s="53"/>
      <c r="N3737" s="53"/>
      <c r="O3737" s="53"/>
      <c r="P3737" s="727"/>
    </row>
    <row r="3738" spans="1:16" x14ac:dyDescent="0.25">
      <c r="A3738" s="126"/>
      <c r="B3738" s="53"/>
      <c r="C3738" s="140"/>
      <c r="E3738" s="53"/>
      <c r="F3738" s="53"/>
      <c r="G3738" s="53"/>
      <c r="H3738" s="3"/>
      <c r="I3738" s="53"/>
      <c r="J3738" s="53"/>
      <c r="K3738" s="53"/>
      <c r="L3738" s="53"/>
      <c r="M3738" s="53"/>
      <c r="N3738" s="53"/>
      <c r="O3738" s="53"/>
      <c r="P3738" s="727"/>
    </row>
    <row r="3739" spans="1:16" x14ac:dyDescent="0.25">
      <c r="A3739" s="126"/>
      <c r="B3739" s="53"/>
      <c r="C3739" s="140"/>
      <c r="E3739" s="53"/>
      <c r="F3739" s="53"/>
      <c r="G3739" s="53"/>
      <c r="H3739" s="3"/>
      <c r="I3739" s="53"/>
      <c r="J3739" s="53"/>
      <c r="K3739" s="53"/>
      <c r="L3739" s="53"/>
      <c r="M3739" s="53"/>
      <c r="N3739" s="53"/>
      <c r="O3739" s="53"/>
      <c r="P3739" s="727"/>
    </row>
    <row r="3740" spans="1:16" x14ac:dyDescent="0.25">
      <c r="A3740" s="126"/>
      <c r="B3740" s="53"/>
      <c r="C3740" s="140"/>
      <c r="E3740" s="53"/>
      <c r="F3740" s="53"/>
      <c r="G3740" s="53"/>
      <c r="H3740" s="3"/>
      <c r="I3740" s="53"/>
      <c r="J3740" s="53"/>
      <c r="K3740" s="53"/>
      <c r="L3740" s="53"/>
      <c r="M3740" s="53"/>
      <c r="N3740" s="53"/>
      <c r="O3740" s="53"/>
      <c r="P3740" s="727"/>
    </row>
    <row r="3741" spans="1:16" x14ac:dyDescent="0.25">
      <c r="A3741" s="126"/>
      <c r="B3741" s="53"/>
      <c r="C3741" s="140"/>
      <c r="E3741" s="53"/>
      <c r="F3741" s="53"/>
      <c r="G3741" s="53"/>
      <c r="H3741" s="3"/>
      <c r="I3741" s="53"/>
      <c r="J3741" s="53"/>
      <c r="K3741" s="53"/>
      <c r="L3741" s="53"/>
      <c r="M3741" s="53"/>
      <c r="N3741" s="53"/>
      <c r="O3741" s="53"/>
      <c r="P3741" s="727"/>
    </row>
    <row r="3742" spans="1:16" x14ac:dyDescent="0.25">
      <c r="A3742" s="126"/>
      <c r="B3742" s="53"/>
      <c r="C3742" s="140"/>
      <c r="E3742" s="53"/>
      <c r="F3742" s="53"/>
      <c r="G3742" s="53"/>
      <c r="H3742" s="3"/>
      <c r="I3742" s="53"/>
      <c r="J3742" s="53"/>
      <c r="K3742" s="53"/>
      <c r="L3742" s="53"/>
      <c r="M3742" s="53"/>
      <c r="N3742" s="53"/>
      <c r="O3742" s="53"/>
      <c r="P3742" s="727"/>
    </row>
    <row r="3743" spans="1:16" x14ac:dyDescent="0.25">
      <c r="A3743" s="126"/>
      <c r="B3743" s="53"/>
      <c r="C3743" s="140"/>
      <c r="E3743" s="53"/>
      <c r="F3743" s="53"/>
      <c r="G3743" s="53"/>
      <c r="H3743" s="3"/>
      <c r="I3743" s="53"/>
      <c r="J3743" s="53"/>
      <c r="K3743" s="53"/>
      <c r="L3743" s="53"/>
      <c r="M3743" s="53"/>
      <c r="N3743" s="53"/>
      <c r="O3743" s="53"/>
      <c r="P3743" s="727"/>
    </row>
    <row r="3744" spans="1:16" x14ac:dyDescent="0.25">
      <c r="A3744" s="126"/>
      <c r="B3744" s="53"/>
      <c r="C3744" s="140"/>
      <c r="E3744" s="53"/>
      <c r="F3744" s="53"/>
      <c r="G3744" s="53"/>
      <c r="H3744" s="3"/>
      <c r="I3744" s="53"/>
      <c r="J3744" s="53"/>
      <c r="K3744" s="53"/>
      <c r="L3744" s="53"/>
      <c r="M3744" s="53"/>
      <c r="N3744" s="53"/>
      <c r="O3744" s="53"/>
      <c r="P3744" s="727"/>
    </row>
    <row r="3745" spans="1:16" x14ac:dyDescent="0.25">
      <c r="A3745" s="126"/>
      <c r="B3745" s="53"/>
      <c r="C3745" s="140"/>
      <c r="E3745" s="53"/>
      <c r="F3745" s="53"/>
      <c r="G3745" s="53"/>
      <c r="H3745" s="3"/>
      <c r="I3745" s="53"/>
      <c r="J3745" s="53"/>
      <c r="K3745" s="53"/>
      <c r="L3745" s="53"/>
      <c r="M3745" s="53"/>
      <c r="N3745" s="53"/>
      <c r="O3745" s="53"/>
      <c r="P3745" s="727"/>
    </row>
    <row r="3746" spans="1:16" x14ac:dyDescent="0.25">
      <c r="A3746" s="126"/>
      <c r="B3746" s="53"/>
      <c r="C3746" s="140"/>
      <c r="E3746" s="53"/>
      <c r="F3746" s="53"/>
      <c r="G3746" s="53"/>
      <c r="H3746" s="3"/>
      <c r="I3746" s="53"/>
      <c r="J3746" s="53"/>
      <c r="K3746" s="53"/>
      <c r="L3746" s="53"/>
      <c r="M3746" s="53"/>
      <c r="N3746" s="53"/>
      <c r="O3746" s="53"/>
      <c r="P3746" s="727"/>
    </row>
    <row r="3747" spans="1:16" x14ac:dyDescent="0.25">
      <c r="A3747" s="126"/>
      <c r="B3747" s="53"/>
      <c r="C3747" s="140"/>
      <c r="E3747" s="53"/>
      <c r="F3747" s="53"/>
      <c r="G3747" s="53"/>
      <c r="H3747" s="3"/>
      <c r="I3747" s="53"/>
      <c r="J3747" s="53"/>
      <c r="K3747" s="53"/>
      <c r="L3747" s="53"/>
      <c r="M3747" s="53"/>
      <c r="N3747" s="53"/>
      <c r="O3747" s="53"/>
      <c r="P3747" s="727"/>
    </row>
    <row r="3748" spans="1:16" x14ac:dyDescent="0.25">
      <c r="A3748" s="126"/>
      <c r="B3748" s="53"/>
      <c r="C3748" s="140"/>
      <c r="E3748" s="53"/>
      <c r="F3748" s="53"/>
      <c r="G3748" s="53"/>
      <c r="H3748" s="3"/>
      <c r="I3748" s="53"/>
      <c r="J3748" s="53"/>
      <c r="K3748" s="53"/>
      <c r="L3748" s="53"/>
      <c r="M3748" s="53"/>
      <c r="N3748" s="53"/>
      <c r="O3748" s="53"/>
      <c r="P3748" s="727"/>
    </row>
    <row r="3749" spans="1:16" x14ac:dyDescent="0.25">
      <c r="A3749" s="126"/>
      <c r="B3749" s="53"/>
      <c r="C3749" s="140"/>
      <c r="E3749" s="53"/>
      <c r="F3749" s="53"/>
      <c r="G3749" s="53"/>
      <c r="H3749" s="3"/>
      <c r="I3749" s="53"/>
      <c r="J3749" s="53"/>
      <c r="K3749" s="53"/>
      <c r="L3749" s="53"/>
      <c r="M3749" s="53"/>
      <c r="N3749" s="53"/>
      <c r="O3749" s="53"/>
      <c r="P3749" s="727"/>
    </row>
    <row r="3750" spans="1:16" x14ac:dyDescent="0.25">
      <c r="A3750" s="126"/>
      <c r="B3750" s="53"/>
      <c r="C3750" s="140"/>
      <c r="E3750" s="53"/>
      <c r="F3750" s="53"/>
      <c r="G3750" s="53"/>
      <c r="H3750" s="3"/>
      <c r="I3750" s="53"/>
      <c r="J3750" s="53"/>
      <c r="K3750" s="53"/>
      <c r="L3750" s="53"/>
      <c r="M3750" s="53"/>
      <c r="N3750" s="53"/>
      <c r="O3750" s="53"/>
      <c r="P3750" s="727"/>
    </row>
    <row r="3751" spans="1:16" x14ac:dyDescent="0.25">
      <c r="A3751" s="126"/>
      <c r="B3751" s="53"/>
      <c r="C3751" s="140"/>
      <c r="E3751" s="53"/>
      <c r="F3751" s="53"/>
      <c r="G3751" s="53"/>
      <c r="H3751" s="3"/>
      <c r="I3751" s="53"/>
      <c r="J3751" s="53"/>
      <c r="K3751" s="53"/>
      <c r="L3751" s="53"/>
      <c r="M3751" s="53"/>
      <c r="N3751" s="53"/>
      <c r="O3751" s="53"/>
      <c r="P3751" s="727"/>
    </row>
    <row r="3752" spans="1:16" x14ac:dyDescent="0.25">
      <c r="A3752" s="126"/>
      <c r="B3752" s="53"/>
      <c r="C3752" s="140"/>
      <c r="E3752" s="53"/>
      <c r="F3752" s="53"/>
      <c r="G3752" s="53"/>
      <c r="H3752" s="3"/>
      <c r="I3752" s="53"/>
      <c r="J3752" s="53"/>
      <c r="K3752" s="53"/>
      <c r="L3752" s="53"/>
      <c r="M3752" s="53"/>
      <c r="N3752" s="53"/>
      <c r="O3752" s="53"/>
      <c r="P3752" s="727"/>
    </row>
    <row r="3753" spans="1:16" x14ac:dyDescent="0.25">
      <c r="A3753" s="126"/>
      <c r="B3753" s="53"/>
      <c r="C3753" s="140"/>
      <c r="E3753" s="53"/>
      <c r="F3753" s="53"/>
      <c r="G3753" s="53"/>
      <c r="H3753" s="3"/>
      <c r="I3753" s="53"/>
      <c r="J3753" s="53"/>
      <c r="K3753" s="53"/>
      <c r="L3753" s="53"/>
      <c r="M3753" s="53"/>
      <c r="N3753" s="53"/>
      <c r="O3753" s="53"/>
      <c r="P3753" s="727"/>
    </row>
    <row r="3754" spans="1:16" x14ac:dyDescent="0.25">
      <c r="A3754" s="126"/>
      <c r="B3754" s="53"/>
      <c r="C3754" s="140"/>
      <c r="E3754" s="53"/>
      <c r="F3754" s="53"/>
      <c r="G3754" s="53"/>
      <c r="H3754" s="3"/>
      <c r="I3754" s="53"/>
      <c r="J3754" s="53"/>
      <c r="K3754" s="53"/>
      <c r="L3754" s="53"/>
      <c r="M3754" s="53"/>
      <c r="N3754" s="53"/>
      <c r="O3754" s="53"/>
      <c r="P3754" s="727"/>
    </row>
    <row r="3755" spans="1:16" x14ac:dyDescent="0.25">
      <c r="A3755" s="126"/>
      <c r="B3755" s="53"/>
      <c r="C3755" s="140"/>
      <c r="E3755" s="53"/>
      <c r="F3755" s="53"/>
      <c r="G3755" s="53"/>
      <c r="H3755" s="3"/>
      <c r="I3755" s="53"/>
      <c r="J3755" s="53"/>
      <c r="K3755" s="53"/>
      <c r="L3755" s="53"/>
      <c r="M3755" s="53"/>
      <c r="N3755" s="53"/>
      <c r="O3755" s="53"/>
      <c r="P3755" s="727"/>
    </row>
    <row r="3756" spans="1:16" x14ac:dyDescent="0.25">
      <c r="A3756" s="126"/>
      <c r="B3756" s="53"/>
      <c r="C3756" s="140"/>
      <c r="E3756" s="53"/>
      <c r="F3756" s="53"/>
      <c r="G3756" s="53"/>
      <c r="H3756" s="3"/>
      <c r="I3756" s="53"/>
      <c r="J3756" s="53"/>
      <c r="K3756" s="53"/>
      <c r="L3756" s="53"/>
      <c r="M3756" s="53"/>
      <c r="N3756" s="53"/>
      <c r="O3756" s="53"/>
      <c r="P3756" s="727"/>
    </row>
    <row r="3757" spans="1:16" x14ac:dyDescent="0.25">
      <c r="A3757" s="126"/>
      <c r="B3757" s="53"/>
      <c r="C3757" s="140"/>
      <c r="E3757" s="53"/>
      <c r="F3757" s="53"/>
      <c r="G3757" s="53"/>
      <c r="H3757" s="3"/>
      <c r="I3757" s="53"/>
      <c r="J3757" s="53"/>
      <c r="K3757" s="53"/>
      <c r="L3757" s="53"/>
      <c r="M3757" s="53"/>
      <c r="N3757" s="53"/>
      <c r="O3757" s="53"/>
      <c r="P3757" s="727"/>
    </row>
    <row r="3758" spans="1:16" x14ac:dyDescent="0.25">
      <c r="A3758" s="126"/>
      <c r="B3758" s="53"/>
      <c r="C3758" s="140"/>
      <c r="E3758" s="53"/>
      <c r="F3758" s="53"/>
      <c r="G3758" s="53"/>
      <c r="H3758" s="3"/>
      <c r="I3758" s="53"/>
      <c r="J3758" s="53"/>
      <c r="K3758" s="53"/>
      <c r="L3758" s="53"/>
      <c r="M3758" s="53"/>
      <c r="N3758" s="53"/>
      <c r="O3758" s="53"/>
      <c r="P3758" s="727"/>
    </row>
    <row r="3759" spans="1:16" x14ac:dyDescent="0.25">
      <c r="A3759" s="126"/>
      <c r="B3759" s="53"/>
      <c r="C3759" s="140"/>
      <c r="E3759" s="53"/>
      <c r="F3759" s="53"/>
      <c r="G3759" s="53"/>
      <c r="H3759" s="3"/>
      <c r="I3759" s="53"/>
      <c r="J3759" s="53"/>
      <c r="K3759" s="53"/>
      <c r="L3759" s="53"/>
      <c r="M3759" s="53"/>
      <c r="N3759" s="53"/>
      <c r="O3759" s="53"/>
      <c r="P3759" s="727"/>
    </row>
    <row r="3760" spans="1:16" x14ac:dyDescent="0.25">
      <c r="A3760" s="126"/>
      <c r="B3760" s="53"/>
      <c r="C3760" s="140"/>
      <c r="E3760" s="53"/>
      <c r="F3760" s="53"/>
      <c r="G3760" s="53"/>
      <c r="H3760" s="3"/>
      <c r="I3760" s="53"/>
      <c r="J3760" s="53"/>
      <c r="K3760" s="53"/>
      <c r="L3760" s="53"/>
      <c r="M3760" s="53"/>
      <c r="N3760" s="53"/>
      <c r="O3760" s="53"/>
      <c r="P3760" s="727"/>
    </row>
    <row r="3761" spans="1:16" x14ac:dyDescent="0.25">
      <c r="A3761" s="126"/>
      <c r="B3761" s="53"/>
      <c r="C3761" s="140"/>
      <c r="E3761" s="53"/>
      <c r="F3761" s="53"/>
      <c r="G3761" s="53"/>
      <c r="H3761" s="3"/>
      <c r="I3761" s="53"/>
      <c r="J3761" s="53"/>
      <c r="K3761" s="53"/>
      <c r="L3761" s="53"/>
      <c r="M3761" s="53"/>
      <c r="N3761" s="53"/>
      <c r="O3761" s="53"/>
      <c r="P3761" s="727"/>
    </row>
    <row r="3762" spans="1:16" x14ac:dyDescent="0.25">
      <c r="A3762" s="126"/>
      <c r="B3762" s="53"/>
      <c r="C3762" s="140"/>
      <c r="E3762" s="53"/>
      <c r="F3762" s="53"/>
      <c r="G3762" s="53"/>
      <c r="H3762" s="3"/>
      <c r="I3762" s="53"/>
      <c r="J3762" s="53"/>
      <c r="K3762" s="53"/>
      <c r="L3762" s="53"/>
      <c r="M3762" s="53"/>
      <c r="N3762" s="53"/>
      <c r="O3762" s="53"/>
      <c r="P3762" s="727"/>
    </row>
    <row r="3763" spans="1:16" x14ac:dyDescent="0.25">
      <c r="A3763" s="126"/>
      <c r="B3763" s="53"/>
      <c r="C3763" s="140"/>
      <c r="E3763" s="53"/>
      <c r="F3763" s="53"/>
      <c r="G3763" s="53"/>
      <c r="H3763" s="3"/>
      <c r="I3763" s="53"/>
      <c r="J3763" s="53"/>
      <c r="K3763" s="53"/>
      <c r="L3763" s="53"/>
      <c r="M3763" s="53"/>
      <c r="N3763" s="53"/>
      <c r="O3763" s="53"/>
      <c r="P3763" s="727"/>
    </row>
    <row r="3764" spans="1:16" x14ac:dyDescent="0.25">
      <c r="A3764" s="126"/>
      <c r="B3764" s="53"/>
      <c r="C3764" s="140"/>
      <c r="E3764" s="53"/>
      <c r="F3764" s="53"/>
      <c r="G3764" s="53"/>
      <c r="H3764" s="3"/>
      <c r="I3764" s="53"/>
      <c r="J3764" s="53"/>
      <c r="K3764" s="53"/>
      <c r="L3764" s="53"/>
      <c r="M3764" s="53"/>
      <c r="N3764" s="53"/>
      <c r="O3764" s="53"/>
      <c r="P3764" s="727"/>
    </row>
    <row r="3765" spans="1:16" x14ac:dyDescent="0.25">
      <c r="A3765" s="126"/>
      <c r="B3765" s="53"/>
      <c r="C3765" s="140"/>
      <c r="E3765" s="53"/>
      <c r="F3765" s="53"/>
      <c r="G3765" s="53"/>
      <c r="H3765" s="3"/>
      <c r="I3765" s="53"/>
      <c r="J3765" s="53"/>
      <c r="K3765" s="53"/>
      <c r="L3765" s="53"/>
      <c r="M3765" s="53"/>
      <c r="N3765" s="53"/>
      <c r="O3765" s="53"/>
      <c r="P3765" s="727"/>
    </row>
    <row r="3766" spans="1:16" x14ac:dyDescent="0.25">
      <c r="A3766" s="126"/>
      <c r="B3766" s="53"/>
      <c r="C3766" s="140"/>
      <c r="E3766" s="53"/>
      <c r="F3766" s="53"/>
      <c r="G3766" s="53"/>
      <c r="H3766" s="3"/>
      <c r="I3766" s="53"/>
      <c r="J3766" s="53"/>
      <c r="K3766" s="53"/>
      <c r="L3766" s="53"/>
      <c r="M3766" s="53"/>
      <c r="N3766" s="53"/>
      <c r="O3766" s="53"/>
      <c r="P3766" s="727"/>
    </row>
    <row r="3767" spans="1:16" x14ac:dyDescent="0.25">
      <c r="A3767" s="126"/>
      <c r="B3767" s="53"/>
      <c r="C3767" s="140"/>
      <c r="E3767" s="53"/>
      <c r="F3767" s="53"/>
      <c r="G3767" s="53"/>
      <c r="H3767" s="3"/>
      <c r="I3767" s="53"/>
      <c r="J3767" s="53"/>
      <c r="K3767" s="53"/>
      <c r="L3767" s="53"/>
      <c r="M3767" s="53"/>
      <c r="N3767" s="53"/>
      <c r="O3767" s="53"/>
      <c r="P3767" s="727"/>
    </row>
    <row r="3768" spans="1:16" x14ac:dyDescent="0.25">
      <c r="A3768" s="126"/>
      <c r="B3768" s="53"/>
      <c r="C3768" s="140"/>
      <c r="E3768" s="53"/>
      <c r="F3768" s="53"/>
      <c r="G3768" s="53"/>
      <c r="H3768" s="3"/>
      <c r="I3768" s="53"/>
      <c r="J3768" s="53"/>
      <c r="K3768" s="53"/>
      <c r="L3768" s="53"/>
      <c r="M3768" s="53"/>
      <c r="N3768" s="53"/>
      <c r="O3768" s="53"/>
      <c r="P3768" s="727"/>
    </row>
    <row r="3769" spans="1:16" x14ac:dyDescent="0.25">
      <c r="A3769" s="126"/>
      <c r="B3769" s="53"/>
      <c r="C3769" s="140"/>
      <c r="E3769" s="53"/>
      <c r="F3769" s="53"/>
      <c r="G3769" s="53"/>
      <c r="H3769" s="3"/>
      <c r="I3769" s="53"/>
      <c r="J3769" s="53"/>
      <c r="K3769" s="53"/>
      <c r="L3769" s="53"/>
      <c r="M3769" s="53"/>
      <c r="N3769" s="53"/>
      <c r="O3769" s="53"/>
      <c r="P3769" s="727"/>
    </row>
    <row r="3770" spans="1:16" x14ac:dyDescent="0.25">
      <c r="A3770" s="126"/>
      <c r="B3770" s="53"/>
      <c r="C3770" s="140"/>
      <c r="E3770" s="53"/>
      <c r="F3770" s="53"/>
      <c r="G3770" s="53"/>
      <c r="H3770" s="3"/>
      <c r="I3770" s="53"/>
      <c r="J3770" s="53"/>
      <c r="K3770" s="53"/>
      <c r="L3770" s="53"/>
      <c r="M3770" s="53"/>
      <c r="N3770" s="53"/>
      <c r="O3770" s="53"/>
      <c r="P3770" s="727"/>
    </row>
    <row r="3771" spans="1:16" x14ac:dyDescent="0.25">
      <c r="A3771" s="126"/>
      <c r="B3771" s="53"/>
      <c r="C3771" s="140"/>
      <c r="E3771" s="53"/>
      <c r="F3771" s="53"/>
      <c r="G3771" s="53"/>
      <c r="H3771" s="3"/>
      <c r="I3771" s="53"/>
      <c r="J3771" s="53"/>
      <c r="K3771" s="53"/>
      <c r="L3771" s="53"/>
      <c r="M3771" s="53"/>
      <c r="N3771" s="53"/>
      <c r="O3771" s="53"/>
      <c r="P3771" s="727"/>
    </row>
    <row r="3772" spans="1:16" x14ac:dyDescent="0.25">
      <c r="A3772" s="126"/>
      <c r="B3772" s="53"/>
      <c r="C3772" s="140"/>
      <c r="E3772" s="53"/>
      <c r="F3772" s="53"/>
      <c r="G3772" s="53"/>
      <c r="H3772" s="3"/>
      <c r="I3772" s="53"/>
      <c r="J3772" s="53"/>
      <c r="K3772" s="53"/>
      <c r="L3772" s="53"/>
      <c r="M3772" s="53"/>
      <c r="N3772" s="53"/>
      <c r="O3772" s="53"/>
      <c r="P3772" s="727"/>
    </row>
    <row r="3773" spans="1:16" x14ac:dyDescent="0.25">
      <c r="A3773" s="126"/>
      <c r="B3773" s="53"/>
      <c r="C3773" s="140"/>
      <c r="E3773" s="53"/>
      <c r="F3773" s="53"/>
      <c r="G3773" s="53"/>
      <c r="H3773" s="3"/>
      <c r="I3773" s="53"/>
      <c r="J3773" s="53"/>
      <c r="K3773" s="53"/>
      <c r="L3773" s="53"/>
      <c r="M3773" s="53"/>
      <c r="N3773" s="53"/>
      <c r="O3773" s="53"/>
      <c r="P3773" s="727"/>
    </row>
    <row r="3774" spans="1:16" x14ac:dyDescent="0.25">
      <c r="A3774" s="126"/>
      <c r="B3774" s="53"/>
      <c r="C3774" s="140"/>
      <c r="E3774" s="53"/>
      <c r="F3774" s="53"/>
      <c r="G3774" s="53"/>
      <c r="H3774" s="3"/>
      <c r="I3774" s="53"/>
      <c r="J3774" s="53"/>
      <c r="K3774" s="53"/>
      <c r="L3774" s="53"/>
      <c r="M3774" s="53"/>
      <c r="N3774" s="53"/>
      <c r="O3774" s="53"/>
      <c r="P3774" s="727"/>
    </row>
    <row r="3775" spans="1:16" x14ac:dyDescent="0.25">
      <c r="A3775" s="126"/>
      <c r="B3775" s="53"/>
      <c r="C3775" s="140"/>
      <c r="E3775" s="53"/>
      <c r="F3775" s="53"/>
      <c r="G3775" s="53"/>
      <c r="H3775" s="3"/>
      <c r="I3775" s="53"/>
      <c r="J3775" s="53"/>
      <c r="K3775" s="53"/>
      <c r="L3775" s="53"/>
      <c r="M3775" s="53"/>
      <c r="N3775" s="53"/>
      <c r="O3775" s="53"/>
      <c r="P3775" s="727"/>
    </row>
    <row r="3776" spans="1:16" x14ac:dyDescent="0.25">
      <c r="A3776" s="126"/>
      <c r="B3776" s="53"/>
      <c r="C3776" s="140"/>
      <c r="E3776" s="53"/>
      <c r="F3776" s="53"/>
      <c r="G3776" s="53"/>
      <c r="H3776" s="3"/>
      <c r="I3776" s="53"/>
      <c r="J3776" s="53"/>
      <c r="K3776" s="53"/>
      <c r="L3776" s="53"/>
      <c r="M3776" s="53"/>
      <c r="N3776" s="53"/>
      <c r="O3776" s="53"/>
      <c r="P3776" s="727"/>
    </row>
    <row r="3777" spans="1:16" x14ac:dyDescent="0.25">
      <c r="A3777" s="126"/>
      <c r="B3777" s="53"/>
      <c r="C3777" s="140"/>
      <c r="E3777" s="53"/>
      <c r="F3777" s="53"/>
      <c r="G3777" s="53"/>
      <c r="H3777" s="3"/>
      <c r="I3777" s="53"/>
      <c r="J3777" s="53"/>
      <c r="K3777" s="53"/>
      <c r="L3777" s="53"/>
      <c r="M3777" s="53"/>
      <c r="N3777" s="53"/>
      <c r="O3777" s="53"/>
      <c r="P3777" s="727"/>
    </row>
    <row r="3778" spans="1:16" x14ac:dyDescent="0.25">
      <c r="A3778" s="126"/>
      <c r="B3778" s="53"/>
      <c r="C3778" s="140"/>
      <c r="E3778" s="53"/>
      <c r="F3778" s="53"/>
      <c r="G3778" s="53"/>
      <c r="H3778" s="3"/>
      <c r="I3778" s="53"/>
      <c r="J3778" s="53"/>
      <c r="K3778" s="53"/>
      <c r="L3778" s="53"/>
      <c r="M3778" s="53"/>
      <c r="N3778" s="53"/>
      <c r="O3778" s="53"/>
      <c r="P3778" s="727"/>
    </row>
    <row r="3779" spans="1:16" x14ac:dyDescent="0.25">
      <c r="A3779" s="126"/>
      <c r="B3779" s="53"/>
      <c r="C3779" s="140"/>
      <c r="E3779" s="53"/>
      <c r="F3779" s="53"/>
      <c r="G3779" s="53"/>
      <c r="H3779" s="3"/>
      <c r="I3779" s="53"/>
      <c r="J3779" s="53"/>
      <c r="K3779" s="53"/>
      <c r="L3779" s="53"/>
      <c r="M3779" s="53"/>
      <c r="N3779" s="53"/>
      <c r="O3779" s="53"/>
      <c r="P3779" s="727"/>
    </row>
    <row r="3780" spans="1:16" x14ac:dyDescent="0.25">
      <c r="A3780" s="126"/>
      <c r="B3780" s="53"/>
      <c r="C3780" s="140"/>
      <c r="E3780" s="53"/>
      <c r="F3780" s="53"/>
      <c r="G3780" s="53"/>
      <c r="H3780" s="3"/>
      <c r="I3780" s="53"/>
      <c r="J3780" s="53"/>
      <c r="K3780" s="53"/>
      <c r="L3780" s="53"/>
      <c r="M3780" s="53"/>
      <c r="N3780" s="53"/>
      <c r="O3780" s="53"/>
      <c r="P3780" s="727"/>
    </row>
    <row r="3781" spans="1:16" x14ac:dyDescent="0.25">
      <c r="A3781" s="126"/>
      <c r="B3781" s="53"/>
      <c r="C3781" s="140"/>
      <c r="E3781" s="53"/>
      <c r="F3781" s="53"/>
      <c r="G3781" s="53"/>
      <c r="H3781" s="3"/>
      <c r="I3781" s="53"/>
      <c r="J3781" s="53"/>
      <c r="K3781" s="53"/>
      <c r="L3781" s="53"/>
      <c r="M3781" s="53"/>
      <c r="N3781" s="53"/>
      <c r="O3781" s="53"/>
      <c r="P3781" s="727"/>
    </row>
    <row r="3782" spans="1:16" x14ac:dyDescent="0.25">
      <c r="A3782" s="126"/>
      <c r="B3782" s="53"/>
      <c r="C3782" s="140"/>
      <c r="E3782" s="53"/>
      <c r="F3782" s="53"/>
      <c r="G3782" s="53"/>
      <c r="H3782" s="3"/>
      <c r="I3782" s="53"/>
      <c r="J3782" s="53"/>
      <c r="K3782" s="53"/>
      <c r="L3782" s="53"/>
      <c r="M3782" s="53"/>
      <c r="N3782" s="53"/>
      <c r="O3782" s="53"/>
      <c r="P3782" s="727"/>
    </row>
    <row r="3783" spans="1:16" x14ac:dyDescent="0.25">
      <c r="A3783" s="126"/>
      <c r="B3783" s="53"/>
      <c r="C3783" s="140"/>
      <c r="E3783" s="53"/>
      <c r="F3783" s="53"/>
      <c r="G3783" s="53"/>
      <c r="H3783" s="3"/>
      <c r="I3783" s="53"/>
      <c r="J3783" s="53"/>
      <c r="K3783" s="53"/>
      <c r="L3783" s="53"/>
      <c r="M3783" s="53"/>
      <c r="N3783" s="53"/>
      <c r="O3783" s="53"/>
      <c r="P3783" s="727"/>
    </row>
    <row r="3784" spans="1:16" x14ac:dyDescent="0.25">
      <c r="A3784" s="126"/>
      <c r="B3784" s="53"/>
      <c r="C3784" s="140"/>
      <c r="E3784" s="53"/>
      <c r="F3784" s="53"/>
      <c r="G3784" s="53"/>
      <c r="H3784" s="3"/>
      <c r="I3784" s="53"/>
      <c r="J3784" s="53"/>
      <c r="K3784" s="53"/>
      <c r="L3784" s="53"/>
      <c r="M3784" s="53"/>
      <c r="N3784" s="53"/>
      <c r="O3784" s="53"/>
      <c r="P3784" s="727"/>
    </row>
    <row r="3785" spans="1:16" x14ac:dyDescent="0.25">
      <c r="A3785" s="126"/>
      <c r="B3785" s="53"/>
      <c r="C3785" s="140"/>
      <c r="E3785" s="53"/>
      <c r="F3785" s="53"/>
      <c r="G3785" s="53"/>
      <c r="H3785" s="3"/>
      <c r="I3785" s="53"/>
      <c r="J3785" s="53"/>
      <c r="K3785" s="53"/>
      <c r="L3785" s="53"/>
      <c r="M3785" s="53"/>
      <c r="N3785" s="53"/>
      <c r="O3785" s="53"/>
      <c r="P3785" s="727"/>
    </row>
    <row r="3786" spans="1:16" x14ac:dyDescent="0.25">
      <c r="A3786" s="126"/>
      <c r="B3786" s="53"/>
      <c r="C3786" s="140"/>
      <c r="E3786" s="53"/>
      <c r="F3786" s="53"/>
      <c r="G3786" s="53"/>
      <c r="H3786" s="3"/>
      <c r="I3786" s="53"/>
      <c r="J3786" s="53"/>
      <c r="K3786" s="53"/>
      <c r="L3786" s="53"/>
      <c r="M3786" s="53"/>
      <c r="N3786" s="53"/>
      <c r="O3786" s="53"/>
      <c r="P3786" s="727"/>
    </row>
    <row r="3787" spans="1:16" x14ac:dyDescent="0.25">
      <c r="A3787" s="126"/>
      <c r="B3787" s="53"/>
      <c r="C3787" s="140"/>
      <c r="E3787" s="53"/>
      <c r="F3787" s="53"/>
      <c r="G3787" s="53"/>
      <c r="H3787" s="3"/>
      <c r="I3787" s="53"/>
      <c r="J3787" s="53"/>
      <c r="K3787" s="53"/>
      <c r="L3787" s="53"/>
      <c r="M3787" s="53"/>
      <c r="N3787" s="53"/>
      <c r="O3787" s="53"/>
      <c r="P3787" s="727"/>
    </row>
    <row r="3788" spans="1:16" x14ac:dyDescent="0.25">
      <c r="A3788" s="126"/>
      <c r="B3788" s="53"/>
      <c r="C3788" s="140"/>
      <c r="E3788" s="53"/>
      <c r="F3788" s="53"/>
      <c r="G3788" s="53"/>
      <c r="H3788" s="3"/>
      <c r="I3788" s="53"/>
      <c r="J3788" s="53"/>
      <c r="K3788" s="53"/>
      <c r="L3788" s="53"/>
      <c r="M3788" s="53"/>
      <c r="N3788" s="53"/>
      <c r="O3788" s="53"/>
      <c r="P3788" s="727"/>
    </row>
    <row r="3789" spans="1:16" x14ac:dyDescent="0.25">
      <c r="A3789" s="126"/>
      <c r="B3789" s="53"/>
      <c r="C3789" s="140"/>
      <c r="E3789" s="53"/>
      <c r="F3789" s="53"/>
      <c r="G3789" s="53"/>
      <c r="H3789" s="3"/>
      <c r="I3789" s="53"/>
      <c r="J3789" s="53"/>
      <c r="K3789" s="53"/>
      <c r="L3789" s="53"/>
      <c r="M3789" s="53"/>
      <c r="N3789" s="53"/>
      <c r="O3789" s="53"/>
      <c r="P3789" s="727"/>
    </row>
    <row r="3790" spans="1:16" x14ac:dyDescent="0.25">
      <c r="A3790" s="126"/>
      <c r="B3790" s="53"/>
      <c r="C3790" s="140"/>
      <c r="E3790" s="53"/>
      <c r="F3790" s="53"/>
      <c r="G3790" s="53"/>
      <c r="H3790" s="3"/>
      <c r="I3790" s="53"/>
      <c r="J3790" s="53"/>
      <c r="K3790" s="53"/>
      <c r="L3790" s="53"/>
      <c r="M3790" s="53"/>
      <c r="N3790" s="53"/>
      <c r="O3790" s="53"/>
      <c r="P3790" s="727"/>
    </row>
    <row r="3791" spans="1:16" x14ac:dyDescent="0.25">
      <c r="A3791" s="126"/>
      <c r="B3791" s="53"/>
      <c r="C3791" s="140"/>
      <c r="E3791" s="53"/>
      <c r="F3791" s="53"/>
      <c r="G3791" s="53"/>
      <c r="H3791" s="3"/>
      <c r="I3791" s="53"/>
      <c r="J3791" s="53"/>
      <c r="K3791" s="53"/>
      <c r="L3791" s="53"/>
      <c r="M3791" s="53"/>
      <c r="N3791" s="53"/>
      <c r="O3791" s="53"/>
      <c r="P3791" s="727"/>
    </row>
    <row r="3792" spans="1:16" x14ac:dyDescent="0.25">
      <c r="A3792" s="126"/>
      <c r="B3792" s="53"/>
      <c r="C3792" s="140"/>
      <c r="E3792" s="53"/>
      <c r="F3792" s="53"/>
      <c r="G3792" s="53"/>
      <c r="H3792" s="3"/>
      <c r="I3792" s="53"/>
      <c r="J3792" s="53"/>
      <c r="K3792" s="53"/>
      <c r="L3792" s="53"/>
      <c r="M3792" s="53"/>
      <c r="N3792" s="53"/>
      <c r="O3792" s="53"/>
      <c r="P3792" s="727"/>
    </row>
    <row r="3793" spans="1:16" x14ac:dyDescent="0.25">
      <c r="A3793" s="126"/>
      <c r="B3793" s="53"/>
      <c r="C3793" s="140"/>
      <c r="E3793" s="53"/>
      <c r="F3793" s="53"/>
      <c r="G3793" s="53"/>
      <c r="H3793" s="3"/>
      <c r="I3793" s="53"/>
      <c r="J3793" s="53"/>
      <c r="K3793" s="53"/>
      <c r="L3793" s="53"/>
      <c r="M3793" s="53"/>
      <c r="N3793" s="53"/>
      <c r="O3793" s="53"/>
      <c r="P3793" s="727"/>
    </row>
    <row r="3794" spans="1:16" x14ac:dyDescent="0.25">
      <c r="A3794" s="126"/>
      <c r="B3794" s="53"/>
      <c r="C3794" s="140"/>
      <c r="E3794" s="53"/>
      <c r="F3794" s="53"/>
      <c r="G3794" s="53"/>
      <c r="H3794" s="3"/>
      <c r="I3794" s="53"/>
      <c r="J3794" s="53"/>
      <c r="K3794" s="53"/>
      <c r="L3794" s="53"/>
      <c r="M3794" s="53"/>
      <c r="N3794" s="53"/>
      <c r="O3794" s="53"/>
      <c r="P3794" s="727"/>
    </row>
    <row r="3795" spans="1:16" x14ac:dyDescent="0.25">
      <c r="A3795" s="126"/>
      <c r="B3795" s="53"/>
      <c r="C3795" s="140"/>
      <c r="E3795" s="53"/>
      <c r="F3795" s="53"/>
      <c r="G3795" s="53"/>
      <c r="H3795" s="3"/>
      <c r="I3795" s="53"/>
      <c r="J3795" s="53"/>
      <c r="K3795" s="53"/>
      <c r="L3795" s="53"/>
      <c r="M3795" s="53"/>
      <c r="N3795" s="53"/>
      <c r="O3795" s="53"/>
      <c r="P3795" s="727"/>
    </row>
    <row r="3796" spans="1:16" x14ac:dyDescent="0.25">
      <c r="A3796" s="126"/>
      <c r="B3796" s="53"/>
      <c r="C3796" s="140"/>
      <c r="E3796" s="53"/>
      <c r="F3796" s="53"/>
      <c r="G3796" s="53"/>
      <c r="H3796" s="3"/>
      <c r="I3796" s="53"/>
      <c r="J3796" s="53"/>
      <c r="K3796" s="53"/>
      <c r="L3796" s="53"/>
      <c r="M3796" s="53"/>
      <c r="N3796" s="53"/>
      <c r="O3796" s="53"/>
      <c r="P3796" s="727"/>
    </row>
    <row r="3797" spans="1:16" x14ac:dyDescent="0.25">
      <c r="A3797" s="126"/>
      <c r="B3797" s="53"/>
      <c r="C3797" s="140"/>
      <c r="E3797" s="53"/>
      <c r="F3797" s="53"/>
      <c r="G3797" s="53"/>
      <c r="H3797" s="3"/>
      <c r="I3797" s="53"/>
      <c r="J3797" s="53"/>
      <c r="K3797" s="53"/>
      <c r="L3797" s="53"/>
      <c r="M3797" s="53"/>
      <c r="N3797" s="53"/>
      <c r="O3797" s="53"/>
      <c r="P3797" s="727"/>
    </row>
    <row r="3798" spans="1:16" x14ac:dyDescent="0.25">
      <c r="A3798" s="126"/>
      <c r="B3798" s="53"/>
      <c r="C3798" s="140"/>
      <c r="E3798" s="53"/>
      <c r="F3798" s="53"/>
      <c r="G3798" s="53"/>
      <c r="H3798" s="3"/>
      <c r="I3798" s="53"/>
      <c r="J3798" s="53"/>
      <c r="K3798" s="53"/>
      <c r="L3798" s="53"/>
      <c r="M3798" s="53"/>
      <c r="N3798" s="53"/>
      <c r="O3798" s="53"/>
      <c r="P3798" s="727"/>
    </row>
    <row r="3799" spans="1:16" x14ac:dyDescent="0.25">
      <c r="A3799" s="126"/>
      <c r="B3799" s="53"/>
      <c r="C3799" s="140"/>
      <c r="E3799" s="53"/>
      <c r="F3799" s="53"/>
      <c r="G3799" s="53"/>
      <c r="H3799" s="3"/>
      <c r="I3799" s="53"/>
      <c r="J3799" s="53"/>
      <c r="K3799" s="53"/>
      <c r="L3799" s="53"/>
      <c r="M3799" s="53"/>
      <c r="N3799" s="53"/>
      <c r="O3799" s="53"/>
      <c r="P3799" s="727"/>
    </row>
    <row r="3800" spans="1:16" x14ac:dyDescent="0.25">
      <c r="A3800" s="126"/>
      <c r="B3800" s="53"/>
      <c r="C3800" s="140"/>
      <c r="E3800" s="53"/>
      <c r="F3800" s="53"/>
      <c r="G3800" s="53"/>
      <c r="H3800" s="3"/>
      <c r="I3800" s="53"/>
      <c r="J3800" s="53"/>
      <c r="K3800" s="53"/>
      <c r="L3800" s="53"/>
      <c r="M3800" s="53"/>
      <c r="N3800" s="53"/>
      <c r="O3800" s="53"/>
      <c r="P3800" s="727"/>
    </row>
    <row r="3801" spans="1:16" x14ac:dyDescent="0.25">
      <c r="A3801" s="126"/>
      <c r="B3801" s="53"/>
      <c r="C3801" s="140"/>
      <c r="E3801" s="53"/>
      <c r="F3801" s="53"/>
      <c r="G3801" s="53"/>
      <c r="H3801" s="3"/>
      <c r="I3801" s="53"/>
      <c r="J3801" s="53"/>
      <c r="K3801" s="53"/>
      <c r="L3801" s="53"/>
      <c r="M3801" s="53"/>
      <c r="N3801" s="53"/>
      <c r="O3801" s="53"/>
      <c r="P3801" s="727"/>
    </row>
    <row r="3802" spans="1:16" x14ac:dyDescent="0.25">
      <c r="A3802" s="126"/>
      <c r="B3802" s="53"/>
      <c r="C3802" s="140"/>
      <c r="E3802" s="53"/>
      <c r="F3802" s="53"/>
      <c r="G3802" s="53"/>
      <c r="H3802" s="3"/>
      <c r="I3802" s="53"/>
      <c r="J3802" s="53"/>
      <c r="K3802" s="53"/>
      <c r="L3802" s="53"/>
      <c r="M3802" s="53"/>
      <c r="N3802" s="53"/>
      <c r="O3802" s="53"/>
      <c r="P3802" s="727"/>
    </row>
    <row r="3803" spans="1:16" x14ac:dyDescent="0.25">
      <c r="A3803" s="126"/>
      <c r="B3803" s="53"/>
      <c r="C3803" s="140"/>
      <c r="E3803" s="53"/>
      <c r="F3803" s="53"/>
      <c r="G3803" s="53"/>
      <c r="H3803" s="3"/>
      <c r="I3803" s="53"/>
      <c r="J3803" s="53"/>
      <c r="K3803" s="53"/>
      <c r="L3803" s="53"/>
      <c r="M3803" s="53"/>
      <c r="N3803" s="53"/>
      <c r="O3803" s="53"/>
      <c r="P3803" s="727"/>
    </row>
    <row r="3804" spans="1:16" x14ac:dyDescent="0.25">
      <c r="A3804" s="126"/>
      <c r="B3804" s="53"/>
      <c r="C3804" s="140"/>
      <c r="E3804" s="53"/>
      <c r="F3804" s="53"/>
      <c r="G3804" s="53"/>
      <c r="H3804" s="3"/>
      <c r="I3804" s="53"/>
      <c r="J3804" s="53"/>
      <c r="K3804" s="53"/>
      <c r="L3804" s="53"/>
      <c r="M3804" s="53"/>
      <c r="N3804" s="53"/>
      <c r="O3804" s="53"/>
      <c r="P3804" s="727"/>
    </row>
    <row r="3805" spans="1:16" x14ac:dyDescent="0.25">
      <c r="A3805" s="126"/>
      <c r="B3805" s="53"/>
      <c r="C3805" s="140"/>
      <c r="E3805" s="53"/>
      <c r="F3805" s="53"/>
      <c r="G3805" s="53"/>
      <c r="H3805" s="3"/>
      <c r="I3805" s="53"/>
      <c r="J3805" s="53"/>
      <c r="K3805" s="53"/>
      <c r="L3805" s="53"/>
      <c r="M3805" s="53"/>
      <c r="N3805" s="53"/>
      <c r="O3805" s="53"/>
      <c r="P3805" s="727"/>
    </row>
    <row r="3806" spans="1:16" x14ac:dyDescent="0.25">
      <c r="A3806" s="126"/>
      <c r="B3806" s="53"/>
      <c r="C3806" s="140"/>
      <c r="E3806" s="53"/>
      <c r="F3806" s="53"/>
      <c r="G3806" s="53"/>
      <c r="H3806" s="3"/>
      <c r="I3806" s="53"/>
      <c r="J3806" s="53"/>
      <c r="K3806" s="53"/>
      <c r="L3806" s="53"/>
      <c r="M3806" s="53"/>
      <c r="N3806" s="53"/>
      <c r="O3806" s="53"/>
      <c r="P3806" s="727"/>
    </row>
    <row r="3807" spans="1:16" x14ac:dyDescent="0.25">
      <c r="A3807" s="126"/>
      <c r="B3807" s="53"/>
      <c r="C3807" s="140"/>
      <c r="E3807" s="53"/>
      <c r="F3807" s="53"/>
      <c r="G3807" s="53"/>
      <c r="H3807" s="3"/>
      <c r="I3807" s="53"/>
      <c r="J3807" s="53"/>
      <c r="K3807" s="53"/>
      <c r="L3807" s="53"/>
      <c r="M3807" s="53"/>
      <c r="N3807" s="53"/>
      <c r="O3807" s="53"/>
      <c r="P3807" s="727"/>
    </row>
    <row r="3808" spans="1:16" x14ac:dyDescent="0.25">
      <c r="A3808" s="126"/>
      <c r="B3808" s="53"/>
      <c r="C3808" s="140"/>
      <c r="E3808" s="53"/>
      <c r="F3808" s="53"/>
      <c r="G3808" s="53"/>
      <c r="H3808" s="3"/>
      <c r="I3808" s="53"/>
      <c r="J3808" s="53"/>
      <c r="K3808" s="53"/>
      <c r="L3808" s="53"/>
      <c r="M3808" s="53"/>
      <c r="N3808" s="53"/>
      <c r="O3808" s="53"/>
      <c r="P3808" s="727"/>
    </row>
    <row r="3809" spans="1:16" x14ac:dyDescent="0.25">
      <c r="A3809" s="126"/>
      <c r="B3809" s="53"/>
      <c r="C3809" s="140"/>
      <c r="E3809" s="53"/>
      <c r="F3809" s="53"/>
      <c r="G3809" s="53"/>
      <c r="H3809" s="3"/>
      <c r="I3809" s="53"/>
      <c r="J3809" s="53"/>
      <c r="K3809" s="53"/>
      <c r="L3809" s="53"/>
      <c r="M3809" s="53"/>
      <c r="N3809" s="53"/>
      <c r="O3809" s="53"/>
      <c r="P3809" s="727"/>
    </row>
    <row r="3810" spans="1:16" x14ac:dyDescent="0.25">
      <c r="A3810" s="126"/>
      <c r="B3810" s="53"/>
      <c r="C3810" s="140"/>
      <c r="E3810" s="53"/>
      <c r="F3810" s="53"/>
      <c r="G3810" s="53"/>
      <c r="H3810" s="3"/>
      <c r="I3810" s="53"/>
      <c r="J3810" s="53"/>
      <c r="K3810" s="53"/>
      <c r="L3810" s="53"/>
      <c r="M3810" s="53"/>
      <c r="N3810" s="53"/>
      <c r="O3810" s="53"/>
      <c r="P3810" s="727"/>
    </row>
    <row r="3811" spans="1:16" x14ac:dyDescent="0.25">
      <c r="A3811" s="126"/>
      <c r="B3811" s="53"/>
      <c r="C3811" s="140"/>
      <c r="E3811" s="53"/>
      <c r="F3811" s="53"/>
      <c r="G3811" s="53"/>
      <c r="H3811" s="3"/>
      <c r="I3811" s="53"/>
      <c r="J3811" s="53"/>
      <c r="K3811" s="53"/>
      <c r="L3811" s="53"/>
      <c r="M3811" s="53"/>
      <c r="N3811" s="53"/>
      <c r="O3811" s="53"/>
      <c r="P3811" s="727"/>
    </row>
    <row r="3812" spans="1:16" x14ac:dyDescent="0.25">
      <c r="A3812" s="126"/>
      <c r="B3812" s="53"/>
      <c r="C3812" s="140"/>
      <c r="E3812" s="53"/>
      <c r="F3812" s="53"/>
      <c r="G3812" s="53"/>
      <c r="H3812" s="3"/>
      <c r="I3812" s="53"/>
      <c r="J3812" s="53"/>
      <c r="K3812" s="53"/>
      <c r="L3812" s="53"/>
      <c r="M3812" s="53"/>
      <c r="N3812" s="53"/>
      <c r="O3812" s="53"/>
      <c r="P3812" s="727"/>
    </row>
    <row r="3813" spans="1:16" x14ac:dyDescent="0.25">
      <c r="A3813" s="126"/>
      <c r="B3813" s="53"/>
      <c r="C3813" s="140"/>
      <c r="E3813" s="53"/>
      <c r="F3813" s="53"/>
      <c r="G3813" s="53"/>
      <c r="H3813" s="3"/>
      <c r="I3813" s="53"/>
      <c r="J3813" s="53"/>
      <c r="K3813" s="53"/>
      <c r="L3813" s="53"/>
      <c r="M3813" s="53"/>
      <c r="N3813" s="53"/>
      <c r="O3813" s="53"/>
      <c r="P3813" s="727"/>
    </row>
    <row r="3814" spans="1:16" x14ac:dyDescent="0.25">
      <c r="A3814" s="126"/>
      <c r="B3814" s="53"/>
      <c r="C3814" s="140"/>
      <c r="E3814" s="53"/>
      <c r="F3814" s="53"/>
      <c r="G3814" s="53"/>
      <c r="H3814" s="3"/>
      <c r="I3814" s="53"/>
      <c r="J3814" s="53"/>
      <c r="K3814" s="53"/>
      <c r="L3814" s="53"/>
      <c r="M3814" s="53"/>
      <c r="N3814" s="53"/>
      <c r="O3814" s="53"/>
      <c r="P3814" s="727"/>
    </row>
    <row r="3815" spans="1:16" x14ac:dyDescent="0.25">
      <c r="A3815" s="126"/>
      <c r="B3815" s="53"/>
      <c r="C3815" s="140"/>
      <c r="E3815" s="53"/>
      <c r="F3815" s="53"/>
      <c r="G3815" s="53"/>
      <c r="H3815" s="3"/>
      <c r="I3815" s="53"/>
      <c r="J3815" s="53"/>
      <c r="K3815" s="53"/>
      <c r="L3815" s="53"/>
      <c r="M3815" s="53"/>
      <c r="N3815" s="53"/>
      <c r="O3815" s="53"/>
      <c r="P3815" s="727"/>
    </row>
    <row r="3816" spans="1:16" x14ac:dyDescent="0.25">
      <c r="A3816" s="126"/>
      <c r="B3816" s="53"/>
      <c r="C3816" s="140"/>
      <c r="E3816" s="53"/>
      <c r="F3816" s="53"/>
      <c r="G3816" s="53"/>
      <c r="H3816" s="3"/>
      <c r="I3816" s="53"/>
      <c r="J3816" s="53"/>
      <c r="K3816" s="53"/>
      <c r="L3816" s="53"/>
      <c r="M3816" s="53"/>
      <c r="N3816" s="53"/>
      <c r="O3816" s="53"/>
      <c r="P3816" s="727"/>
    </row>
    <row r="3817" spans="1:16" x14ac:dyDescent="0.25">
      <c r="A3817" s="126"/>
      <c r="B3817" s="53"/>
      <c r="C3817" s="140"/>
      <c r="E3817" s="53"/>
      <c r="F3817" s="53"/>
      <c r="G3817" s="53"/>
      <c r="H3817" s="3"/>
      <c r="I3817" s="53"/>
      <c r="J3817" s="53"/>
      <c r="K3817" s="53"/>
      <c r="L3817" s="53"/>
      <c r="M3817" s="53"/>
      <c r="N3817" s="53"/>
      <c r="O3817" s="53"/>
      <c r="P3817" s="727"/>
    </row>
    <row r="3818" spans="1:16" x14ac:dyDescent="0.25">
      <c r="A3818" s="126"/>
      <c r="B3818" s="53"/>
      <c r="C3818" s="140"/>
      <c r="E3818" s="53"/>
      <c r="F3818" s="53"/>
      <c r="G3818" s="53"/>
      <c r="H3818" s="3"/>
      <c r="I3818" s="53"/>
      <c r="J3818" s="53"/>
      <c r="K3818" s="53"/>
      <c r="L3818" s="53"/>
      <c r="M3818" s="53"/>
      <c r="N3818" s="53"/>
      <c r="O3818" s="53"/>
      <c r="P3818" s="727"/>
    </row>
    <row r="3819" spans="1:16" x14ac:dyDescent="0.25">
      <c r="A3819" s="126"/>
      <c r="B3819" s="53"/>
      <c r="C3819" s="140"/>
      <c r="E3819" s="53"/>
      <c r="F3819" s="53"/>
      <c r="G3819" s="53"/>
      <c r="H3819" s="3"/>
      <c r="I3819" s="53"/>
      <c r="J3819" s="53"/>
      <c r="K3819" s="53"/>
      <c r="L3819" s="53"/>
      <c r="M3819" s="53"/>
      <c r="N3819" s="53"/>
      <c r="O3819" s="53"/>
      <c r="P3819" s="727"/>
    </row>
    <row r="3820" spans="1:16" x14ac:dyDescent="0.25">
      <c r="A3820" s="126"/>
      <c r="B3820" s="53"/>
      <c r="C3820" s="140"/>
      <c r="E3820" s="53"/>
      <c r="F3820" s="53"/>
      <c r="G3820" s="53"/>
      <c r="H3820" s="3"/>
      <c r="I3820" s="53"/>
      <c r="J3820" s="53"/>
      <c r="K3820" s="53"/>
      <c r="L3820" s="53"/>
      <c r="M3820" s="53"/>
      <c r="N3820" s="53"/>
      <c r="O3820" s="53"/>
      <c r="P3820" s="727"/>
    </row>
    <row r="3821" spans="1:16" x14ac:dyDescent="0.25">
      <c r="A3821" s="126"/>
      <c r="B3821" s="53"/>
      <c r="C3821" s="140"/>
      <c r="E3821" s="53"/>
      <c r="F3821" s="53"/>
      <c r="G3821" s="53"/>
      <c r="H3821" s="3"/>
      <c r="I3821" s="53"/>
      <c r="J3821" s="53"/>
      <c r="K3821" s="53"/>
      <c r="L3821" s="53"/>
      <c r="M3821" s="53"/>
      <c r="N3821" s="53"/>
      <c r="O3821" s="53"/>
      <c r="P3821" s="727"/>
    </row>
    <row r="3822" spans="1:16" x14ac:dyDescent="0.25">
      <c r="A3822" s="126"/>
      <c r="B3822" s="53"/>
      <c r="C3822" s="140"/>
      <c r="E3822" s="53"/>
      <c r="F3822" s="53"/>
      <c r="G3822" s="53"/>
      <c r="H3822" s="3"/>
      <c r="I3822" s="53"/>
      <c r="J3822" s="53"/>
      <c r="K3822" s="53"/>
      <c r="L3822" s="53"/>
      <c r="M3822" s="53"/>
      <c r="N3822" s="53"/>
      <c r="O3822" s="53"/>
      <c r="P3822" s="727"/>
    </row>
    <row r="3823" spans="1:16" x14ac:dyDescent="0.25">
      <c r="A3823" s="126"/>
      <c r="B3823" s="53"/>
      <c r="C3823" s="140"/>
      <c r="E3823" s="53"/>
      <c r="F3823" s="53"/>
      <c r="G3823" s="53"/>
      <c r="H3823" s="3"/>
      <c r="I3823" s="53"/>
      <c r="J3823" s="53"/>
      <c r="K3823" s="53"/>
      <c r="L3823" s="53"/>
      <c r="M3823" s="53"/>
      <c r="N3823" s="53"/>
      <c r="O3823" s="53"/>
      <c r="P3823" s="727"/>
    </row>
    <row r="3824" spans="1:16" x14ac:dyDescent="0.25">
      <c r="A3824" s="126"/>
      <c r="B3824" s="53"/>
      <c r="C3824" s="140"/>
      <c r="E3824" s="53"/>
      <c r="F3824" s="53"/>
      <c r="G3824" s="53"/>
      <c r="H3824" s="3"/>
      <c r="I3824" s="53"/>
      <c r="J3824" s="53"/>
      <c r="K3824" s="53"/>
      <c r="L3824" s="53"/>
      <c r="M3824" s="53"/>
      <c r="N3824" s="53"/>
      <c r="O3824" s="53"/>
      <c r="P3824" s="727"/>
    </row>
    <row r="3825" spans="1:16" x14ac:dyDescent="0.25">
      <c r="A3825" s="126"/>
      <c r="B3825" s="53"/>
      <c r="C3825" s="140"/>
      <c r="E3825" s="53"/>
      <c r="F3825" s="53"/>
      <c r="G3825" s="53"/>
      <c r="H3825" s="3"/>
      <c r="I3825" s="53"/>
      <c r="J3825" s="53"/>
      <c r="K3825" s="53"/>
      <c r="L3825" s="53"/>
      <c r="M3825" s="53"/>
      <c r="N3825" s="53"/>
      <c r="O3825" s="53"/>
      <c r="P3825" s="727"/>
    </row>
    <row r="3826" spans="1:16" x14ac:dyDescent="0.25">
      <c r="A3826" s="126"/>
      <c r="B3826" s="53"/>
      <c r="C3826" s="140"/>
      <c r="E3826" s="53"/>
      <c r="F3826" s="53"/>
      <c r="G3826" s="53"/>
      <c r="H3826" s="3"/>
      <c r="I3826" s="53"/>
      <c r="J3826" s="53"/>
      <c r="K3826" s="53"/>
      <c r="L3826" s="53"/>
      <c r="M3826" s="53"/>
      <c r="N3826" s="53"/>
      <c r="O3826" s="53"/>
      <c r="P3826" s="727"/>
    </row>
    <row r="3827" spans="1:16" x14ac:dyDescent="0.25">
      <c r="A3827" s="126"/>
      <c r="B3827" s="53"/>
      <c r="C3827" s="140"/>
      <c r="E3827" s="53"/>
      <c r="F3827" s="53"/>
      <c r="G3827" s="53"/>
      <c r="H3827" s="3"/>
      <c r="I3827" s="53"/>
      <c r="J3827" s="53"/>
      <c r="K3827" s="53"/>
      <c r="L3827" s="53"/>
      <c r="M3827" s="53"/>
      <c r="N3827" s="53"/>
      <c r="O3827" s="53"/>
      <c r="P3827" s="727"/>
    </row>
    <row r="3828" spans="1:16" x14ac:dyDescent="0.25">
      <c r="A3828" s="126"/>
      <c r="B3828" s="53"/>
      <c r="C3828" s="140"/>
      <c r="E3828" s="53"/>
      <c r="F3828" s="53"/>
      <c r="G3828" s="53"/>
      <c r="H3828" s="3"/>
      <c r="I3828" s="53"/>
      <c r="J3828" s="53"/>
      <c r="K3828" s="53"/>
      <c r="L3828" s="53"/>
      <c r="M3828" s="53"/>
      <c r="N3828" s="53"/>
      <c r="O3828" s="53"/>
      <c r="P3828" s="727"/>
    </row>
    <row r="3829" spans="1:16" x14ac:dyDescent="0.25">
      <c r="A3829" s="126"/>
      <c r="B3829" s="53"/>
      <c r="C3829" s="140"/>
      <c r="E3829" s="53"/>
      <c r="F3829" s="53"/>
      <c r="G3829" s="53"/>
      <c r="H3829" s="3"/>
      <c r="I3829" s="53"/>
      <c r="J3829" s="53"/>
      <c r="K3829" s="53"/>
      <c r="L3829" s="53"/>
      <c r="M3829" s="53"/>
      <c r="N3829" s="53"/>
      <c r="O3829" s="53"/>
      <c r="P3829" s="727"/>
    </row>
    <row r="3830" spans="1:16" x14ac:dyDescent="0.25">
      <c r="A3830" s="126"/>
      <c r="B3830" s="53"/>
      <c r="C3830" s="140"/>
      <c r="E3830" s="53"/>
      <c r="F3830" s="53"/>
      <c r="G3830" s="53"/>
      <c r="H3830" s="3"/>
      <c r="I3830" s="53"/>
      <c r="J3830" s="53"/>
      <c r="K3830" s="53"/>
      <c r="L3830" s="53"/>
      <c r="M3830" s="53"/>
      <c r="N3830" s="53"/>
      <c r="O3830" s="53"/>
      <c r="P3830" s="727"/>
    </row>
    <row r="3831" spans="1:16" x14ac:dyDescent="0.25">
      <c r="A3831" s="126"/>
      <c r="B3831" s="53"/>
      <c r="C3831" s="140"/>
      <c r="E3831" s="53"/>
      <c r="F3831" s="53"/>
      <c r="G3831" s="53"/>
      <c r="H3831" s="3"/>
      <c r="I3831" s="53"/>
      <c r="J3831" s="53"/>
      <c r="K3831" s="53"/>
      <c r="L3831" s="53"/>
      <c r="M3831" s="53"/>
      <c r="N3831" s="53"/>
      <c r="O3831" s="53"/>
      <c r="P3831" s="727"/>
    </row>
    <row r="3832" spans="1:16" x14ac:dyDescent="0.25">
      <c r="A3832" s="126"/>
      <c r="B3832" s="53"/>
      <c r="C3832" s="140"/>
      <c r="E3832" s="53"/>
      <c r="F3832" s="53"/>
      <c r="G3832" s="53"/>
      <c r="H3832" s="3"/>
      <c r="I3832" s="53"/>
      <c r="J3832" s="53"/>
      <c r="K3832" s="53"/>
      <c r="L3832" s="53"/>
      <c r="M3832" s="53"/>
      <c r="N3832" s="53"/>
      <c r="O3832" s="53"/>
      <c r="P3832" s="727"/>
    </row>
    <row r="3833" spans="1:16" x14ac:dyDescent="0.25">
      <c r="A3833" s="126"/>
      <c r="B3833" s="53"/>
      <c r="C3833" s="140"/>
      <c r="E3833" s="53"/>
      <c r="F3833" s="53"/>
      <c r="G3833" s="53"/>
      <c r="H3833" s="3"/>
      <c r="I3833" s="53"/>
      <c r="J3833" s="53"/>
      <c r="K3833" s="53"/>
      <c r="L3833" s="53"/>
      <c r="M3833" s="53"/>
      <c r="N3833" s="53"/>
      <c r="O3833" s="53"/>
      <c r="P3833" s="727"/>
    </row>
    <row r="3834" spans="1:16" x14ac:dyDescent="0.25">
      <c r="A3834" s="126"/>
      <c r="B3834" s="53"/>
      <c r="C3834" s="140"/>
      <c r="E3834" s="53"/>
      <c r="F3834" s="53"/>
      <c r="G3834" s="53"/>
      <c r="H3834" s="3"/>
      <c r="I3834" s="53"/>
      <c r="J3834" s="53"/>
      <c r="K3834" s="53"/>
      <c r="L3834" s="53"/>
      <c r="M3834" s="53"/>
      <c r="N3834" s="53"/>
      <c r="O3834" s="53"/>
      <c r="P3834" s="727"/>
    </row>
    <row r="3835" spans="1:16" x14ac:dyDescent="0.25">
      <c r="A3835" s="126"/>
      <c r="B3835" s="53"/>
      <c r="C3835" s="140"/>
      <c r="E3835" s="53"/>
      <c r="F3835" s="53"/>
      <c r="G3835" s="53"/>
      <c r="H3835" s="3"/>
      <c r="I3835" s="53"/>
      <c r="J3835" s="53"/>
      <c r="K3835" s="53"/>
      <c r="L3835" s="53"/>
      <c r="M3835" s="53"/>
      <c r="N3835" s="53"/>
      <c r="O3835" s="53"/>
      <c r="P3835" s="727"/>
    </row>
    <row r="3836" spans="1:16" x14ac:dyDescent="0.25">
      <c r="A3836" s="126"/>
      <c r="B3836" s="53"/>
      <c r="C3836" s="140"/>
      <c r="E3836" s="53"/>
      <c r="F3836" s="53"/>
      <c r="G3836" s="53"/>
      <c r="H3836" s="3"/>
      <c r="I3836" s="53"/>
      <c r="J3836" s="53"/>
      <c r="K3836" s="53"/>
      <c r="L3836" s="53"/>
      <c r="M3836" s="53"/>
      <c r="N3836" s="53"/>
      <c r="O3836" s="53"/>
      <c r="P3836" s="727"/>
    </row>
    <row r="3837" spans="1:16" x14ac:dyDescent="0.25">
      <c r="A3837" s="126"/>
      <c r="B3837" s="53"/>
      <c r="C3837" s="140"/>
      <c r="E3837" s="53"/>
      <c r="F3837" s="53"/>
      <c r="G3837" s="53"/>
      <c r="H3837" s="3"/>
      <c r="I3837" s="53"/>
      <c r="J3837" s="53"/>
      <c r="K3837" s="53"/>
      <c r="L3837" s="53"/>
      <c r="M3837" s="53"/>
      <c r="N3837" s="53"/>
      <c r="O3837" s="53"/>
      <c r="P3837" s="727"/>
    </row>
    <row r="3838" spans="1:16" x14ac:dyDescent="0.25">
      <c r="A3838" s="126"/>
      <c r="B3838" s="53"/>
      <c r="C3838" s="140"/>
      <c r="E3838" s="53"/>
      <c r="F3838" s="53"/>
      <c r="G3838" s="53"/>
      <c r="H3838" s="3"/>
      <c r="I3838" s="53"/>
      <c r="J3838" s="53"/>
      <c r="K3838" s="53"/>
      <c r="L3838" s="53"/>
      <c r="M3838" s="53"/>
      <c r="N3838" s="53"/>
      <c r="O3838" s="53"/>
      <c r="P3838" s="727"/>
    </row>
    <row r="3839" spans="1:16" x14ac:dyDescent="0.25">
      <c r="A3839" s="126"/>
      <c r="B3839" s="53"/>
      <c r="C3839" s="140"/>
      <c r="E3839" s="53"/>
      <c r="F3839" s="53"/>
      <c r="G3839" s="53"/>
      <c r="H3839" s="3"/>
      <c r="I3839" s="53"/>
      <c r="J3839" s="53"/>
      <c r="K3839" s="53"/>
      <c r="L3839" s="53"/>
      <c r="M3839" s="53"/>
      <c r="N3839" s="53"/>
      <c r="O3839" s="53"/>
      <c r="P3839" s="727"/>
    </row>
    <row r="3840" spans="1:16" x14ac:dyDescent="0.25">
      <c r="A3840" s="126"/>
      <c r="B3840" s="53"/>
      <c r="C3840" s="140"/>
      <c r="E3840" s="53"/>
      <c r="F3840" s="53"/>
      <c r="G3840" s="53"/>
      <c r="H3840" s="3"/>
      <c r="I3840" s="53"/>
      <c r="J3840" s="53"/>
      <c r="K3840" s="53"/>
      <c r="L3840" s="53"/>
      <c r="M3840" s="53"/>
      <c r="N3840" s="53"/>
      <c r="O3840" s="53"/>
      <c r="P3840" s="727"/>
    </row>
    <row r="3841" spans="1:16" x14ac:dyDescent="0.25">
      <c r="A3841" s="126"/>
      <c r="B3841" s="53"/>
      <c r="C3841" s="140"/>
      <c r="E3841" s="53"/>
      <c r="F3841" s="53"/>
      <c r="G3841" s="53"/>
      <c r="H3841" s="3"/>
      <c r="I3841" s="53"/>
      <c r="J3841" s="53"/>
      <c r="K3841" s="53"/>
      <c r="L3841" s="53"/>
      <c r="M3841" s="53"/>
      <c r="N3841" s="53"/>
      <c r="O3841" s="53"/>
      <c r="P3841" s="727"/>
    </row>
    <row r="3842" spans="1:16" x14ac:dyDescent="0.25">
      <c r="A3842" s="126"/>
      <c r="B3842" s="53"/>
      <c r="C3842" s="140"/>
      <c r="E3842" s="53"/>
      <c r="F3842" s="53"/>
      <c r="G3842" s="53"/>
      <c r="H3842" s="3"/>
      <c r="I3842" s="53"/>
      <c r="J3842" s="53"/>
      <c r="K3842" s="53"/>
      <c r="L3842" s="53"/>
      <c r="M3842" s="53"/>
      <c r="N3842" s="53"/>
      <c r="O3842" s="53"/>
      <c r="P3842" s="727"/>
    </row>
    <row r="3843" spans="1:16" x14ac:dyDescent="0.25">
      <c r="A3843" s="126"/>
      <c r="B3843" s="53"/>
      <c r="C3843" s="140"/>
      <c r="E3843" s="53"/>
      <c r="F3843" s="53"/>
      <c r="G3843" s="53"/>
      <c r="H3843" s="3"/>
      <c r="I3843" s="53"/>
      <c r="J3843" s="53"/>
      <c r="K3843" s="53"/>
      <c r="L3843" s="53"/>
      <c r="M3843" s="53"/>
      <c r="N3843" s="53"/>
      <c r="O3843" s="53"/>
      <c r="P3843" s="727"/>
    </row>
    <row r="3844" spans="1:16" x14ac:dyDescent="0.25">
      <c r="A3844" s="126"/>
      <c r="B3844" s="53"/>
      <c r="C3844" s="140"/>
      <c r="E3844" s="53"/>
      <c r="F3844" s="53"/>
      <c r="G3844" s="53"/>
      <c r="H3844" s="3"/>
      <c r="I3844" s="53"/>
      <c r="J3844" s="53"/>
      <c r="K3844" s="53"/>
      <c r="L3844" s="53"/>
      <c r="M3844" s="53"/>
      <c r="N3844" s="53"/>
      <c r="O3844" s="53"/>
      <c r="P3844" s="727"/>
    </row>
    <row r="3845" spans="1:16" x14ac:dyDescent="0.25">
      <c r="A3845" s="126"/>
      <c r="B3845" s="53"/>
      <c r="C3845" s="140"/>
      <c r="E3845" s="53"/>
      <c r="F3845" s="53"/>
      <c r="G3845" s="53"/>
      <c r="H3845" s="3"/>
      <c r="I3845" s="53"/>
      <c r="J3845" s="53"/>
      <c r="K3845" s="53"/>
      <c r="L3845" s="53"/>
      <c r="M3845" s="53"/>
      <c r="N3845" s="53"/>
      <c r="O3845" s="53"/>
      <c r="P3845" s="727"/>
    </row>
    <row r="3846" spans="1:16" x14ac:dyDescent="0.25">
      <c r="A3846" s="126"/>
      <c r="B3846" s="53"/>
      <c r="C3846" s="140"/>
      <c r="E3846" s="53"/>
      <c r="F3846" s="53"/>
      <c r="G3846" s="53"/>
      <c r="H3846" s="3"/>
      <c r="I3846" s="53"/>
      <c r="J3846" s="53"/>
      <c r="K3846" s="53"/>
      <c r="L3846" s="53"/>
      <c r="M3846" s="53"/>
      <c r="N3846" s="53"/>
      <c r="O3846" s="53"/>
      <c r="P3846" s="727"/>
    </row>
    <row r="3847" spans="1:16" x14ac:dyDescent="0.25">
      <c r="A3847" s="126"/>
      <c r="B3847" s="53"/>
      <c r="C3847" s="140"/>
      <c r="E3847" s="53"/>
      <c r="F3847" s="53"/>
      <c r="G3847" s="53"/>
      <c r="H3847" s="3"/>
      <c r="I3847" s="53"/>
      <c r="J3847" s="53"/>
      <c r="K3847" s="53"/>
      <c r="L3847" s="53"/>
      <c r="M3847" s="53"/>
      <c r="N3847" s="53"/>
      <c r="O3847" s="53"/>
      <c r="P3847" s="727"/>
    </row>
    <row r="3848" spans="1:16" x14ac:dyDescent="0.25">
      <c r="A3848" s="126"/>
      <c r="B3848" s="53"/>
      <c r="C3848" s="140"/>
      <c r="E3848" s="53"/>
      <c r="F3848" s="53"/>
      <c r="G3848" s="53"/>
      <c r="H3848" s="3"/>
      <c r="I3848" s="53"/>
      <c r="J3848" s="53"/>
      <c r="K3848" s="53"/>
      <c r="L3848" s="53"/>
      <c r="M3848" s="53"/>
      <c r="N3848" s="53"/>
      <c r="O3848" s="53"/>
      <c r="P3848" s="727"/>
    </row>
    <row r="3849" spans="1:16" x14ac:dyDescent="0.25">
      <c r="A3849" s="126"/>
      <c r="B3849" s="53"/>
      <c r="C3849" s="140"/>
      <c r="E3849" s="53"/>
      <c r="F3849" s="53"/>
      <c r="G3849" s="53"/>
      <c r="H3849" s="3"/>
      <c r="I3849" s="53"/>
      <c r="J3849" s="53"/>
      <c r="K3849" s="53"/>
      <c r="L3849" s="53"/>
      <c r="M3849" s="53"/>
      <c r="N3849" s="53"/>
      <c r="O3849" s="53"/>
      <c r="P3849" s="727"/>
    </row>
    <row r="3850" spans="1:16" x14ac:dyDescent="0.25">
      <c r="A3850" s="126"/>
      <c r="B3850" s="53"/>
      <c r="C3850" s="140"/>
      <c r="E3850" s="53"/>
      <c r="F3850" s="53"/>
      <c r="G3850" s="53"/>
      <c r="H3850" s="3"/>
      <c r="I3850" s="53"/>
      <c r="J3850" s="53"/>
      <c r="K3850" s="53"/>
      <c r="L3850" s="53"/>
      <c r="M3850" s="53"/>
      <c r="N3850" s="53"/>
      <c r="O3850" s="53"/>
      <c r="P3850" s="727"/>
    </row>
    <row r="3851" spans="1:16" x14ac:dyDescent="0.25">
      <c r="A3851" s="126"/>
      <c r="B3851" s="53"/>
      <c r="C3851" s="140"/>
      <c r="E3851" s="53"/>
      <c r="F3851" s="53"/>
      <c r="G3851" s="53"/>
      <c r="H3851" s="3"/>
      <c r="I3851" s="53"/>
      <c r="J3851" s="53"/>
      <c r="K3851" s="53"/>
      <c r="L3851" s="53"/>
      <c r="M3851" s="53"/>
      <c r="N3851" s="53"/>
      <c r="O3851" s="53"/>
      <c r="P3851" s="727"/>
    </row>
    <row r="3852" spans="1:16" x14ac:dyDescent="0.25">
      <c r="A3852" s="126"/>
      <c r="B3852" s="53"/>
      <c r="C3852" s="140"/>
      <c r="E3852" s="53"/>
      <c r="F3852" s="53"/>
      <c r="G3852" s="53"/>
      <c r="H3852" s="3"/>
      <c r="I3852" s="53"/>
      <c r="J3852" s="53"/>
      <c r="K3852" s="53"/>
      <c r="L3852" s="53"/>
      <c r="M3852" s="53"/>
      <c r="N3852" s="53"/>
      <c r="O3852" s="53"/>
      <c r="P3852" s="727"/>
    </row>
    <row r="3853" spans="1:16" x14ac:dyDescent="0.25">
      <c r="A3853" s="126"/>
      <c r="B3853" s="53"/>
      <c r="C3853" s="140"/>
      <c r="E3853" s="53"/>
      <c r="F3853" s="53"/>
      <c r="G3853" s="53"/>
      <c r="H3853" s="3"/>
      <c r="I3853" s="53"/>
      <c r="J3853" s="53"/>
      <c r="K3853" s="53"/>
      <c r="L3853" s="53"/>
      <c r="M3853" s="53"/>
      <c r="N3853" s="53"/>
      <c r="O3853" s="53"/>
      <c r="P3853" s="727"/>
    </row>
    <row r="3854" spans="1:16" x14ac:dyDescent="0.25">
      <c r="A3854" s="126"/>
      <c r="B3854" s="53"/>
      <c r="C3854" s="140"/>
      <c r="E3854" s="53"/>
      <c r="F3854" s="53"/>
      <c r="G3854" s="53"/>
      <c r="H3854" s="3"/>
      <c r="I3854" s="53"/>
      <c r="J3854" s="53"/>
      <c r="K3854" s="53"/>
      <c r="L3854" s="53"/>
      <c r="M3854" s="53"/>
      <c r="N3854" s="53"/>
      <c r="O3854" s="53"/>
      <c r="P3854" s="727"/>
    </row>
    <row r="3855" spans="1:16" x14ac:dyDescent="0.25">
      <c r="A3855" s="126"/>
      <c r="B3855" s="53"/>
      <c r="C3855" s="140"/>
      <c r="E3855" s="53"/>
      <c r="F3855" s="53"/>
      <c r="G3855" s="53"/>
      <c r="H3855" s="3"/>
      <c r="I3855" s="53"/>
      <c r="J3855" s="53"/>
      <c r="K3855" s="53"/>
      <c r="L3855" s="53"/>
      <c r="M3855" s="53"/>
      <c r="N3855" s="53"/>
      <c r="O3855" s="53"/>
      <c r="P3855" s="727"/>
    </row>
    <row r="3856" spans="1:16" x14ac:dyDescent="0.25">
      <c r="A3856" s="126"/>
      <c r="B3856" s="53"/>
      <c r="C3856" s="140"/>
      <c r="E3856" s="53"/>
      <c r="F3856" s="53"/>
      <c r="G3856" s="53"/>
      <c r="H3856" s="3"/>
      <c r="I3856" s="53"/>
      <c r="J3856" s="53"/>
      <c r="K3856" s="53"/>
      <c r="L3856" s="53"/>
      <c r="M3856" s="53"/>
      <c r="N3856" s="53"/>
      <c r="O3856" s="53"/>
      <c r="P3856" s="727"/>
    </row>
    <row r="3857" spans="1:16" x14ac:dyDescent="0.25">
      <c r="A3857" s="126"/>
      <c r="B3857" s="53"/>
      <c r="C3857" s="140"/>
      <c r="E3857" s="53"/>
      <c r="F3857" s="53"/>
      <c r="G3857" s="53"/>
      <c r="H3857" s="3"/>
      <c r="I3857" s="53"/>
      <c r="J3857" s="53"/>
      <c r="K3857" s="53"/>
      <c r="L3857" s="53"/>
      <c r="M3857" s="53"/>
      <c r="N3857" s="53"/>
      <c r="O3857" s="53"/>
      <c r="P3857" s="727"/>
    </row>
    <row r="3858" spans="1:16" x14ac:dyDescent="0.25">
      <c r="A3858" s="126"/>
      <c r="B3858" s="53"/>
      <c r="C3858" s="140"/>
      <c r="E3858" s="53"/>
      <c r="F3858" s="53"/>
      <c r="G3858" s="53"/>
      <c r="H3858" s="3"/>
      <c r="I3858" s="53"/>
      <c r="J3858" s="53"/>
      <c r="K3858" s="53"/>
      <c r="L3858" s="53"/>
      <c r="M3858" s="53"/>
      <c r="N3858" s="53"/>
      <c r="O3858" s="53"/>
      <c r="P3858" s="727"/>
    </row>
    <row r="3859" spans="1:16" x14ac:dyDescent="0.25">
      <c r="A3859" s="126"/>
      <c r="B3859" s="53"/>
      <c r="C3859" s="140"/>
      <c r="E3859" s="53"/>
      <c r="F3859" s="53"/>
      <c r="G3859" s="53"/>
      <c r="H3859" s="3"/>
      <c r="I3859" s="53"/>
      <c r="J3859" s="53"/>
      <c r="K3859" s="53"/>
      <c r="L3859" s="53"/>
      <c r="M3859" s="53"/>
      <c r="N3859" s="53"/>
      <c r="O3859" s="53"/>
      <c r="P3859" s="727"/>
    </row>
    <row r="3860" spans="1:16" x14ac:dyDescent="0.25">
      <c r="A3860" s="126"/>
      <c r="B3860" s="53"/>
      <c r="C3860" s="140"/>
      <c r="E3860" s="53"/>
      <c r="F3860" s="53"/>
      <c r="G3860" s="53"/>
      <c r="H3860" s="3"/>
      <c r="I3860" s="53"/>
      <c r="J3860" s="53"/>
      <c r="K3860" s="53"/>
      <c r="L3860" s="53"/>
      <c r="M3860" s="53"/>
      <c r="N3860" s="53"/>
      <c r="O3860" s="53"/>
      <c r="P3860" s="727"/>
    </row>
    <row r="3861" spans="1:16" x14ac:dyDescent="0.25">
      <c r="A3861" s="126"/>
      <c r="B3861" s="53"/>
      <c r="C3861" s="140"/>
      <c r="E3861" s="53"/>
      <c r="F3861" s="53"/>
      <c r="G3861" s="53"/>
      <c r="H3861" s="3"/>
      <c r="I3861" s="53"/>
      <c r="J3861" s="53"/>
      <c r="K3861" s="53"/>
      <c r="L3861" s="53"/>
      <c r="M3861" s="53"/>
      <c r="N3861" s="53"/>
      <c r="O3861" s="53"/>
      <c r="P3861" s="727"/>
    </row>
    <row r="3862" spans="1:16" x14ac:dyDescent="0.25">
      <c r="A3862" s="126"/>
      <c r="B3862" s="53"/>
      <c r="C3862" s="140"/>
      <c r="E3862" s="53"/>
      <c r="F3862" s="53"/>
      <c r="G3862" s="53"/>
      <c r="H3862" s="3"/>
      <c r="I3862" s="53"/>
      <c r="J3862" s="53"/>
      <c r="K3862" s="53"/>
      <c r="L3862" s="53"/>
      <c r="M3862" s="53"/>
      <c r="N3862" s="53"/>
      <c r="O3862" s="53"/>
      <c r="P3862" s="727"/>
    </row>
    <row r="3863" spans="1:16" x14ac:dyDescent="0.25">
      <c r="A3863" s="126"/>
      <c r="B3863" s="53"/>
      <c r="C3863" s="140"/>
      <c r="E3863" s="53"/>
      <c r="F3863" s="53"/>
      <c r="G3863" s="53"/>
      <c r="H3863" s="3"/>
      <c r="I3863" s="53"/>
      <c r="J3863" s="53"/>
      <c r="K3863" s="53"/>
      <c r="L3863" s="53"/>
      <c r="M3863" s="53"/>
      <c r="N3863" s="53"/>
      <c r="O3863" s="53"/>
      <c r="P3863" s="727"/>
    </row>
    <row r="3864" spans="1:16" x14ac:dyDescent="0.25">
      <c r="A3864" s="126"/>
      <c r="B3864" s="53"/>
      <c r="C3864" s="140"/>
      <c r="E3864" s="53"/>
      <c r="F3864" s="53"/>
      <c r="G3864" s="53"/>
      <c r="H3864" s="3"/>
      <c r="I3864" s="53"/>
      <c r="J3864" s="53"/>
      <c r="K3864" s="53"/>
      <c r="L3864" s="53"/>
      <c r="M3864" s="53"/>
      <c r="N3864" s="53"/>
      <c r="O3864" s="53"/>
      <c r="P3864" s="727"/>
    </row>
    <row r="3865" spans="1:16" x14ac:dyDescent="0.25">
      <c r="A3865" s="126"/>
      <c r="B3865" s="53"/>
      <c r="C3865" s="140"/>
      <c r="E3865" s="53"/>
      <c r="F3865" s="53"/>
      <c r="G3865" s="53"/>
      <c r="H3865" s="3"/>
      <c r="I3865" s="53"/>
      <c r="J3865" s="53"/>
      <c r="K3865" s="53"/>
      <c r="L3865" s="53"/>
      <c r="M3865" s="53"/>
      <c r="N3865" s="53"/>
      <c r="O3865" s="53"/>
      <c r="P3865" s="727"/>
    </row>
    <row r="3866" spans="1:16" x14ac:dyDescent="0.25">
      <c r="A3866" s="126"/>
      <c r="B3866" s="53"/>
      <c r="C3866" s="140"/>
      <c r="E3866" s="53"/>
      <c r="F3866" s="53"/>
      <c r="G3866" s="53"/>
      <c r="H3866" s="3"/>
      <c r="I3866" s="53"/>
      <c r="J3866" s="53"/>
      <c r="K3866" s="53"/>
      <c r="L3866" s="53"/>
      <c r="M3866" s="53"/>
      <c r="N3866" s="53"/>
      <c r="O3866" s="53"/>
      <c r="P3866" s="727"/>
    </row>
    <row r="3867" spans="1:16" x14ac:dyDescent="0.25">
      <c r="A3867" s="126"/>
      <c r="B3867" s="53"/>
      <c r="C3867" s="140"/>
      <c r="E3867" s="53"/>
      <c r="F3867" s="53"/>
      <c r="G3867" s="53"/>
      <c r="H3867" s="3"/>
      <c r="I3867" s="53"/>
      <c r="J3867" s="53"/>
      <c r="K3867" s="53"/>
      <c r="L3867" s="53"/>
      <c r="M3867" s="53"/>
      <c r="N3867" s="53"/>
      <c r="O3867" s="53"/>
      <c r="P3867" s="727"/>
    </row>
    <row r="3868" spans="1:16" x14ac:dyDescent="0.25">
      <c r="A3868" s="126"/>
      <c r="B3868" s="53"/>
      <c r="C3868" s="140"/>
      <c r="E3868" s="53"/>
      <c r="F3868" s="53"/>
      <c r="G3868" s="53"/>
      <c r="H3868" s="3"/>
      <c r="I3868" s="53"/>
      <c r="J3868" s="53"/>
      <c r="K3868" s="53"/>
      <c r="L3868" s="53"/>
      <c r="M3868" s="53"/>
      <c r="N3868" s="53"/>
      <c r="O3868" s="53"/>
      <c r="P3868" s="727"/>
    </row>
    <row r="3869" spans="1:16" x14ac:dyDescent="0.25">
      <c r="A3869" s="126"/>
      <c r="B3869" s="53"/>
      <c r="C3869" s="140"/>
      <c r="E3869" s="53"/>
      <c r="F3869" s="53"/>
      <c r="G3869" s="53"/>
      <c r="H3869" s="3"/>
      <c r="I3869" s="53"/>
      <c r="J3869" s="53"/>
      <c r="K3869" s="53"/>
      <c r="L3869" s="53"/>
      <c r="M3869" s="53"/>
      <c r="N3869" s="53"/>
      <c r="O3869" s="53"/>
      <c r="P3869" s="727"/>
    </row>
    <row r="3870" spans="1:16" x14ac:dyDescent="0.25">
      <c r="A3870" s="126"/>
      <c r="B3870" s="53"/>
      <c r="C3870" s="140"/>
      <c r="E3870" s="53"/>
      <c r="F3870" s="53"/>
      <c r="G3870" s="53"/>
      <c r="H3870" s="3"/>
      <c r="I3870" s="53"/>
      <c r="J3870" s="53"/>
      <c r="K3870" s="53"/>
      <c r="L3870" s="53"/>
      <c r="M3870" s="53"/>
      <c r="N3870" s="53"/>
      <c r="O3870" s="53"/>
      <c r="P3870" s="727"/>
    </row>
    <row r="3871" spans="1:16" x14ac:dyDescent="0.25">
      <c r="A3871" s="126"/>
      <c r="B3871" s="53"/>
      <c r="C3871" s="140"/>
      <c r="E3871" s="53"/>
      <c r="F3871" s="53"/>
      <c r="G3871" s="53"/>
      <c r="H3871" s="3"/>
      <c r="I3871" s="53"/>
      <c r="J3871" s="53"/>
      <c r="K3871" s="53"/>
      <c r="L3871" s="53"/>
      <c r="M3871" s="53"/>
      <c r="N3871" s="53"/>
      <c r="O3871" s="53"/>
      <c r="P3871" s="727"/>
    </row>
    <row r="3872" spans="1:16" x14ac:dyDescent="0.25">
      <c r="A3872" s="126"/>
      <c r="B3872" s="53"/>
      <c r="C3872" s="140"/>
      <c r="E3872" s="53"/>
      <c r="F3872" s="53"/>
      <c r="G3872" s="53"/>
      <c r="H3872" s="3"/>
      <c r="I3872" s="53"/>
      <c r="J3872" s="53"/>
      <c r="K3872" s="53"/>
      <c r="L3872" s="53"/>
      <c r="M3872" s="53"/>
      <c r="N3872" s="53"/>
      <c r="O3872" s="53"/>
      <c r="P3872" s="727"/>
    </row>
    <row r="3873" spans="1:16" x14ac:dyDescent="0.25">
      <c r="A3873" s="126"/>
      <c r="B3873" s="53"/>
      <c r="C3873" s="140"/>
      <c r="E3873" s="53"/>
      <c r="F3873" s="53"/>
      <c r="G3873" s="53"/>
      <c r="H3873" s="3"/>
      <c r="I3873" s="53"/>
      <c r="J3873" s="53"/>
      <c r="K3873" s="53"/>
      <c r="L3873" s="53"/>
      <c r="M3873" s="53"/>
      <c r="N3873" s="53"/>
      <c r="O3873" s="53"/>
      <c r="P3873" s="727"/>
    </row>
    <row r="3874" spans="1:16" x14ac:dyDescent="0.25">
      <c r="A3874" s="126"/>
      <c r="B3874" s="53"/>
      <c r="C3874" s="140"/>
      <c r="E3874" s="53"/>
      <c r="F3874" s="53"/>
      <c r="G3874" s="53"/>
      <c r="H3874" s="3"/>
      <c r="I3874" s="53"/>
      <c r="J3874" s="53"/>
      <c r="K3874" s="53"/>
      <c r="L3874" s="53"/>
      <c r="M3874" s="53"/>
      <c r="N3874" s="53"/>
      <c r="O3874" s="53"/>
      <c r="P3874" s="727"/>
    </row>
    <row r="3875" spans="1:16" x14ac:dyDescent="0.25">
      <c r="A3875" s="126"/>
      <c r="B3875" s="53"/>
      <c r="C3875" s="140"/>
      <c r="E3875" s="53"/>
      <c r="F3875" s="53"/>
      <c r="G3875" s="53"/>
      <c r="H3875" s="3"/>
      <c r="I3875" s="53"/>
      <c r="J3875" s="53"/>
      <c r="K3875" s="53"/>
      <c r="L3875" s="53"/>
      <c r="M3875" s="53"/>
      <c r="N3875" s="53"/>
      <c r="O3875" s="53"/>
      <c r="P3875" s="727"/>
    </row>
    <row r="3876" spans="1:16" x14ac:dyDescent="0.25">
      <c r="A3876" s="126"/>
      <c r="B3876" s="53"/>
      <c r="C3876" s="140"/>
      <c r="E3876" s="53"/>
      <c r="F3876" s="53"/>
      <c r="G3876" s="53"/>
      <c r="H3876" s="3"/>
      <c r="I3876" s="53"/>
      <c r="J3876" s="53"/>
      <c r="K3876" s="53"/>
      <c r="L3876" s="53"/>
      <c r="M3876" s="53"/>
      <c r="N3876" s="53"/>
      <c r="O3876" s="53"/>
      <c r="P3876" s="727"/>
    </row>
    <row r="3877" spans="1:16" x14ac:dyDescent="0.25">
      <c r="A3877" s="126"/>
      <c r="B3877" s="53"/>
      <c r="C3877" s="140"/>
      <c r="E3877" s="53"/>
      <c r="F3877" s="53"/>
      <c r="G3877" s="53"/>
      <c r="H3877" s="3"/>
      <c r="I3877" s="53"/>
      <c r="J3877" s="53"/>
      <c r="K3877" s="53"/>
      <c r="L3877" s="53"/>
      <c r="M3877" s="53"/>
      <c r="N3877" s="53"/>
      <c r="O3877" s="53"/>
      <c r="P3877" s="727"/>
    </row>
    <row r="3878" spans="1:16" x14ac:dyDescent="0.25">
      <c r="A3878" s="126"/>
      <c r="B3878" s="53"/>
      <c r="C3878" s="140"/>
      <c r="E3878" s="53"/>
      <c r="F3878" s="53"/>
      <c r="G3878" s="53"/>
      <c r="H3878" s="3"/>
      <c r="I3878" s="53"/>
      <c r="J3878" s="53"/>
      <c r="K3878" s="53"/>
      <c r="L3878" s="53"/>
      <c r="M3878" s="53"/>
      <c r="N3878" s="53"/>
      <c r="O3878" s="53"/>
      <c r="P3878" s="727"/>
    </row>
    <row r="3879" spans="1:16" x14ac:dyDescent="0.25">
      <c r="A3879" s="126"/>
      <c r="B3879" s="53"/>
      <c r="C3879" s="140"/>
      <c r="E3879" s="53"/>
      <c r="F3879" s="53"/>
      <c r="G3879" s="53"/>
      <c r="H3879" s="3"/>
      <c r="I3879" s="53"/>
      <c r="J3879" s="53"/>
      <c r="K3879" s="53"/>
      <c r="L3879" s="53"/>
      <c r="M3879" s="53"/>
      <c r="N3879" s="53"/>
      <c r="O3879" s="53"/>
      <c r="P3879" s="727"/>
    </row>
    <row r="3880" spans="1:16" x14ac:dyDescent="0.25">
      <c r="A3880" s="126"/>
      <c r="B3880" s="53"/>
      <c r="C3880" s="140"/>
      <c r="E3880" s="53"/>
      <c r="F3880" s="53"/>
      <c r="G3880" s="53"/>
      <c r="H3880" s="3"/>
      <c r="I3880" s="53"/>
      <c r="J3880" s="53"/>
      <c r="K3880" s="53"/>
      <c r="L3880" s="53"/>
      <c r="M3880" s="53"/>
      <c r="N3880" s="53"/>
      <c r="O3880" s="53"/>
      <c r="P3880" s="727"/>
    </row>
    <row r="3881" spans="1:16" x14ac:dyDescent="0.25">
      <c r="A3881" s="126"/>
      <c r="B3881" s="53"/>
      <c r="C3881" s="140"/>
      <c r="E3881" s="53"/>
      <c r="F3881" s="53"/>
      <c r="G3881" s="53"/>
      <c r="H3881" s="3"/>
      <c r="I3881" s="53"/>
      <c r="J3881" s="53"/>
      <c r="K3881" s="53"/>
      <c r="L3881" s="53"/>
      <c r="M3881" s="53"/>
      <c r="N3881" s="53"/>
      <c r="O3881" s="53"/>
      <c r="P3881" s="727"/>
    </row>
    <row r="3882" spans="1:16" x14ac:dyDescent="0.25">
      <c r="A3882" s="126"/>
      <c r="B3882" s="53"/>
      <c r="C3882" s="140"/>
      <c r="E3882" s="53"/>
      <c r="F3882" s="53"/>
      <c r="G3882" s="53"/>
      <c r="H3882" s="3"/>
      <c r="I3882" s="53"/>
      <c r="J3882" s="53"/>
      <c r="K3882" s="53"/>
      <c r="L3882" s="53"/>
      <c r="M3882" s="53"/>
      <c r="N3882" s="53"/>
      <c r="O3882" s="53"/>
      <c r="P3882" s="727"/>
    </row>
    <row r="3883" spans="1:16" x14ac:dyDescent="0.25">
      <c r="A3883" s="126"/>
      <c r="B3883" s="53"/>
      <c r="C3883" s="140"/>
      <c r="E3883" s="53"/>
      <c r="F3883" s="53"/>
      <c r="G3883" s="53"/>
      <c r="H3883" s="3"/>
      <c r="I3883" s="53"/>
      <c r="J3883" s="53"/>
      <c r="K3883" s="53"/>
      <c r="L3883" s="53"/>
      <c r="M3883" s="53"/>
      <c r="N3883" s="53"/>
      <c r="O3883" s="53"/>
      <c r="P3883" s="727"/>
    </row>
    <row r="3884" spans="1:16" x14ac:dyDescent="0.25">
      <c r="A3884" s="126"/>
      <c r="B3884" s="53"/>
      <c r="C3884" s="140"/>
      <c r="E3884" s="53"/>
      <c r="F3884" s="53"/>
      <c r="G3884" s="53"/>
      <c r="H3884" s="3"/>
      <c r="I3884" s="53"/>
      <c r="J3884" s="53"/>
      <c r="K3884" s="53"/>
      <c r="L3884" s="53"/>
      <c r="M3884" s="53"/>
      <c r="N3884" s="53"/>
      <c r="O3884" s="53"/>
      <c r="P3884" s="727"/>
    </row>
    <row r="3885" spans="1:16" x14ac:dyDescent="0.25">
      <c r="A3885" s="126"/>
      <c r="B3885" s="53"/>
      <c r="C3885" s="140"/>
      <c r="E3885" s="53"/>
      <c r="F3885" s="53"/>
      <c r="G3885" s="53"/>
      <c r="H3885" s="3"/>
      <c r="I3885" s="53"/>
      <c r="J3885" s="53"/>
      <c r="K3885" s="53"/>
      <c r="L3885" s="53"/>
      <c r="M3885" s="53"/>
      <c r="N3885" s="53"/>
      <c r="O3885" s="53"/>
      <c r="P3885" s="727"/>
    </row>
    <row r="3886" spans="1:16" x14ac:dyDescent="0.25">
      <c r="A3886" s="126"/>
      <c r="B3886" s="53"/>
      <c r="C3886" s="140"/>
      <c r="E3886" s="53"/>
      <c r="F3886" s="53"/>
      <c r="G3886" s="53"/>
      <c r="H3886" s="3"/>
      <c r="I3886" s="53"/>
      <c r="J3886" s="53"/>
      <c r="K3886" s="53"/>
      <c r="L3886" s="53"/>
      <c r="M3886" s="53"/>
      <c r="N3886" s="53"/>
      <c r="O3886" s="53"/>
      <c r="P3886" s="727"/>
    </row>
    <row r="3887" spans="1:16" x14ac:dyDescent="0.25">
      <c r="A3887" s="126"/>
      <c r="B3887" s="53"/>
      <c r="C3887" s="140"/>
      <c r="E3887" s="53"/>
      <c r="F3887" s="53"/>
      <c r="G3887" s="53"/>
      <c r="H3887" s="3"/>
      <c r="I3887" s="53"/>
      <c r="J3887" s="53"/>
      <c r="K3887" s="53"/>
      <c r="L3887" s="53"/>
      <c r="M3887" s="53"/>
      <c r="N3887" s="53"/>
      <c r="O3887" s="53"/>
      <c r="P3887" s="727"/>
    </row>
    <row r="3888" spans="1:16" x14ac:dyDescent="0.25">
      <c r="A3888" s="126"/>
      <c r="B3888" s="53"/>
      <c r="C3888" s="140"/>
      <c r="E3888" s="53"/>
      <c r="F3888" s="53"/>
      <c r="G3888" s="53"/>
      <c r="H3888" s="3"/>
      <c r="I3888" s="53"/>
      <c r="J3888" s="53"/>
      <c r="K3888" s="53"/>
      <c r="L3888" s="53"/>
      <c r="M3888" s="53"/>
      <c r="N3888" s="53"/>
      <c r="O3888" s="53"/>
      <c r="P3888" s="727"/>
    </row>
    <row r="3889" spans="1:16" x14ac:dyDescent="0.25">
      <c r="A3889" s="126"/>
      <c r="B3889" s="53"/>
      <c r="C3889" s="140"/>
      <c r="E3889" s="53"/>
      <c r="F3889" s="53"/>
      <c r="G3889" s="53"/>
      <c r="H3889" s="3"/>
      <c r="I3889" s="53"/>
      <c r="J3889" s="53"/>
      <c r="K3889" s="53"/>
      <c r="L3889" s="53"/>
      <c r="M3889" s="53"/>
      <c r="N3889" s="53"/>
      <c r="O3889" s="53"/>
      <c r="P3889" s="727"/>
    </row>
    <row r="3890" spans="1:16" x14ac:dyDescent="0.25">
      <c r="A3890" s="126"/>
      <c r="B3890" s="53"/>
      <c r="C3890" s="140"/>
      <c r="E3890" s="53"/>
      <c r="F3890" s="53"/>
      <c r="G3890" s="53"/>
      <c r="H3890" s="3"/>
      <c r="I3890" s="53"/>
      <c r="J3890" s="53"/>
      <c r="K3890" s="53"/>
      <c r="L3890" s="53"/>
      <c r="M3890" s="53"/>
      <c r="N3890" s="53"/>
      <c r="O3890" s="53"/>
      <c r="P3890" s="727"/>
    </row>
    <row r="3891" spans="1:16" x14ac:dyDescent="0.25">
      <c r="A3891" s="126"/>
      <c r="B3891" s="53"/>
      <c r="C3891" s="140"/>
      <c r="E3891" s="53"/>
      <c r="F3891" s="53"/>
      <c r="G3891" s="53"/>
      <c r="H3891" s="3"/>
      <c r="I3891" s="53"/>
      <c r="J3891" s="53"/>
      <c r="K3891" s="53"/>
      <c r="L3891" s="53"/>
      <c r="M3891" s="53"/>
      <c r="N3891" s="53"/>
      <c r="O3891" s="53"/>
      <c r="P3891" s="727"/>
    </row>
    <row r="3892" spans="1:16" x14ac:dyDescent="0.25">
      <c r="A3892" s="126"/>
      <c r="B3892" s="53"/>
      <c r="C3892" s="140"/>
      <c r="E3892" s="53"/>
      <c r="F3892" s="53"/>
      <c r="G3892" s="53"/>
      <c r="H3892" s="3"/>
      <c r="I3892" s="53"/>
      <c r="J3892" s="53"/>
      <c r="K3892" s="53"/>
      <c r="L3892" s="53"/>
      <c r="M3892" s="53"/>
      <c r="N3892" s="53"/>
      <c r="O3892" s="53"/>
      <c r="P3892" s="727"/>
    </row>
    <row r="3893" spans="1:16" x14ac:dyDescent="0.25">
      <c r="A3893" s="126"/>
      <c r="B3893" s="53"/>
      <c r="C3893" s="140"/>
      <c r="E3893" s="53"/>
      <c r="F3893" s="53"/>
      <c r="G3893" s="53"/>
      <c r="H3893" s="3"/>
      <c r="I3893" s="53"/>
      <c r="J3893" s="53"/>
      <c r="K3893" s="53"/>
      <c r="L3893" s="53"/>
      <c r="M3893" s="53"/>
      <c r="N3893" s="53"/>
      <c r="O3893" s="53"/>
      <c r="P3893" s="727"/>
    </row>
    <row r="3894" spans="1:16" x14ac:dyDescent="0.25">
      <c r="A3894" s="126"/>
      <c r="B3894" s="53"/>
      <c r="C3894" s="140"/>
      <c r="E3894" s="53"/>
      <c r="F3894" s="53"/>
      <c r="G3894" s="53"/>
      <c r="H3894" s="3"/>
      <c r="I3894" s="53"/>
      <c r="J3894" s="53"/>
      <c r="K3894" s="53"/>
      <c r="L3894" s="53"/>
      <c r="M3894" s="53"/>
      <c r="N3894" s="53"/>
      <c r="O3894" s="53"/>
      <c r="P3894" s="727"/>
    </row>
    <row r="3895" spans="1:16" x14ac:dyDescent="0.25">
      <c r="A3895" s="126"/>
      <c r="B3895" s="53"/>
      <c r="C3895" s="140"/>
      <c r="E3895" s="53"/>
      <c r="F3895" s="53"/>
      <c r="G3895" s="53"/>
      <c r="H3895" s="3"/>
      <c r="I3895" s="53"/>
      <c r="J3895" s="53"/>
      <c r="K3895" s="53"/>
      <c r="L3895" s="53"/>
      <c r="M3895" s="53"/>
      <c r="N3895" s="53"/>
      <c r="O3895" s="53"/>
      <c r="P3895" s="727"/>
    </row>
    <row r="3896" spans="1:16" x14ac:dyDescent="0.25">
      <c r="A3896" s="126"/>
      <c r="B3896" s="53"/>
      <c r="C3896" s="140"/>
      <c r="E3896" s="53"/>
      <c r="F3896" s="53"/>
      <c r="G3896" s="53"/>
      <c r="H3896" s="3"/>
      <c r="I3896" s="53"/>
      <c r="J3896" s="53"/>
      <c r="K3896" s="53"/>
      <c r="L3896" s="53"/>
      <c r="M3896" s="53"/>
      <c r="N3896" s="53"/>
      <c r="O3896" s="53"/>
      <c r="P3896" s="727"/>
    </row>
    <row r="3897" spans="1:16" x14ac:dyDescent="0.25">
      <c r="A3897" s="126"/>
      <c r="B3897" s="53"/>
      <c r="C3897" s="140"/>
      <c r="E3897" s="53"/>
      <c r="F3897" s="53"/>
      <c r="G3897" s="53"/>
      <c r="H3897" s="3"/>
      <c r="I3897" s="53"/>
      <c r="J3897" s="53"/>
      <c r="K3897" s="53"/>
      <c r="L3897" s="53"/>
      <c r="M3897" s="53"/>
      <c r="N3897" s="53"/>
      <c r="O3897" s="53"/>
      <c r="P3897" s="727"/>
    </row>
    <row r="3898" spans="1:16" x14ac:dyDescent="0.25">
      <c r="A3898" s="126"/>
      <c r="B3898" s="53"/>
      <c r="C3898" s="140"/>
      <c r="E3898" s="53"/>
      <c r="F3898" s="53"/>
      <c r="G3898" s="53"/>
      <c r="H3898" s="3"/>
      <c r="I3898" s="53"/>
      <c r="J3898" s="53"/>
      <c r="K3898" s="53"/>
      <c r="L3898" s="53"/>
      <c r="M3898" s="53"/>
      <c r="N3898" s="53"/>
      <c r="O3898" s="53"/>
      <c r="P3898" s="727"/>
    </row>
    <row r="3899" spans="1:16" x14ac:dyDescent="0.25">
      <c r="A3899" s="126"/>
      <c r="B3899" s="53"/>
      <c r="C3899" s="140"/>
      <c r="E3899" s="53"/>
      <c r="F3899" s="53"/>
      <c r="G3899" s="53"/>
      <c r="H3899" s="3"/>
      <c r="I3899" s="53"/>
      <c r="J3899" s="53"/>
      <c r="K3899" s="53"/>
      <c r="L3899" s="53"/>
      <c r="M3899" s="53"/>
      <c r="N3899" s="53"/>
      <c r="O3899" s="53"/>
      <c r="P3899" s="727"/>
    </row>
    <row r="3900" spans="1:16" x14ac:dyDescent="0.25">
      <c r="A3900" s="126"/>
      <c r="B3900" s="53"/>
      <c r="C3900" s="140"/>
      <c r="E3900" s="53"/>
      <c r="F3900" s="53"/>
      <c r="G3900" s="53"/>
      <c r="H3900" s="3"/>
      <c r="I3900" s="53"/>
      <c r="J3900" s="53"/>
      <c r="K3900" s="53"/>
      <c r="L3900" s="53"/>
      <c r="M3900" s="53"/>
      <c r="N3900" s="53"/>
      <c r="O3900" s="53"/>
      <c r="P3900" s="727"/>
    </row>
    <row r="3901" spans="1:16" x14ac:dyDescent="0.25">
      <c r="A3901" s="126"/>
      <c r="B3901" s="53"/>
      <c r="C3901" s="140"/>
      <c r="E3901" s="53"/>
      <c r="F3901" s="53"/>
      <c r="G3901" s="53"/>
      <c r="H3901" s="3"/>
      <c r="I3901" s="53"/>
      <c r="J3901" s="53"/>
      <c r="K3901" s="53"/>
      <c r="L3901" s="53"/>
      <c r="M3901" s="53"/>
      <c r="N3901" s="53"/>
      <c r="O3901" s="53"/>
      <c r="P3901" s="727"/>
    </row>
    <row r="3902" spans="1:16" x14ac:dyDescent="0.25">
      <c r="A3902" s="126"/>
      <c r="B3902" s="53"/>
      <c r="C3902" s="140"/>
      <c r="E3902" s="53"/>
      <c r="F3902" s="53"/>
      <c r="G3902" s="53"/>
      <c r="H3902" s="3"/>
      <c r="I3902" s="53"/>
      <c r="J3902" s="53"/>
      <c r="K3902" s="53"/>
      <c r="L3902" s="53"/>
      <c r="M3902" s="53"/>
      <c r="N3902" s="53"/>
      <c r="O3902" s="53"/>
      <c r="P3902" s="727"/>
    </row>
    <row r="3903" spans="1:16" x14ac:dyDescent="0.25">
      <c r="A3903" s="126"/>
      <c r="B3903" s="53"/>
      <c r="C3903" s="140"/>
      <c r="E3903" s="53"/>
      <c r="F3903" s="53"/>
      <c r="G3903" s="53"/>
      <c r="H3903" s="3"/>
      <c r="I3903" s="53"/>
      <c r="J3903" s="53"/>
      <c r="K3903" s="53"/>
      <c r="L3903" s="53"/>
      <c r="M3903" s="53"/>
      <c r="N3903" s="53"/>
      <c r="O3903" s="53"/>
      <c r="P3903" s="727"/>
    </row>
    <row r="3904" spans="1:16" x14ac:dyDescent="0.25">
      <c r="A3904" s="126"/>
      <c r="B3904" s="53"/>
      <c r="C3904" s="140"/>
      <c r="E3904" s="53"/>
      <c r="F3904" s="53"/>
      <c r="G3904" s="53"/>
      <c r="H3904" s="3"/>
      <c r="I3904" s="53"/>
      <c r="J3904" s="53"/>
      <c r="K3904" s="53"/>
      <c r="L3904" s="53"/>
      <c r="M3904" s="53"/>
      <c r="N3904" s="53"/>
      <c r="O3904" s="53"/>
      <c r="P3904" s="727"/>
    </row>
    <row r="3905" spans="1:16" x14ac:dyDescent="0.25">
      <c r="A3905" s="126"/>
      <c r="B3905" s="53"/>
      <c r="C3905" s="140"/>
      <c r="E3905" s="53"/>
      <c r="F3905" s="53"/>
      <c r="G3905" s="53"/>
      <c r="H3905" s="3"/>
      <c r="I3905" s="53"/>
      <c r="J3905" s="53"/>
      <c r="K3905" s="53"/>
      <c r="L3905" s="53"/>
      <c r="M3905" s="53"/>
      <c r="N3905" s="53"/>
      <c r="O3905" s="53"/>
      <c r="P3905" s="727"/>
    </row>
    <row r="3906" spans="1:16" x14ac:dyDescent="0.25">
      <c r="A3906" s="126"/>
      <c r="B3906" s="53"/>
      <c r="C3906" s="140"/>
      <c r="E3906" s="53"/>
      <c r="F3906" s="53"/>
      <c r="G3906" s="53"/>
      <c r="H3906" s="3"/>
      <c r="I3906" s="53"/>
      <c r="J3906" s="53"/>
      <c r="K3906" s="53"/>
      <c r="L3906" s="53"/>
      <c r="M3906" s="53"/>
      <c r="N3906" s="53"/>
      <c r="O3906" s="53"/>
      <c r="P3906" s="727"/>
    </row>
    <row r="3907" spans="1:16" x14ac:dyDescent="0.25">
      <c r="A3907" s="126"/>
      <c r="B3907" s="53"/>
      <c r="C3907" s="140"/>
      <c r="E3907" s="53"/>
      <c r="F3907" s="53"/>
      <c r="G3907" s="53"/>
      <c r="H3907" s="3"/>
      <c r="I3907" s="53"/>
      <c r="J3907" s="53"/>
      <c r="K3907" s="53"/>
      <c r="L3907" s="53"/>
      <c r="M3907" s="53"/>
      <c r="N3907" s="53"/>
      <c r="O3907" s="53"/>
      <c r="P3907" s="727"/>
    </row>
    <row r="3908" spans="1:16" x14ac:dyDescent="0.25">
      <c r="A3908" s="126"/>
      <c r="B3908" s="53"/>
      <c r="C3908" s="140"/>
      <c r="E3908" s="53"/>
      <c r="F3908" s="53"/>
      <c r="G3908" s="53"/>
      <c r="H3908" s="3"/>
      <c r="I3908" s="53"/>
      <c r="J3908" s="53"/>
      <c r="K3908" s="53"/>
      <c r="L3908" s="53"/>
      <c r="M3908" s="53"/>
      <c r="N3908" s="53"/>
      <c r="O3908" s="53"/>
      <c r="P3908" s="727"/>
    </row>
    <row r="3909" spans="1:16" x14ac:dyDescent="0.25">
      <c r="A3909" s="126"/>
      <c r="B3909" s="53"/>
      <c r="C3909" s="140"/>
      <c r="E3909" s="53"/>
      <c r="F3909" s="53"/>
      <c r="G3909" s="53"/>
      <c r="H3909" s="3"/>
      <c r="I3909" s="53"/>
      <c r="J3909" s="53"/>
      <c r="K3909" s="53"/>
      <c r="L3909" s="53"/>
      <c r="M3909" s="53"/>
      <c r="N3909" s="53"/>
      <c r="O3909" s="53"/>
      <c r="P3909" s="727"/>
    </row>
    <row r="3910" spans="1:16" x14ac:dyDescent="0.25">
      <c r="A3910" s="126"/>
      <c r="B3910" s="53"/>
      <c r="C3910" s="140"/>
      <c r="E3910" s="53"/>
      <c r="F3910" s="53"/>
      <c r="G3910" s="53"/>
      <c r="H3910" s="3"/>
      <c r="I3910" s="53"/>
      <c r="J3910" s="53"/>
      <c r="K3910" s="53"/>
      <c r="L3910" s="53"/>
      <c r="M3910" s="53"/>
      <c r="N3910" s="53"/>
      <c r="O3910" s="53"/>
      <c r="P3910" s="727"/>
    </row>
    <row r="3911" spans="1:16" x14ac:dyDescent="0.25">
      <c r="A3911" s="126"/>
      <c r="B3911" s="53"/>
      <c r="C3911" s="140"/>
      <c r="E3911" s="53"/>
      <c r="F3911" s="53"/>
      <c r="G3911" s="53"/>
      <c r="H3911" s="3"/>
      <c r="I3911" s="53"/>
      <c r="J3911" s="53"/>
      <c r="K3911" s="53"/>
      <c r="L3911" s="53"/>
      <c r="M3911" s="53"/>
      <c r="N3911" s="53"/>
      <c r="O3911" s="53"/>
      <c r="P3911" s="727"/>
    </row>
    <row r="3912" spans="1:16" x14ac:dyDescent="0.25">
      <c r="A3912" s="126"/>
      <c r="B3912" s="53"/>
      <c r="C3912" s="140"/>
      <c r="E3912" s="53"/>
      <c r="F3912" s="53"/>
      <c r="G3912" s="53"/>
      <c r="H3912" s="3"/>
      <c r="I3912" s="53"/>
      <c r="J3912" s="53"/>
      <c r="K3912" s="53"/>
      <c r="L3912" s="53"/>
      <c r="M3912" s="53"/>
      <c r="N3912" s="53"/>
      <c r="O3912" s="53"/>
      <c r="P3912" s="727"/>
    </row>
    <row r="3913" spans="1:16" x14ac:dyDescent="0.25">
      <c r="A3913" s="126"/>
      <c r="B3913" s="53"/>
      <c r="C3913" s="140"/>
      <c r="E3913" s="53"/>
      <c r="F3913" s="53"/>
      <c r="G3913" s="53"/>
      <c r="H3913" s="3"/>
      <c r="I3913" s="53"/>
      <c r="J3913" s="53"/>
      <c r="K3913" s="53"/>
      <c r="L3913" s="53"/>
      <c r="M3913" s="53"/>
      <c r="N3913" s="53"/>
      <c r="O3913" s="53"/>
      <c r="P3913" s="727"/>
    </row>
    <row r="3914" spans="1:16" x14ac:dyDescent="0.25">
      <c r="A3914" s="126"/>
      <c r="B3914" s="53"/>
      <c r="C3914" s="140"/>
      <c r="E3914" s="53"/>
      <c r="F3914" s="53"/>
      <c r="G3914" s="53"/>
      <c r="H3914" s="3"/>
      <c r="I3914" s="53"/>
      <c r="J3914" s="53"/>
      <c r="K3914" s="53"/>
      <c r="L3914" s="53"/>
      <c r="M3914" s="53"/>
      <c r="N3914" s="53"/>
      <c r="O3914" s="53"/>
      <c r="P3914" s="727"/>
    </row>
    <row r="3915" spans="1:16" x14ac:dyDescent="0.25">
      <c r="A3915" s="126"/>
      <c r="B3915" s="53"/>
      <c r="C3915" s="140"/>
      <c r="E3915" s="53"/>
      <c r="F3915" s="53"/>
      <c r="G3915" s="53"/>
      <c r="H3915" s="3"/>
      <c r="I3915" s="53"/>
      <c r="J3915" s="53"/>
      <c r="K3915" s="53"/>
      <c r="L3915" s="53"/>
      <c r="M3915" s="53"/>
      <c r="N3915" s="53"/>
      <c r="O3915" s="53"/>
      <c r="P3915" s="727"/>
    </row>
    <row r="3916" spans="1:16" x14ac:dyDescent="0.25">
      <c r="A3916" s="126"/>
      <c r="B3916" s="53"/>
      <c r="C3916" s="140"/>
      <c r="E3916" s="53"/>
      <c r="F3916" s="53"/>
      <c r="G3916" s="53"/>
      <c r="H3916" s="3"/>
      <c r="I3916" s="53"/>
      <c r="J3916" s="53"/>
      <c r="K3916" s="53"/>
      <c r="L3916" s="53"/>
      <c r="M3916" s="53"/>
      <c r="N3916" s="53"/>
      <c r="O3916" s="53"/>
      <c r="P3916" s="727"/>
    </row>
    <row r="3917" spans="1:16" x14ac:dyDescent="0.25">
      <c r="A3917" s="126"/>
      <c r="B3917" s="53"/>
      <c r="C3917" s="140"/>
      <c r="E3917" s="53"/>
      <c r="F3917" s="53"/>
      <c r="G3917" s="53"/>
      <c r="H3917" s="3"/>
      <c r="I3917" s="53"/>
      <c r="J3917" s="53"/>
      <c r="K3917" s="53"/>
      <c r="L3917" s="53"/>
      <c r="M3917" s="53"/>
      <c r="N3917" s="53"/>
      <c r="O3917" s="53"/>
      <c r="P3917" s="727"/>
    </row>
    <row r="3918" spans="1:16" x14ac:dyDescent="0.25">
      <c r="A3918" s="126"/>
      <c r="B3918" s="53"/>
      <c r="C3918" s="140"/>
      <c r="E3918" s="53"/>
      <c r="F3918" s="53"/>
      <c r="G3918" s="53"/>
      <c r="H3918" s="3"/>
      <c r="I3918" s="53"/>
      <c r="J3918" s="53"/>
      <c r="K3918" s="53"/>
      <c r="L3918" s="53"/>
      <c r="M3918" s="53"/>
      <c r="N3918" s="53"/>
      <c r="O3918" s="53"/>
      <c r="P3918" s="727"/>
    </row>
    <row r="3919" spans="1:16" x14ac:dyDescent="0.25">
      <c r="A3919" s="126"/>
      <c r="B3919" s="53"/>
      <c r="C3919" s="140"/>
      <c r="E3919" s="53"/>
      <c r="F3919" s="53"/>
      <c r="G3919" s="53"/>
      <c r="H3919" s="3"/>
      <c r="I3919" s="53"/>
      <c r="J3919" s="53"/>
      <c r="K3919" s="53"/>
      <c r="L3919" s="53"/>
      <c r="M3919" s="53"/>
      <c r="N3919" s="53"/>
      <c r="O3919" s="53"/>
      <c r="P3919" s="727"/>
    </row>
    <row r="3920" spans="1:16" x14ac:dyDescent="0.25">
      <c r="A3920" s="126"/>
      <c r="B3920" s="53"/>
      <c r="C3920" s="140"/>
      <c r="E3920" s="53"/>
      <c r="F3920" s="53"/>
      <c r="G3920" s="53"/>
      <c r="H3920" s="3"/>
      <c r="I3920" s="53"/>
      <c r="J3920" s="53"/>
      <c r="K3920" s="53"/>
      <c r="L3920" s="53"/>
      <c r="M3920" s="53"/>
      <c r="N3920" s="53"/>
      <c r="O3920" s="53"/>
      <c r="P3920" s="727"/>
    </row>
    <row r="3921" spans="1:16" x14ac:dyDescent="0.25">
      <c r="A3921" s="126"/>
      <c r="B3921" s="53"/>
      <c r="C3921" s="140"/>
      <c r="E3921" s="53"/>
      <c r="F3921" s="53"/>
      <c r="G3921" s="53"/>
      <c r="H3921" s="3"/>
      <c r="I3921" s="53"/>
      <c r="J3921" s="53"/>
      <c r="K3921" s="53"/>
      <c r="L3921" s="53"/>
      <c r="M3921" s="53"/>
      <c r="N3921" s="53"/>
      <c r="O3921" s="53"/>
      <c r="P3921" s="727"/>
    </row>
    <row r="3922" spans="1:16" x14ac:dyDescent="0.25">
      <c r="A3922" s="126"/>
      <c r="B3922" s="53"/>
      <c r="C3922" s="140"/>
      <c r="E3922" s="53"/>
      <c r="F3922" s="53"/>
      <c r="G3922" s="53"/>
      <c r="H3922" s="3"/>
      <c r="I3922" s="53"/>
      <c r="J3922" s="53"/>
      <c r="K3922" s="53"/>
      <c r="L3922" s="53"/>
      <c r="M3922" s="53"/>
      <c r="N3922" s="53"/>
      <c r="O3922" s="53"/>
      <c r="P3922" s="727"/>
    </row>
    <row r="3923" spans="1:16" x14ac:dyDescent="0.25">
      <c r="A3923" s="126"/>
      <c r="B3923" s="53"/>
      <c r="C3923" s="140"/>
      <c r="E3923" s="53"/>
      <c r="F3923" s="53"/>
      <c r="G3923" s="53"/>
      <c r="H3923" s="3"/>
      <c r="I3923" s="53"/>
      <c r="J3923" s="53"/>
      <c r="K3923" s="53"/>
      <c r="L3923" s="53"/>
      <c r="M3923" s="53"/>
      <c r="N3923" s="53"/>
      <c r="O3923" s="53"/>
      <c r="P3923" s="727"/>
    </row>
    <row r="3924" spans="1:16" x14ac:dyDescent="0.25">
      <c r="A3924" s="126"/>
      <c r="B3924" s="53"/>
      <c r="C3924" s="140"/>
      <c r="E3924" s="53"/>
      <c r="F3924" s="53"/>
      <c r="G3924" s="53"/>
      <c r="H3924" s="3"/>
      <c r="I3924" s="53"/>
      <c r="J3924" s="53"/>
      <c r="K3924" s="53"/>
      <c r="L3924" s="53"/>
      <c r="M3924" s="53"/>
      <c r="N3924" s="53"/>
      <c r="O3924" s="53"/>
      <c r="P3924" s="727"/>
    </row>
    <row r="3925" spans="1:16" x14ac:dyDescent="0.25">
      <c r="A3925" s="126"/>
      <c r="B3925" s="53"/>
      <c r="C3925" s="140"/>
      <c r="E3925" s="53"/>
      <c r="F3925" s="53"/>
      <c r="G3925" s="53"/>
      <c r="H3925" s="3"/>
      <c r="I3925" s="53"/>
      <c r="J3925" s="53"/>
      <c r="K3925" s="53"/>
      <c r="L3925" s="53"/>
      <c r="M3925" s="53"/>
      <c r="N3925" s="53"/>
      <c r="O3925" s="53"/>
      <c r="P3925" s="727"/>
    </row>
    <row r="3926" spans="1:16" x14ac:dyDescent="0.25">
      <c r="A3926" s="126"/>
      <c r="B3926" s="53"/>
      <c r="C3926" s="140"/>
      <c r="E3926" s="53"/>
      <c r="F3926" s="53"/>
      <c r="G3926" s="53"/>
      <c r="H3926" s="3"/>
      <c r="I3926" s="53"/>
      <c r="J3926" s="53"/>
      <c r="K3926" s="53"/>
      <c r="L3926" s="53"/>
      <c r="M3926" s="53"/>
      <c r="N3926" s="53"/>
      <c r="O3926" s="53"/>
      <c r="P3926" s="727"/>
    </row>
    <row r="3927" spans="1:16" x14ac:dyDescent="0.25">
      <c r="A3927" s="126"/>
      <c r="B3927" s="53"/>
      <c r="C3927" s="140"/>
      <c r="E3927" s="53"/>
      <c r="F3927" s="53"/>
      <c r="G3927" s="53"/>
      <c r="H3927" s="3"/>
      <c r="I3927" s="53"/>
      <c r="J3927" s="53"/>
      <c r="K3927" s="53"/>
      <c r="L3927" s="53"/>
      <c r="M3927" s="53"/>
      <c r="N3927" s="53"/>
      <c r="O3927" s="53"/>
      <c r="P3927" s="727"/>
    </row>
    <row r="3928" spans="1:16" x14ac:dyDescent="0.25">
      <c r="A3928" s="126"/>
      <c r="B3928" s="53"/>
      <c r="C3928" s="140"/>
      <c r="E3928" s="53"/>
      <c r="F3928" s="53"/>
      <c r="G3928" s="53"/>
      <c r="H3928" s="3"/>
      <c r="I3928" s="53"/>
      <c r="J3928" s="53"/>
      <c r="K3928" s="53"/>
      <c r="L3928" s="53"/>
      <c r="M3928" s="53"/>
      <c r="N3928" s="53"/>
      <c r="O3928" s="53"/>
      <c r="P3928" s="727"/>
    </row>
    <row r="3929" spans="1:16" x14ac:dyDescent="0.25">
      <c r="A3929" s="126"/>
      <c r="B3929" s="53"/>
      <c r="C3929" s="140"/>
      <c r="E3929" s="53"/>
      <c r="F3929" s="53"/>
      <c r="G3929" s="53"/>
      <c r="H3929" s="3"/>
      <c r="I3929" s="53"/>
      <c r="J3929" s="53"/>
      <c r="K3929" s="53"/>
      <c r="L3929" s="53"/>
      <c r="M3929" s="53"/>
      <c r="N3929" s="53"/>
      <c r="O3929" s="53"/>
      <c r="P3929" s="727"/>
    </row>
    <row r="3930" spans="1:16" x14ac:dyDescent="0.25">
      <c r="A3930" s="126"/>
      <c r="B3930" s="53"/>
      <c r="C3930" s="140"/>
      <c r="E3930" s="53"/>
      <c r="F3930" s="53"/>
      <c r="G3930" s="53"/>
      <c r="H3930" s="3"/>
      <c r="I3930" s="53"/>
      <c r="J3930" s="53"/>
      <c r="K3930" s="53"/>
      <c r="L3930" s="53"/>
      <c r="M3930" s="53"/>
      <c r="N3930" s="53"/>
      <c r="O3930" s="53"/>
      <c r="P3930" s="727"/>
    </row>
    <row r="3931" spans="1:16" x14ac:dyDescent="0.25">
      <c r="A3931" s="126"/>
      <c r="B3931" s="53"/>
      <c r="C3931" s="140"/>
      <c r="E3931" s="53"/>
      <c r="F3931" s="53"/>
      <c r="G3931" s="53"/>
      <c r="H3931" s="3"/>
      <c r="I3931" s="53"/>
      <c r="J3931" s="53"/>
      <c r="K3931" s="53"/>
      <c r="L3931" s="53"/>
      <c r="M3931" s="53"/>
      <c r="N3931" s="53"/>
      <c r="O3931" s="53"/>
      <c r="P3931" s="727"/>
    </row>
    <row r="3932" spans="1:16" x14ac:dyDescent="0.25">
      <c r="A3932" s="126"/>
      <c r="B3932" s="53"/>
      <c r="C3932" s="140"/>
      <c r="E3932" s="53"/>
      <c r="F3932" s="53"/>
      <c r="G3932" s="53"/>
      <c r="H3932" s="3"/>
      <c r="I3932" s="53"/>
      <c r="J3932" s="53"/>
      <c r="K3932" s="53"/>
      <c r="L3932" s="53"/>
      <c r="M3932" s="53"/>
      <c r="N3932" s="53"/>
      <c r="O3932" s="53"/>
      <c r="P3932" s="727"/>
    </row>
    <row r="3933" spans="1:16" x14ac:dyDescent="0.25">
      <c r="A3933" s="126"/>
      <c r="B3933" s="53"/>
      <c r="C3933" s="140"/>
      <c r="E3933" s="53"/>
      <c r="F3933" s="53"/>
      <c r="G3933" s="53"/>
      <c r="H3933" s="3"/>
      <c r="I3933" s="53"/>
      <c r="J3933" s="53"/>
      <c r="K3933" s="53"/>
      <c r="L3933" s="53"/>
      <c r="M3933" s="53"/>
      <c r="N3933" s="53"/>
      <c r="O3933" s="53"/>
      <c r="P3933" s="727"/>
    </row>
    <row r="3934" spans="1:16" x14ac:dyDescent="0.25">
      <c r="A3934" s="126"/>
      <c r="B3934" s="53"/>
      <c r="C3934" s="140"/>
      <c r="E3934" s="53"/>
      <c r="F3934" s="53"/>
      <c r="G3934" s="53"/>
      <c r="H3934" s="3"/>
      <c r="I3934" s="53"/>
      <c r="J3934" s="53"/>
      <c r="K3934" s="53"/>
      <c r="L3934" s="53"/>
      <c r="M3934" s="53"/>
      <c r="N3934" s="53"/>
      <c r="O3934" s="53"/>
      <c r="P3934" s="727"/>
    </row>
    <row r="3935" spans="1:16" x14ac:dyDescent="0.25">
      <c r="A3935" s="126"/>
      <c r="B3935" s="53"/>
      <c r="C3935" s="140"/>
      <c r="E3935" s="53"/>
      <c r="F3935" s="53"/>
      <c r="G3935" s="53"/>
      <c r="H3935" s="3"/>
      <c r="I3935" s="53"/>
      <c r="J3935" s="53"/>
      <c r="K3935" s="53"/>
      <c r="L3935" s="53"/>
      <c r="M3935" s="53"/>
      <c r="N3935" s="53"/>
      <c r="O3935" s="53"/>
      <c r="P3935" s="727"/>
    </row>
    <row r="3936" spans="1:16" x14ac:dyDescent="0.25">
      <c r="A3936" s="126"/>
      <c r="B3936" s="53"/>
      <c r="C3936" s="140"/>
      <c r="E3936" s="53"/>
      <c r="F3936" s="53"/>
      <c r="G3936" s="53"/>
      <c r="H3936" s="3"/>
      <c r="I3936" s="53"/>
      <c r="J3936" s="53"/>
      <c r="K3936" s="53"/>
      <c r="L3936" s="53"/>
      <c r="M3936" s="53"/>
      <c r="N3936" s="53"/>
      <c r="O3936" s="53"/>
      <c r="P3936" s="727"/>
    </row>
    <row r="3937" spans="1:16" x14ac:dyDescent="0.25">
      <c r="A3937" s="126"/>
      <c r="B3937" s="53"/>
      <c r="C3937" s="140"/>
      <c r="E3937" s="53"/>
      <c r="F3937" s="53"/>
      <c r="G3937" s="53"/>
      <c r="H3937" s="3"/>
      <c r="I3937" s="53"/>
      <c r="J3937" s="53"/>
      <c r="K3937" s="53"/>
      <c r="L3937" s="53"/>
      <c r="M3937" s="53"/>
      <c r="N3937" s="53"/>
      <c r="O3937" s="53"/>
      <c r="P3937" s="727"/>
    </row>
    <row r="3938" spans="1:16" x14ac:dyDescent="0.25">
      <c r="A3938" s="126"/>
      <c r="B3938" s="53"/>
      <c r="C3938" s="140"/>
      <c r="E3938" s="53"/>
      <c r="F3938" s="53"/>
      <c r="G3938" s="53"/>
      <c r="H3938" s="3"/>
      <c r="I3938" s="53"/>
      <c r="J3938" s="53"/>
      <c r="K3938" s="53"/>
      <c r="L3938" s="53"/>
      <c r="M3938" s="53"/>
      <c r="N3938" s="53"/>
      <c r="O3938" s="53"/>
      <c r="P3938" s="727"/>
    </row>
    <row r="3939" spans="1:16" x14ac:dyDescent="0.25">
      <c r="A3939" s="126"/>
      <c r="B3939" s="53"/>
      <c r="C3939" s="140"/>
      <c r="E3939" s="53"/>
      <c r="F3939" s="53"/>
      <c r="G3939" s="53"/>
      <c r="H3939" s="3"/>
      <c r="I3939" s="53"/>
      <c r="J3939" s="53"/>
      <c r="K3939" s="53"/>
      <c r="L3939" s="53"/>
      <c r="M3939" s="53"/>
      <c r="N3939" s="53"/>
      <c r="O3939" s="53"/>
      <c r="P3939" s="727"/>
    </row>
    <row r="3940" spans="1:16" x14ac:dyDescent="0.25">
      <c r="A3940" s="126"/>
      <c r="B3940" s="53"/>
      <c r="C3940" s="140"/>
      <c r="E3940" s="53"/>
      <c r="F3940" s="53"/>
      <c r="G3940" s="53"/>
      <c r="H3940" s="3"/>
      <c r="I3940" s="53"/>
      <c r="J3940" s="53"/>
      <c r="K3940" s="53"/>
      <c r="L3940" s="53"/>
      <c r="M3940" s="53"/>
      <c r="N3940" s="53"/>
      <c r="O3940" s="53"/>
      <c r="P3940" s="727"/>
    </row>
    <row r="3941" spans="1:16" x14ac:dyDescent="0.25">
      <c r="A3941" s="126"/>
      <c r="B3941" s="53"/>
      <c r="C3941" s="140"/>
      <c r="E3941" s="53"/>
      <c r="F3941" s="53"/>
      <c r="G3941" s="53"/>
      <c r="H3941" s="3"/>
      <c r="I3941" s="53"/>
      <c r="J3941" s="53"/>
      <c r="K3941" s="53"/>
      <c r="L3941" s="53"/>
      <c r="M3941" s="53"/>
      <c r="N3941" s="53"/>
      <c r="O3941" s="53"/>
      <c r="P3941" s="727"/>
    </row>
    <row r="3942" spans="1:16" x14ac:dyDescent="0.25">
      <c r="A3942" s="126"/>
      <c r="B3942" s="53"/>
      <c r="C3942" s="140"/>
      <c r="E3942" s="53"/>
      <c r="F3942" s="53"/>
      <c r="G3942" s="53"/>
      <c r="H3942" s="3"/>
      <c r="I3942" s="53"/>
      <c r="J3942" s="53"/>
      <c r="K3942" s="53"/>
      <c r="L3942" s="53"/>
      <c r="M3942" s="53"/>
      <c r="N3942" s="53"/>
      <c r="O3942" s="53"/>
      <c r="P3942" s="727"/>
    </row>
    <row r="3943" spans="1:16" x14ac:dyDescent="0.25">
      <c r="A3943" s="126"/>
      <c r="B3943" s="53"/>
      <c r="C3943" s="140"/>
      <c r="E3943" s="53"/>
      <c r="F3943" s="53"/>
      <c r="G3943" s="53"/>
      <c r="H3943" s="3"/>
      <c r="I3943" s="53"/>
      <c r="J3943" s="53"/>
      <c r="K3943" s="53"/>
      <c r="L3943" s="53"/>
      <c r="M3943" s="53"/>
      <c r="N3943" s="53"/>
      <c r="O3943" s="53"/>
      <c r="P3943" s="727"/>
    </row>
    <row r="3944" spans="1:16" x14ac:dyDescent="0.25">
      <c r="A3944" s="126"/>
      <c r="B3944" s="53"/>
      <c r="C3944" s="140"/>
      <c r="E3944" s="53"/>
      <c r="F3944" s="53"/>
      <c r="G3944" s="53"/>
      <c r="H3944" s="3"/>
      <c r="I3944" s="53"/>
      <c r="J3944" s="53"/>
      <c r="K3944" s="53"/>
      <c r="L3944" s="53"/>
      <c r="M3944" s="53"/>
      <c r="N3944" s="53"/>
      <c r="O3944" s="53"/>
      <c r="P3944" s="727"/>
    </row>
    <row r="3945" spans="1:16" x14ac:dyDescent="0.25">
      <c r="A3945" s="126"/>
      <c r="B3945" s="53"/>
      <c r="C3945" s="140"/>
      <c r="E3945" s="53"/>
      <c r="F3945" s="53"/>
      <c r="G3945" s="53"/>
      <c r="H3945" s="3"/>
      <c r="I3945" s="53"/>
      <c r="J3945" s="53"/>
      <c r="K3945" s="53"/>
      <c r="L3945" s="53"/>
      <c r="M3945" s="53"/>
      <c r="N3945" s="53"/>
      <c r="O3945" s="53"/>
      <c r="P3945" s="727"/>
    </row>
    <row r="3946" spans="1:16" x14ac:dyDescent="0.25">
      <c r="A3946" s="126"/>
      <c r="B3946" s="53"/>
      <c r="C3946" s="140"/>
      <c r="E3946" s="53"/>
      <c r="F3946" s="53"/>
      <c r="G3946" s="53"/>
      <c r="H3946" s="3"/>
      <c r="I3946" s="53"/>
      <c r="J3946" s="53"/>
      <c r="K3946" s="53"/>
      <c r="L3946" s="53"/>
      <c r="M3946" s="53"/>
      <c r="N3946" s="53"/>
      <c r="O3946" s="53"/>
      <c r="P3946" s="727"/>
    </row>
    <row r="3947" spans="1:16" x14ac:dyDescent="0.25">
      <c r="A3947" s="126"/>
      <c r="B3947" s="53"/>
      <c r="C3947" s="140"/>
      <c r="E3947" s="53"/>
      <c r="F3947" s="53"/>
      <c r="G3947" s="53"/>
      <c r="H3947" s="3"/>
      <c r="I3947" s="53"/>
      <c r="J3947" s="53"/>
      <c r="K3947" s="53"/>
      <c r="L3947" s="53"/>
      <c r="M3947" s="53"/>
      <c r="N3947" s="53"/>
      <c r="O3947" s="53"/>
      <c r="P3947" s="727"/>
    </row>
    <row r="3948" spans="1:16" x14ac:dyDescent="0.25">
      <c r="A3948" s="126"/>
      <c r="B3948" s="53"/>
      <c r="C3948" s="140"/>
      <c r="E3948" s="53"/>
      <c r="F3948" s="53"/>
      <c r="G3948" s="53"/>
      <c r="H3948" s="3"/>
      <c r="I3948" s="53"/>
      <c r="J3948" s="53"/>
      <c r="K3948" s="53"/>
      <c r="L3948" s="53"/>
      <c r="M3948" s="53"/>
      <c r="N3948" s="53"/>
      <c r="O3948" s="53"/>
      <c r="P3948" s="727"/>
    </row>
    <row r="3949" spans="1:16" x14ac:dyDescent="0.25">
      <c r="A3949" s="126"/>
      <c r="B3949" s="53"/>
      <c r="C3949" s="140"/>
      <c r="E3949" s="53"/>
      <c r="F3949" s="53"/>
      <c r="G3949" s="53"/>
      <c r="H3949" s="3"/>
      <c r="I3949" s="53"/>
      <c r="J3949" s="53"/>
      <c r="K3949" s="53"/>
      <c r="L3949" s="53"/>
      <c r="M3949" s="53"/>
      <c r="N3949" s="53"/>
      <c r="O3949" s="53"/>
      <c r="P3949" s="727"/>
    </row>
    <row r="3950" spans="1:16" x14ac:dyDescent="0.25">
      <c r="A3950" s="126"/>
      <c r="B3950" s="53"/>
      <c r="C3950" s="140"/>
      <c r="E3950" s="53"/>
      <c r="F3950" s="53"/>
      <c r="G3950" s="53"/>
      <c r="H3950" s="3"/>
      <c r="I3950" s="53"/>
      <c r="J3950" s="53"/>
      <c r="K3950" s="53"/>
      <c r="L3950" s="53"/>
      <c r="M3950" s="53"/>
      <c r="N3950" s="53"/>
      <c r="O3950" s="53"/>
      <c r="P3950" s="727"/>
    </row>
    <row r="3951" spans="1:16" x14ac:dyDescent="0.25">
      <c r="A3951" s="126"/>
      <c r="B3951" s="53"/>
      <c r="C3951" s="140"/>
      <c r="E3951" s="53"/>
      <c r="F3951" s="53"/>
      <c r="G3951" s="53"/>
      <c r="H3951" s="3"/>
      <c r="I3951" s="53"/>
      <c r="J3951" s="53"/>
      <c r="K3951" s="53"/>
      <c r="L3951" s="53"/>
      <c r="M3951" s="53"/>
      <c r="N3951" s="53"/>
      <c r="O3951" s="53"/>
      <c r="P3951" s="727"/>
    </row>
    <row r="3952" spans="1:16" x14ac:dyDescent="0.25">
      <c r="A3952" s="126"/>
      <c r="B3952" s="53"/>
      <c r="C3952" s="140"/>
      <c r="E3952" s="53"/>
      <c r="F3952" s="53"/>
      <c r="G3952" s="53"/>
      <c r="H3952" s="3"/>
      <c r="I3952" s="53"/>
      <c r="J3952" s="53"/>
      <c r="K3952" s="53"/>
      <c r="L3952" s="53"/>
      <c r="M3952" s="53"/>
      <c r="N3952" s="53"/>
      <c r="O3952" s="53"/>
      <c r="P3952" s="727"/>
    </row>
    <row r="3953" spans="1:16" x14ac:dyDescent="0.25">
      <c r="A3953" s="126"/>
      <c r="B3953" s="53"/>
      <c r="C3953" s="140"/>
      <c r="E3953" s="53"/>
      <c r="F3953" s="53"/>
      <c r="G3953" s="53"/>
      <c r="H3953" s="3"/>
      <c r="I3953" s="53"/>
      <c r="J3953" s="53"/>
      <c r="K3953" s="53"/>
      <c r="L3953" s="53"/>
      <c r="M3953" s="53"/>
      <c r="N3953" s="53"/>
      <c r="O3953" s="53"/>
      <c r="P3953" s="727"/>
    </row>
    <row r="3954" spans="1:16" x14ac:dyDescent="0.25">
      <c r="A3954" s="126"/>
      <c r="B3954" s="53"/>
      <c r="C3954" s="140"/>
      <c r="E3954" s="53"/>
      <c r="F3954" s="53"/>
      <c r="G3954" s="53"/>
      <c r="H3954" s="3"/>
      <c r="I3954" s="53"/>
      <c r="J3954" s="53"/>
      <c r="K3954" s="53"/>
      <c r="L3954" s="53"/>
      <c r="M3954" s="53"/>
      <c r="N3954" s="53"/>
      <c r="O3954" s="53"/>
      <c r="P3954" s="727"/>
    </row>
    <row r="3955" spans="1:16" x14ac:dyDescent="0.25">
      <c r="A3955" s="126"/>
      <c r="B3955" s="53"/>
      <c r="C3955" s="140"/>
      <c r="E3955" s="53"/>
      <c r="F3955" s="53"/>
      <c r="G3955" s="53"/>
      <c r="H3955" s="3"/>
      <c r="I3955" s="53"/>
      <c r="J3955" s="53"/>
      <c r="K3955" s="53"/>
      <c r="L3955" s="53"/>
      <c r="M3955" s="53"/>
      <c r="N3955" s="53"/>
      <c r="O3955" s="53"/>
      <c r="P3955" s="727"/>
    </row>
    <row r="3956" spans="1:16" x14ac:dyDescent="0.25">
      <c r="A3956" s="126"/>
      <c r="B3956" s="53"/>
      <c r="C3956" s="140"/>
      <c r="E3956" s="53"/>
      <c r="F3956" s="53"/>
      <c r="G3956" s="53"/>
      <c r="H3956" s="3"/>
      <c r="I3956" s="53"/>
      <c r="J3956" s="53"/>
      <c r="K3956" s="53"/>
      <c r="L3956" s="53"/>
      <c r="M3956" s="53"/>
      <c r="N3956" s="53"/>
      <c r="O3956" s="53"/>
      <c r="P3956" s="727"/>
    </row>
    <row r="3957" spans="1:16" x14ac:dyDescent="0.25">
      <c r="A3957" s="126"/>
      <c r="B3957" s="53"/>
      <c r="C3957" s="140"/>
      <c r="E3957" s="53"/>
      <c r="F3957" s="53"/>
      <c r="G3957" s="53"/>
      <c r="H3957" s="3"/>
      <c r="I3957" s="53"/>
      <c r="J3957" s="53"/>
      <c r="K3957" s="53"/>
      <c r="L3957" s="53"/>
      <c r="M3957" s="53"/>
      <c r="N3957" s="53"/>
      <c r="O3957" s="53"/>
      <c r="P3957" s="727"/>
    </row>
    <row r="3958" spans="1:16" x14ac:dyDescent="0.25">
      <c r="A3958" s="126"/>
      <c r="B3958" s="53"/>
      <c r="C3958" s="140"/>
      <c r="E3958" s="53"/>
      <c r="F3958" s="53"/>
      <c r="G3958" s="53"/>
      <c r="H3958" s="3"/>
      <c r="I3958" s="53"/>
      <c r="J3958" s="53"/>
      <c r="K3958" s="53"/>
      <c r="L3958" s="53"/>
      <c r="M3958" s="53"/>
      <c r="N3958" s="53"/>
      <c r="O3958" s="53"/>
      <c r="P3958" s="727"/>
    </row>
    <row r="3959" spans="1:16" x14ac:dyDescent="0.25">
      <c r="A3959" s="126"/>
      <c r="B3959" s="53"/>
      <c r="C3959" s="140"/>
      <c r="E3959" s="53"/>
      <c r="F3959" s="53"/>
      <c r="G3959" s="53"/>
      <c r="H3959" s="3"/>
      <c r="I3959" s="53"/>
      <c r="J3959" s="53"/>
      <c r="K3959" s="53"/>
      <c r="L3959" s="53"/>
      <c r="M3959" s="53"/>
      <c r="N3959" s="53"/>
      <c r="O3959" s="53"/>
      <c r="P3959" s="727"/>
    </row>
    <row r="3960" spans="1:16" x14ac:dyDescent="0.25">
      <c r="A3960" s="126"/>
      <c r="B3960" s="53"/>
      <c r="C3960" s="140"/>
      <c r="E3960" s="53"/>
      <c r="F3960" s="53"/>
      <c r="G3960" s="53"/>
      <c r="H3960" s="3"/>
      <c r="I3960" s="53"/>
      <c r="J3960" s="53"/>
      <c r="K3960" s="53"/>
      <c r="L3960" s="53"/>
      <c r="M3960" s="53"/>
      <c r="N3960" s="53"/>
      <c r="O3960" s="53"/>
      <c r="P3960" s="727"/>
    </row>
    <row r="3961" spans="1:16" x14ac:dyDescent="0.25">
      <c r="A3961" s="126"/>
      <c r="B3961" s="53"/>
      <c r="C3961" s="140"/>
      <c r="E3961" s="53"/>
      <c r="F3961" s="53"/>
      <c r="G3961" s="53"/>
      <c r="H3961" s="3"/>
      <c r="I3961" s="53"/>
      <c r="J3961" s="53"/>
      <c r="K3961" s="53"/>
      <c r="L3961" s="53"/>
      <c r="M3961" s="53"/>
      <c r="N3961" s="53"/>
      <c r="O3961" s="53"/>
      <c r="P3961" s="727"/>
    </row>
    <row r="3962" spans="1:16" x14ac:dyDescent="0.25">
      <c r="A3962" s="126"/>
      <c r="B3962" s="53"/>
      <c r="C3962" s="140"/>
      <c r="E3962" s="53"/>
      <c r="F3962" s="53"/>
      <c r="G3962" s="53"/>
      <c r="H3962" s="3"/>
      <c r="I3962" s="53"/>
      <c r="J3962" s="53"/>
      <c r="K3962" s="53"/>
      <c r="L3962" s="53"/>
      <c r="M3962" s="53"/>
      <c r="N3962" s="53"/>
      <c r="O3962" s="53"/>
      <c r="P3962" s="727"/>
    </row>
    <row r="3963" spans="1:16" x14ac:dyDescent="0.25">
      <c r="A3963" s="126"/>
      <c r="B3963" s="53"/>
      <c r="C3963" s="140"/>
      <c r="E3963" s="53"/>
      <c r="F3963" s="53"/>
      <c r="G3963" s="53"/>
      <c r="H3963" s="3"/>
      <c r="I3963" s="53"/>
      <c r="J3963" s="53"/>
      <c r="K3963" s="53"/>
      <c r="L3963" s="53"/>
      <c r="M3963" s="53"/>
      <c r="N3963" s="53"/>
      <c r="O3963" s="53"/>
      <c r="P3963" s="727"/>
    </row>
    <row r="3964" spans="1:16" x14ac:dyDescent="0.25">
      <c r="A3964" s="126"/>
      <c r="B3964" s="53"/>
      <c r="C3964" s="140"/>
      <c r="E3964" s="53"/>
      <c r="F3964" s="53"/>
      <c r="G3964" s="53"/>
      <c r="H3964" s="3"/>
      <c r="I3964" s="53"/>
      <c r="J3964" s="53"/>
      <c r="K3964" s="53"/>
      <c r="L3964" s="53"/>
      <c r="M3964" s="53"/>
      <c r="N3964" s="53"/>
      <c r="O3964" s="53"/>
      <c r="P3964" s="727"/>
    </row>
    <row r="3965" spans="1:16" x14ac:dyDescent="0.25">
      <c r="A3965" s="126"/>
      <c r="B3965" s="53"/>
      <c r="C3965" s="140"/>
      <c r="E3965" s="53"/>
      <c r="F3965" s="53"/>
      <c r="G3965" s="53"/>
      <c r="H3965" s="3"/>
      <c r="I3965" s="53"/>
      <c r="J3965" s="53"/>
      <c r="K3965" s="53"/>
      <c r="L3965" s="53"/>
      <c r="M3965" s="53"/>
      <c r="N3965" s="53"/>
      <c r="O3965" s="53"/>
      <c r="P3965" s="727"/>
    </row>
    <row r="3966" spans="1:16" x14ac:dyDescent="0.25">
      <c r="A3966" s="126"/>
      <c r="B3966" s="53"/>
      <c r="C3966" s="140"/>
      <c r="E3966" s="53"/>
      <c r="F3966" s="53"/>
      <c r="G3966" s="53"/>
      <c r="H3966" s="3"/>
      <c r="I3966" s="53"/>
      <c r="J3966" s="53"/>
      <c r="K3966" s="53"/>
      <c r="L3966" s="53"/>
      <c r="M3966" s="53"/>
      <c r="N3966" s="53"/>
      <c r="O3966" s="53"/>
      <c r="P3966" s="727"/>
    </row>
    <row r="3967" spans="1:16" x14ac:dyDescent="0.25">
      <c r="A3967" s="126"/>
      <c r="B3967" s="53"/>
      <c r="C3967" s="140"/>
      <c r="E3967" s="53"/>
      <c r="F3967" s="53"/>
      <c r="G3967" s="53"/>
      <c r="H3967" s="3"/>
      <c r="I3967" s="53"/>
      <c r="J3967" s="53"/>
      <c r="K3967" s="53"/>
      <c r="L3967" s="53"/>
      <c r="M3967" s="53"/>
      <c r="N3967" s="53"/>
      <c r="O3967" s="53"/>
      <c r="P3967" s="727"/>
    </row>
    <row r="3968" spans="1:16" x14ac:dyDescent="0.25">
      <c r="A3968" s="126"/>
      <c r="B3968" s="53"/>
      <c r="C3968" s="140"/>
      <c r="E3968" s="53"/>
      <c r="F3968" s="53"/>
      <c r="G3968" s="53"/>
      <c r="H3968" s="3"/>
      <c r="I3968" s="53"/>
      <c r="J3968" s="53"/>
      <c r="K3968" s="53"/>
      <c r="L3968" s="53"/>
      <c r="M3968" s="53"/>
      <c r="N3968" s="53"/>
      <c r="O3968" s="53"/>
      <c r="P3968" s="727"/>
    </row>
    <row r="3969" spans="1:16" x14ac:dyDescent="0.25">
      <c r="A3969" s="126"/>
      <c r="B3969" s="53"/>
      <c r="C3969" s="140"/>
      <c r="E3969" s="53"/>
      <c r="F3969" s="53"/>
      <c r="G3969" s="53"/>
      <c r="H3969" s="3"/>
      <c r="I3969" s="53"/>
      <c r="J3969" s="53"/>
      <c r="K3969" s="53"/>
      <c r="L3969" s="53"/>
      <c r="M3969" s="53"/>
      <c r="N3969" s="53"/>
      <c r="O3969" s="53"/>
      <c r="P3969" s="727"/>
    </row>
    <row r="3970" spans="1:16" x14ac:dyDescent="0.25">
      <c r="A3970" s="126"/>
      <c r="B3970" s="53"/>
      <c r="C3970" s="140"/>
      <c r="E3970" s="53"/>
      <c r="F3970" s="53"/>
      <c r="G3970" s="53"/>
      <c r="H3970" s="3"/>
      <c r="I3970" s="53"/>
      <c r="J3970" s="53"/>
      <c r="K3970" s="53"/>
      <c r="L3970" s="53"/>
      <c r="M3970" s="53"/>
      <c r="N3970" s="53"/>
      <c r="O3970" s="53"/>
      <c r="P3970" s="727"/>
    </row>
    <row r="3971" spans="1:16" x14ac:dyDescent="0.25">
      <c r="A3971" s="126"/>
      <c r="B3971" s="53"/>
      <c r="C3971" s="140"/>
      <c r="E3971" s="53"/>
      <c r="F3971" s="53"/>
      <c r="G3971" s="53"/>
      <c r="H3971" s="3"/>
      <c r="I3971" s="53"/>
      <c r="J3971" s="53"/>
      <c r="K3971" s="53"/>
      <c r="L3971" s="53"/>
      <c r="M3971" s="53"/>
      <c r="N3971" s="53"/>
      <c r="O3971" s="53"/>
      <c r="P3971" s="727"/>
    </row>
    <row r="3972" spans="1:16" x14ac:dyDescent="0.25">
      <c r="A3972" s="126"/>
      <c r="B3972" s="53"/>
      <c r="C3972" s="140"/>
      <c r="E3972" s="53"/>
      <c r="F3972" s="53"/>
      <c r="G3972" s="53"/>
      <c r="H3972" s="3"/>
      <c r="I3972" s="53"/>
      <c r="J3972" s="53"/>
      <c r="K3972" s="53"/>
      <c r="L3972" s="53"/>
      <c r="M3972" s="53"/>
      <c r="N3972" s="53"/>
      <c r="O3972" s="53"/>
      <c r="P3972" s="727"/>
    </row>
    <row r="3973" spans="1:16" x14ac:dyDescent="0.25">
      <c r="A3973" s="126"/>
      <c r="B3973" s="53"/>
      <c r="C3973" s="140"/>
      <c r="E3973" s="53"/>
      <c r="F3973" s="53"/>
      <c r="G3973" s="53"/>
      <c r="H3973" s="3"/>
      <c r="I3973" s="53"/>
      <c r="J3973" s="53"/>
      <c r="K3973" s="53"/>
      <c r="L3973" s="53"/>
      <c r="M3973" s="53"/>
      <c r="N3973" s="53"/>
      <c r="O3973" s="53"/>
      <c r="P3973" s="727"/>
    </row>
    <row r="3974" spans="1:16" x14ac:dyDescent="0.25">
      <c r="A3974" s="126"/>
      <c r="B3974" s="53"/>
      <c r="C3974" s="140"/>
      <c r="E3974" s="53"/>
      <c r="F3974" s="53"/>
      <c r="G3974" s="53"/>
      <c r="H3974" s="3"/>
      <c r="I3974" s="53"/>
      <c r="J3974" s="53"/>
      <c r="K3974" s="53"/>
      <c r="L3974" s="53"/>
      <c r="M3974" s="53"/>
      <c r="N3974" s="53"/>
      <c r="O3974" s="53"/>
      <c r="P3974" s="727"/>
    </row>
    <row r="3975" spans="1:16" x14ac:dyDescent="0.25">
      <c r="A3975" s="126"/>
      <c r="B3975" s="53"/>
      <c r="C3975" s="140"/>
      <c r="E3975" s="53"/>
      <c r="F3975" s="53"/>
      <c r="G3975" s="53"/>
      <c r="H3975" s="3"/>
      <c r="I3975" s="53"/>
      <c r="J3975" s="53"/>
      <c r="K3975" s="53"/>
      <c r="L3975" s="53"/>
      <c r="M3975" s="53"/>
      <c r="N3975" s="53"/>
      <c r="O3975" s="53"/>
      <c r="P3975" s="727"/>
    </row>
    <row r="3976" spans="1:16" x14ac:dyDescent="0.25">
      <c r="A3976" s="126"/>
      <c r="B3976" s="53"/>
      <c r="C3976" s="140"/>
      <c r="E3976" s="53"/>
      <c r="F3976" s="53"/>
      <c r="G3976" s="53"/>
      <c r="H3976" s="3"/>
      <c r="I3976" s="53"/>
      <c r="J3976" s="53"/>
      <c r="K3976" s="53"/>
      <c r="L3976" s="53"/>
      <c r="M3976" s="53"/>
      <c r="N3976" s="53"/>
      <c r="O3976" s="53"/>
      <c r="P3976" s="727"/>
    </row>
    <row r="3977" spans="1:16" x14ac:dyDescent="0.25">
      <c r="A3977" s="126"/>
      <c r="B3977" s="53"/>
      <c r="C3977" s="140"/>
      <c r="E3977" s="53"/>
      <c r="F3977" s="53"/>
      <c r="G3977" s="53"/>
      <c r="H3977" s="3"/>
      <c r="I3977" s="53"/>
      <c r="J3977" s="53"/>
      <c r="K3977" s="53"/>
      <c r="L3977" s="53"/>
      <c r="M3977" s="53"/>
      <c r="N3977" s="53"/>
      <c r="O3977" s="53"/>
      <c r="P3977" s="727"/>
    </row>
    <row r="3978" spans="1:16" x14ac:dyDescent="0.25">
      <c r="A3978" s="126"/>
      <c r="B3978" s="53"/>
      <c r="C3978" s="140"/>
      <c r="E3978" s="53"/>
      <c r="F3978" s="53"/>
      <c r="G3978" s="53"/>
      <c r="H3978" s="3"/>
      <c r="I3978" s="53"/>
      <c r="J3978" s="53"/>
      <c r="K3978" s="53"/>
      <c r="L3978" s="53"/>
      <c r="M3978" s="53"/>
      <c r="N3978" s="53"/>
      <c r="O3978" s="53"/>
      <c r="P3978" s="727"/>
    </row>
    <row r="3979" spans="1:16" x14ac:dyDescent="0.25">
      <c r="A3979" s="126"/>
      <c r="B3979" s="53"/>
      <c r="C3979" s="140"/>
      <c r="E3979" s="53"/>
      <c r="F3979" s="53"/>
      <c r="G3979" s="53"/>
      <c r="H3979" s="3"/>
      <c r="I3979" s="53"/>
      <c r="J3979" s="53"/>
      <c r="K3979" s="53"/>
      <c r="L3979" s="53"/>
      <c r="M3979" s="53"/>
      <c r="N3979" s="53"/>
      <c r="O3979" s="53"/>
      <c r="P3979" s="727"/>
    </row>
    <row r="3980" spans="1:16" x14ac:dyDescent="0.25">
      <c r="A3980" s="126"/>
      <c r="B3980" s="53"/>
      <c r="C3980" s="140"/>
      <c r="E3980" s="53"/>
      <c r="F3980" s="53"/>
      <c r="G3980" s="53"/>
      <c r="H3980" s="3"/>
      <c r="I3980" s="53"/>
      <c r="J3980" s="53"/>
      <c r="K3980" s="53"/>
      <c r="L3980" s="53"/>
      <c r="M3980" s="53"/>
      <c r="N3980" s="53"/>
      <c r="O3980" s="53"/>
      <c r="P3980" s="727"/>
    </row>
    <row r="3981" spans="1:16" x14ac:dyDescent="0.25">
      <c r="A3981" s="126"/>
      <c r="B3981" s="53"/>
      <c r="C3981" s="140"/>
      <c r="E3981" s="53"/>
      <c r="F3981" s="53"/>
      <c r="G3981" s="53"/>
      <c r="H3981" s="3"/>
      <c r="I3981" s="53"/>
      <c r="J3981" s="53"/>
      <c r="K3981" s="53"/>
      <c r="L3981" s="53"/>
      <c r="M3981" s="53"/>
      <c r="N3981" s="53"/>
      <c r="O3981" s="53"/>
      <c r="P3981" s="727"/>
    </row>
    <row r="3982" spans="1:16" x14ac:dyDescent="0.25">
      <c r="A3982" s="126"/>
      <c r="B3982" s="53"/>
      <c r="C3982" s="140"/>
      <c r="E3982" s="53"/>
      <c r="F3982" s="53"/>
      <c r="G3982" s="53"/>
      <c r="H3982" s="3"/>
      <c r="I3982" s="53"/>
      <c r="J3982" s="53"/>
      <c r="K3982" s="53"/>
      <c r="L3982" s="53"/>
      <c r="M3982" s="53"/>
      <c r="N3982" s="53"/>
      <c r="O3982" s="53"/>
      <c r="P3982" s="727"/>
    </row>
    <row r="3983" spans="1:16" x14ac:dyDescent="0.25">
      <c r="A3983" s="126"/>
      <c r="B3983" s="53"/>
      <c r="C3983" s="140"/>
      <c r="E3983" s="53"/>
      <c r="F3983" s="53"/>
      <c r="G3983" s="53"/>
      <c r="H3983" s="3"/>
      <c r="I3983" s="53"/>
      <c r="J3983" s="53"/>
      <c r="K3983" s="53"/>
      <c r="L3983" s="53"/>
      <c r="M3983" s="53"/>
      <c r="N3983" s="53"/>
      <c r="O3983" s="53"/>
      <c r="P3983" s="727"/>
    </row>
    <row r="3984" spans="1:16" x14ac:dyDescent="0.25">
      <c r="A3984" s="126"/>
      <c r="B3984" s="53"/>
      <c r="C3984" s="140"/>
      <c r="E3984" s="53"/>
      <c r="F3984" s="53"/>
      <c r="G3984" s="53"/>
      <c r="H3984" s="3"/>
      <c r="I3984" s="53"/>
      <c r="J3984" s="53"/>
      <c r="K3984" s="53"/>
      <c r="L3984" s="53"/>
      <c r="M3984" s="53"/>
      <c r="N3984" s="53"/>
      <c r="O3984" s="53"/>
      <c r="P3984" s="727"/>
    </row>
    <row r="3985" spans="1:16" x14ac:dyDescent="0.25">
      <c r="A3985" s="126"/>
      <c r="B3985" s="53"/>
      <c r="C3985" s="140"/>
      <c r="E3985" s="53"/>
      <c r="F3985" s="53"/>
      <c r="G3985" s="53"/>
      <c r="H3985" s="3"/>
      <c r="I3985" s="53"/>
      <c r="J3985" s="53"/>
      <c r="K3985" s="53"/>
      <c r="L3985" s="53"/>
      <c r="M3985" s="53"/>
      <c r="N3985" s="53"/>
      <c r="O3985" s="53"/>
      <c r="P3985" s="727"/>
    </row>
    <row r="3986" spans="1:16" x14ac:dyDescent="0.25">
      <c r="A3986" s="126"/>
      <c r="B3986" s="53"/>
      <c r="C3986" s="140"/>
      <c r="E3986" s="53"/>
      <c r="F3986" s="53"/>
      <c r="G3986" s="53"/>
      <c r="H3986" s="3"/>
      <c r="I3986" s="53"/>
      <c r="J3986" s="53"/>
      <c r="K3986" s="53"/>
      <c r="L3986" s="53"/>
      <c r="M3986" s="53"/>
      <c r="N3986" s="53"/>
      <c r="O3986" s="53"/>
      <c r="P3986" s="727"/>
    </row>
    <row r="3987" spans="1:16" x14ac:dyDescent="0.25">
      <c r="A3987" s="126"/>
      <c r="B3987" s="53"/>
      <c r="C3987" s="140"/>
      <c r="E3987" s="53"/>
      <c r="F3987" s="53"/>
      <c r="G3987" s="53"/>
      <c r="H3987" s="3"/>
      <c r="I3987" s="53"/>
      <c r="J3987" s="53"/>
      <c r="K3987" s="53"/>
      <c r="L3987" s="53"/>
      <c r="M3987" s="53"/>
      <c r="N3987" s="53"/>
      <c r="O3987" s="53"/>
      <c r="P3987" s="727"/>
    </row>
    <row r="3988" spans="1:16" x14ac:dyDescent="0.25">
      <c r="A3988" s="126"/>
      <c r="B3988" s="53"/>
      <c r="C3988" s="140"/>
      <c r="E3988" s="53"/>
      <c r="F3988" s="53"/>
      <c r="G3988" s="53"/>
      <c r="H3988" s="3"/>
      <c r="I3988" s="53"/>
      <c r="J3988" s="53"/>
      <c r="K3988" s="53"/>
      <c r="L3988" s="53"/>
      <c r="M3988" s="53"/>
      <c r="N3988" s="53"/>
      <c r="O3988" s="53"/>
      <c r="P3988" s="727"/>
    </row>
    <row r="3989" spans="1:16" x14ac:dyDescent="0.25">
      <c r="A3989" s="126"/>
      <c r="B3989" s="53"/>
      <c r="C3989" s="140"/>
      <c r="E3989" s="53"/>
      <c r="F3989" s="53"/>
      <c r="G3989" s="53"/>
      <c r="H3989" s="3"/>
      <c r="I3989" s="53"/>
      <c r="J3989" s="53"/>
      <c r="K3989" s="53"/>
      <c r="L3989" s="53"/>
      <c r="M3989" s="53"/>
      <c r="N3989" s="53"/>
      <c r="O3989" s="53"/>
      <c r="P3989" s="727"/>
    </row>
    <row r="3990" spans="1:16" x14ac:dyDescent="0.25">
      <c r="A3990" s="126"/>
      <c r="B3990" s="53"/>
      <c r="C3990" s="140"/>
      <c r="E3990" s="53"/>
      <c r="F3990" s="53"/>
      <c r="G3990" s="53"/>
      <c r="H3990" s="3"/>
      <c r="I3990" s="53"/>
      <c r="J3990" s="53"/>
      <c r="K3990" s="53"/>
      <c r="L3990" s="53"/>
      <c r="M3990" s="53"/>
      <c r="N3990" s="53"/>
      <c r="O3990" s="53"/>
      <c r="P3990" s="727"/>
    </row>
    <row r="3991" spans="1:16" x14ac:dyDescent="0.25">
      <c r="A3991" s="126"/>
      <c r="B3991" s="53"/>
      <c r="C3991" s="140"/>
      <c r="E3991" s="53"/>
      <c r="F3991" s="53"/>
      <c r="G3991" s="53"/>
      <c r="H3991" s="3"/>
      <c r="I3991" s="53"/>
      <c r="J3991" s="53"/>
      <c r="K3991" s="53"/>
      <c r="L3991" s="53"/>
      <c r="M3991" s="53"/>
      <c r="N3991" s="53"/>
      <c r="O3991" s="53"/>
      <c r="P3991" s="727"/>
    </row>
    <row r="3992" spans="1:16" x14ac:dyDescent="0.25">
      <c r="A3992" s="126"/>
      <c r="B3992" s="53"/>
      <c r="C3992" s="140"/>
      <c r="E3992" s="53"/>
      <c r="F3992" s="53"/>
      <c r="G3992" s="53"/>
      <c r="H3992" s="3"/>
      <c r="I3992" s="53"/>
      <c r="J3992" s="53"/>
      <c r="K3992" s="53"/>
      <c r="L3992" s="53"/>
      <c r="M3992" s="53"/>
      <c r="N3992" s="53"/>
      <c r="O3992" s="53"/>
      <c r="P3992" s="727"/>
    </row>
    <row r="3993" spans="1:16" x14ac:dyDescent="0.25">
      <c r="A3993" s="126"/>
      <c r="B3993" s="53"/>
      <c r="C3993" s="140"/>
      <c r="E3993" s="53"/>
      <c r="F3993" s="53"/>
      <c r="G3993" s="53"/>
      <c r="H3993" s="3"/>
      <c r="I3993" s="53"/>
      <c r="J3993" s="53"/>
      <c r="K3993" s="53"/>
      <c r="L3993" s="53"/>
      <c r="M3993" s="53"/>
      <c r="N3993" s="53"/>
      <c r="O3993" s="53"/>
      <c r="P3993" s="727"/>
    </row>
    <row r="3994" spans="1:16" x14ac:dyDescent="0.25">
      <c r="A3994" s="126"/>
      <c r="B3994" s="53"/>
      <c r="C3994" s="140"/>
      <c r="E3994" s="53"/>
      <c r="F3994" s="53"/>
      <c r="G3994" s="53"/>
      <c r="H3994" s="3"/>
      <c r="I3994" s="53"/>
      <c r="J3994" s="53"/>
      <c r="K3994" s="53"/>
      <c r="L3994" s="53"/>
      <c r="M3994" s="53"/>
      <c r="N3994" s="53"/>
      <c r="O3994" s="53"/>
      <c r="P3994" s="727"/>
    </row>
    <row r="3995" spans="1:16" x14ac:dyDescent="0.25">
      <c r="A3995" s="126"/>
      <c r="B3995" s="53"/>
      <c r="C3995" s="140"/>
      <c r="E3995" s="53"/>
      <c r="F3995" s="53"/>
      <c r="G3995" s="53"/>
      <c r="H3995" s="3"/>
      <c r="I3995" s="53"/>
      <c r="J3995" s="53"/>
      <c r="K3995" s="53"/>
      <c r="L3995" s="53"/>
      <c r="M3995" s="53"/>
      <c r="N3995" s="53"/>
      <c r="O3995" s="53"/>
      <c r="P3995" s="727"/>
    </row>
    <row r="3996" spans="1:16" x14ac:dyDescent="0.25">
      <c r="A3996" s="126"/>
      <c r="B3996" s="53"/>
      <c r="C3996" s="140"/>
      <c r="E3996" s="53"/>
      <c r="F3996" s="53"/>
      <c r="G3996" s="53"/>
      <c r="H3996" s="3"/>
      <c r="I3996" s="53"/>
      <c r="J3996" s="53"/>
      <c r="K3996" s="53"/>
      <c r="L3996" s="53"/>
      <c r="M3996" s="53"/>
      <c r="N3996" s="53"/>
      <c r="O3996" s="53"/>
      <c r="P3996" s="727"/>
    </row>
    <row r="3997" spans="1:16" x14ac:dyDescent="0.25">
      <c r="A3997" s="126"/>
      <c r="B3997" s="53"/>
      <c r="C3997" s="140"/>
      <c r="E3997" s="53"/>
      <c r="F3997" s="53"/>
      <c r="G3997" s="53"/>
      <c r="H3997" s="3"/>
      <c r="I3997" s="53"/>
      <c r="J3997" s="53"/>
      <c r="K3997" s="53"/>
      <c r="L3997" s="53"/>
      <c r="M3997" s="53"/>
      <c r="N3997" s="53"/>
      <c r="O3997" s="53"/>
      <c r="P3997" s="727"/>
    </row>
    <row r="3998" spans="1:16" x14ac:dyDescent="0.25">
      <c r="A3998" s="126"/>
      <c r="B3998" s="53"/>
      <c r="C3998" s="140"/>
      <c r="E3998" s="53"/>
      <c r="F3998" s="53"/>
      <c r="G3998" s="53"/>
      <c r="H3998" s="3"/>
      <c r="I3998" s="53"/>
      <c r="J3998" s="53"/>
      <c r="K3998" s="53"/>
      <c r="L3998" s="53"/>
      <c r="M3998" s="53"/>
      <c r="N3998" s="53"/>
      <c r="O3998" s="53"/>
      <c r="P3998" s="727"/>
    </row>
    <row r="3999" spans="1:16" x14ac:dyDescent="0.25">
      <c r="A3999" s="126"/>
      <c r="B3999" s="53"/>
      <c r="C3999" s="140"/>
      <c r="E3999" s="53"/>
      <c r="F3999" s="53"/>
      <c r="G3999" s="53"/>
      <c r="H3999" s="3"/>
      <c r="I3999" s="53"/>
      <c r="J3999" s="53"/>
      <c r="K3999" s="53"/>
      <c r="L3999" s="53"/>
      <c r="M3999" s="53"/>
      <c r="N3999" s="53"/>
      <c r="O3999" s="53"/>
      <c r="P3999" s="727"/>
    </row>
    <row r="4000" spans="1:16" x14ac:dyDescent="0.25">
      <c r="A4000" s="126"/>
      <c r="B4000" s="53"/>
      <c r="C4000" s="140"/>
      <c r="E4000" s="53"/>
      <c r="F4000" s="53"/>
      <c r="G4000" s="53"/>
      <c r="H4000" s="3"/>
      <c r="I4000" s="53"/>
      <c r="J4000" s="53"/>
      <c r="K4000" s="53"/>
      <c r="L4000" s="53"/>
      <c r="M4000" s="53"/>
      <c r="N4000" s="53"/>
      <c r="O4000" s="53"/>
      <c r="P4000" s="727"/>
    </row>
    <row r="4001" spans="1:16" x14ac:dyDescent="0.25">
      <c r="A4001" s="126"/>
      <c r="B4001" s="53"/>
      <c r="C4001" s="140"/>
      <c r="E4001" s="53"/>
      <c r="F4001" s="53"/>
      <c r="G4001" s="53"/>
      <c r="H4001" s="3"/>
      <c r="I4001" s="53"/>
      <c r="J4001" s="53"/>
      <c r="K4001" s="53"/>
      <c r="L4001" s="53"/>
      <c r="M4001" s="53"/>
      <c r="N4001" s="53"/>
      <c r="O4001" s="53"/>
      <c r="P4001" s="727"/>
    </row>
    <row r="4002" spans="1:16" x14ac:dyDescent="0.25">
      <c r="A4002" s="126"/>
      <c r="B4002" s="53"/>
      <c r="C4002" s="140"/>
      <c r="E4002" s="53"/>
      <c r="F4002" s="53"/>
      <c r="G4002" s="53"/>
      <c r="H4002" s="3"/>
      <c r="I4002" s="53"/>
      <c r="J4002" s="53"/>
      <c r="K4002" s="53"/>
      <c r="L4002" s="53"/>
      <c r="M4002" s="53"/>
      <c r="N4002" s="53"/>
      <c r="O4002" s="53"/>
      <c r="P4002" s="727"/>
    </row>
    <row r="4003" spans="1:16" x14ac:dyDescent="0.25">
      <c r="A4003" s="126"/>
      <c r="B4003" s="53"/>
      <c r="C4003" s="140"/>
      <c r="E4003" s="53"/>
      <c r="F4003" s="53"/>
      <c r="G4003" s="53"/>
      <c r="H4003" s="3"/>
      <c r="I4003" s="53"/>
      <c r="J4003" s="53"/>
      <c r="K4003" s="53"/>
      <c r="L4003" s="53"/>
      <c r="M4003" s="53"/>
      <c r="N4003" s="53"/>
      <c r="O4003" s="53"/>
      <c r="P4003" s="727"/>
    </row>
    <row r="4004" spans="1:16" x14ac:dyDescent="0.25">
      <c r="A4004" s="126"/>
      <c r="B4004" s="53"/>
      <c r="C4004" s="140"/>
      <c r="E4004" s="53"/>
      <c r="F4004" s="53"/>
      <c r="G4004" s="53"/>
      <c r="H4004" s="3"/>
      <c r="I4004" s="53"/>
      <c r="J4004" s="53"/>
      <c r="K4004" s="53"/>
      <c r="L4004" s="53"/>
      <c r="M4004" s="53"/>
      <c r="N4004" s="53"/>
      <c r="O4004" s="53"/>
      <c r="P4004" s="727"/>
    </row>
    <row r="4005" spans="1:16" x14ac:dyDescent="0.25">
      <c r="A4005" s="126"/>
      <c r="B4005" s="53"/>
      <c r="C4005" s="140"/>
      <c r="E4005" s="53"/>
      <c r="F4005" s="53"/>
      <c r="G4005" s="53"/>
      <c r="H4005" s="3"/>
      <c r="I4005" s="53"/>
      <c r="J4005" s="53"/>
      <c r="K4005" s="53"/>
      <c r="L4005" s="53"/>
      <c r="M4005" s="53"/>
      <c r="N4005" s="53"/>
      <c r="O4005" s="53"/>
      <c r="P4005" s="727"/>
    </row>
    <row r="4006" spans="1:16" x14ac:dyDescent="0.25">
      <c r="A4006" s="126"/>
      <c r="B4006" s="53"/>
      <c r="C4006" s="140"/>
      <c r="E4006" s="53"/>
      <c r="F4006" s="53"/>
      <c r="G4006" s="53"/>
      <c r="H4006" s="3"/>
      <c r="I4006" s="53"/>
      <c r="J4006" s="53"/>
      <c r="K4006" s="53"/>
      <c r="L4006" s="53"/>
      <c r="M4006" s="53"/>
      <c r="N4006" s="53"/>
      <c r="O4006" s="53"/>
      <c r="P4006" s="727"/>
    </row>
    <row r="4007" spans="1:16" x14ac:dyDescent="0.25">
      <c r="A4007" s="126"/>
      <c r="B4007" s="53"/>
      <c r="C4007" s="140"/>
      <c r="E4007" s="53"/>
      <c r="F4007" s="53"/>
      <c r="G4007" s="53"/>
      <c r="H4007" s="3"/>
      <c r="I4007" s="53"/>
      <c r="J4007" s="53"/>
      <c r="K4007" s="53"/>
      <c r="L4007" s="53"/>
      <c r="M4007" s="53"/>
      <c r="N4007" s="53"/>
      <c r="O4007" s="53"/>
      <c r="P4007" s="727"/>
    </row>
    <row r="4008" spans="1:16" x14ac:dyDescent="0.25">
      <c r="A4008" s="126"/>
      <c r="B4008" s="53"/>
      <c r="C4008" s="140"/>
      <c r="E4008" s="53"/>
      <c r="F4008" s="53"/>
      <c r="G4008" s="53"/>
      <c r="H4008" s="3"/>
      <c r="I4008" s="53"/>
      <c r="J4008" s="53"/>
      <c r="K4008" s="53"/>
      <c r="L4008" s="53"/>
      <c r="M4008" s="53"/>
      <c r="N4008" s="53"/>
      <c r="O4008" s="53"/>
      <c r="P4008" s="727"/>
    </row>
    <row r="4009" spans="1:16" x14ac:dyDescent="0.25">
      <c r="A4009" s="126"/>
      <c r="B4009" s="53"/>
      <c r="C4009" s="140"/>
      <c r="E4009" s="53"/>
      <c r="F4009" s="53"/>
      <c r="G4009" s="53"/>
      <c r="H4009" s="3"/>
      <c r="I4009" s="53"/>
      <c r="J4009" s="53"/>
      <c r="K4009" s="53"/>
      <c r="L4009" s="53"/>
      <c r="M4009" s="53"/>
      <c r="N4009" s="53"/>
      <c r="O4009" s="53"/>
      <c r="P4009" s="727"/>
    </row>
    <row r="4010" spans="1:16" x14ac:dyDescent="0.25">
      <c r="A4010" s="126"/>
      <c r="B4010" s="53"/>
      <c r="C4010" s="140"/>
      <c r="E4010" s="53"/>
      <c r="F4010" s="53"/>
      <c r="G4010" s="53"/>
      <c r="H4010" s="3"/>
      <c r="I4010" s="53"/>
      <c r="J4010" s="53"/>
      <c r="K4010" s="53"/>
      <c r="L4010" s="53"/>
      <c r="M4010" s="53"/>
      <c r="N4010" s="53"/>
      <c r="O4010" s="53"/>
      <c r="P4010" s="727"/>
    </row>
    <row r="4011" spans="1:16" x14ac:dyDescent="0.25">
      <c r="A4011" s="126"/>
      <c r="B4011" s="53"/>
      <c r="C4011" s="140"/>
      <c r="E4011" s="53"/>
      <c r="F4011" s="53"/>
      <c r="G4011" s="53"/>
      <c r="H4011" s="3"/>
      <c r="I4011" s="53"/>
      <c r="J4011" s="53"/>
      <c r="K4011" s="53"/>
      <c r="L4011" s="53"/>
      <c r="M4011" s="53"/>
      <c r="N4011" s="53"/>
      <c r="O4011" s="53"/>
      <c r="P4011" s="727"/>
    </row>
    <row r="4012" spans="1:16" x14ac:dyDescent="0.25">
      <c r="A4012" s="126"/>
      <c r="B4012" s="53"/>
      <c r="C4012" s="140"/>
      <c r="E4012" s="53"/>
      <c r="F4012" s="53"/>
      <c r="G4012" s="53"/>
      <c r="H4012" s="3"/>
      <c r="I4012" s="53"/>
      <c r="J4012" s="53"/>
      <c r="K4012" s="53"/>
      <c r="L4012" s="53"/>
      <c r="M4012" s="53"/>
      <c r="N4012" s="53"/>
      <c r="O4012" s="53"/>
      <c r="P4012" s="727"/>
    </row>
    <row r="4013" spans="1:16" x14ac:dyDescent="0.25">
      <c r="A4013" s="126"/>
      <c r="B4013" s="53"/>
      <c r="C4013" s="140"/>
      <c r="E4013" s="53"/>
      <c r="F4013" s="53"/>
      <c r="G4013" s="53"/>
      <c r="H4013" s="3"/>
      <c r="I4013" s="53"/>
      <c r="J4013" s="53"/>
      <c r="K4013" s="53"/>
      <c r="L4013" s="53"/>
      <c r="M4013" s="53"/>
      <c r="N4013" s="53"/>
      <c r="O4013" s="53"/>
      <c r="P4013" s="727"/>
    </row>
    <row r="4014" spans="1:16" x14ac:dyDescent="0.25">
      <c r="A4014" s="126"/>
      <c r="B4014" s="53"/>
      <c r="C4014" s="140"/>
      <c r="E4014" s="53"/>
      <c r="F4014" s="53"/>
      <c r="G4014" s="53"/>
      <c r="H4014" s="3"/>
      <c r="I4014" s="53"/>
      <c r="J4014" s="53"/>
      <c r="K4014" s="53"/>
      <c r="L4014" s="53"/>
      <c r="M4014" s="53"/>
      <c r="N4014" s="53"/>
      <c r="O4014" s="53"/>
      <c r="P4014" s="727"/>
    </row>
    <row r="4015" spans="1:16" x14ac:dyDescent="0.25">
      <c r="A4015" s="126"/>
      <c r="B4015" s="53"/>
      <c r="C4015" s="140"/>
      <c r="E4015" s="53"/>
      <c r="F4015" s="53"/>
      <c r="G4015" s="53"/>
      <c r="H4015" s="3"/>
      <c r="I4015" s="53"/>
      <c r="J4015" s="53"/>
      <c r="K4015" s="53"/>
      <c r="L4015" s="53"/>
      <c r="M4015" s="53"/>
      <c r="N4015" s="53"/>
      <c r="O4015" s="53"/>
      <c r="P4015" s="727"/>
    </row>
    <row r="4016" spans="1:16" x14ac:dyDescent="0.25">
      <c r="A4016" s="126"/>
      <c r="B4016" s="53"/>
      <c r="C4016" s="140"/>
      <c r="E4016" s="53"/>
      <c r="F4016" s="53"/>
      <c r="G4016" s="53"/>
      <c r="H4016" s="3"/>
      <c r="I4016" s="53"/>
      <c r="J4016" s="53"/>
      <c r="K4016" s="53"/>
      <c r="L4016" s="53"/>
      <c r="M4016" s="53"/>
      <c r="N4016" s="53"/>
      <c r="O4016" s="53"/>
      <c r="P4016" s="727"/>
    </row>
    <row r="4017" spans="1:16" x14ac:dyDescent="0.25">
      <c r="A4017" s="126"/>
      <c r="B4017" s="53"/>
      <c r="C4017" s="140"/>
      <c r="E4017" s="53"/>
      <c r="F4017" s="53"/>
      <c r="G4017" s="53"/>
      <c r="H4017" s="3"/>
      <c r="I4017" s="53"/>
      <c r="J4017" s="53"/>
      <c r="K4017" s="53"/>
      <c r="L4017" s="53"/>
      <c r="M4017" s="53"/>
      <c r="N4017" s="53"/>
      <c r="O4017" s="53"/>
      <c r="P4017" s="727"/>
    </row>
    <row r="4018" spans="1:16" x14ac:dyDescent="0.25">
      <c r="A4018" s="126"/>
      <c r="B4018" s="53"/>
      <c r="C4018" s="140"/>
      <c r="E4018" s="53"/>
      <c r="F4018" s="53"/>
      <c r="G4018" s="53"/>
      <c r="H4018" s="3"/>
      <c r="I4018" s="53"/>
      <c r="J4018" s="53"/>
      <c r="K4018" s="53"/>
      <c r="L4018" s="53"/>
      <c r="M4018" s="53"/>
      <c r="N4018" s="53"/>
      <c r="O4018" s="53"/>
      <c r="P4018" s="727"/>
    </row>
    <row r="4019" spans="1:16" x14ac:dyDescent="0.25">
      <c r="A4019" s="126"/>
      <c r="B4019" s="53"/>
      <c r="C4019" s="140"/>
      <c r="E4019" s="53"/>
      <c r="F4019" s="53"/>
      <c r="G4019" s="53"/>
      <c r="H4019" s="3"/>
      <c r="I4019" s="53"/>
      <c r="J4019" s="53"/>
      <c r="K4019" s="53"/>
      <c r="L4019" s="53"/>
      <c r="M4019" s="53"/>
      <c r="N4019" s="53"/>
      <c r="O4019" s="53"/>
      <c r="P4019" s="727"/>
    </row>
    <row r="4020" spans="1:16" x14ac:dyDescent="0.25">
      <c r="A4020" s="126"/>
      <c r="B4020" s="53"/>
      <c r="C4020" s="140"/>
      <c r="E4020" s="53"/>
      <c r="F4020" s="53"/>
      <c r="G4020" s="53"/>
      <c r="H4020" s="3"/>
      <c r="I4020" s="53"/>
      <c r="J4020" s="53"/>
      <c r="K4020" s="53"/>
      <c r="L4020" s="53"/>
      <c r="M4020" s="53"/>
      <c r="N4020" s="53"/>
      <c r="O4020" s="53"/>
      <c r="P4020" s="727"/>
    </row>
    <row r="4021" spans="1:16" x14ac:dyDescent="0.25">
      <c r="A4021" s="126"/>
      <c r="B4021" s="53"/>
      <c r="C4021" s="140"/>
      <c r="E4021" s="53"/>
      <c r="F4021" s="53"/>
      <c r="G4021" s="53"/>
      <c r="H4021" s="3"/>
      <c r="I4021" s="53"/>
      <c r="J4021" s="53"/>
      <c r="K4021" s="53"/>
      <c r="L4021" s="53"/>
      <c r="M4021" s="53"/>
      <c r="N4021" s="53"/>
      <c r="O4021" s="53"/>
      <c r="P4021" s="727"/>
    </row>
    <row r="4022" spans="1:16" x14ac:dyDescent="0.25">
      <c r="A4022" s="126"/>
      <c r="B4022" s="53"/>
      <c r="C4022" s="140"/>
      <c r="E4022" s="53"/>
      <c r="F4022" s="53"/>
      <c r="G4022" s="53"/>
      <c r="H4022" s="3"/>
      <c r="I4022" s="53"/>
      <c r="J4022" s="53"/>
      <c r="K4022" s="53"/>
      <c r="L4022" s="53"/>
      <c r="M4022" s="53"/>
      <c r="N4022" s="53"/>
      <c r="O4022" s="53"/>
      <c r="P4022" s="727"/>
    </row>
    <row r="4023" spans="1:16" x14ac:dyDescent="0.25">
      <c r="A4023" s="126"/>
      <c r="B4023" s="53"/>
      <c r="C4023" s="140"/>
      <c r="E4023" s="53"/>
      <c r="F4023" s="53"/>
      <c r="G4023" s="53"/>
      <c r="H4023" s="3"/>
      <c r="I4023" s="53"/>
      <c r="J4023" s="53"/>
      <c r="K4023" s="53"/>
      <c r="L4023" s="53"/>
      <c r="M4023" s="53"/>
      <c r="N4023" s="53"/>
      <c r="O4023" s="53"/>
      <c r="P4023" s="727"/>
    </row>
    <row r="4024" spans="1:16" x14ac:dyDescent="0.25">
      <c r="A4024" s="126"/>
      <c r="B4024" s="53"/>
      <c r="C4024" s="140"/>
      <c r="E4024" s="53"/>
      <c r="F4024" s="53"/>
      <c r="G4024" s="53"/>
      <c r="H4024" s="3"/>
      <c r="I4024" s="53"/>
      <c r="J4024" s="53"/>
      <c r="K4024" s="53"/>
      <c r="L4024" s="53"/>
      <c r="M4024" s="53"/>
      <c r="N4024" s="53"/>
      <c r="O4024" s="53"/>
      <c r="P4024" s="727"/>
    </row>
    <row r="4025" spans="1:16" x14ac:dyDescent="0.25">
      <c r="A4025" s="126"/>
      <c r="B4025" s="53"/>
      <c r="C4025" s="140"/>
      <c r="E4025" s="53"/>
      <c r="F4025" s="53"/>
      <c r="G4025" s="53"/>
      <c r="H4025" s="3"/>
      <c r="I4025" s="53"/>
      <c r="J4025" s="53"/>
      <c r="K4025" s="53"/>
      <c r="L4025" s="53"/>
      <c r="M4025" s="53"/>
      <c r="N4025" s="53"/>
      <c r="O4025" s="53"/>
      <c r="P4025" s="727"/>
    </row>
    <row r="4026" spans="1:16" x14ac:dyDescent="0.25">
      <c r="A4026" s="126"/>
      <c r="B4026" s="53"/>
      <c r="C4026" s="140"/>
      <c r="E4026" s="53"/>
      <c r="F4026" s="53"/>
      <c r="G4026" s="53"/>
      <c r="H4026" s="3"/>
      <c r="I4026" s="53"/>
      <c r="J4026" s="53"/>
      <c r="K4026" s="53"/>
      <c r="L4026" s="53"/>
      <c r="M4026" s="53"/>
      <c r="N4026" s="53"/>
      <c r="O4026" s="53"/>
      <c r="P4026" s="727"/>
    </row>
    <row r="4027" spans="1:16" x14ac:dyDescent="0.25">
      <c r="A4027" s="126"/>
      <c r="B4027" s="53"/>
      <c r="C4027" s="140"/>
      <c r="E4027" s="53"/>
      <c r="F4027" s="53"/>
      <c r="G4027" s="53"/>
      <c r="H4027" s="3"/>
      <c r="I4027" s="53"/>
      <c r="J4027" s="53"/>
      <c r="K4027" s="53"/>
      <c r="L4027" s="53"/>
      <c r="M4027" s="53"/>
      <c r="N4027" s="53"/>
      <c r="O4027" s="53"/>
      <c r="P4027" s="727"/>
    </row>
    <row r="4028" spans="1:16" x14ac:dyDescent="0.25">
      <c r="A4028" s="126"/>
      <c r="B4028" s="53"/>
      <c r="C4028" s="140"/>
      <c r="E4028" s="53"/>
      <c r="F4028" s="53"/>
      <c r="G4028" s="53"/>
      <c r="H4028" s="3"/>
      <c r="I4028" s="53"/>
      <c r="J4028" s="53"/>
      <c r="K4028" s="53"/>
      <c r="L4028" s="53"/>
      <c r="M4028" s="53"/>
      <c r="N4028" s="53"/>
      <c r="O4028" s="53"/>
      <c r="P4028" s="727"/>
    </row>
    <row r="4029" spans="1:16" x14ac:dyDescent="0.25">
      <c r="A4029" s="126"/>
      <c r="B4029" s="53"/>
      <c r="C4029" s="140"/>
      <c r="E4029" s="53"/>
      <c r="F4029" s="53"/>
      <c r="G4029" s="53"/>
      <c r="H4029" s="3"/>
      <c r="I4029" s="53"/>
      <c r="J4029" s="53"/>
      <c r="K4029" s="53"/>
      <c r="L4029" s="53"/>
      <c r="M4029" s="53"/>
      <c r="N4029" s="53"/>
      <c r="O4029" s="53"/>
      <c r="P4029" s="727"/>
    </row>
    <row r="4030" spans="1:16" x14ac:dyDescent="0.25">
      <c r="A4030" s="126"/>
      <c r="B4030" s="53"/>
      <c r="C4030" s="140"/>
      <c r="E4030" s="53"/>
      <c r="F4030" s="53"/>
      <c r="G4030" s="53"/>
      <c r="H4030" s="3"/>
      <c r="I4030" s="53"/>
      <c r="J4030" s="53"/>
      <c r="K4030" s="53"/>
      <c r="L4030" s="53"/>
      <c r="M4030" s="53"/>
      <c r="N4030" s="53"/>
      <c r="O4030" s="53"/>
      <c r="P4030" s="727"/>
    </row>
    <row r="4031" spans="1:16" x14ac:dyDescent="0.25">
      <c r="A4031" s="126"/>
      <c r="B4031" s="53"/>
      <c r="C4031" s="140"/>
      <c r="E4031" s="53"/>
      <c r="F4031" s="53"/>
      <c r="G4031" s="53"/>
      <c r="H4031" s="3"/>
      <c r="I4031" s="53"/>
      <c r="J4031" s="53"/>
      <c r="K4031" s="53"/>
      <c r="L4031" s="53"/>
      <c r="M4031" s="53"/>
      <c r="N4031" s="53"/>
      <c r="O4031" s="53"/>
      <c r="P4031" s="727"/>
    </row>
    <row r="4032" spans="1:16" x14ac:dyDescent="0.25">
      <c r="A4032" s="126"/>
      <c r="B4032" s="53"/>
      <c r="C4032" s="140"/>
      <c r="E4032" s="53"/>
      <c r="F4032" s="53"/>
      <c r="G4032" s="53"/>
      <c r="H4032" s="3"/>
      <c r="I4032" s="53"/>
      <c r="J4032" s="53"/>
      <c r="K4032" s="53"/>
      <c r="L4032" s="53"/>
      <c r="M4032" s="53"/>
      <c r="N4032" s="53"/>
      <c r="O4032" s="53"/>
      <c r="P4032" s="727"/>
    </row>
    <row r="4033" spans="1:16" x14ac:dyDescent="0.25">
      <c r="A4033" s="126"/>
      <c r="B4033" s="53"/>
      <c r="C4033" s="140"/>
      <c r="E4033" s="53"/>
      <c r="F4033" s="53"/>
      <c r="G4033" s="53"/>
      <c r="H4033" s="3"/>
      <c r="I4033" s="53"/>
      <c r="J4033" s="53"/>
      <c r="K4033" s="53"/>
      <c r="L4033" s="53"/>
      <c r="M4033" s="53"/>
      <c r="N4033" s="53"/>
      <c r="O4033" s="53"/>
      <c r="P4033" s="727"/>
    </row>
    <row r="4034" spans="1:16" x14ac:dyDescent="0.25">
      <c r="A4034" s="126"/>
      <c r="B4034" s="53"/>
      <c r="C4034" s="140"/>
      <c r="E4034" s="53"/>
      <c r="F4034" s="53"/>
      <c r="G4034" s="53"/>
      <c r="H4034" s="3"/>
      <c r="I4034" s="53"/>
      <c r="J4034" s="53"/>
      <c r="K4034" s="53"/>
      <c r="L4034" s="53"/>
      <c r="M4034" s="53"/>
      <c r="N4034" s="53"/>
      <c r="O4034" s="53"/>
      <c r="P4034" s="727"/>
    </row>
    <row r="4035" spans="1:16" x14ac:dyDescent="0.25">
      <c r="A4035" s="126"/>
      <c r="B4035" s="53"/>
      <c r="C4035" s="140"/>
      <c r="E4035" s="53"/>
      <c r="F4035" s="53"/>
      <c r="G4035" s="53"/>
      <c r="H4035" s="3"/>
      <c r="I4035" s="53"/>
      <c r="J4035" s="53"/>
      <c r="K4035" s="53"/>
      <c r="L4035" s="53"/>
      <c r="M4035" s="53"/>
      <c r="N4035" s="53"/>
      <c r="O4035" s="53"/>
      <c r="P4035" s="727"/>
    </row>
    <row r="4036" spans="1:16" x14ac:dyDescent="0.25">
      <c r="A4036" s="126"/>
      <c r="B4036" s="53"/>
      <c r="C4036" s="140"/>
      <c r="E4036" s="53"/>
      <c r="F4036" s="53"/>
      <c r="G4036" s="53"/>
      <c r="H4036" s="3"/>
      <c r="I4036" s="53"/>
      <c r="J4036" s="53"/>
      <c r="K4036" s="53"/>
      <c r="L4036" s="53"/>
      <c r="M4036" s="53"/>
      <c r="N4036" s="53"/>
      <c r="O4036" s="53"/>
      <c r="P4036" s="727"/>
    </row>
    <row r="4037" spans="1:16" x14ac:dyDescent="0.25">
      <c r="A4037" s="126"/>
      <c r="B4037" s="53"/>
      <c r="C4037" s="140"/>
      <c r="E4037" s="53"/>
      <c r="F4037" s="53"/>
      <c r="G4037" s="53"/>
      <c r="H4037" s="3"/>
      <c r="I4037" s="53"/>
      <c r="J4037" s="53"/>
      <c r="K4037" s="53"/>
      <c r="L4037" s="53"/>
      <c r="M4037" s="53"/>
      <c r="N4037" s="53"/>
      <c r="O4037" s="53"/>
      <c r="P4037" s="727"/>
    </row>
    <row r="4038" spans="1:16" x14ac:dyDescent="0.25">
      <c r="A4038" s="126"/>
      <c r="B4038" s="53"/>
      <c r="C4038" s="140"/>
      <c r="E4038" s="53"/>
      <c r="F4038" s="53"/>
      <c r="G4038" s="53"/>
      <c r="H4038" s="3"/>
      <c r="I4038" s="53"/>
      <c r="J4038" s="53"/>
      <c r="K4038" s="53"/>
      <c r="L4038" s="53"/>
      <c r="M4038" s="53"/>
      <c r="N4038" s="53"/>
      <c r="O4038" s="53"/>
      <c r="P4038" s="727"/>
    </row>
    <row r="4039" spans="1:16" x14ac:dyDescent="0.25">
      <c r="A4039" s="126"/>
      <c r="B4039" s="53"/>
      <c r="C4039" s="140"/>
      <c r="E4039" s="53"/>
      <c r="F4039" s="53"/>
      <c r="G4039" s="53"/>
      <c r="H4039" s="3"/>
      <c r="I4039" s="53"/>
      <c r="J4039" s="53"/>
      <c r="K4039" s="53"/>
      <c r="L4039" s="53"/>
      <c r="M4039" s="53"/>
      <c r="N4039" s="53"/>
      <c r="O4039" s="53"/>
      <c r="P4039" s="727"/>
    </row>
    <row r="4040" spans="1:16" x14ac:dyDescent="0.25">
      <c r="A4040" s="126"/>
      <c r="B4040" s="53"/>
      <c r="C4040" s="140"/>
      <c r="E4040" s="53"/>
      <c r="F4040" s="53"/>
      <c r="G4040" s="53"/>
      <c r="H4040" s="3"/>
      <c r="I4040" s="53"/>
      <c r="J4040" s="53"/>
      <c r="K4040" s="53"/>
      <c r="L4040" s="53"/>
      <c r="M4040" s="53"/>
      <c r="N4040" s="53"/>
      <c r="O4040" s="53"/>
      <c r="P4040" s="727"/>
    </row>
    <row r="4041" spans="1:16" x14ac:dyDescent="0.25">
      <c r="A4041" s="126"/>
      <c r="B4041" s="53"/>
      <c r="C4041" s="140"/>
      <c r="E4041" s="53"/>
      <c r="F4041" s="53"/>
      <c r="G4041" s="53"/>
      <c r="H4041" s="3"/>
      <c r="I4041" s="53"/>
      <c r="J4041" s="53"/>
      <c r="K4041" s="53"/>
      <c r="L4041" s="53"/>
      <c r="M4041" s="53"/>
      <c r="N4041" s="53"/>
      <c r="O4041" s="53"/>
      <c r="P4041" s="727"/>
    </row>
    <row r="4042" spans="1:16" x14ac:dyDescent="0.25">
      <c r="A4042" s="126"/>
      <c r="B4042" s="53"/>
      <c r="C4042" s="140"/>
      <c r="E4042" s="53"/>
      <c r="F4042" s="53"/>
      <c r="G4042" s="53"/>
      <c r="H4042" s="3"/>
      <c r="I4042" s="53"/>
      <c r="J4042" s="53"/>
      <c r="K4042" s="53"/>
      <c r="L4042" s="53"/>
      <c r="M4042" s="53"/>
      <c r="N4042" s="53"/>
      <c r="O4042" s="53"/>
      <c r="P4042" s="727"/>
    </row>
    <row r="4043" spans="1:16" x14ac:dyDescent="0.25">
      <c r="A4043" s="126"/>
      <c r="B4043" s="53"/>
      <c r="C4043" s="140"/>
      <c r="E4043" s="53"/>
      <c r="F4043" s="53"/>
      <c r="G4043" s="53"/>
      <c r="H4043" s="3"/>
      <c r="I4043" s="53"/>
      <c r="J4043" s="53"/>
      <c r="K4043" s="53"/>
      <c r="L4043" s="53"/>
      <c r="M4043" s="53"/>
      <c r="N4043" s="53"/>
      <c r="O4043" s="53"/>
      <c r="P4043" s="727"/>
    </row>
    <row r="4044" spans="1:16" x14ac:dyDescent="0.25">
      <c r="A4044" s="126"/>
      <c r="B4044" s="53"/>
      <c r="C4044" s="140"/>
      <c r="E4044" s="53"/>
      <c r="F4044" s="53"/>
      <c r="G4044" s="53"/>
      <c r="H4044" s="3"/>
      <c r="I4044" s="53"/>
      <c r="J4044" s="53"/>
      <c r="K4044" s="53"/>
      <c r="L4044" s="53"/>
      <c r="M4044" s="53"/>
      <c r="N4044" s="53"/>
      <c r="O4044" s="53"/>
      <c r="P4044" s="727"/>
    </row>
    <row r="4045" spans="1:16" x14ac:dyDescent="0.25">
      <c r="A4045" s="126"/>
      <c r="B4045" s="53"/>
      <c r="C4045" s="140"/>
      <c r="E4045" s="53"/>
      <c r="F4045" s="53"/>
      <c r="G4045" s="53"/>
      <c r="H4045" s="3"/>
      <c r="I4045" s="53"/>
      <c r="J4045" s="53"/>
      <c r="K4045" s="53"/>
      <c r="L4045" s="53"/>
      <c r="M4045" s="53"/>
      <c r="N4045" s="53"/>
      <c r="O4045" s="53"/>
      <c r="P4045" s="727"/>
    </row>
    <row r="4046" spans="1:16" x14ac:dyDescent="0.25">
      <c r="A4046" s="126"/>
      <c r="B4046" s="53"/>
      <c r="C4046" s="140"/>
      <c r="E4046" s="53"/>
      <c r="F4046" s="53"/>
      <c r="G4046" s="53"/>
      <c r="H4046" s="3"/>
      <c r="I4046" s="53"/>
      <c r="J4046" s="53"/>
      <c r="K4046" s="53"/>
      <c r="L4046" s="53"/>
      <c r="M4046" s="53"/>
      <c r="N4046" s="53"/>
      <c r="O4046" s="53"/>
      <c r="P4046" s="727"/>
    </row>
    <row r="4047" spans="1:16" x14ac:dyDescent="0.25">
      <c r="A4047" s="126"/>
      <c r="B4047" s="53"/>
      <c r="C4047" s="140"/>
      <c r="E4047" s="53"/>
      <c r="F4047" s="53"/>
      <c r="G4047" s="53"/>
      <c r="H4047" s="3"/>
      <c r="I4047" s="53"/>
      <c r="J4047" s="53"/>
      <c r="K4047" s="53"/>
      <c r="L4047" s="53"/>
      <c r="M4047" s="53"/>
      <c r="N4047" s="53"/>
      <c r="O4047" s="53"/>
      <c r="P4047" s="727"/>
    </row>
    <row r="4048" spans="1:16" x14ac:dyDescent="0.25">
      <c r="A4048" s="126"/>
      <c r="B4048" s="53"/>
      <c r="C4048" s="140"/>
      <c r="E4048" s="53"/>
      <c r="F4048" s="53"/>
      <c r="G4048" s="53"/>
      <c r="H4048" s="3"/>
      <c r="I4048" s="53"/>
      <c r="J4048" s="53"/>
      <c r="K4048" s="53"/>
      <c r="L4048" s="53"/>
      <c r="M4048" s="53"/>
      <c r="N4048" s="53"/>
      <c r="O4048" s="53"/>
      <c r="P4048" s="727"/>
    </row>
    <row r="4049" spans="1:16" x14ac:dyDescent="0.25">
      <c r="A4049" s="126"/>
      <c r="B4049" s="53"/>
      <c r="C4049" s="140"/>
      <c r="E4049" s="53"/>
      <c r="F4049" s="53"/>
      <c r="G4049" s="53"/>
      <c r="H4049" s="3"/>
      <c r="I4049" s="53"/>
      <c r="J4049" s="53"/>
      <c r="K4049" s="53"/>
      <c r="L4049" s="53"/>
      <c r="M4049" s="53"/>
      <c r="N4049" s="53"/>
      <c r="O4049" s="53"/>
      <c r="P4049" s="727"/>
    </row>
    <row r="4050" spans="1:16" x14ac:dyDescent="0.25">
      <c r="A4050" s="126"/>
      <c r="B4050" s="53"/>
      <c r="C4050" s="140"/>
      <c r="E4050" s="53"/>
      <c r="F4050" s="53"/>
      <c r="G4050" s="53"/>
      <c r="H4050" s="3"/>
      <c r="I4050" s="53"/>
      <c r="J4050" s="53"/>
      <c r="K4050" s="53"/>
      <c r="L4050" s="53"/>
      <c r="M4050" s="53"/>
      <c r="N4050" s="53"/>
      <c r="O4050" s="53"/>
      <c r="P4050" s="727"/>
    </row>
    <row r="4051" spans="1:16" x14ac:dyDescent="0.25">
      <c r="A4051" s="126"/>
      <c r="B4051" s="53"/>
      <c r="C4051" s="140"/>
      <c r="E4051" s="53"/>
      <c r="F4051" s="53"/>
      <c r="G4051" s="53"/>
      <c r="H4051" s="3"/>
      <c r="I4051" s="53"/>
      <c r="J4051" s="53"/>
      <c r="K4051" s="53"/>
      <c r="L4051" s="53"/>
      <c r="M4051" s="53"/>
      <c r="N4051" s="53"/>
      <c r="O4051" s="53"/>
      <c r="P4051" s="727"/>
    </row>
    <row r="4052" spans="1:16" x14ac:dyDescent="0.25">
      <c r="A4052" s="126"/>
      <c r="B4052" s="53"/>
      <c r="C4052" s="140"/>
      <c r="E4052" s="53"/>
      <c r="F4052" s="53"/>
      <c r="G4052" s="53"/>
      <c r="H4052" s="3"/>
      <c r="I4052" s="53"/>
      <c r="J4052" s="53"/>
      <c r="K4052" s="53"/>
      <c r="L4052" s="53"/>
      <c r="M4052" s="53"/>
      <c r="N4052" s="53"/>
      <c r="O4052" s="53"/>
      <c r="P4052" s="727"/>
    </row>
    <row r="4053" spans="1:16" x14ac:dyDescent="0.25">
      <c r="A4053" s="126"/>
      <c r="B4053" s="53"/>
      <c r="C4053" s="140"/>
      <c r="E4053" s="53"/>
      <c r="F4053" s="53"/>
      <c r="G4053" s="53"/>
      <c r="H4053" s="3"/>
      <c r="I4053" s="53"/>
      <c r="J4053" s="53"/>
      <c r="K4053" s="53"/>
      <c r="L4053" s="53"/>
      <c r="M4053" s="53"/>
      <c r="N4053" s="53"/>
      <c r="O4053" s="53"/>
      <c r="P4053" s="727"/>
    </row>
    <row r="4054" spans="1:16" x14ac:dyDescent="0.25">
      <c r="A4054" s="126"/>
      <c r="B4054" s="53"/>
      <c r="C4054" s="140"/>
      <c r="E4054" s="53"/>
      <c r="F4054" s="53"/>
      <c r="G4054" s="53"/>
      <c r="H4054" s="3"/>
      <c r="I4054" s="53"/>
      <c r="J4054" s="53"/>
      <c r="K4054" s="53"/>
      <c r="L4054" s="53"/>
      <c r="M4054" s="53"/>
      <c r="N4054" s="53"/>
      <c r="O4054" s="53"/>
      <c r="P4054" s="727"/>
    </row>
    <row r="4055" spans="1:16" x14ac:dyDescent="0.25">
      <c r="A4055" s="126"/>
      <c r="B4055" s="53"/>
      <c r="C4055" s="140"/>
      <c r="E4055" s="53"/>
      <c r="F4055" s="53"/>
      <c r="G4055" s="53"/>
      <c r="H4055" s="3"/>
      <c r="I4055" s="53"/>
      <c r="J4055" s="53"/>
      <c r="K4055" s="53"/>
      <c r="L4055" s="53"/>
      <c r="M4055" s="53"/>
      <c r="N4055" s="53"/>
      <c r="O4055" s="53"/>
      <c r="P4055" s="727"/>
    </row>
    <row r="4056" spans="1:16" x14ac:dyDescent="0.25">
      <c r="A4056" s="126"/>
      <c r="B4056" s="53"/>
      <c r="C4056" s="140"/>
      <c r="E4056" s="53"/>
      <c r="F4056" s="53"/>
      <c r="G4056" s="53"/>
      <c r="H4056" s="3"/>
      <c r="I4056" s="53"/>
      <c r="J4056" s="53"/>
      <c r="K4056" s="53"/>
      <c r="L4056" s="53"/>
      <c r="M4056" s="53"/>
      <c r="N4056" s="53"/>
      <c r="O4056" s="53"/>
      <c r="P4056" s="727"/>
    </row>
    <row r="4057" spans="1:16" x14ac:dyDescent="0.25">
      <c r="A4057" s="126"/>
      <c r="B4057" s="53"/>
      <c r="C4057" s="140"/>
      <c r="E4057" s="53"/>
      <c r="F4057" s="53"/>
      <c r="G4057" s="53"/>
      <c r="H4057" s="3"/>
      <c r="I4057" s="53"/>
      <c r="J4057" s="53"/>
      <c r="K4057" s="53"/>
      <c r="L4057" s="53"/>
      <c r="M4057" s="53"/>
      <c r="N4057" s="53"/>
      <c r="O4057" s="53"/>
      <c r="P4057" s="727"/>
    </row>
    <row r="4058" spans="1:16" x14ac:dyDescent="0.25">
      <c r="A4058" s="126"/>
      <c r="B4058" s="53"/>
      <c r="C4058" s="140"/>
      <c r="E4058" s="53"/>
      <c r="F4058" s="53"/>
      <c r="G4058" s="53"/>
      <c r="H4058" s="3"/>
      <c r="I4058" s="53"/>
      <c r="J4058" s="53"/>
      <c r="K4058" s="53"/>
      <c r="L4058" s="53"/>
      <c r="M4058" s="53"/>
      <c r="N4058" s="53"/>
      <c r="O4058" s="53"/>
      <c r="P4058" s="727"/>
    </row>
    <row r="4059" spans="1:16" x14ac:dyDescent="0.25">
      <c r="A4059" s="126"/>
      <c r="B4059" s="53"/>
      <c r="C4059" s="140"/>
      <c r="E4059" s="53"/>
      <c r="F4059" s="53"/>
      <c r="G4059" s="53"/>
      <c r="H4059" s="3"/>
      <c r="I4059" s="53"/>
      <c r="J4059" s="53"/>
      <c r="K4059" s="53"/>
      <c r="L4059" s="53"/>
      <c r="M4059" s="53"/>
      <c r="N4059" s="53"/>
      <c r="O4059" s="53"/>
      <c r="P4059" s="727"/>
    </row>
    <row r="4060" spans="1:16" x14ac:dyDescent="0.25">
      <c r="A4060" s="126"/>
      <c r="B4060" s="53"/>
      <c r="C4060" s="140"/>
      <c r="E4060" s="53"/>
      <c r="F4060" s="53"/>
      <c r="G4060" s="53"/>
      <c r="H4060" s="3"/>
      <c r="I4060" s="53"/>
      <c r="J4060" s="53"/>
      <c r="K4060" s="53"/>
      <c r="L4060" s="53"/>
      <c r="M4060" s="53"/>
      <c r="N4060" s="53"/>
      <c r="O4060" s="53"/>
      <c r="P4060" s="727"/>
    </row>
    <row r="4061" spans="1:16" x14ac:dyDescent="0.25">
      <c r="A4061" s="126"/>
      <c r="B4061" s="53"/>
      <c r="C4061" s="140"/>
      <c r="E4061" s="53"/>
      <c r="F4061" s="53"/>
      <c r="G4061" s="53"/>
      <c r="H4061" s="3"/>
      <c r="I4061" s="53"/>
      <c r="J4061" s="53"/>
      <c r="K4061" s="53"/>
      <c r="L4061" s="53"/>
      <c r="M4061" s="53"/>
      <c r="N4061" s="53"/>
      <c r="O4061" s="53"/>
      <c r="P4061" s="727"/>
    </row>
    <row r="4062" spans="1:16" x14ac:dyDescent="0.25">
      <c r="A4062" s="126"/>
      <c r="B4062" s="53"/>
      <c r="C4062" s="140"/>
      <c r="E4062" s="53"/>
      <c r="F4062" s="53"/>
      <c r="G4062" s="53"/>
      <c r="H4062" s="3"/>
      <c r="I4062" s="53"/>
      <c r="J4062" s="53"/>
      <c r="K4062" s="53"/>
      <c r="L4062" s="53"/>
      <c r="M4062" s="53"/>
      <c r="N4062" s="53"/>
      <c r="O4062" s="53"/>
      <c r="P4062" s="727"/>
    </row>
    <row r="4063" spans="1:16" x14ac:dyDescent="0.25">
      <c r="A4063" s="126"/>
      <c r="B4063" s="53"/>
      <c r="C4063" s="140"/>
      <c r="E4063" s="53"/>
      <c r="F4063" s="53"/>
      <c r="G4063" s="53"/>
      <c r="H4063" s="3"/>
      <c r="I4063" s="53"/>
      <c r="J4063" s="53"/>
      <c r="K4063" s="53"/>
      <c r="L4063" s="53"/>
      <c r="M4063" s="53"/>
      <c r="N4063" s="53"/>
      <c r="O4063" s="53"/>
      <c r="P4063" s="727"/>
    </row>
    <row r="4064" spans="1:16" x14ac:dyDescent="0.25">
      <c r="A4064" s="126"/>
      <c r="B4064" s="53"/>
      <c r="C4064" s="140"/>
      <c r="E4064" s="53"/>
      <c r="F4064" s="53"/>
      <c r="G4064" s="53"/>
      <c r="H4064" s="3"/>
      <c r="I4064" s="53"/>
      <c r="J4064" s="53"/>
      <c r="K4064" s="53"/>
      <c r="L4064" s="53"/>
      <c r="M4064" s="53"/>
      <c r="N4064" s="53"/>
      <c r="O4064" s="53"/>
      <c r="P4064" s="727"/>
    </row>
    <row r="4065" spans="1:16" x14ac:dyDescent="0.25">
      <c r="A4065" s="126"/>
      <c r="B4065" s="53"/>
      <c r="C4065" s="140"/>
      <c r="E4065" s="53"/>
      <c r="F4065" s="53"/>
      <c r="G4065" s="53"/>
      <c r="H4065" s="3"/>
      <c r="I4065" s="53"/>
      <c r="J4065" s="53"/>
      <c r="K4065" s="53"/>
      <c r="L4065" s="53"/>
      <c r="M4065" s="53"/>
      <c r="N4065" s="53"/>
      <c r="O4065" s="53"/>
      <c r="P4065" s="727"/>
    </row>
    <row r="4066" spans="1:16" x14ac:dyDescent="0.25">
      <c r="A4066" s="126"/>
      <c r="B4066" s="53"/>
      <c r="C4066" s="140"/>
      <c r="E4066" s="53"/>
      <c r="F4066" s="53"/>
      <c r="G4066" s="53"/>
      <c r="H4066" s="3"/>
      <c r="I4066" s="53"/>
      <c r="J4066" s="53"/>
      <c r="K4066" s="53"/>
      <c r="L4066" s="53"/>
      <c r="M4066" s="53"/>
      <c r="N4066" s="53"/>
      <c r="O4066" s="53"/>
      <c r="P4066" s="727"/>
    </row>
    <row r="4067" spans="1:16" x14ac:dyDescent="0.25">
      <c r="A4067" s="126"/>
      <c r="B4067" s="53"/>
      <c r="C4067" s="140"/>
      <c r="E4067" s="53"/>
      <c r="F4067" s="53"/>
      <c r="G4067" s="53"/>
      <c r="H4067" s="3"/>
      <c r="I4067" s="53"/>
      <c r="J4067" s="53"/>
      <c r="K4067" s="53"/>
      <c r="L4067" s="53"/>
      <c r="M4067" s="53"/>
      <c r="N4067" s="53"/>
      <c r="O4067" s="53"/>
      <c r="P4067" s="727"/>
    </row>
    <row r="4068" spans="1:16" x14ac:dyDescent="0.25">
      <c r="A4068" s="126"/>
      <c r="B4068" s="53"/>
      <c r="C4068" s="140"/>
      <c r="E4068" s="53"/>
      <c r="F4068" s="53"/>
      <c r="G4068" s="53"/>
      <c r="H4068" s="3"/>
      <c r="I4068" s="53"/>
      <c r="J4068" s="53"/>
      <c r="K4068" s="53"/>
      <c r="L4068" s="53"/>
      <c r="M4068" s="53"/>
      <c r="N4068" s="53"/>
      <c r="O4068" s="53"/>
      <c r="P4068" s="727"/>
    </row>
    <row r="4069" spans="1:16" x14ac:dyDescent="0.25">
      <c r="A4069" s="126"/>
      <c r="B4069" s="53"/>
      <c r="C4069" s="140"/>
      <c r="E4069" s="53"/>
      <c r="F4069" s="53"/>
      <c r="G4069" s="53"/>
      <c r="H4069" s="3"/>
      <c r="I4069" s="53"/>
      <c r="J4069" s="53"/>
      <c r="K4069" s="53"/>
      <c r="L4069" s="53"/>
      <c r="M4069" s="53"/>
      <c r="N4069" s="53"/>
      <c r="O4069" s="53"/>
      <c r="P4069" s="727"/>
    </row>
    <row r="4070" spans="1:16" x14ac:dyDescent="0.25">
      <c r="A4070" s="126"/>
      <c r="B4070" s="53"/>
      <c r="C4070" s="140"/>
      <c r="E4070" s="53"/>
      <c r="F4070" s="53"/>
      <c r="G4070" s="53"/>
      <c r="H4070" s="3"/>
      <c r="I4070" s="53"/>
      <c r="J4070" s="53"/>
      <c r="K4070" s="53"/>
      <c r="L4070" s="53"/>
      <c r="M4070" s="53"/>
      <c r="N4070" s="53"/>
      <c r="O4070" s="53"/>
      <c r="P4070" s="727"/>
    </row>
    <row r="4071" spans="1:16" x14ac:dyDescent="0.25">
      <c r="A4071" s="126"/>
      <c r="B4071" s="53"/>
      <c r="C4071" s="140"/>
      <c r="E4071" s="53"/>
      <c r="F4071" s="53"/>
      <c r="G4071" s="53"/>
      <c r="H4071" s="3"/>
      <c r="I4071" s="53"/>
      <c r="J4071" s="53"/>
      <c r="K4071" s="53"/>
      <c r="L4071" s="53"/>
      <c r="M4071" s="53"/>
      <c r="N4071" s="53"/>
      <c r="O4071" s="53"/>
      <c r="P4071" s="727"/>
    </row>
    <row r="4072" spans="1:16" x14ac:dyDescent="0.25">
      <c r="A4072" s="126"/>
      <c r="B4072" s="53"/>
      <c r="C4072" s="140"/>
      <c r="E4072" s="53"/>
      <c r="F4072" s="53"/>
      <c r="G4072" s="53"/>
      <c r="H4072" s="3"/>
      <c r="I4072" s="53"/>
      <c r="J4072" s="53"/>
      <c r="K4072" s="53"/>
      <c r="L4072" s="53"/>
      <c r="M4072" s="53"/>
      <c r="N4072" s="53"/>
      <c r="O4072" s="53"/>
      <c r="P4072" s="727"/>
    </row>
    <row r="4073" spans="1:16" x14ac:dyDescent="0.25">
      <c r="A4073" s="126"/>
      <c r="B4073" s="53"/>
      <c r="C4073" s="140"/>
      <c r="E4073" s="53"/>
      <c r="F4073" s="53"/>
      <c r="G4073" s="53"/>
      <c r="H4073" s="3"/>
      <c r="I4073" s="53"/>
      <c r="J4073" s="53"/>
      <c r="K4073" s="53"/>
      <c r="L4073" s="53"/>
      <c r="M4073" s="53"/>
      <c r="N4073" s="53"/>
      <c r="O4073" s="53"/>
      <c r="P4073" s="727"/>
    </row>
    <row r="4074" spans="1:16" x14ac:dyDescent="0.25">
      <c r="A4074" s="126"/>
      <c r="B4074" s="53"/>
      <c r="C4074" s="140"/>
      <c r="E4074" s="53"/>
      <c r="F4074" s="53"/>
      <c r="G4074" s="53"/>
      <c r="H4074" s="3"/>
      <c r="I4074" s="53"/>
      <c r="J4074" s="53"/>
      <c r="K4074" s="53"/>
      <c r="L4074" s="53"/>
      <c r="M4074" s="53"/>
      <c r="N4074" s="53"/>
      <c r="O4074" s="53"/>
      <c r="P4074" s="727"/>
    </row>
    <row r="4075" spans="1:16" x14ac:dyDescent="0.25">
      <c r="A4075" s="126"/>
      <c r="B4075" s="53"/>
      <c r="C4075" s="140"/>
      <c r="E4075" s="53"/>
      <c r="F4075" s="53"/>
      <c r="G4075" s="53"/>
      <c r="H4075" s="3"/>
      <c r="I4075" s="53"/>
      <c r="J4075" s="53"/>
      <c r="K4075" s="53"/>
      <c r="L4075" s="53"/>
      <c r="M4075" s="53"/>
      <c r="N4075" s="53"/>
      <c r="O4075" s="53"/>
      <c r="P4075" s="727"/>
    </row>
    <row r="4076" spans="1:16" x14ac:dyDescent="0.25">
      <c r="A4076" s="126"/>
      <c r="B4076" s="53"/>
      <c r="C4076" s="140"/>
      <c r="E4076" s="53"/>
      <c r="F4076" s="53"/>
      <c r="G4076" s="53"/>
      <c r="H4076" s="3"/>
      <c r="I4076" s="53"/>
      <c r="J4076" s="53"/>
      <c r="K4076" s="53"/>
      <c r="L4076" s="53"/>
      <c r="M4076" s="53"/>
      <c r="N4076" s="53"/>
      <c r="O4076" s="53"/>
      <c r="P4076" s="727"/>
    </row>
    <row r="4077" spans="1:16" x14ac:dyDescent="0.25">
      <c r="A4077" s="126"/>
      <c r="B4077" s="53"/>
      <c r="C4077" s="140"/>
      <c r="E4077" s="53"/>
      <c r="F4077" s="53"/>
      <c r="G4077" s="53"/>
      <c r="H4077" s="3"/>
      <c r="I4077" s="53"/>
      <c r="J4077" s="53"/>
      <c r="K4077" s="53"/>
      <c r="L4077" s="53"/>
      <c r="M4077" s="53"/>
      <c r="N4077" s="53"/>
      <c r="O4077" s="53"/>
      <c r="P4077" s="727"/>
    </row>
    <row r="4078" spans="1:16" x14ac:dyDescent="0.25">
      <c r="A4078" s="126"/>
      <c r="B4078" s="53"/>
      <c r="C4078" s="140"/>
      <c r="E4078" s="53"/>
      <c r="F4078" s="53"/>
      <c r="G4078" s="53"/>
      <c r="H4078" s="3"/>
      <c r="I4078" s="53"/>
      <c r="J4078" s="53"/>
      <c r="K4078" s="53"/>
      <c r="L4078" s="53"/>
      <c r="M4078" s="53"/>
      <c r="N4078" s="53"/>
      <c r="O4078" s="53"/>
      <c r="P4078" s="727"/>
    </row>
    <row r="4079" spans="1:16" x14ac:dyDescent="0.25">
      <c r="A4079" s="126"/>
      <c r="B4079" s="53"/>
      <c r="C4079" s="140"/>
      <c r="E4079" s="53"/>
      <c r="F4079" s="53"/>
      <c r="G4079" s="53"/>
      <c r="H4079" s="3"/>
      <c r="I4079" s="53"/>
      <c r="J4079" s="53"/>
      <c r="K4079" s="53"/>
      <c r="L4079" s="53"/>
      <c r="M4079" s="53"/>
      <c r="N4079" s="53"/>
      <c r="O4079" s="53"/>
      <c r="P4079" s="727"/>
    </row>
    <row r="4080" spans="1:16" x14ac:dyDescent="0.25">
      <c r="A4080" s="126"/>
      <c r="B4080" s="53"/>
      <c r="C4080" s="140"/>
      <c r="E4080" s="53"/>
      <c r="F4080" s="53"/>
      <c r="G4080" s="53"/>
      <c r="H4080" s="3"/>
      <c r="I4080" s="53"/>
      <c r="J4080" s="53"/>
      <c r="K4080" s="53"/>
      <c r="L4080" s="53"/>
      <c r="M4080" s="53"/>
      <c r="N4080" s="53"/>
      <c r="O4080" s="53"/>
      <c r="P4080" s="727"/>
    </row>
    <row r="4081" spans="1:16" x14ac:dyDescent="0.25">
      <c r="A4081" s="126"/>
      <c r="B4081" s="53"/>
      <c r="C4081" s="140"/>
      <c r="E4081" s="53"/>
      <c r="F4081" s="53"/>
      <c r="G4081" s="53"/>
      <c r="H4081" s="3"/>
      <c r="I4081" s="53"/>
      <c r="J4081" s="53"/>
      <c r="K4081" s="53"/>
      <c r="L4081" s="53"/>
      <c r="M4081" s="53"/>
      <c r="N4081" s="53"/>
      <c r="O4081" s="53"/>
      <c r="P4081" s="727"/>
    </row>
    <row r="4082" spans="1:16" x14ac:dyDescent="0.25">
      <c r="A4082" s="126"/>
      <c r="B4082" s="53"/>
      <c r="C4082" s="140"/>
      <c r="E4082" s="53"/>
      <c r="F4082" s="53"/>
      <c r="G4082" s="53"/>
      <c r="H4082" s="3"/>
      <c r="I4082" s="53"/>
      <c r="J4082" s="53"/>
      <c r="K4082" s="53"/>
      <c r="L4082" s="53"/>
      <c r="M4082" s="53"/>
      <c r="N4082" s="53"/>
      <c r="O4082" s="53"/>
      <c r="P4082" s="727"/>
    </row>
    <row r="4083" spans="1:16" x14ac:dyDescent="0.25">
      <c r="A4083" s="126"/>
      <c r="B4083" s="53"/>
      <c r="C4083" s="140"/>
      <c r="E4083" s="53"/>
      <c r="F4083" s="53"/>
      <c r="G4083" s="53"/>
      <c r="H4083" s="3"/>
      <c r="I4083" s="53"/>
      <c r="J4083" s="53"/>
      <c r="K4083" s="53"/>
      <c r="L4083" s="53"/>
      <c r="M4083" s="53"/>
      <c r="N4083" s="53"/>
      <c r="O4083" s="53"/>
      <c r="P4083" s="727"/>
    </row>
    <row r="4084" spans="1:16" x14ac:dyDescent="0.25">
      <c r="A4084" s="126"/>
      <c r="B4084" s="53"/>
      <c r="C4084" s="140"/>
      <c r="E4084" s="53"/>
      <c r="F4084" s="53"/>
      <c r="G4084" s="53"/>
      <c r="H4084" s="3"/>
      <c r="I4084" s="53"/>
      <c r="J4084" s="53"/>
      <c r="K4084" s="53"/>
      <c r="L4084" s="53"/>
      <c r="M4084" s="53"/>
      <c r="N4084" s="53"/>
      <c r="O4084" s="53"/>
      <c r="P4084" s="727"/>
    </row>
    <row r="4085" spans="1:16" x14ac:dyDescent="0.25">
      <c r="A4085" s="126"/>
      <c r="B4085" s="53"/>
      <c r="C4085" s="140"/>
      <c r="E4085" s="53"/>
      <c r="F4085" s="53"/>
      <c r="G4085" s="53"/>
      <c r="H4085" s="3"/>
      <c r="I4085" s="53"/>
      <c r="J4085" s="53"/>
      <c r="K4085" s="53"/>
      <c r="L4085" s="53"/>
      <c r="M4085" s="53"/>
      <c r="N4085" s="53"/>
      <c r="O4085" s="53"/>
      <c r="P4085" s="727"/>
    </row>
    <row r="4086" spans="1:16" x14ac:dyDescent="0.25">
      <c r="A4086" s="126"/>
      <c r="B4086" s="53"/>
      <c r="C4086" s="140"/>
      <c r="E4086" s="53"/>
      <c r="F4086" s="53"/>
      <c r="G4086" s="53"/>
      <c r="H4086" s="3"/>
      <c r="I4086" s="53"/>
      <c r="J4086" s="53"/>
      <c r="K4086" s="53"/>
      <c r="L4086" s="53"/>
      <c r="M4086" s="53"/>
      <c r="N4086" s="53"/>
      <c r="O4086" s="53"/>
      <c r="P4086" s="727"/>
    </row>
    <row r="4087" spans="1:16" x14ac:dyDescent="0.25">
      <c r="A4087" s="126"/>
      <c r="B4087" s="53"/>
      <c r="C4087" s="140"/>
      <c r="E4087" s="53"/>
      <c r="F4087" s="53"/>
      <c r="G4087" s="53"/>
      <c r="H4087" s="3"/>
      <c r="I4087" s="53"/>
      <c r="J4087" s="53"/>
      <c r="K4087" s="53"/>
      <c r="L4087" s="53"/>
      <c r="M4087" s="53"/>
      <c r="N4087" s="53"/>
      <c r="O4087" s="53"/>
      <c r="P4087" s="727"/>
    </row>
    <row r="4088" spans="1:16" x14ac:dyDescent="0.25">
      <c r="A4088" s="126"/>
      <c r="B4088" s="53"/>
      <c r="C4088" s="140"/>
      <c r="E4088" s="53"/>
      <c r="F4088" s="53"/>
      <c r="G4088" s="53"/>
      <c r="H4088" s="3"/>
      <c r="I4088" s="53"/>
      <c r="J4088" s="53"/>
      <c r="K4088" s="53"/>
      <c r="L4088" s="53"/>
      <c r="M4088" s="53"/>
      <c r="N4088" s="53"/>
      <c r="O4088" s="53"/>
      <c r="P4088" s="727"/>
    </row>
    <row r="4089" spans="1:16" x14ac:dyDescent="0.25">
      <c r="A4089" s="126"/>
      <c r="B4089" s="53"/>
      <c r="C4089" s="140"/>
      <c r="E4089" s="53"/>
      <c r="F4089" s="53"/>
      <c r="G4089" s="53"/>
      <c r="H4089" s="3"/>
      <c r="I4089" s="53"/>
      <c r="J4089" s="53"/>
      <c r="K4089" s="53"/>
      <c r="L4089" s="53"/>
      <c r="M4089" s="53"/>
      <c r="N4089" s="53"/>
      <c r="O4089" s="53"/>
      <c r="P4089" s="727"/>
    </row>
    <row r="4090" spans="1:16" x14ac:dyDescent="0.25">
      <c r="A4090" s="126"/>
      <c r="B4090" s="53"/>
      <c r="C4090" s="140"/>
      <c r="E4090" s="53"/>
      <c r="F4090" s="53"/>
      <c r="G4090" s="53"/>
      <c r="H4090" s="3"/>
      <c r="I4090" s="53"/>
      <c r="J4090" s="53"/>
      <c r="K4090" s="53"/>
      <c r="L4090" s="53"/>
      <c r="M4090" s="53"/>
      <c r="N4090" s="53"/>
      <c r="O4090" s="53"/>
      <c r="P4090" s="727"/>
    </row>
    <row r="4091" spans="1:16" x14ac:dyDescent="0.25">
      <c r="A4091" s="126"/>
      <c r="B4091" s="53"/>
      <c r="C4091" s="140"/>
      <c r="E4091" s="53"/>
      <c r="F4091" s="53"/>
      <c r="G4091" s="53"/>
      <c r="H4091" s="3"/>
      <c r="I4091" s="53"/>
      <c r="J4091" s="53"/>
      <c r="K4091" s="53"/>
      <c r="L4091" s="53"/>
      <c r="M4091" s="53"/>
      <c r="N4091" s="53"/>
      <c r="O4091" s="53"/>
      <c r="P4091" s="727"/>
    </row>
    <row r="4092" spans="1:16" x14ac:dyDescent="0.25">
      <c r="A4092" s="126"/>
      <c r="B4092" s="53"/>
      <c r="C4092" s="140"/>
      <c r="E4092" s="53"/>
      <c r="F4092" s="53"/>
      <c r="G4092" s="53"/>
      <c r="H4092" s="3"/>
      <c r="I4092" s="53"/>
      <c r="J4092" s="53"/>
      <c r="K4092" s="53"/>
      <c r="L4092" s="53"/>
      <c r="M4092" s="53"/>
      <c r="N4092" s="53"/>
      <c r="O4092" s="53"/>
      <c r="P4092" s="727"/>
    </row>
    <row r="4093" spans="1:16" x14ac:dyDescent="0.25">
      <c r="A4093" s="126"/>
      <c r="B4093" s="53"/>
      <c r="C4093" s="140"/>
      <c r="E4093" s="53"/>
      <c r="F4093" s="53"/>
      <c r="G4093" s="53"/>
      <c r="H4093" s="3"/>
      <c r="I4093" s="53"/>
      <c r="J4093" s="53"/>
      <c r="K4093" s="53"/>
      <c r="L4093" s="53"/>
      <c r="M4093" s="53"/>
      <c r="N4093" s="53"/>
      <c r="O4093" s="53"/>
      <c r="P4093" s="727"/>
    </row>
    <row r="4094" spans="1:16" x14ac:dyDescent="0.25">
      <c r="A4094" s="126"/>
      <c r="B4094" s="53"/>
      <c r="C4094" s="140"/>
      <c r="E4094" s="53"/>
      <c r="F4094" s="53"/>
      <c r="G4094" s="53"/>
      <c r="H4094" s="3"/>
      <c r="I4094" s="53"/>
      <c r="J4094" s="53"/>
      <c r="K4094" s="53"/>
      <c r="L4094" s="53"/>
      <c r="M4094" s="53"/>
      <c r="N4094" s="53"/>
      <c r="O4094" s="53"/>
      <c r="P4094" s="727"/>
    </row>
    <row r="4095" spans="1:16" x14ac:dyDescent="0.25">
      <c r="A4095" s="126"/>
      <c r="B4095" s="53"/>
      <c r="C4095" s="140"/>
      <c r="E4095" s="53"/>
      <c r="F4095" s="53"/>
      <c r="G4095" s="53"/>
      <c r="H4095" s="3"/>
      <c r="I4095" s="53"/>
      <c r="J4095" s="53"/>
      <c r="K4095" s="53"/>
      <c r="L4095" s="53"/>
      <c r="M4095" s="53"/>
      <c r="N4095" s="53"/>
      <c r="O4095" s="53"/>
      <c r="P4095" s="727"/>
    </row>
    <row r="4096" spans="1:16" x14ac:dyDescent="0.25">
      <c r="A4096" s="126"/>
      <c r="B4096" s="53"/>
      <c r="C4096" s="140"/>
      <c r="E4096" s="53"/>
      <c r="F4096" s="53"/>
      <c r="G4096" s="53"/>
      <c r="H4096" s="3"/>
      <c r="I4096" s="53"/>
      <c r="J4096" s="53"/>
      <c r="K4096" s="53"/>
      <c r="L4096" s="53"/>
      <c r="M4096" s="53"/>
      <c r="N4096" s="53"/>
      <c r="O4096" s="53"/>
      <c r="P4096" s="727"/>
    </row>
    <row r="4097" spans="1:16" x14ac:dyDescent="0.25">
      <c r="A4097" s="126"/>
      <c r="B4097" s="53"/>
      <c r="C4097" s="140"/>
      <c r="E4097" s="53"/>
      <c r="F4097" s="53"/>
      <c r="G4097" s="53"/>
      <c r="H4097" s="3"/>
      <c r="I4097" s="53"/>
      <c r="J4097" s="53"/>
      <c r="K4097" s="53"/>
      <c r="L4097" s="53"/>
      <c r="M4097" s="53"/>
      <c r="N4097" s="53"/>
      <c r="O4097" s="53"/>
      <c r="P4097" s="727"/>
    </row>
    <row r="4098" spans="1:16" x14ac:dyDescent="0.25">
      <c r="A4098" s="126"/>
      <c r="B4098" s="53"/>
      <c r="C4098" s="140"/>
      <c r="E4098" s="53"/>
      <c r="F4098" s="53"/>
      <c r="G4098" s="53"/>
      <c r="H4098" s="3"/>
      <c r="I4098" s="53"/>
      <c r="J4098" s="53"/>
      <c r="K4098" s="53"/>
      <c r="L4098" s="53"/>
      <c r="M4098" s="53"/>
      <c r="N4098" s="53"/>
      <c r="O4098" s="53"/>
      <c r="P4098" s="727"/>
    </row>
    <row r="4099" spans="1:16" x14ac:dyDescent="0.25">
      <c r="A4099" s="126"/>
      <c r="B4099" s="53"/>
      <c r="C4099" s="140"/>
      <c r="E4099" s="53"/>
      <c r="F4099" s="53"/>
      <c r="G4099" s="53"/>
      <c r="H4099" s="3"/>
      <c r="I4099" s="53"/>
      <c r="J4099" s="53"/>
      <c r="K4099" s="53"/>
      <c r="L4099" s="53"/>
      <c r="M4099" s="53"/>
      <c r="N4099" s="53"/>
      <c r="O4099" s="53"/>
      <c r="P4099" s="727"/>
    </row>
    <row r="4100" spans="1:16" x14ac:dyDescent="0.25">
      <c r="A4100" s="126"/>
      <c r="B4100" s="53"/>
      <c r="C4100" s="140"/>
      <c r="E4100" s="53"/>
      <c r="F4100" s="53"/>
      <c r="G4100" s="53"/>
      <c r="H4100" s="3"/>
      <c r="I4100" s="53"/>
      <c r="J4100" s="53"/>
      <c r="K4100" s="53"/>
      <c r="L4100" s="53"/>
      <c r="M4100" s="53"/>
      <c r="N4100" s="53"/>
      <c r="O4100" s="53"/>
      <c r="P4100" s="727"/>
    </row>
    <row r="4101" spans="1:16" x14ac:dyDescent="0.25">
      <c r="A4101" s="126"/>
      <c r="B4101" s="53"/>
      <c r="C4101" s="140"/>
      <c r="E4101" s="53"/>
      <c r="F4101" s="53"/>
      <c r="G4101" s="53"/>
      <c r="H4101" s="3"/>
      <c r="I4101" s="53"/>
      <c r="J4101" s="53"/>
      <c r="K4101" s="53"/>
      <c r="L4101" s="53"/>
      <c r="M4101" s="53"/>
      <c r="N4101" s="53"/>
      <c r="O4101" s="53"/>
      <c r="P4101" s="727"/>
    </row>
    <row r="4102" spans="1:16" x14ac:dyDescent="0.25">
      <c r="A4102" s="126"/>
      <c r="B4102" s="53"/>
      <c r="C4102" s="140"/>
      <c r="E4102" s="53"/>
      <c r="F4102" s="53"/>
      <c r="G4102" s="53"/>
      <c r="H4102" s="3"/>
      <c r="I4102" s="53"/>
      <c r="J4102" s="53"/>
      <c r="K4102" s="53"/>
      <c r="L4102" s="53"/>
      <c r="M4102" s="53"/>
      <c r="N4102" s="53"/>
      <c r="O4102" s="53"/>
      <c r="P4102" s="727"/>
    </row>
    <row r="4103" spans="1:16" x14ac:dyDescent="0.25">
      <c r="A4103" s="126"/>
      <c r="B4103" s="53"/>
      <c r="C4103" s="140"/>
      <c r="E4103" s="53"/>
      <c r="F4103" s="53"/>
      <c r="G4103" s="53"/>
      <c r="H4103" s="3"/>
      <c r="I4103" s="53"/>
      <c r="J4103" s="53"/>
      <c r="K4103" s="53"/>
      <c r="L4103" s="53"/>
      <c r="M4103" s="53"/>
      <c r="N4103" s="53"/>
      <c r="O4103" s="53"/>
      <c r="P4103" s="727"/>
    </row>
    <row r="4104" spans="1:16" x14ac:dyDescent="0.25">
      <c r="A4104" s="126"/>
      <c r="B4104" s="53"/>
      <c r="C4104" s="140"/>
      <c r="E4104" s="53"/>
      <c r="F4104" s="53"/>
      <c r="G4104" s="53"/>
      <c r="H4104" s="3"/>
      <c r="I4104" s="53"/>
      <c r="J4104" s="53"/>
      <c r="K4104" s="53"/>
      <c r="L4104" s="53"/>
      <c r="M4104" s="53"/>
      <c r="N4104" s="53"/>
      <c r="O4104" s="53"/>
      <c r="P4104" s="727"/>
    </row>
    <row r="4105" spans="1:16" x14ac:dyDescent="0.25">
      <c r="A4105" s="126"/>
      <c r="B4105" s="53"/>
      <c r="C4105" s="140"/>
      <c r="E4105" s="53"/>
      <c r="F4105" s="53"/>
      <c r="G4105" s="53"/>
      <c r="H4105" s="3"/>
      <c r="I4105" s="53"/>
      <c r="J4105" s="53"/>
      <c r="K4105" s="53"/>
      <c r="L4105" s="53"/>
      <c r="M4105" s="53"/>
      <c r="N4105" s="53"/>
      <c r="O4105" s="53"/>
      <c r="P4105" s="727"/>
    </row>
    <row r="4106" spans="1:16" x14ac:dyDescent="0.25">
      <c r="A4106" s="126"/>
      <c r="B4106" s="53"/>
      <c r="C4106" s="140"/>
      <c r="E4106" s="53"/>
      <c r="F4106" s="53"/>
      <c r="G4106" s="53"/>
      <c r="H4106" s="3"/>
      <c r="I4106" s="53"/>
      <c r="J4106" s="53"/>
      <c r="K4106" s="53"/>
      <c r="L4106" s="53"/>
      <c r="M4106" s="53"/>
      <c r="N4106" s="53"/>
      <c r="O4106" s="53"/>
      <c r="P4106" s="727"/>
    </row>
    <row r="4107" spans="1:16" x14ac:dyDescent="0.25">
      <c r="A4107" s="126"/>
      <c r="B4107" s="53"/>
      <c r="C4107" s="140"/>
      <c r="E4107" s="53"/>
      <c r="F4107" s="53"/>
      <c r="G4107" s="53"/>
      <c r="H4107" s="3"/>
      <c r="I4107" s="53"/>
      <c r="J4107" s="53"/>
      <c r="K4107" s="53"/>
      <c r="L4107" s="53"/>
      <c r="M4107" s="53"/>
      <c r="N4107" s="53"/>
      <c r="O4107" s="53"/>
      <c r="P4107" s="727"/>
    </row>
    <row r="4108" spans="1:16" x14ac:dyDescent="0.25">
      <c r="A4108" s="126"/>
      <c r="B4108" s="53"/>
      <c r="C4108" s="140"/>
      <c r="E4108" s="53"/>
      <c r="F4108" s="53"/>
      <c r="G4108" s="53"/>
      <c r="H4108" s="3"/>
      <c r="I4108" s="53"/>
      <c r="J4108" s="53"/>
      <c r="K4108" s="53"/>
      <c r="L4108" s="53"/>
      <c r="M4108" s="53"/>
      <c r="N4108" s="53"/>
      <c r="O4108" s="53"/>
      <c r="P4108" s="727"/>
    </row>
    <row r="4109" spans="1:16" x14ac:dyDescent="0.25">
      <c r="A4109" s="126"/>
      <c r="B4109" s="53"/>
      <c r="C4109" s="140"/>
      <c r="E4109" s="53"/>
      <c r="F4109" s="53"/>
      <c r="G4109" s="53"/>
      <c r="H4109" s="3"/>
      <c r="I4109" s="53"/>
      <c r="J4109" s="53"/>
      <c r="K4109" s="53"/>
      <c r="L4109" s="53"/>
      <c r="M4109" s="53"/>
      <c r="N4109" s="53"/>
      <c r="O4109" s="53"/>
      <c r="P4109" s="727"/>
    </row>
    <row r="4110" spans="1:16" x14ac:dyDescent="0.25">
      <c r="A4110" s="126"/>
      <c r="B4110" s="53"/>
      <c r="C4110" s="140"/>
      <c r="E4110" s="53"/>
      <c r="F4110" s="53"/>
      <c r="G4110" s="53"/>
      <c r="H4110" s="3"/>
      <c r="I4110" s="53"/>
      <c r="J4110" s="53"/>
      <c r="K4110" s="53"/>
      <c r="L4110" s="53"/>
      <c r="M4110" s="53"/>
      <c r="N4110" s="53"/>
      <c r="O4110" s="53"/>
      <c r="P4110" s="727"/>
    </row>
    <row r="4111" spans="1:16" x14ac:dyDescent="0.25">
      <c r="A4111" s="126"/>
      <c r="B4111" s="53"/>
      <c r="C4111" s="140"/>
      <c r="E4111" s="53"/>
      <c r="F4111" s="53"/>
      <c r="G4111" s="53"/>
      <c r="H4111" s="3"/>
      <c r="I4111" s="53"/>
      <c r="J4111" s="53"/>
      <c r="K4111" s="53"/>
      <c r="L4111" s="53"/>
      <c r="M4111" s="53"/>
      <c r="N4111" s="53"/>
      <c r="O4111" s="53"/>
      <c r="P4111" s="727"/>
    </row>
    <row r="4112" spans="1:16" x14ac:dyDescent="0.25">
      <c r="A4112" s="126"/>
      <c r="B4112" s="53"/>
      <c r="C4112" s="140"/>
      <c r="E4112" s="53"/>
      <c r="F4112" s="53"/>
      <c r="G4112" s="53"/>
      <c r="H4112" s="3"/>
      <c r="I4112" s="53"/>
      <c r="J4112" s="53"/>
      <c r="K4112" s="53"/>
      <c r="L4112" s="53"/>
      <c r="M4112" s="53"/>
      <c r="N4112" s="53"/>
      <c r="O4112" s="53"/>
      <c r="P4112" s="727"/>
    </row>
    <row r="4113" spans="1:16" x14ac:dyDescent="0.25">
      <c r="A4113" s="126"/>
      <c r="B4113" s="53"/>
      <c r="C4113" s="140"/>
      <c r="E4113" s="53"/>
      <c r="F4113" s="53"/>
      <c r="G4113" s="53"/>
      <c r="H4113" s="3"/>
      <c r="I4113" s="53"/>
      <c r="J4113" s="53"/>
      <c r="K4113" s="53"/>
      <c r="L4113" s="53"/>
      <c r="M4113" s="53"/>
      <c r="N4113" s="53"/>
      <c r="O4113" s="53"/>
      <c r="P4113" s="727"/>
    </row>
    <row r="4114" spans="1:16" x14ac:dyDescent="0.25">
      <c r="A4114" s="126"/>
      <c r="B4114" s="53"/>
      <c r="C4114" s="140"/>
      <c r="E4114" s="53"/>
      <c r="F4114" s="53"/>
      <c r="G4114" s="53"/>
      <c r="H4114" s="3"/>
      <c r="I4114" s="53"/>
      <c r="J4114" s="53"/>
      <c r="K4114" s="53"/>
      <c r="L4114" s="53"/>
      <c r="M4114" s="53"/>
      <c r="N4114" s="53"/>
      <c r="O4114" s="53"/>
      <c r="P4114" s="727"/>
    </row>
    <row r="4115" spans="1:16" x14ac:dyDescent="0.25">
      <c r="A4115" s="126"/>
      <c r="B4115" s="53"/>
      <c r="C4115" s="140"/>
      <c r="E4115" s="53"/>
      <c r="F4115" s="53"/>
      <c r="G4115" s="53"/>
      <c r="H4115" s="3"/>
      <c r="I4115" s="53"/>
      <c r="J4115" s="53"/>
      <c r="K4115" s="53"/>
      <c r="L4115" s="53"/>
      <c r="M4115" s="53"/>
      <c r="N4115" s="53"/>
      <c r="O4115" s="53"/>
      <c r="P4115" s="727"/>
    </row>
    <row r="4116" spans="1:16" x14ac:dyDescent="0.25">
      <c r="A4116" s="126"/>
      <c r="B4116" s="53"/>
      <c r="C4116" s="140"/>
      <c r="E4116" s="53"/>
      <c r="F4116" s="53"/>
      <c r="G4116" s="53"/>
      <c r="H4116" s="3"/>
      <c r="I4116" s="53"/>
      <c r="J4116" s="53"/>
      <c r="K4116" s="53"/>
      <c r="L4116" s="53"/>
      <c r="M4116" s="53"/>
      <c r="N4116" s="53"/>
      <c r="O4116" s="53"/>
      <c r="P4116" s="727"/>
    </row>
    <row r="4117" spans="1:16" x14ac:dyDescent="0.25">
      <c r="A4117" s="126"/>
      <c r="B4117" s="53"/>
      <c r="C4117" s="140"/>
      <c r="E4117" s="53"/>
      <c r="F4117" s="53"/>
      <c r="G4117" s="53"/>
      <c r="H4117" s="3"/>
      <c r="I4117" s="53"/>
      <c r="J4117" s="53"/>
      <c r="K4117" s="53"/>
      <c r="L4117" s="53"/>
      <c r="M4117" s="53"/>
      <c r="N4117" s="53"/>
      <c r="O4117" s="53"/>
      <c r="P4117" s="727"/>
    </row>
    <row r="4118" spans="1:16" x14ac:dyDescent="0.25">
      <c r="A4118" s="126"/>
      <c r="B4118" s="53"/>
      <c r="C4118" s="140"/>
      <c r="E4118" s="53"/>
      <c r="F4118" s="53"/>
      <c r="G4118" s="53"/>
      <c r="H4118" s="3"/>
      <c r="I4118" s="53"/>
      <c r="J4118" s="53"/>
      <c r="K4118" s="53"/>
      <c r="L4118" s="53"/>
      <c r="M4118" s="53"/>
      <c r="N4118" s="53"/>
      <c r="O4118" s="53"/>
      <c r="P4118" s="727"/>
    </row>
    <row r="4119" spans="1:16" x14ac:dyDescent="0.25">
      <c r="A4119" s="126"/>
      <c r="B4119" s="53"/>
      <c r="C4119" s="140"/>
      <c r="E4119" s="53"/>
      <c r="F4119" s="53"/>
      <c r="G4119" s="53"/>
      <c r="H4119" s="3"/>
      <c r="I4119" s="53"/>
      <c r="J4119" s="53"/>
      <c r="K4119" s="53"/>
      <c r="L4119" s="53"/>
      <c r="M4119" s="53"/>
      <c r="N4119" s="53"/>
      <c r="O4119" s="53"/>
      <c r="P4119" s="727"/>
    </row>
    <row r="4120" spans="1:16" x14ac:dyDescent="0.25">
      <c r="A4120" s="126"/>
      <c r="B4120" s="53"/>
      <c r="C4120" s="140"/>
      <c r="E4120" s="53"/>
      <c r="F4120" s="53"/>
      <c r="G4120" s="53"/>
      <c r="H4120" s="3"/>
      <c r="I4120" s="53"/>
      <c r="J4120" s="53"/>
      <c r="K4120" s="53"/>
      <c r="L4120" s="53"/>
      <c r="M4120" s="53"/>
      <c r="N4120" s="53"/>
      <c r="O4120" s="53"/>
      <c r="P4120" s="727"/>
    </row>
    <row r="4121" spans="1:16" x14ac:dyDescent="0.25">
      <c r="A4121" s="126"/>
      <c r="B4121" s="53"/>
      <c r="C4121" s="140"/>
      <c r="E4121" s="53"/>
      <c r="F4121" s="53"/>
      <c r="G4121" s="53"/>
      <c r="H4121" s="3"/>
      <c r="I4121" s="53"/>
      <c r="J4121" s="53"/>
      <c r="K4121" s="53"/>
      <c r="L4121" s="53"/>
      <c r="M4121" s="53"/>
      <c r="N4121" s="53"/>
      <c r="O4121" s="53"/>
      <c r="P4121" s="727"/>
    </row>
    <row r="4122" spans="1:16" x14ac:dyDescent="0.25">
      <c r="A4122" s="126"/>
      <c r="B4122" s="53"/>
      <c r="C4122" s="140"/>
      <c r="E4122" s="53"/>
      <c r="F4122" s="53"/>
      <c r="G4122" s="53"/>
      <c r="H4122" s="3"/>
      <c r="I4122" s="53"/>
      <c r="J4122" s="53"/>
      <c r="K4122" s="53"/>
      <c r="L4122" s="53"/>
      <c r="M4122" s="53"/>
      <c r="N4122" s="53"/>
      <c r="O4122" s="53"/>
      <c r="P4122" s="727"/>
    </row>
    <row r="4123" spans="1:16" x14ac:dyDescent="0.25">
      <c r="A4123" s="126"/>
      <c r="B4123" s="53"/>
      <c r="C4123" s="140"/>
      <c r="E4123" s="53"/>
      <c r="F4123" s="53"/>
      <c r="G4123" s="53"/>
      <c r="H4123" s="3"/>
      <c r="I4123" s="53"/>
      <c r="J4123" s="53"/>
      <c r="K4123" s="53"/>
      <c r="L4123" s="53"/>
      <c r="M4123" s="53"/>
      <c r="N4123" s="53"/>
      <c r="O4123" s="53"/>
      <c r="P4123" s="727"/>
    </row>
    <row r="4124" spans="1:16" x14ac:dyDescent="0.25">
      <c r="A4124" s="126"/>
      <c r="B4124" s="53"/>
      <c r="C4124" s="140"/>
      <c r="E4124" s="53"/>
      <c r="F4124" s="53"/>
      <c r="G4124" s="53"/>
      <c r="H4124" s="3"/>
      <c r="I4124" s="53"/>
      <c r="J4124" s="53"/>
      <c r="K4124" s="53"/>
      <c r="L4124" s="53"/>
      <c r="M4124" s="53"/>
      <c r="N4124" s="53"/>
      <c r="O4124" s="53"/>
      <c r="P4124" s="727"/>
    </row>
    <row r="4125" spans="1:16" x14ac:dyDescent="0.25">
      <c r="A4125" s="126"/>
      <c r="B4125" s="53"/>
      <c r="C4125" s="140"/>
      <c r="E4125" s="53"/>
      <c r="F4125" s="53"/>
      <c r="G4125" s="53"/>
      <c r="H4125" s="3"/>
      <c r="I4125" s="53"/>
      <c r="J4125" s="53"/>
      <c r="K4125" s="53"/>
      <c r="L4125" s="53"/>
      <c r="M4125" s="53"/>
      <c r="N4125" s="53"/>
      <c r="O4125" s="53"/>
      <c r="P4125" s="727"/>
    </row>
    <row r="4126" spans="1:16" x14ac:dyDescent="0.25">
      <c r="A4126" s="126"/>
      <c r="B4126" s="53"/>
      <c r="C4126" s="140"/>
      <c r="E4126" s="53"/>
      <c r="F4126" s="53"/>
      <c r="G4126" s="53"/>
      <c r="H4126" s="3"/>
      <c r="I4126" s="53"/>
      <c r="J4126" s="53"/>
      <c r="K4126" s="53"/>
      <c r="L4126" s="53"/>
      <c r="M4126" s="53"/>
      <c r="N4126" s="53"/>
      <c r="O4126" s="53"/>
      <c r="P4126" s="727"/>
    </row>
    <row r="4127" spans="1:16" x14ac:dyDescent="0.25">
      <c r="A4127" s="126"/>
      <c r="B4127" s="53"/>
      <c r="C4127" s="140"/>
      <c r="E4127" s="53"/>
      <c r="F4127" s="53"/>
      <c r="G4127" s="53"/>
      <c r="H4127" s="3"/>
      <c r="I4127" s="53"/>
      <c r="J4127" s="53"/>
      <c r="K4127" s="53"/>
      <c r="L4127" s="53"/>
      <c r="M4127" s="53"/>
      <c r="N4127" s="53"/>
      <c r="O4127" s="53"/>
      <c r="P4127" s="727"/>
    </row>
    <row r="4128" spans="1:16" x14ac:dyDescent="0.25">
      <c r="A4128" s="126"/>
      <c r="B4128" s="53"/>
      <c r="C4128" s="140"/>
      <c r="E4128" s="53"/>
      <c r="F4128" s="53"/>
      <c r="G4128" s="53"/>
      <c r="H4128" s="3"/>
      <c r="I4128" s="53"/>
      <c r="J4128" s="53"/>
      <c r="K4128" s="53"/>
      <c r="L4128" s="53"/>
      <c r="M4128" s="53"/>
      <c r="N4128" s="53"/>
      <c r="O4128" s="53"/>
      <c r="P4128" s="727"/>
    </row>
    <row r="4129" spans="1:16" x14ac:dyDescent="0.25">
      <c r="A4129" s="126"/>
      <c r="B4129" s="53"/>
      <c r="C4129" s="140"/>
      <c r="E4129" s="53"/>
      <c r="F4129" s="53"/>
      <c r="G4129" s="53"/>
      <c r="H4129" s="3"/>
      <c r="I4129" s="53"/>
      <c r="J4129" s="53"/>
      <c r="K4129" s="53"/>
      <c r="L4129" s="53"/>
      <c r="M4129" s="53"/>
      <c r="N4129" s="53"/>
      <c r="O4129" s="53"/>
      <c r="P4129" s="727"/>
    </row>
    <row r="4130" spans="1:16" x14ac:dyDescent="0.25">
      <c r="A4130" s="126"/>
      <c r="B4130" s="53"/>
      <c r="C4130" s="140"/>
      <c r="E4130" s="53"/>
      <c r="F4130" s="53"/>
      <c r="G4130" s="53"/>
      <c r="H4130" s="3"/>
      <c r="I4130" s="53"/>
      <c r="J4130" s="53"/>
      <c r="K4130" s="53"/>
      <c r="L4130" s="53"/>
      <c r="M4130" s="53"/>
      <c r="N4130" s="53"/>
      <c r="O4130" s="53"/>
      <c r="P4130" s="727"/>
    </row>
    <row r="4131" spans="1:16" x14ac:dyDescent="0.25">
      <c r="A4131" s="126"/>
      <c r="B4131" s="53"/>
      <c r="C4131" s="140"/>
      <c r="E4131" s="53"/>
      <c r="F4131" s="53"/>
      <c r="G4131" s="53"/>
      <c r="H4131" s="3"/>
      <c r="I4131" s="53"/>
      <c r="J4131" s="53"/>
      <c r="K4131" s="53"/>
      <c r="L4131" s="53"/>
      <c r="M4131" s="53"/>
      <c r="N4131" s="53"/>
      <c r="O4131" s="53"/>
      <c r="P4131" s="727"/>
    </row>
    <row r="4132" spans="1:16" x14ac:dyDescent="0.25">
      <c r="A4132" s="126"/>
      <c r="B4132" s="53"/>
      <c r="C4132" s="140"/>
      <c r="E4132" s="53"/>
      <c r="F4132" s="53"/>
      <c r="G4132" s="53"/>
      <c r="H4132" s="3"/>
      <c r="I4132" s="53"/>
      <c r="J4132" s="53"/>
      <c r="K4132" s="53"/>
      <c r="L4132" s="53"/>
      <c r="M4132" s="53"/>
      <c r="N4132" s="53"/>
      <c r="O4132" s="53"/>
      <c r="P4132" s="727"/>
    </row>
    <row r="4133" spans="1:16" x14ac:dyDescent="0.25">
      <c r="A4133" s="126"/>
      <c r="B4133" s="53"/>
      <c r="C4133" s="140"/>
      <c r="E4133" s="53"/>
      <c r="F4133" s="53"/>
      <c r="G4133" s="53"/>
      <c r="H4133" s="3"/>
      <c r="I4133" s="53"/>
      <c r="J4133" s="53"/>
      <c r="K4133" s="53"/>
      <c r="L4133" s="53"/>
      <c r="M4133" s="53"/>
      <c r="N4133" s="53"/>
      <c r="O4133" s="53"/>
      <c r="P4133" s="727"/>
    </row>
    <row r="4134" spans="1:16" x14ac:dyDescent="0.25">
      <c r="A4134" s="126"/>
      <c r="B4134" s="53"/>
      <c r="C4134" s="140"/>
      <c r="E4134" s="53"/>
      <c r="F4134" s="53"/>
      <c r="G4134" s="53"/>
      <c r="H4134" s="3"/>
      <c r="I4134" s="53"/>
      <c r="J4134" s="53"/>
      <c r="K4134" s="53"/>
      <c r="L4134" s="53"/>
      <c r="M4134" s="53"/>
      <c r="N4134" s="53"/>
      <c r="O4134" s="53"/>
      <c r="P4134" s="727"/>
    </row>
    <row r="4135" spans="1:16" x14ac:dyDescent="0.25">
      <c r="A4135" s="126"/>
      <c r="B4135" s="53"/>
      <c r="C4135" s="140"/>
      <c r="E4135" s="53"/>
      <c r="F4135" s="53"/>
      <c r="G4135" s="53"/>
      <c r="H4135" s="3"/>
      <c r="I4135" s="53"/>
      <c r="J4135" s="53"/>
      <c r="K4135" s="53"/>
      <c r="L4135" s="53"/>
      <c r="M4135" s="53"/>
      <c r="N4135" s="53"/>
      <c r="O4135" s="53"/>
      <c r="P4135" s="727"/>
    </row>
    <row r="4136" spans="1:16" x14ac:dyDescent="0.25">
      <c r="A4136" s="126"/>
      <c r="B4136" s="53"/>
      <c r="C4136" s="140"/>
      <c r="E4136" s="53"/>
      <c r="F4136" s="53"/>
      <c r="G4136" s="53"/>
      <c r="H4136" s="3"/>
      <c r="I4136" s="53"/>
      <c r="J4136" s="53"/>
      <c r="K4136" s="53"/>
      <c r="L4136" s="53"/>
      <c r="M4136" s="53"/>
      <c r="N4136" s="53"/>
      <c r="O4136" s="53"/>
      <c r="P4136" s="727"/>
    </row>
    <row r="4137" spans="1:16" x14ac:dyDescent="0.25">
      <c r="A4137" s="126"/>
      <c r="B4137" s="53"/>
      <c r="C4137" s="140"/>
      <c r="E4137" s="53"/>
      <c r="F4137" s="53"/>
      <c r="G4137" s="53"/>
      <c r="H4137" s="3"/>
      <c r="I4137" s="53"/>
      <c r="J4137" s="53"/>
      <c r="K4137" s="53"/>
      <c r="L4137" s="53"/>
      <c r="M4137" s="53"/>
      <c r="N4137" s="53"/>
      <c r="O4137" s="53"/>
      <c r="P4137" s="727"/>
    </row>
    <row r="4138" spans="1:16" x14ac:dyDescent="0.25">
      <c r="A4138" s="126"/>
      <c r="B4138" s="53"/>
      <c r="C4138" s="140"/>
      <c r="E4138" s="53"/>
      <c r="F4138" s="53"/>
      <c r="G4138" s="53"/>
      <c r="H4138" s="3"/>
      <c r="I4138" s="53"/>
      <c r="J4138" s="53"/>
      <c r="K4138" s="53"/>
      <c r="L4138" s="53"/>
      <c r="M4138" s="53"/>
      <c r="N4138" s="53"/>
      <c r="O4138" s="53"/>
      <c r="P4138" s="727"/>
    </row>
    <row r="4139" spans="1:16" x14ac:dyDescent="0.25">
      <c r="A4139" s="126"/>
      <c r="B4139" s="53"/>
      <c r="C4139" s="140"/>
      <c r="E4139" s="53"/>
      <c r="F4139" s="53"/>
      <c r="G4139" s="53"/>
      <c r="H4139" s="3"/>
      <c r="I4139" s="53"/>
      <c r="J4139" s="53"/>
      <c r="K4139" s="53"/>
      <c r="L4139" s="53"/>
      <c r="M4139" s="53"/>
      <c r="N4139" s="53"/>
      <c r="O4139" s="53"/>
      <c r="P4139" s="727"/>
    </row>
    <row r="4140" spans="1:16" x14ac:dyDescent="0.25">
      <c r="A4140" s="126"/>
      <c r="B4140" s="53"/>
      <c r="C4140" s="140"/>
      <c r="E4140" s="53"/>
      <c r="F4140" s="53"/>
      <c r="G4140" s="53"/>
      <c r="H4140" s="3"/>
      <c r="I4140" s="53"/>
      <c r="J4140" s="53"/>
      <c r="K4140" s="53"/>
      <c r="L4140" s="53"/>
      <c r="M4140" s="53"/>
      <c r="N4140" s="53"/>
      <c r="O4140" s="53"/>
      <c r="P4140" s="727"/>
    </row>
    <row r="4141" spans="1:16" x14ac:dyDescent="0.25">
      <c r="A4141" s="126"/>
      <c r="B4141" s="53"/>
      <c r="C4141" s="140"/>
      <c r="E4141" s="53"/>
      <c r="F4141" s="53"/>
      <c r="G4141" s="53"/>
      <c r="H4141" s="3"/>
      <c r="I4141" s="53"/>
      <c r="J4141" s="53"/>
      <c r="K4141" s="53"/>
      <c r="L4141" s="53"/>
      <c r="M4141" s="53"/>
      <c r="N4141" s="53"/>
      <c r="O4141" s="53"/>
      <c r="P4141" s="727"/>
    </row>
    <row r="4142" spans="1:16" x14ac:dyDescent="0.25">
      <c r="A4142" s="126"/>
      <c r="B4142" s="53"/>
      <c r="C4142" s="140"/>
      <c r="E4142" s="53"/>
      <c r="F4142" s="53"/>
      <c r="G4142" s="53"/>
      <c r="H4142" s="3"/>
      <c r="I4142" s="53"/>
      <c r="J4142" s="53"/>
      <c r="K4142" s="53"/>
      <c r="L4142" s="53"/>
      <c r="M4142" s="53"/>
      <c r="N4142" s="53"/>
      <c r="O4142" s="53"/>
      <c r="P4142" s="727"/>
    </row>
    <row r="4143" spans="1:16" x14ac:dyDescent="0.25">
      <c r="A4143" s="126"/>
      <c r="B4143" s="53"/>
      <c r="C4143" s="140"/>
      <c r="E4143" s="53"/>
      <c r="F4143" s="53"/>
      <c r="G4143" s="53"/>
      <c r="H4143" s="3"/>
      <c r="I4143" s="53"/>
      <c r="J4143" s="53"/>
      <c r="K4143" s="53"/>
      <c r="L4143" s="53"/>
      <c r="M4143" s="53"/>
      <c r="N4143" s="53"/>
      <c r="O4143" s="53"/>
      <c r="P4143" s="727"/>
    </row>
    <row r="4144" spans="1:16" x14ac:dyDescent="0.25">
      <c r="A4144" s="126"/>
      <c r="B4144" s="53"/>
      <c r="C4144" s="140"/>
      <c r="E4144" s="53"/>
      <c r="F4144" s="53"/>
      <c r="G4144" s="53"/>
      <c r="H4144" s="3"/>
      <c r="I4144" s="53"/>
      <c r="J4144" s="53"/>
      <c r="K4144" s="53"/>
      <c r="L4144" s="53"/>
      <c r="M4144" s="53"/>
      <c r="N4144" s="53"/>
      <c r="O4144" s="53"/>
      <c r="P4144" s="727"/>
    </row>
    <row r="4145" spans="1:16" x14ac:dyDescent="0.25">
      <c r="A4145" s="126"/>
      <c r="B4145" s="53"/>
      <c r="C4145" s="140"/>
      <c r="E4145" s="53"/>
      <c r="F4145" s="53"/>
      <c r="G4145" s="53"/>
      <c r="H4145" s="3"/>
      <c r="I4145" s="53"/>
      <c r="J4145" s="53"/>
      <c r="K4145" s="53"/>
      <c r="L4145" s="53"/>
      <c r="M4145" s="53"/>
      <c r="N4145" s="53"/>
      <c r="O4145" s="53"/>
      <c r="P4145" s="727"/>
    </row>
    <row r="4146" spans="1:16" x14ac:dyDescent="0.25">
      <c r="A4146" s="126"/>
      <c r="B4146" s="53"/>
      <c r="C4146" s="140"/>
      <c r="E4146" s="53"/>
      <c r="F4146" s="53"/>
      <c r="G4146" s="53"/>
      <c r="H4146" s="3"/>
      <c r="I4146" s="53"/>
      <c r="J4146" s="53"/>
      <c r="K4146" s="53"/>
      <c r="L4146" s="53"/>
      <c r="M4146" s="53"/>
      <c r="N4146" s="53"/>
      <c r="O4146" s="53"/>
      <c r="P4146" s="727"/>
    </row>
    <row r="4147" spans="1:16" x14ac:dyDescent="0.25">
      <c r="A4147" s="126"/>
      <c r="B4147" s="53"/>
      <c r="C4147" s="140"/>
      <c r="E4147" s="53"/>
      <c r="F4147" s="53"/>
      <c r="G4147" s="53"/>
      <c r="H4147" s="3"/>
      <c r="I4147" s="53"/>
      <c r="J4147" s="53"/>
      <c r="K4147" s="53"/>
      <c r="L4147" s="53"/>
      <c r="M4147" s="53"/>
      <c r="N4147" s="53"/>
      <c r="O4147" s="53"/>
      <c r="P4147" s="727"/>
    </row>
    <row r="4148" spans="1:16" x14ac:dyDescent="0.25">
      <c r="A4148" s="126"/>
      <c r="B4148" s="53"/>
      <c r="C4148" s="140"/>
      <c r="E4148" s="53"/>
      <c r="F4148" s="53"/>
      <c r="G4148" s="53"/>
      <c r="H4148" s="3"/>
      <c r="I4148" s="53"/>
      <c r="J4148" s="53"/>
      <c r="K4148" s="53"/>
      <c r="L4148" s="53"/>
      <c r="M4148" s="53"/>
      <c r="N4148" s="53"/>
      <c r="O4148" s="53"/>
      <c r="P4148" s="727"/>
    </row>
    <row r="4149" spans="1:16" x14ac:dyDescent="0.25">
      <c r="A4149" s="126"/>
      <c r="B4149" s="53"/>
      <c r="C4149" s="140"/>
      <c r="E4149" s="53"/>
      <c r="F4149" s="53"/>
      <c r="G4149" s="53"/>
      <c r="H4149" s="3"/>
      <c r="I4149" s="53"/>
      <c r="J4149" s="53"/>
      <c r="K4149" s="53"/>
      <c r="L4149" s="53"/>
      <c r="M4149" s="53"/>
      <c r="N4149" s="53"/>
      <c r="O4149" s="53"/>
      <c r="P4149" s="727"/>
    </row>
    <row r="4150" spans="1:16" x14ac:dyDescent="0.25">
      <c r="A4150" s="126"/>
      <c r="B4150" s="53"/>
      <c r="C4150" s="140"/>
      <c r="E4150" s="53"/>
      <c r="F4150" s="53"/>
      <c r="G4150" s="53"/>
      <c r="H4150" s="3"/>
      <c r="I4150" s="53"/>
      <c r="J4150" s="53"/>
      <c r="K4150" s="53"/>
      <c r="L4150" s="53"/>
      <c r="M4150" s="53"/>
      <c r="N4150" s="53"/>
      <c r="O4150" s="53"/>
      <c r="P4150" s="727"/>
    </row>
    <row r="4151" spans="1:16" x14ac:dyDescent="0.25">
      <c r="A4151" s="126"/>
      <c r="B4151" s="53"/>
      <c r="C4151" s="140"/>
      <c r="E4151" s="53"/>
      <c r="F4151" s="53"/>
      <c r="G4151" s="53"/>
      <c r="H4151" s="3"/>
      <c r="I4151" s="53"/>
      <c r="J4151" s="53"/>
      <c r="K4151" s="53"/>
      <c r="L4151" s="53"/>
      <c r="M4151" s="53"/>
      <c r="N4151" s="53"/>
      <c r="O4151" s="53"/>
      <c r="P4151" s="727"/>
    </row>
    <row r="4152" spans="1:16" x14ac:dyDescent="0.25">
      <c r="A4152" s="126"/>
      <c r="B4152" s="53"/>
      <c r="C4152" s="140"/>
      <c r="E4152" s="53"/>
      <c r="F4152" s="53"/>
      <c r="G4152" s="53"/>
      <c r="H4152" s="3"/>
      <c r="I4152" s="53"/>
      <c r="J4152" s="53"/>
      <c r="K4152" s="53"/>
      <c r="L4152" s="53"/>
      <c r="M4152" s="53"/>
      <c r="N4152" s="53"/>
      <c r="O4152" s="53"/>
      <c r="P4152" s="727"/>
    </row>
    <row r="4153" spans="1:16" x14ac:dyDescent="0.25">
      <c r="A4153" s="126"/>
      <c r="B4153" s="53"/>
      <c r="C4153" s="140"/>
      <c r="E4153" s="53"/>
      <c r="F4153" s="53"/>
      <c r="G4153" s="53"/>
      <c r="H4153" s="3"/>
      <c r="I4153" s="53"/>
      <c r="J4153" s="53"/>
      <c r="K4153" s="53"/>
      <c r="L4153" s="53"/>
      <c r="M4153" s="53"/>
      <c r="N4153" s="53"/>
      <c r="O4153" s="53"/>
      <c r="P4153" s="727"/>
    </row>
    <row r="4154" spans="1:16" x14ac:dyDescent="0.25">
      <c r="A4154" s="126"/>
      <c r="B4154" s="53"/>
      <c r="C4154" s="140"/>
      <c r="E4154" s="53"/>
      <c r="F4154" s="53"/>
      <c r="G4154" s="53"/>
      <c r="H4154" s="3"/>
      <c r="I4154" s="53"/>
      <c r="J4154" s="53"/>
      <c r="K4154" s="53"/>
      <c r="L4154" s="53"/>
      <c r="M4154" s="53"/>
      <c r="N4154" s="53"/>
      <c r="O4154" s="53"/>
      <c r="P4154" s="727"/>
    </row>
    <row r="4155" spans="1:16" x14ac:dyDescent="0.25">
      <c r="A4155" s="126"/>
      <c r="B4155" s="53"/>
      <c r="C4155" s="140"/>
      <c r="E4155" s="53"/>
      <c r="F4155" s="53"/>
      <c r="G4155" s="53"/>
      <c r="H4155" s="3"/>
      <c r="I4155" s="53"/>
      <c r="J4155" s="53"/>
      <c r="K4155" s="53"/>
      <c r="L4155" s="53"/>
      <c r="M4155" s="53"/>
      <c r="N4155" s="53"/>
      <c r="O4155" s="53"/>
      <c r="P4155" s="727"/>
    </row>
    <row r="4156" spans="1:16" x14ac:dyDescent="0.25">
      <c r="A4156" s="126"/>
      <c r="B4156" s="53"/>
      <c r="C4156" s="140"/>
      <c r="E4156" s="53"/>
      <c r="F4156" s="53"/>
      <c r="G4156" s="53"/>
      <c r="H4156" s="3"/>
      <c r="I4156" s="53"/>
      <c r="J4156" s="53"/>
      <c r="K4156" s="53"/>
      <c r="L4156" s="53"/>
      <c r="M4156" s="53"/>
      <c r="N4156" s="53"/>
      <c r="O4156" s="53"/>
      <c r="P4156" s="727"/>
    </row>
    <row r="4157" spans="1:16" x14ac:dyDescent="0.25">
      <c r="A4157" s="126"/>
      <c r="B4157" s="53"/>
      <c r="C4157" s="140"/>
      <c r="E4157" s="53"/>
      <c r="F4157" s="53"/>
      <c r="G4157" s="53"/>
      <c r="H4157" s="3"/>
      <c r="I4157" s="53"/>
      <c r="J4157" s="53"/>
      <c r="K4157" s="53"/>
      <c r="L4157" s="53"/>
      <c r="M4157" s="53"/>
      <c r="N4157" s="53"/>
      <c r="O4157" s="53"/>
      <c r="P4157" s="727"/>
    </row>
    <row r="4158" spans="1:16" x14ac:dyDescent="0.25">
      <c r="A4158" s="126"/>
      <c r="B4158" s="53"/>
      <c r="C4158" s="140"/>
      <c r="E4158" s="53"/>
      <c r="F4158" s="53"/>
      <c r="G4158" s="53"/>
      <c r="H4158" s="3"/>
      <c r="I4158" s="53"/>
      <c r="J4158" s="53"/>
      <c r="K4158" s="53"/>
      <c r="L4158" s="53"/>
      <c r="M4158" s="53"/>
      <c r="N4158" s="53"/>
      <c r="O4158" s="53"/>
      <c r="P4158" s="727"/>
    </row>
    <row r="4159" spans="1:16" x14ac:dyDescent="0.25">
      <c r="A4159" s="126"/>
      <c r="B4159" s="53"/>
      <c r="C4159" s="140"/>
      <c r="E4159" s="53"/>
      <c r="F4159" s="53"/>
      <c r="G4159" s="53"/>
      <c r="H4159" s="3"/>
      <c r="I4159" s="53"/>
      <c r="J4159" s="53"/>
      <c r="K4159" s="53"/>
      <c r="L4159" s="53"/>
      <c r="M4159" s="53"/>
      <c r="N4159" s="53"/>
      <c r="O4159" s="53"/>
      <c r="P4159" s="727"/>
    </row>
    <row r="4160" spans="1:16" x14ac:dyDescent="0.25">
      <c r="A4160" s="126"/>
      <c r="B4160" s="53"/>
      <c r="C4160" s="140"/>
      <c r="E4160" s="53"/>
      <c r="F4160" s="53"/>
      <c r="G4160" s="53"/>
      <c r="H4160" s="3"/>
      <c r="I4160" s="53"/>
      <c r="J4160" s="53"/>
      <c r="K4160" s="53"/>
      <c r="L4160" s="53"/>
      <c r="M4160" s="53"/>
      <c r="N4160" s="53"/>
      <c r="O4160" s="53"/>
      <c r="P4160" s="727"/>
    </row>
    <row r="4161" spans="1:16" x14ac:dyDescent="0.25">
      <c r="A4161" s="126"/>
      <c r="B4161" s="53"/>
      <c r="C4161" s="140"/>
      <c r="E4161" s="53"/>
      <c r="F4161" s="53"/>
      <c r="G4161" s="53"/>
      <c r="H4161" s="3"/>
      <c r="I4161" s="53"/>
      <c r="J4161" s="53"/>
      <c r="K4161" s="53"/>
      <c r="L4161" s="53"/>
      <c r="M4161" s="53"/>
      <c r="N4161" s="53"/>
      <c r="O4161" s="53"/>
      <c r="P4161" s="727"/>
    </row>
    <row r="4162" spans="1:16" x14ac:dyDescent="0.25">
      <c r="A4162" s="126"/>
      <c r="B4162" s="53"/>
      <c r="C4162" s="140"/>
      <c r="E4162" s="53"/>
      <c r="F4162" s="53"/>
      <c r="G4162" s="53"/>
      <c r="H4162" s="3"/>
      <c r="I4162" s="53"/>
      <c r="J4162" s="53"/>
      <c r="K4162" s="53"/>
      <c r="L4162" s="53"/>
      <c r="M4162" s="53"/>
      <c r="N4162" s="53"/>
      <c r="O4162" s="53"/>
      <c r="P4162" s="727"/>
    </row>
    <row r="4163" spans="1:16" x14ac:dyDescent="0.25">
      <c r="A4163" s="126"/>
      <c r="B4163" s="53"/>
      <c r="C4163" s="140"/>
      <c r="E4163" s="53"/>
      <c r="F4163" s="53"/>
      <c r="G4163" s="53"/>
      <c r="H4163" s="3"/>
      <c r="I4163" s="53"/>
      <c r="J4163" s="53"/>
      <c r="K4163" s="53"/>
      <c r="L4163" s="53"/>
      <c r="M4163" s="53"/>
      <c r="N4163" s="53"/>
      <c r="O4163" s="53"/>
      <c r="P4163" s="727"/>
    </row>
    <row r="4164" spans="1:16" x14ac:dyDescent="0.25">
      <c r="A4164" s="126"/>
      <c r="B4164" s="53"/>
      <c r="C4164" s="140"/>
      <c r="E4164" s="53"/>
      <c r="F4164" s="53"/>
      <c r="G4164" s="53"/>
      <c r="H4164" s="3"/>
      <c r="I4164" s="53"/>
      <c r="J4164" s="53"/>
      <c r="K4164" s="53"/>
      <c r="L4164" s="53"/>
      <c r="M4164" s="53"/>
      <c r="N4164" s="53"/>
      <c r="O4164" s="53"/>
      <c r="P4164" s="727"/>
    </row>
    <row r="4165" spans="1:16" x14ac:dyDescent="0.25">
      <c r="A4165" s="126"/>
      <c r="B4165" s="53"/>
      <c r="C4165" s="140"/>
      <c r="E4165" s="53"/>
      <c r="F4165" s="53"/>
      <c r="G4165" s="53"/>
      <c r="H4165" s="3"/>
      <c r="I4165" s="53"/>
      <c r="J4165" s="53"/>
      <c r="K4165" s="53"/>
      <c r="L4165" s="53"/>
      <c r="M4165" s="53"/>
      <c r="N4165" s="53"/>
      <c r="O4165" s="53"/>
      <c r="P4165" s="727"/>
    </row>
    <row r="4166" spans="1:16" x14ac:dyDescent="0.25">
      <c r="A4166" s="126"/>
      <c r="B4166" s="53"/>
      <c r="C4166" s="140"/>
      <c r="E4166" s="53"/>
      <c r="F4166" s="53"/>
      <c r="G4166" s="53"/>
      <c r="H4166" s="3"/>
      <c r="I4166" s="53"/>
      <c r="J4166" s="53"/>
      <c r="K4166" s="53"/>
      <c r="L4166" s="53"/>
      <c r="M4166" s="53"/>
      <c r="N4166" s="53"/>
      <c r="O4166" s="53"/>
      <c r="P4166" s="727"/>
    </row>
    <row r="4167" spans="1:16" x14ac:dyDescent="0.25">
      <c r="A4167" s="126"/>
      <c r="B4167" s="53"/>
      <c r="C4167" s="140"/>
      <c r="E4167" s="53"/>
      <c r="F4167" s="53"/>
      <c r="G4167" s="53"/>
      <c r="H4167" s="3"/>
      <c r="I4167" s="53"/>
      <c r="J4167" s="53"/>
      <c r="K4167" s="53"/>
      <c r="L4167" s="53"/>
      <c r="M4167" s="53"/>
      <c r="N4167" s="53"/>
      <c r="O4167" s="53"/>
      <c r="P4167" s="727"/>
    </row>
    <row r="4168" spans="1:16" x14ac:dyDescent="0.25">
      <c r="A4168" s="126"/>
      <c r="B4168" s="53"/>
      <c r="C4168" s="140"/>
      <c r="E4168" s="53"/>
      <c r="F4168" s="53"/>
      <c r="G4168" s="53"/>
      <c r="H4168" s="3"/>
      <c r="I4168" s="53"/>
      <c r="J4168" s="53"/>
      <c r="K4168" s="53"/>
      <c r="L4168" s="53"/>
      <c r="M4168" s="53"/>
      <c r="N4168" s="53"/>
      <c r="O4168" s="53"/>
      <c r="P4168" s="727"/>
    </row>
    <row r="4169" spans="1:16" x14ac:dyDescent="0.25">
      <c r="A4169" s="126"/>
      <c r="B4169" s="53"/>
      <c r="C4169" s="140"/>
      <c r="E4169" s="53"/>
      <c r="F4169" s="53"/>
      <c r="G4169" s="53"/>
      <c r="H4169" s="3"/>
      <c r="I4169" s="53"/>
      <c r="J4169" s="53"/>
      <c r="K4169" s="53"/>
      <c r="L4169" s="53"/>
      <c r="M4169" s="53"/>
      <c r="N4169" s="53"/>
      <c r="O4169" s="53"/>
      <c r="P4169" s="727"/>
    </row>
    <row r="4170" spans="1:16" x14ac:dyDescent="0.25">
      <c r="A4170" s="126"/>
      <c r="B4170" s="53"/>
      <c r="C4170" s="140"/>
      <c r="E4170" s="53"/>
      <c r="F4170" s="53"/>
      <c r="G4170" s="53"/>
      <c r="H4170" s="3"/>
      <c r="I4170" s="53"/>
      <c r="J4170" s="53"/>
      <c r="K4170" s="53"/>
      <c r="L4170" s="53"/>
      <c r="M4170" s="53"/>
      <c r="N4170" s="53"/>
      <c r="O4170" s="53"/>
      <c r="P4170" s="727"/>
    </row>
    <row r="4171" spans="1:16" x14ac:dyDescent="0.25">
      <c r="A4171" s="126"/>
      <c r="B4171" s="53"/>
      <c r="C4171" s="140"/>
      <c r="E4171" s="53"/>
      <c r="F4171" s="53"/>
      <c r="G4171" s="53"/>
      <c r="H4171" s="3"/>
      <c r="I4171" s="53"/>
      <c r="J4171" s="53"/>
      <c r="K4171" s="53"/>
      <c r="L4171" s="53"/>
      <c r="M4171" s="53"/>
      <c r="N4171" s="53"/>
      <c r="O4171" s="53"/>
      <c r="P4171" s="727"/>
    </row>
    <row r="4172" spans="1:16" x14ac:dyDescent="0.25">
      <c r="A4172" s="126"/>
      <c r="B4172" s="53"/>
      <c r="C4172" s="140"/>
      <c r="E4172" s="53"/>
      <c r="F4172" s="53"/>
      <c r="G4172" s="53"/>
      <c r="H4172" s="3"/>
      <c r="I4172" s="53"/>
      <c r="J4172" s="53"/>
      <c r="K4172" s="53"/>
      <c r="L4172" s="53"/>
      <c r="M4172" s="53"/>
      <c r="N4172" s="53"/>
      <c r="O4172" s="53"/>
      <c r="P4172" s="727"/>
    </row>
    <row r="4173" spans="1:16" x14ac:dyDescent="0.25">
      <c r="A4173" s="126"/>
      <c r="B4173" s="53"/>
      <c r="C4173" s="140"/>
      <c r="E4173" s="53"/>
      <c r="F4173" s="53"/>
      <c r="G4173" s="53"/>
      <c r="H4173" s="3"/>
      <c r="I4173" s="53"/>
      <c r="J4173" s="53"/>
      <c r="K4173" s="53"/>
      <c r="L4173" s="53"/>
      <c r="M4173" s="53"/>
      <c r="N4173" s="53"/>
      <c r="O4173" s="53"/>
      <c r="P4173" s="727"/>
    </row>
    <row r="4174" spans="1:16" x14ac:dyDescent="0.25">
      <c r="A4174" s="126"/>
      <c r="B4174" s="53"/>
      <c r="C4174" s="140"/>
      <c r="E4174" s="53"/>
      <c r="F4174" s="53"/>
      <c r="G4174" s="53"/>
      <c r="H4174" s="3"/>
      <c r="I4174" s="53"/>
      <c r="J4174" s="53"/>
      <c r="K4174" s="53"/>
      <c r="L4174" s="53"/>
      <c r="M4174" s="53"/>
      <c r="N4174" s="53"/>
      <c r="O4174" s="53"/>
      <c r="P4174" s="727"/>
    </row>
    <row r="4175" spans="1:16" x14ac:dyDescent="0.25">
      <c r="A4175" s="126"/>
      <c r="B4175" s="53"/>
      <c r="C4175" s="140"/>
      <c r="E4175" s="53"/>
      <c r="F4175" s="53"/>
      <c r="G4175" s="53"/>
      <c r="H4175" s="3"/>
      <c r="I4175" s="53"/>
      <c r="J4175" s="53"/>
      <c r="K4175" s="53"/>
      <c r="L4175" s="53"/>
      <c r="M4175" s="53"/>
      <c r="N4175" s="53"/>
      <c r="O4175" s="53"/>
      <c r="P4175" s="727"/>
    </row>
    <row r="4176" spans="1:16" x14ac:dyDescent="0.25">
      <c r="A4176" s="126"/>
      <c r="B4176" s="53"/>
      <c r="C4176" s="140"/>
      <c r="E4176" s="53"/>
      <c r="F4176" s="53"/>
      <c r="G4176" s="53"/>
      <c r="H4176" s="3"/>
      <c r="I4176" s="53"/>
      <c r="J4176" s="53"/>
      <c r="K4176" s="53"/>
      <c r="L4176" s="53"/>
      <c r="M4176" s="53"/>
      <c r="N4176" s="53"/>
      <c r="O4176" s="53"/>
      <c r="P4176" s="727"/>
    </row>
    <row r="4177" spans="1:16" x14ac:dyDescent="0.25">
      <c r="A4177" s="126"/>
      <c r="B4177" s="53"/>
      <c r="C4177" s="140"/>
      <c r="E4177" s="53"/>
      <c r="F4177" s="53"/>
      <c r="G4177" s="53"/>
      <c r="H4177" s="3"/>
      <c r="I4177" s="53"/>
      <c r="J4177" s="53"/>
      <c r="K4177" s="53"/>
      <c r="L4177" s="53"/>
      <c r="M4177" s="53"/>
      <c r="N4177" s="53"/>
      <c r="O4177" s="53"/>
      <c r="P4177" s="727"/>
    </row>
    <row r="4178" spans="1:16" x14ac:dyDescent="0.25">
      <c r="A4178" s="126"/>
      <c r="B4178" s="53"/>
      <c r="C4178" s="140"/>
      <c r="E4178" s="53"/>
      <c r="F4178" s="53"/>
      <c r="G4178" s="53"/>
      <c r="H4178" s="3"/>
      <c r="I4178" s="53"/>
      <c r="J4178" s="53"/>
      <c r="K4178" s="53"/>
      <c r="L4178" s="53"/>
      <c r="M4178" s="53"/>
      <c r="N4178" s="53"/>
      <c r="O4178" s="53"/>
      <c r="P4178" s="727"/>
    </row>
    <row r="4179" spans="1:16" x14ac:dyDescent="0.25">
      <c r="A4179" s="126"/>
      <c r="B4179" s="53"/>
      <c r="C4179" s="140"/>
      <c r="E4179" s="53"/>
      <c r="F4179" s="53"/>
      <c r="G4179" s="53"/>
      <c r="H4179" s="3"/>
      <c r="I4179" s="53"/>
      <c r="J4179" s="53"/>
      <c r="K4179" s="53"/>
      <c r="L4179" s="53"/>
      <c r="M4179" s="53"/>
      <c r="N4179" s="53"/>
      <c r="O4179" s="53"/>
      <c r="P4179" s="727"/>
    </row>
    <row r="4180" spans="1:16" x14ac:dyDescent="0.25">
      <c r="A4180" s="126"/>
      <c r="B4180" s="53"/>
      <c r="C4180" s="140"/>
      <c r="E4180" s="53"/>
      <c r="F4180" s="53"/>
      <c r="G4180" s="53"/>
      <c r="H4180" s="3"/>
      <c r="I4180" s="53"/>
      <c r="J4180" s="53"/>
      <c r="K4180" s="53"/>
      <c r="L4180" s="53"/>
      <c r="M4180" s="53"/>
      <c r="N4180" s="53"/>
      <c r="O4180" s="53"/>
      <c r="P4180" s="727"/>
    </row>
    <row r="4181" spans="1:16" x14ac:dyDescent="0.25">
      <c r="A4181" s="126"/>
      <c r="B4181" s="53"/>
      <c r="C4181" s="140"/>
      <c r="E4181" s="53"/>
      <c r="F4181" s="53"/>
      <c r="G4181" s="53"/>
      <c r="H4181" s="3"/>
      <c r="I4181" s="53"/>
      <c r="J4181" s="53"/>
      <c r="K4181" s="53"/>
      <c r="L4181" s="53"/>
      <c r="M4181" s="53"/>
      <c r="N4181" s="53"/>
      <c r="O4181" s="53"/>
      <c r="P4181" s="727"/>
    </row>
    <row r="4182" spans="1:16" x14ac:dyDescent="0.25">
      <c r="A4182" s="126"/>
      <c r="B4182" s="53"/>
      <c r="C4182" s="140"/>
      <c r="E4182" s="53"/>
      <c r="F4182" s="53"/>
      <c r="G4182" s="53"/>
      <c r="H4182" s="3"/>
      <c r="I4182" s="53"/>
      <c r="J4182" s="53"/>
      <c r="K4182" s="53"/>
      <c r="L4182" s="53"/>
      <c r="M4182" s="53"/>
      <c r="N4182" s="53"/>
      <c r="O4182" s="53"/>
      <c r="P4182" s="727"/>
    </row>
    <row r="4183" spans="1:16" x14ac:dyDescent="0.25">
      <c r="A4183" s="126"/>
      <c r="B4183" s="53"/>
      <c r="C4183" s="140"/>
      <c r="E4183" s="53"/>
      <c r="F4183" s="53"/>
      <c r="G4183" s="53"/>
      <c r="H4183" s="3"/>
      <c r="I4183" s="53"/>
      <c r="J4183" s="53"/>
      <c r="K4183" s="53"/>
      <c r="L4183" s="53"/>
      <c r="M4183" s="53"/>
      <c r="N4183" s="53"/>
      <c r="O4183" s="53"/>
      <c r="P4183" s="727"/>
    </row>
    <row r="4184" spans="1:16" x14ac:dyDescent="0.25">
      <c r="A4184" s="126"/>
      <c r="B4184" s="53"/>
      <c r="C4184" s="140"/>
      <c r="E4184" s="53"/>
      <c r="F4184" s="53"/>
      <c r="G4184" s="53"/>
      <c r="H4184" s="3"/>
      <c r="I4184" s="53"/>
      <c r="J4184" s="53"/>
      <c r="K4184" s="53"/>
      <c r="L4184" s="53"/>
      <c r="M4184" s="53"/>
      <c r="N4184" s="53"/>
      <c r="O4184" s="53"/>
      <c r="P4184" s="727"/>
    </row>
    <row r="4185" spans="1:16" x14ac:dyDescent="0.25">
      <c r="A4185" s="126"/>
      <c r="B4185" s="53"/>
      <c r="C4185" s="140"/>
      <c r="E4185" s="53"/>
      <c r="F4185" s="53"/>
      <c r="G4185" s="53"/>
      <c r="H4185" s="3"/>
      <c r="I4185" s="53"/>
      <c r="J4185" s="53"/>
      <c r="K4185" s="53"/>
      <c r="L4185" s="53"/>
      <c r="M4185" s="53"/>
      <c r="N4185" s="53"/>
      <c r="O4185" s="53"/>
      <c r="P4185" s="727"/>
    </row>
    <row r="4186" spans="1:16" x14ac:dyDescent="0.25">
      <c r="A4186" s="126"/>
      <c r="B4186" s="53"/>
      <c r="C4186" s="140"/>
      <c r="E4186" s="53"/>
      <c r="F4186" s="53"/>
      <c r="G4186" s="53"/>
      <c r="H4186" s="3"/>
      <c r="I4186" s="53"/>
      <c r="J4186" s="53"/>
      <c r="K4186" s="53"/>
      <c r="L4186" s="53"/>
      <c r="M4186" s="53"/>
      <c r="N4186" s="53"/>
      <c r="O4186" s="53"/>
      <c r="P4186" s="727"/>
    </row>
    <row r="4187" spans="1:16" x14ac:dyDescent="0.25">
      <c r="A4187" s="126"/>
      <c r="B4187" s="53"/>
      <c r="C4187" s="140"/>
      <c r="E4187" s="53"/>
      <c r="F4187" s="53"/>
      <c r="G4187" s="53"/>
      <c r="H4187" s="3"/>
      <c r="I4187" s="53"/>
      <c r="J4187" s="53"/>
      <c r="K4187" s="53"/>
      <c r="L4187" s="53"/>
      <c r="M4187" s="53"/>
      <c r="N4187" s="53"/>
      <c r="O4187" s="53"/>
      <c r="P4187" s="727"/>
    </row>
    <row r="4188" spans="1:16" x14ac:dyDescent="0.25">
      <c r="A4188" s="126"/>
      <c r="B4188" s="53"/>
      <c r="C4188" s="140"/>
      <c r="E4188" s="53"/>
      <c r="F4188" s="53"/>
      <c r="G4188" s="53"/>
      <c r="H4188" s="3"/>
      <c r="I4188" s="53"/>
      <c r="J4188" s="53"/>
      <c r="K4188" s="53"/>
      <c r="L4188" s="53"/>
      <c r="M4188" s="53"/>
      <c r="N4188" s="53"/>
      <c r="O4188" s="53"/>
      <c r="P4188" s="727"/>
    </row>
    <row r="4189" spans="1:16" x14ac:dyDescent="0.25">
      <c r="A4189" s="126"/>
      <c r="B4189" s="53"/>
      <c r="C4189" s="140"/>
      <c r="E4189" s="53"/>
      <c r="F4189" s="53"/>
      <c r="G4189" s="53"/>
      <c r="H4189" s="3"/>
      <c r="I4189" s="53"/>
      <c r="J4189" s="53"/>
      <c r="K4189" s="53"/>
      <c r="L4189" s="53"/>
      <c r="M4189" s="53"/>
      <c r="N4189" s="53"/>
      <c r="O4189" s="53"/>
      <c r="P4189" s="727"/>
    </row>
    <row r="4190" spans="1:16" x14ac:dyDescent="0.25">
      <c r="A4190" s="126"/>
      <c r="B4190" s="53"/>
      <c r="C4190" s="140"/>
      <c r="E4190" s="53"/>
      <c r="F4190" s="53"/>
      <c r="G4190" s="53"/>
      <c r="H4190" s="3"/>
      <c r="I4190" s="53"/>
      <c r="J4190" s="53"/>
      <c r="K4190" s="53"/>
      <c r="L4190" s="53"/>
      <c r="M4190" s="53"/>
      <c r="N4190" s="53"/>
      <c r="O4190" s="53"/>
      <c r="P4190" s="727"/>
    </row>
    <row r="4191" spans="1:16" x14ac:dyDescent="0.25">
      <c r="A4191" s="126"/>
      <c r="B4191" s="53"/>
      <c r="C4191" s="140"/>
      <c r="E4191" s="53"/>
      <c r="F4191" s="53"/>
      <c r="G4191" s="53"/>
      <c r="H4191" s="3"/>
      <c r="I4191" s="53"/>
      <c r="J4191" s="53"/>
      <c r="K4191" s="53"/>
      <c r="L4191" s="53"/>
      <c r="M4191" s="53"/>
      <c r="N4191" s="53"/>
      <c r="O4191" s="53"/>
      <c r="P4191" s="727"/>
    </row>
    <row r="4192" spans="1:16" x14ac:dyDescent="0.25">
      <c r="A4192" s="126"/>
      <c r="B4192" s="53"/>
      <c r="C4192" s="140"/>
      <c r="E4192" s="53"/>
      <c r="F4192" s="53"/>
      <c r="G4192" s="53"/>
      <c r="H4192" s="3"/>
      <c r="I4192" s="53"/>
      <c r="J4192" s="53"/>
      <c r="K4192" s="53"/>
      <c r="L4192" s="53"/>
      <c r="M4192" s="53"/>
      <c r="N4192" s="53"/>
      <c r="O4192" s="53"/>
      <c r="P4192" s="727"/>
    </row>
    <row r="4193" spans="1:16" x14ac:dyDescent="0.25">
      <c r="A4193" s="126"/>
      <c r="B4193" s="53"/>
      <c r="C4193" s="140"/>
      <c r="E4193" s="53"/>
      <c r="F4193" s="53"/>
      <c r="G4193" s="53"/>
      <c r="H4193" s="3"/>
      <c r="I4193" s="53"/>
      <c r="J4193" s="53"/>
      <c r="K4193" s="53"/>
      <c r="L4193" s="53"/>
      <c r="M4193" s="53"/>
      <c r="N4193" s="53"/>
      <c r="O4193" s="53"/>
      <c r="P4193" s="727"/>
    </row>
    <row r="4194" spans="1:16" x14ac:dyDescent="0.25">
      <c r="A4194" s="126"/>
      <c r="B4194" s="53"/>
      <c r="C4194" s="140"/>
      <c r="E4194" s="53"/>
      <c r="F4194" s="53"/>
      <c r="G4194" s="53"/>
      <c r="H4194" s="3"/>
      <c r="I4194" s="53"/>
      <c r="J4194" s="53"/>
      <c r="K4194" s="53"/>
      <c r="L4194" s="53"/>
      <c r="M4194" s="53"/>
      <c r="N4194" s="53"/>
      <c r="O4194" s="53"/>
      <c r="P4194" s="727"/>
    </row>
    <row r="4195" spans="1:16" x14ac:dyDescent="0.25">
      <c r="A4195" s="126"/>
      <c r="B4195" s="53"/>
      <c r="C4195" s="140"/>
      <c r="E4195" s="53"/>
      <c r="F4195" s="53"/>
      <c r="G4195" s="53"/>
      <c r="H4195" s="3"/>
      <c r="I4195" s="53"/>
      <c r="J4195" s="53"/>
      <c r="K4195" s="53"/>
      <c r="L4195" s="53"/>
      <c r="M4195" s="53"/>
      <c r="N4195" s="53"/>
      <c r="O4195" s="53"/>
      <c r="P4195" s="727"/>
    </row>
    <row r="4196" spans="1:16" x14ac:dyDescent="0.25">
      <c r="A4196" s="126"/>
      <c r="B4196" s="53"/>
      <c r="C4196" s="140"/>
      <c r="E4196" s="53"/>
      <c r="F4196" s="53"/>
      <c r="G4196" s="53"/>
      <c r="H4196" s="3"/>
      <c r="I4196" s="53"/>
      <c r="J4196" s="53"/>
      <c r="K4196" s="53"/>
      <c r="L4196" s="53"/>
      <c r="M4196" s="53"/>
      <c r="N4196" s="53"/>
      <c r="O4196" s="53"/>
      <c r="P4196" s="727"/>
    </row>
    <row r="4197" spans="1:16" x14ac:dyDescent="0.25">
      <c r="A4197" s="126"/>
      <c r="B4197" s="53"/>
      <c r="C4197" s="140"/>
      <c r="E4197" s="53"/>
      <c r="F4197" s="53"/>
      <c r="G4197" s="53"/>
      <c r="H4197" s="3"/>
      <c r="I4197" s="53"/>
      <c r="J4197" s="53"/>
      <c r="K4197" s="53"/>
      <c r="L4197" s="53"/>
      <c r="M4197" s="53"/>
      <c r="N4197" s="53"/>
      <c r="O4197" s="53"/>
      <c r="P4197" s="727"/>
    </row>
    <row r="4198" spans="1:16" x14ac:dyDescent="0.25">
      <c r="A4198" s="126"/>
      <c r="B4198" s="53"/>
      <c r="C4198" s="140"/>
      <c r="E4198" s="53"/>
      <c r="F4198" s="53"/>
      <c r="G4198" s="53"/>
      <c r="H4198" s="3"/>
      <c r="I4198" s="53"/>
      <c r="J4198" s="53"/>
      <c r="K4198" s="53"/>
      <c r="L4198" s="53"/>
      <c r="M4198" s="53"/>
      <c r="N4198" s="53"/>
      <c r="O4198" s="53"/>
      <c r="P4198" s="727"/>
    </row>
    <row r="4199" spans="1:16" x14ac:dyDescent="0.25">
      <c r="A4199" s="126"/>
      <c r="B4199" s="53"/>
      <c r="C4199" s="140"/>
      <c r="E4199" s="53"/>
      <c r="F4199" s="53"/>
      <c r="G4199" s="53"/>
      <c r="H4199" s="3"/>
      <c r="I4199" s="53"/>
      <c r="J4199" s="53"/>
      <c r="K4199" s="53"/>
      <c r="L4199" s="53"/>
      <c r="M4199" s="53"/>
      <c r="N4199" s="53"/>
      <c r="O4199" s="53"/>
      <c r="P4199" s="727"/>
    </row>
    <row r="4200" spans="1:16" x14ac:dyDescent="0.25">
      <c r="A4200" s="126"/>
      <c r="B4200" s="53"/>
      <c r="C4200" s="140"/>
      <c r="E4200" s="53"/>
      <c r="F4200" s="53"/>
      <c r="G4200" s="53"/>
      <c r="H4200" s="3"/>
      <c r="I4200" s="53"/>
      <c r="J4200" s="53"/>
      <c r="K4200" s="53"/>
      <c r="L4200" s="53"/>
      <c r="M4200" s="53"/>
      <c r="N4200" s="53"/>
      <c r="O4200" s="53"/>
      <c r="P4200" s="727"/>
    </row>
    <row r="4201" spans="1:16" x14ac:dyDescent="0.25">
      <c r="A4201" s="126"/>
      <c r="B4201" s="53"/>
      <c r="C4201" s="140"/>
      <c r="E4201" s="53"/>
      <c r="F4201" s="53"/>
      <c r="G4201" s="53"/>
      <c r="H4201" s="3"/>
      <c r="I4201" s="53"/>
      <c r="J4201" s="53"/>
      <c r="K4201" s="53"/>
      <c r="L4201" s="53"/>
      <c r="M4201" s="53"/>
      <c r="N4201" s="53"/>
      <c r="O4201" s="53"/>
      <c r="P4201" s="727"/>
    </row>
    <row r="4202" spans="1:16" x14ac:dyDescent="0.25">
      <c r="A4202" s="126"/>
      <c r="B4202" s="53"/>
      <c r="C4202" s="140"/>
      <c r="E4202" s="53"/>
      <c r="F4202" s="53"/>
      <c r="G4202" s="53"/>
      <c r="H4202" s="3"/>
      <c r="I4202" s="53"/>
      <c r="J4202" s="53"/>
      <c r="K4202" s="53"/>
      <c r="L4202" s="53"/>
      <c r="M4202" s="53"/>
      <c r="N4202" s="53"/>
      <c r="O4202" s="53"/>
      <c r="P4202" s="727"/>
    </row>
    <row r="4203" spans="1:16" x14ac:dyDescent="0.25">
      <c r="A4203" s="126"/>
      <c r="B4203" s="53"/>
      <c r="C4203" s="140"/>
      <c r="E4203" s="53"/>
      <c r="F4203" s="53"/>
      <c r="G4203" s="53"/>
      <c r="H4203" s="3"/>
      <c r="I4203" s="53"/>
      <c r="J4203" s="53"/>
      <c r="K4203" s="53"/>
      <c r="L4203" s="53"/>
      <c r="M4203" s="53"/>
      <c r="N4203" s="53"/>
      <c r="O4203" s="53"/>
      <c r="P4203" s="727"/>
    </row>
    <row r="4204" spans="1:16" x14ac:dyDescent="0.25">
      <c r="A4204" s="126"/>
      <c r="B4204" s="53"/>
      <c r="C4204" s="140"/>
      <c r="E4204" s="53"/>
      <c r="F4204" s="53"/>
      <c r="G4204" s="53"/>
      <c r="H4204" s="3"/>
      <c r="I4204" s="53"/>
      <c r="J4204" s="53"/>
      <c r="K4204" s="53"/>
      <c r="L4204" s="53"/>
      <c r="M4204" s="53"/>
      <c r="N4204" s="53"/>
      <c r="O4204" s="53"/>
      <c r="P4204" s="727"/>
    </row>
    <row r="4205" spans="1:16" x14ac:dyDescent="0.25">
      <c r="A4205" s="126"/>
      <c r="B4205" s="53"/>
      <c r="C4205" s="140"/>
      <c r="E4205" s="53"/>
      <c r="F4205" s="53"/>
      <c r="G4205" s="53"/>
      <c r="H4205" s="3"/>
      <c r="I4205" s="53"/>
      <c r="J4205" s="53"/>
      <c r="K4205" s="53"/>
      <c r="L4205" s="53"/>
      <c r="M4205" s="53"/>
      <c r="N4205" s="53"/>
      <c r="O4205" s="53"/>
      <c r="P4205" s="727"/>
    </row>
    <row r="4206" spans="1:16" x14ac:dyDescent="0.25">
      <c r="A4206" s="126"/>
      <c r="B4206" s="53"/>
      <c r="C4206" s="140"/>
      <c r="E4206" s="53"/>
      <c r="F4206" s="53"/>
      <c r="G4206" s="53"/>
      <c r="H4206" s="3"/>
      <c r="I4206" s="53"/>
      <c r="J4206" s="53"/>
      <c r="K4206" s="53"/>
      <c r="L4206" s="53"/>
      <c r="M4206" s="53"/>
      <c r="N4206" s="53"/>
      <c r="O4206" s="53"/>
      <c r="P4206" s="727"/>
    </row>
    <row r="4207" spans="1:16" x14ac:dyDescent="0.25">
      <c r="A4207" s="126"/>
      <c r="B4207" s="53"/>
      <c r="C4207" s="140"/>
      <c r="E4207" s="53"/>
      <c r="F4207" s="53"/>
      <c r="G4207" s="53"/>
      <c r="H4207" s="3"/>
      <c r="I4207" s="53"/>
      <c r="J4207" s="53"/>
      <c r="K4207" s="53"/>
      <c r="L4207" s="53"/>
      <c r="M4207" s="53"/>
      <c r="N4207" s="53"/>
      <c r="O4207" s="53"/>
      <c r="P4207" s="727"/>
    </row>
    <row r="4208" spans="1:16" x14ac:dyDescent="0.25">
      <c r="A4208" s="126"/>
      <c r="B4208" s="53"/>
      <c r="C4208" s="140"/>
      <c r="E4208" s="53"/>
      <c r="F4208" s="53"/>
      <c r="G4208" s="53"/>
      <c r="H4208" s="3"/>
      <c r="I4208" s="53"/>
      <c r="J4208" s="53"/>
      <c r="K4208" s="53"/>
      <c r="L4208" s="53"/>
      <c r="M4208" s="53"/>
      <c r="N4208" s="53"/>
      <c r="O4208" s="53"/>
      <c r="P4208" s="727"/>
    </row>
    <row r="4209" spans="1:16" x14ac:dyDescent="0.25">
      <c r="A4209" s="126"/>
      <c r="B4209" s="53"/>
      <c r="C4209" s="140"/>
      <c r="E4209" s="53"/>
      <c r="F4209" s="53"/>
      <c r="G4209" s="53"/>
      <c r="H4209" s="3"/>
      <c r="I4209" s="53"/>
      <c r="J4209" s="53"/>
      <c r="K4209" s="53"/>
      <c r="L4209" s="53"/>
      <c r="M4209" s="53"/>
      <c r="N4209" s="53"/>
      <c r="O4209" s="53"/>
      <c r="P4209" s="727"/>
    </row>
    <row r="4210" spans="1:16" x14ac:dyDescent="0.25">
      <c r="A4210" s="126"/>
      <c r="B4210" s="53"/>
      <c r="C4210" s="140"/>
      <c r="E4210" s="53"/>
      <c r="F4210" s="53"/>
      <c r="G4210" s="53"/>
      <c r="H4210" s="3"/>
      <c r="I4210" s="53"/>
      <c r="J4210" s="53"/>
      <c r="K4210" s="53"/>
      <c r="L4210" s="53"/>
      <c r="M4210" s="53"/>
      <c r="N4210" s="53"/>
      <c r="O4210" s="53"/>
      <c r="P4210" s="727"/>
    </row>
    <row r="4211" spans="1:16" x14ac:dyDescent="0.25">
      <c r="A4211" s="126"/>
      <c r="B4211" s="53"/>
      <c r="C4211" s="140"/>
      <c r="E4211" s="53"/>
      <c r="F4211" s="53"/>
      <c r="G4211" s="53"/>
      <c r="H4211" s="3"/>
      <c r="I4211" s="53"/>
      <c r="J4211" s="53"/>
      <c r="K4211" s="53"/>
      <c r="L4211" s="53"/>
      <c r="M4211" s="53"/>
      <c r="N4211" s="53"/>
      <c r="O4211" s="53"/>
      <c r="P4211" s="727"/>
    </row>
    <row r="4212" spans="1:16" x14ac:dyDescent="0.25">
      <c r="A4212" s="126"/>
      <c r="B4212" s="53"/>
      <c r="C4212" s="140"/>
      <c r="E4212" s="53"/>
      <c r="F4212" s="53"/>
      <c r="G4212" s="53"/>
      <c r="H4212" s="3"/>
      <c r="I4212" s="53"/>
      <c r="J4212" s="53"/>
      <c r="K4212" s="53"/>
      <c r="L4212" s="53"/>
      <c r="M4212" s="53"/>
      <c r="N4212" s="53"/>
      <c r="O4212" s="53"/>
      <c r="P4212" s="727"/>
    </row>
    <row r="4213" spans="1:16" x14ac:dyDescent="0.25">
      <c r="A4213" s="126"/>
      <c r="B4213" s="53"/>
      <c r="C4213" s="140"/>
      <c r="E4213" s="53"/>
      <c r="F4213" s="53"/>
      <c r="G4213" s="53"/>
      <c r="H4213" s="3"/>
      <c r="I4213" s="53"/>
      <c r="J4213" s="53"/>
      <c r="K4213" s="53"/>
      <c r="L4213" s="53"/>
      <c r="M4213" s="53"/>
      <c r="N4213" s="53"/>
      <c r="O4213" s="53"/>
      <c r="P4213" s="727"/>
    </row>
    <row r="4214" spans="1:16" x14ac:dyDescent="0.25">
      <c r="A4214" s="126"/>
      <c r="B4214" s="53"/>
      <c r="C4214" s="140"/>
      <c r="E4214" s="53"/>
      <c r="F4214" s="53"/>
      <c r="G4214" s="53"/>
      <c r="H4214" s="3"/>
      <c r="I4214" s="53"/>
      <c r="J4214" s="53"/>
      <c r="K4214" s="53"/>
      <c r="L4214" s="53"/>
      <c r="M4214" s="53"/>
      <c r="N4214" s="53"/>
      <c r="O4214" s="53"/>
      <c r="P4214" s="727"/>
    </row>
    <row r="4215" spans="1:16" x14ac:dyDescent="0.25">
      <c r="A4215" s="126"/>
      <c r="B4215" s="53"/>
      <c r="C4215" s="140"/>
      <c r="E4215" s="53"/>
      <c r="F4215" s="53"/>
      <c r="G4215" s="53"/>
      <c r="H4215" s="3"/>
      <c r="I4215" s="53"/>
      <c r="J4215" s="53"/>
      <c r="K4215" s="53"/>
      <c r="L4215" s="53"/>
      <c r="M4215" s="53"/>
      <c r="N4215" s="53"/>
      <c r="O4215" s="53"/>
      <c r="P4215" s="727"/>
    </row>
    <row r="4216" spans="1:16" x14ac:dyDescent="0.25">
      <c r="A4216" s="126"/>
      <c r="B4216" s="53"/>
      <c r="C4216" s="140"/>
      <c r="E4216" s="53"/>
      <c r="F4216" s="53"/>
      <c r="G4216" s="53"/>
      <c r="H4216" s="3"/>
      <c r="I4216" s="53"/>
      <c r="J4216" s="53"/>
      <c r="K4216" s="53"/>
      <c r="L4216" s="53"/>
      <c r="M4216" s="53"/>
      <c r="N4216" s="53"/>
      <c r="O4216" s="53"/>
      <c r="P4216" s="727"/>
    </row>
    <row r="4217" spans="1:16" x14ac:dyDescent="0.25">
      <c r="A4217" s="126"/>
      <c r="B4217" s="53"/>
      <c r="C4217" s="140"/>
      <c r="E4217" s="53"/>
      <c r="F4217" s="53"/>
      <c r="G4217" s="53"/>
      <c r="H4217" s="3"/>
      <c r="I4217" s="53"/>
      <c r="J4217" s="53"/>
      <c r="K4217" s="53"/>
      <c r="L4217" s="53"/>
      <c r="M4217" s="53"/>
      <c r="N4217" s="53"/>
      <c r="O4217" s="53"/>
      <c r="P4217" s="727"/>
    </row>
    <row r="4218" spans="1:16" x14ac:dyDescent="0.25">
      <c r="A4218" s="126"/>
      <c r="B4218" s="53"/>
      <c r="C4218" s="140"/>
      <c r="E4218" s="53"/>
      <c r="F4218" s="53"/>
      <c r="G4218" s="53"/>
      <c r="H4218" s="3"/>
      <c r="I4218" s="53"/>
      <c r="J4218" s="53"/>
      <c r="K4218" s="53"/>
      <c r="L4218" s="53"/>
      <c r="M4218" s="53"/>
      <c r="N4218" s="53"/>
      <c r="O4218" s="53"/>
      <c r="P4218" s="727"/>
    </row>
    <row r="4219" spans="1:16" x14ac:dyDescent="0.25">
      <c r="A4219" s="126"/>
      <c r="B4219" s="53"/>
      <c r="C4219" s="140"/>
      <c r="E4219" s="53"/>
      <c r="F4219" s="53"/>
      <c r="G4219" s="53"/>
      <c r="H4219" s="3"/>
      <c r="I4219" s="53"/>
      <c r="J4219" s="53"/>
      <c r="K4219" s="53"/>
      <c r="L4219" s="53"/>
      <c r="M4219" s="53"/>
      <c r="N4219" s="53"/>
      <c r="O4219" s="53"/>
      <c r="P4219" s="727"/>
    </row>
    <row r="4220" spans="1:16" x14ac:dyDescent="0.25">
      <c r="A4220" s="126"/>
      <c r="B4220" s="53"/>
      <c r="C4220" s="140"/>
      <c r="E4220" s="53"/>
      <c r="F4220" s="53"/>
      <c r="G4220" s="53"/>
      <c r="H4220" s="3"/>
      <c r="I4220" s="53"/>
      <c r="J4220" s="53"/>
      <c r="K4220" s="53"/>
      <c r="L4220" s="53"/>
      <c r="M4220" s="53"/>
      <c r="N4220" s="53"/>
      <c r="O4220" s="53"/>
      <c r="P4220" s="727"/>
    </row>
    <row r="4221" spans="1:16" x14ac:dyDescent="0.25">
      <c r="A4221" s="126"/>
      <c r="B4221" s="53"/>
      <c r="C4221" s="140"/>
      <c r="E4221" s="53"/>
      <c r="F4221" s="53"/>
      <c r="G4221" s="53"/>
      <c r="H4221" s="3"/>
      <c r="I4221" s="53"/>
      <c r="J4221" s="53"/>
      <c r="K4221" s="53"/>
      <c r="L4221" s="53"/>
      <c r="M4221" s="53"/>
      <c r="N4221" s="53"/>
      <c r="O4221" s="53"/>
      <c r="P4221" s="727"/>
    </row>
    <row r="4222" spans="1:16" x14ac:dyDescent="0.25">
      <c r="A4222" s="126"/>
      <c r="B4222" s="53"/>
      <c r="C4222" s="140"/>
      <c r="E4222" s="53"/>
      <c r="F4222" s="53"/>
      <c r="G4222" s="53"/>
      <c r="H4222" s="3"/>
      <c r="I4222" s="53"/>
      <c r="J4222" s="53"/>
      <c r="K4222" s="53"/>
      <c r="L4222" s="53"/>
      <c r="M4222" s="53"/>
      <c r="N4222" s="53"/>
      <c r="O4222" s="53"/>
      <c r="P4222" s="727"/>
    </row>
    <row r="4223" spans="1:16" x14ac:dyDescent="0.25">
      <c r="A4223" s="126"/>
      <c r="B4223" s="53"/>
      <c r="C4223" s="140"/>
      <c r="E4223" s="53"/>
      <c r="F4223" s="53"/>
      <c r="G4223" s="53"/>
      <c r="H4223" s="3"/>
      <c r="I4223" s="53"/>
      <c r="J4223" s="53"/>
      <c r="K4223" s="53"/>
      <c r="L4223" s="53"/>
      <c r="M4223" s="53"/>
      <c r="N4223" s="53"/>
      <c r="O4223" s="53"/>
      <c r="P4223" s="727"/>
    </row>
    <row r="4224" spans="1:16" x14ac:dyDescent="0.25">
      <c r="A4224" s="126"/>
      <c r="B4224" s="53"/>
      <c r="C4224" s="140"/>
      <c r="E4224" s="53"/>
      <c r="F4224" s="53"/>
      <c r="G4224" s="53"/>
      <c r="H4224" s="3"/>
      <c r="I4224" s="53"/>
      <c r="J4224" s="53"/>
      <c r="K4224" s="53"/>
      <c r="L4224" s="53"/>
      <c r="M4224" s="53"/>
      <c r="N4224" s="53"/>
      <c r="O4224" s="53"/>
      <c r="P4224" s="727"/>
    </row>
    <row r="4225" spans="1:16" x14ac:dyDescent="0.25">
      <c r="A4225" s="126"/>
      <c r="B4225" s="53"/>
      <c r="C4225" s="140"/>
      <c r="E4225" s="53"/>
      <c r="F4225" s="53"/>
      <c r="G4225" s="53"/>
      <c r="H4225" s="3"/>
      <c r="I4225" s="53"/>
      <c r="J4225" s="53"/>
      <c r="K4225" s="53"/>
      <c r="L4225" s="53"/>
      <c r="M4225" s="53"/>
      <c r="N4225" s="53"/>
      <c r="O4225" s="53"/>
      <c r="P4225" s="727"/>
    </row>
    <row r="4226" spans="1:16" x14ac:dyDescent="0.25">
      <c r="A4226" s="126"/>
      <c r="B4226" s="53"/>
      <c r="C4226" s="140"/>
      <c r="E4226" s="53"/>
      <c r="F4226" s="53"/>
      <c r="G4226" s="53"/>
      <c r="H4226" s="3"/>
      <c r="I4226" s="53"/>
      <c r="J4226" s="53"/>
      <c r="K4226" s="53"/>
      <c r="L4226" s="53"/>
      <c r="M4226" s="53"/>
      <c r="N4226" s="53"/>
      <c r="O4226" s="53"/>
      <c r="P4226" s="727"/>
    </row>
    <row r="4227" spans="1:16" x14ac:dyDescent="0.25">
      <c r="A4227" s="126"/>
      <c r="B4227" s="53"/>
      <c r="C4227" s="140"/>
      <c r="E4227" s="53"/>
      <c r="F4227" s="53"/>
      <c r="G4227" s="53"/>
      <c r="H4227" s="3"/>
      <c r="I4227" s="53"/>
      <c r="J4227" s="53"/>
      <c r="K4227" s="53"/>
      <c r="L4227" s="53"/>
      <c r="M4227" s="53"/>
      <c r="N4227" s="53"/>
      <c r="O4227" s="53"/>
      <c r="P4227" s="727"/>
    </row>
    <row r="4228" spans="1:16" x14ac:dyDescent="0.25">
      <c r="A4228" s="126"/>
      <c r="B4228" s="53"/>
      <c r="C4228" s="140"/>
      <c r="E4228" s="53"/>
      <c r="F4228" s="53"/>
      <c r="G4228" s="53"/>
      <c r="H4228" s="3"/>
      <c r="I4228" s="53"/>
      <c r="J4228" s="53"/>
      <c r="K4228" s="53"/>
      <c r="L4228" s="53"/>
      <c r="M4228" s="53"/>
      <c r="N4228" s="53"/>
      <c r="O4228" s="53"/>
      <c r="P4228" s="727"/>
    </row>
    <row r="4229" spans="1:16" x14ac:dyDescent="0.25">
      <c r="A4229" s="126"/>
      <c r="B4229" s="53"/>
      <c r="C4229" s="140"/>
      <c r="E4229" s="53"/>
      <c r="F4229" s="53"/>
      <c r="G4229" s="53"/>
      <c r="H4229" s="3"/>
      <c r="I4229" s="53"/>
      <c r="J4229" s="53"/>
      <c r="K4229" s="53"/>
      <c r="L4229" s="53"/>
      <c r="M4229" s="53"/>
      <c r="N4229" s="53"/>
      <c r="O4229" s="53"/>
      <c r="P4229" s="727"/>
    </row>
    <row r="4230" spans="1:16" x14ac:dyDescent="0.25">
      <c r="A4230" s="126"/>
      <c r="B4230" s="53"/>
      <c r="C4230" s="140"/>
      <c r="E4230" s="53"/>
      <c r="F4230" s="53"/>
      <c r="G4230" s="53"/>
      <c r="H4230" s="3"/>
      <c r="I4230" s="53"/>
      <c r="J4230" s="53"/>
      <c r="K4230" s="53"/>
      <c r="L4230" s="53"/>
      <c r="M4230" s="53"/>
      <c r="N4230" s="53"/>
      <c r="O4230" s="53"/>
      <c r="P4230" s="727"/>
    </row>
    <row r="4231" spans="1:16" x14ac:dyDescent="0.25">
      <c r="A4231" s="126"/>
      <c r="B4231" s="53"/>
      <c r="C4231" s="140"/>
      <c r="E4231" s="53"/>
      <c r="F4231" s="53"/>
      <c r="G4231" s="53"/>
      <c r="H4231" s="3"/>
      <c r="I4231" s="53"/>
      <c r="J4231" s="53"/>
      <c r="K4231" s="53"/>
      <c r="L4231" s="53"/>
      <c r="M4231" s="53"/>
      <c r="N4231" s="53"/>
      <c r="O4231" s="53"/>
      <c r="P4231" s="727"/>
    </row>
    <row r="4232" spans="1:16" x14ac:dyDescent="0.25">
      <c r="A4232" s="126"/>
      <c r="B4232" s="53"/>
      <c r="C4232" s="140"/>
      <c r="E4232" s="53"/>
      <c r="F4232" s="53"/>
      <c r="G4232" s="53"/>
      <c r="H4232" s="3"/>
      <c r="I4232" s="53"/>
      <c r="J4232" s="53"/>
      <c r="K4232" s="53"/>
      <c r="L4232" s="53"/>
      <c r="M4232" s="53"/>
      <c r="N4232" s="53"/>
      <c r="O4232" s="53"/>
      <c r="P4232" s="727"/>
    </row>
    <row r="4233" spans="1:16" x14ac:dyDescent="0.25">
      <c r="A4233" s="126"/>
      <c r="B4233" s="53"/>
      <c r="C4233" s="140"/>
      <c r="E4233" s="53"/>
      <c r="F4233" s="53"/>
      <c r="G4233" s="53"/>
      <c r="H4233" s="3"/>
      <c r="I4233" s="53"/>
      <c r="J4233" s="53"/>
      <c r="K4233" s="53"/>
      <c r="L4233" s="53"/>
      <c r="M4233" s="53"/>
      <c r="N4233" s="53"/>
      <c r="O4233" s="53"/>
      <c r="P4233" s="727"/>
    </row>
    <row r="4234" spans="1:16" x14ac:dyDescent="0.25">
      <c r="A4234" s="126"/>
      <c r="B4234" s="53"/>
      <c r="C4234" s="140"/>
      <c r="E4234" s="53"/>
      <c r="F4234" s="53"/>
      <c r="G4234" s="53"/>
      <c r="H4234" s="3"/>
      <c r="I4234" s="53"/>
      <c r="J4234" s="53"/>
      <c r="K4234" s="53"/>
      <c r="L4234" s="53"/>
      <c r="M4234" s="53"/>
      <c r="N4234" s="53"/>
      <c r="O4234" s="53"/>
      <c r="P4234" s="727"/>
    </row>
    <row r="4235" spans="1:16" x14ac:dyDescent="0.25">
      <c r="A4235" s="126"/>
      <c r="B4235" s="53"/>
      <c r="C4235" s="140"/>
      <c r="E4235" s="53"/>
      <c r="F4235" s="53"/>
      <c r="G4235" s="53"/>
      <c r="H4235" s="3"/>
      <c r="I4235" s="53"/>
      <c r="J4235" s="53"/>
      <c r="K4235" s="53"/>
      <c r="L4235" s="53"/>
      <c r="M4235" s="53"/>
      <c r="N4235" s="53"/>
      <c r="O4235" s="53"/>
      <c r="P4235" s="727"/>
    </row>
    <row r="4236" spans="1:16" x14ac:dyDescent="0.25">
      <c r="A4236" s="126"/>
      <c r="B4236" s="53"/>
      <c r="C4236" s="140"/>
      <c r="E4236" s="53"/>
      <c r="F4236" s="53"/>
      <c r="G4236" s="53"/>
      <c r="H4236" s="3"/>
      <c r="I4236" s="53"/>
      <c r="J4236" s="53"/>
      <c r="K4236" s="53"/>
      <c r="L4236" s="53"/>
      <c r="M4236" s="53"/>
      <c r="N4236" s="53"/>
      <c r="O4236" s="53"/>
      <c r="P4236" s="727"/>
    </row>
    <row r="4237" spans="1:16" x14ac:dyDescent="0.25">
      <c r="A4237" s="126"/>
      <c r="B4237" s="53"/>
      <c r="C4237" s="140"/>
      <c r="E4237" s="53"/>
      <c r="F4237" s="53"/>
      <c r="G4237" s="53"/>
      <c r="H4237" s="3"/>
      <c r="I4237" s="53"/>
      <c r="J4237" s="53"/>
      <c r="K4237" s="53"/>
      <c r="L4237" s="53"/>
      <c r="M4237" s="53"/>
      <c r="N4237" s="53"/>
      <c r="O4237" s="53"/>
      <c r="P4237" s="727"/>
    </row>
    <row r="4238" spans="1:16" x14ac:dyDescent="0.25">
      <c r="A4238" s="126"/>
      <c r="B4238" s="53"/>
      <c r="C4238" s="140"/>
      <c r="E4238" s="53"/>
      <c r="F4238" s="53"/>
      <c r="G4238" s="53"/>
      <c r="H4238" s="3"/>
      <c r="I4238" s="53"/>
      <c r="J4238" s="53"/>
      <c r="K4238" s="53"/>
      <c r="L4238" s="53"/>
      <c r="M4238" s="53"/>
      <c r="N4238" s="53"/>
      <c r="O4238" s="53"/>
      <c r="P4238" s="727"/>
    </row>
    <row r="4239" spans="1:16" x14ac:dyDescent="0.25">
      <c r="A4239" s="126"/>
      <c r="B4239" s="53"/>
      <c r="C4239" s="140"/>
      <c r="E4239" s="53"/>
      <c r="F4239" s="53"/>
      <c r="G4239" s="53"/>
      <c r="H4239" s="3"/>
      <c r="I4239" s="53"/>
      <c r="J4239" s="53"/>
      <c r="K4239" s="53"/>
      <c r="L4239" s="53"/>
      <c r="M4239" s="53"/>
      <c r="N4239" s="53"/>
      <c r="O4239" s="53"/>
      <c r="P4239" s="727"/>
    </row>
    <row r="4240" spans="1:16" x14ac:dyDescent="0.25">
      <c r="A4240" s="126"/>
      <c r="B4240" s="53"/>
      <c r="C4240" s="140"/>
      <c r="E4240" s="53"/>
      <c r="F4240" s="53"/>
      <c r="G4240" s="53"/>
      <c r="H4240" s="3"/>
      <c r="I4240" s="53"/>
      <c r="J4240" s="53"/>
      <c r="K4240" s="53"/>
      <c r="L4240" s="53"/>
      <c r="M4240" s="53"/>
      <c r="N4240" s="53"/>
      <c r="O4240" s="53"/>
      <c r="P4240" s="727"/>
    </row>
    <row r="4241" spans="1:16" x14ac:dyDescent="0.25">
      <c r="A4241" s="126"/>
      <c r="B4241" s="53"/>
      <c r="C4241" s="140"/>
      <c r="E4241" s="53"/>
      <c r="F4241" s="53"/>
      <c r="G4241" s="53"/>
      <c r="H4241" s="3"/>
      <c r="I4241" s="53"/>
      <c r="J4241" s="53"/>
      <c r="K4241" s="53"/>
      <c r="L4241" s="53"/>
      <c r="M4241" s="53"/>
      <c r="N4241" s="53"/>
      <c r="O4241" s="53"/>
      <c r="P4241" s="727"/>
    </row>
    <row r="4242" spans="1:16" x14ac:dyDescent="0.25">
      <c r="A4242" s="126"/>
      <c r="B4242" s="53"/>
      <c r="C4242" s="140"/>
      <c r="E4242" s="53"/>
      <c r="F4242" s="53"/>
      <c r="G4242" s="53"/>
      <c r="H4242" s="3"/>
      <c r="I4242" s="53"/>
      <c r="J4242" s="53"/>
      <c r="K4242" s="53"/>
      <c r="L4242" s="53"/>
      <c r="M4242" s="53"/>
      <c r="N4242" s="53"/>
      <c r="O4242" s="53"/>
      <c r="P4242" s="727"/>
    </row>
    <row r="4243" spans="1:16" x14ac:dyDescent="0.25">
      <c r="A4243" s="126"/>
      <c r="B4243" s="53"/>
      <c r="C4243" s="140"/>
      <c r="E4243" s="53"/>
      <c r="F4243" s="53"/>
      <c r="G4243" s="53"/>
      <c r="H4243" s="3"/>
      <c r="I4243" s="53"/>
      <c r="J4243" s="53"/>
      <c r="K4243" s="53"/>
      <c r="L4243" s="53"/>
      <c r="M4243" s="53"/>
      <c r="N4243" s="53"/>
      <c r="O4243" s="53"/>
      <c r="P4243" s="727"/>
    </row>
    <row r="4244" spans="1:16" x14ac:dyDescent="0.25">
      <c r="A4244" s="126"/>
      <c r="B4244" s="53"/>
      <c r="C4244" s="140"/>
      <c r="E4244" s="53"/>
      <c r="F4244" s="53"/>
      <c r="G4244" s="53"/>
      <c r="H4244" s="3"/>
      <c r="I4244" s="53"/>
      <c r="J4244" s="53"/>
      <c r="K4244" s="53"/>
      <c r="L4244" s="53"/>
      <c r="M4244" s="53"/>
      <c r="N4244" s="53"/>
      <c r="O4244" s="53"/>
      <c r="P4244" s="727"/>
    </row>
    <row r="4245" spans="1:16" x14ac:dyDescent="0.25">
      <c r="A4245" s="126"/>
      <c r="B4245" s="53"/>
      <c r="C4245" s="140"/>
      <c r="E4245" s="53"/>
      <c r="F4245" s="53"/>
      <c r="G4245" s="53"/>
      <c r="H4245" s="3"/>
      <c r="I4245" s="53"/>
      <c r="J4245" s="53"/>
      <c r="K4245" s="53"/>
      <c r="L4245" s="53"/>
      <c r="M4245" s="53"/>
      <c r="N4245" s="53"/>
      <c r="O4245" s="53"/>
      <c r="P4245" s="727"/>
    </row>
    <row r="4246" spans="1:16" x14ac:dyDescent="0.25">
      <c r="A4246" s="126"/>
      <c r="B4246" s="53"/>
      <c r="C4246" s="140"/>
      <c r="E4246" s="53"/>
      <c r="F4246" s="53"/>
      <c r="G4246" s="53"/>
      <c r="H4246" s="3"/>
      <c r="I4246" s="53"/>
      <c r="J4246" s="53"/>
      <c r="K4246" s="53"/>
      <c r="L4246" s="53"/>
      <c r="M4246" s="53"/>
      <c r="N4246" s="53"/>
      <c r="O4246" s="53"/>
      <c r="P4246" s="727"/>
    </row>
    <row r="4247" spans="1:16" x14ac:dyDescent="0.25">
      <c r="A4247" s="126"/>
      <c r="B4247" s="53"/>
      <c r="C4247" s="140"/>
      <c r="E4247" s="53"/>
      <c r="F4247" s="53"/>
      <c r="G4247" s="53"/>
      <c r="H4247" s="3"/>
      <c r="I4247" s="53"/>
      <c r="J4247" s="53"/>
      <c r="K4247" s="53"/>
      <c r="L4247" s="53"/>
      <c r="M4247" s="53"/>
      <c r="N4247" s="53"/>
      <c r="O4247" s="53"/>
      <c r="P4247" s="727"/>
    </row>
    <row r="4248" spans="1:16" x14ac:dyDescent="0.25">
      <c r="A4248" s="126"/>
      <c r="B4248" s="53"/>
      <c r="C4248" s="140"/>
      <c r="E4248" s="53"/>
      <c r="F4248" s="53"/>
      <c r="G4248" s="53"/>
      <c r="H4248" s="3"/>
      <c r="I4248" s="53"/>
      <c r="J4248" s="53"/>
      <c r="K4248" s="53"/>
      <c r="L4248" s="53"/>
      <c r="M4248" s="53"/>
      <c r="N4248" s="53"/>
      <c r="O4248" s="53"/>
      <c r="P4248" s="727"/>
    </row>
    <row r="4249" spans="1:16" x14ac:dyDescent="0.25">
      <c r="A4249" s="126"/>
      <c r="B4249" s="53"/>
      <c r="C4249" s="140"/>
      <c r="E4249" s="53"/>
      <c r="F4249" s="53"/>
      <c r="G4249" s="53"/>
      <c r="H4249" s="3"/>
      <c r="I4249" s="53"/>
      <c r="J4249" s="53"/>
      <c r="K4249" s="53"/>
      <c r="L4249" s="53"/>
      <c r="M4249" s="53"/>
      <c r="N4249" s="53"/>
      <c r="O4249" s="53"/>
      <c r="P4249" s="727"/>
    </row>
    <row r="4250" spans="1:16" x14ac:dyDescent="0.25">
      <c r="A4250" s="126"/>
      <c r="B4250" s="53"/>
      <c r="C4250" s="140"/>
      <c r="E4250" s="53"/>
      <c r="F4250" s="53"/>
      <c r="G4250" s="53"/>
      <c r="H4250" s="3"/>
      <c r="I4250" s="53"/>
      <c r="J4250" s="53"/>
      <c r="K4250" s="53"/>
      <c r="L4250" s="53"/>
      <c r="M4250" s="53"/>
      <c r="N4250" s="53"/>
      <c r="O4250" s="53"/>
      <c r="P4250" s="727"/>
    </row>
    <row r="4251" spans="1:16" x14ac:dyDescent="0.25">
      <c r="A4251" s="126"/>
      <c r="B4251" s="53"/>
      <c r="C4251" s="140"/>
      <c r="E4251" s="53"/>
      <c r="F4251" s="53"/>
      <c r="G4251" s="53"/>
      <c r="H4251" s="3"/>
      <c r="I4251" s="53"/>
      <c r="J4251" s="53"/>
      <c r="K4251" s="53"/>
      <c r="L4251" s="53"/>
      <c r="M4251" s="53"/>
      <c r="N4251" s="53"/>
      <c r="O4251" s="53"/>
      <c r="P4251" s="727"/>
    </row>
    <row r="4252" spans="1:16" x14ac:dyDescent="0.25">
      <c r="A4252" s="126"/>
      <c r="B4252" s="53"/>
      <c r="C4252" s="140"/>
      <c r="E4252" s="53"/>
      <c r="F4252" s="53"/>
      <c r="G4252" s="53"/>
      <c r="H4252" s="3"/>
      <c r="I4252" s="53"/>
      <c r="J4252" s="53"/>
      <c r="K4252" s="53"/>
      <c r="L4252" s="53"/>
      <c r="M4252" s="53"/>
      <c r="N4252" s="53"/>
      <c r="O4252" s="53"/>
      <c r="P4252" s="727"/>
    </row>
    <row r="4253" spans="1:16" x14ac:dyDescent="0.25">
      <c r="A4253" s="126"/>
      <c r="B4253" s="53"/>
      <c r="C4253" s="140"/>
      <c r="E4253" s="53"/>
      <c r="F4253" s="53"/>
      <c r="G4253" s="53"/>
      <c r="H4253" s="3"/>
      <c r="I4253" s="53"/>
      <c r="J4253" s="53"/>
      <c r="K4253" s="53"/>
      <c r="L4253" s="53"/>
      <c r="M4253" s="53"/>
      <c r="N4253" s="53"/>
      <c r="O4253" s="53"/>
      <c r="P4253" s="727"/>
    </row>
    <row r="4254" spans="1:16" x14ac:dyDescent="0.25">
      <c r="A4254" s="126"/>
      <c r="B4254" s="53"/>
      <c r="C4254" s="140"/>
      <c r="E4254" s="53"/>
      <c r="F4254" s="53"/>
      <c r="G4254" s="53"/>
      <c r="H4254" s="3"/>
      <c r="I4254" s="53"/>
      <c r="J4254" s="53"/>
      <c r="K4254" s="53"/>
      <c r="L4254" s="53"/>
      <c r="M4254" s="53"/>
      <c r="N4254" s="53"/>
      <c r="O4254" s="53"/>
      <c r="P4254" s="727"/>
    </row>
    <row r="4255" spans="1:16" x14ac:dyDescent="0.25">
      <c r="A4255" s="126"/>
      <c r="B4255" s="53"/>
      <c r="C4255" s="140"/>
      <c r="E4255" s="53"/>
      <c r="F4255" s="53"/>
      <c r="G4255" s="53"/>
      <c r="H4255" s="3"/>
      <c r="I4255" s="53"/>
      <c r="J4255" s="53"/>
      <c r="K4255" s="53"/>
      <c r="L4255" s="53"/>
      <c r="M4255" s="53"/>
      <c r="N4255" s="53"/>
      <c r="O4255" s="53"/>
      <c r="P4255" s="727"/>
    </row>
    <row r="4256" spans="1:16" x14ac:dyDescent="0.25">
      <c r="A4256" s="126"/>
      <c r="B4256" s="53"/>
      <c r="C4256" s="140"/>
      <c r="E4256" s="53"/>
      <c r="F4256" s="53"/>
      <c r="G4256" s="53"/>
      <c r="H4256" s="3"/>
      <c r="I4256" s="53"/>
      <c r="J4256" s="53"/>
      <c r="K4256" s="53"/>
      <c r="L4256" s="53"/>
      <c r="M4256" s="53"/>
      <c r="N4256" s="53"/>
      <c r="O4256" s="53"/>
      <c r="P4256" s="727"/>
    </row>
    <row r="4257" spans="1:16" x14ac:dyDescent="0.25">
      <c r="A4257" s="126"/>
      <c r="B4257" s="53"/>
      <c r="C4257" s="140"/>
      <c r="E4257" s="53"/>
      <c r="F4257" s="53"/>
      <c r="G4257" s="53"/>
      <c r="H4257" s="3"/>
      <c r="I4257" s="53"/>
      <c r="J4257" s="53"/>
      <c r="K4257" s="53"/>
      <c r="L4257" s="53"/>
      <c r="M4257" s="53"/>
      <c r="N4257" s="53"/>
      <c r="O4257" s="53"/>
      <c r="P4257" s="727"/>
    </row>
    <row r="4258" spans="1:16" x14ac:dyDescent="0.25">
      <c r="A4258" s="126"/>
      <c r="B4258" s="53"/>
      <c r="C4258" s="140"/>
      <c r="E4258" s="53"/>
      <c r="F4258" s="53"/>
      <c r="G4258" s="53"/>
      <c r="H4258" s="3"/>
      <c r="I4258" s="53"/>
      <c r="J4258" s="53"/>
      <c r="K4258" s="53"/>
      <c r="L4258" s="53"/>
      <c r="M4258" s="53"/>
      <c r="N4258" s="53"/>
      <c r="O4258" s="53"/>
      <c r="P4258" s="727"/>
    </row>
    <row r="4259" spans="1:16" x14ac:dyDescent="0.25">
      <c r="A4259" s="126"/>
      <c r="B4259" s="53"/>
      <c r="C4259" s="140"/>
      <c r="E4259" s="53"/>
      <c r="F4259" s="53"/>
      <c r="G4259" s="53"/>
      <c r="H4259" s="3"/>
      <c r="I4259" s="53"/>
      <c r="J4259" s="53"/>
      <c r="K4259" s="53"/>
      <c r="L4259" s="53"/>
      <c r="M4259" s="53"/>
      <c r="N4259" s="53"/>
      <c r="O4259" s="53"/>
      <c r="P4259" s="727"/>
    </row>
    <row r="4260" spans="1:16" x14ac:dyDescent="0.25">
      <c r="A4260" s="126"/>
      <c r="B4260" s="53"/>
      <c r="C4260" s="140"/>
      <c r="E4260" s="53"/>
      <c r="F4260" s="53"/>
      <c r="G4260" s="53"/>
      <c r="H4260" s="3"/>
      <c r="I4260" s="53"/>
      <c r="J4260" s="53"/>
      <c r="K4260" s="53"/>
      <c r="L4260" s="53"/>
      <c r="M4260" s="53"/>
      <c r="N4260" s="53"/>
      <c r="O4260" s="53"/>
      <c r="P4260" s="727"/>
    </row>
    <row r="4261" spans="1:16" x14ac:dyDescent="0.25">
      <c r="A4261" s="126"/>
      <c r="B4261" s="53"/>
      <c r="C4261" s="140"/>
      <c r="E4261" s="53"/>
      <c r="F4261" s="53"/>
      <c r="G4261" s="53"/>
      <c r="H4261" s="3"/>
      <c r="I4261" s="53"/>
      <c r="J4261" s="53"/>
      <c r="K4261" s="53"/>
      <c r="L4261" s="53"/>
      <c r="M4261" s="53"/>
      <c r="N4261" s="53"/>
      <c r="O4261" s="53"/>
      <c r="P4261" s="727"/>
    </row>
    <row r="4262" spans="1:16" x14ac:dyDescent="0.25">
      <c r="A4262" s="126"/>
      <c r="B4262" s="53"/>
      <c r="C4262" s="140"/>
      <c r="E4262" s="53"/>
      <c r="F4262" s="53"/>
      <c r="G4262" s="53"/>
      <c r="H4262" s="3"/>
      <c r="I4262" s="53"/>
      <c r="J4262" s="53"/>
      <c r="K4262" s="53"/>
      <c r="L4262" s="53"/>
      <c r="M4262" s="53"/>
      <c r="N4262" s="53"/>
      <c r="O4262" s="53"/>
      <c r="P4262" s="727"/>
    </row>
    <row r="4263" spans="1:16" x14ac:dyDescent="0.25">
      <c r="A4263" s="126"/>
      <c r="B4263" s="53"/>
      <c r="C4263" s="140"/>
      <c r="E4263" s="53"/>
      <c r="F4263" s="53"/>
      <c r="G4263" s="53"/>
      <c r="H4263" s="3"/>
      <c r="I4263" s="53"/>
      <c r="J4263" s="53"/>
      <c r="K4263" s="53"/>
      <c r="L4263" s="53"/>
      <c r="M4263" s="53"/>
      <c r="N4263" s="53"/>
      <c r="O4263" s="53"/>
      <c r="P4263" s="727"/>
    </row>
    <row r="4264" spans="1:16" x14ac:dyDescent="0.25">
      <c r="A4264" s="126"/>
      <c r="B4264" s="53"/>
      <c r="C4264" s="140"/>
      <c r="E4264" s="53"/>
      <c r="F4264" s="53"/>
      <c r="G4264" s="53"/>
      <c r="H4264" s="3"/>
      <c r="I4264" s="53"/>
      <c r="J4264" s="53"/>
      <c r="K4264" s="53"/>
      <c r="L4264" s="53"/>
      <c r="M4264" s="53"/>
      <c r="N4264" s="53"/>
      <c r="O4264" s="53"/>
      <c r="P4264" s="727"/>
    </row>
    <row r="4265" spans="1:16" x14ac:dyDescent="0.25">
      <c r="A4265" s="126"/>
      <c r="B4265" s="53"/>
      <c r="C4265" s="140"/>
      <c r="E4265" s="53"/>
      <c r="F4265" s="53"/>
      <c r="G4265" s="53"/>
      <c r="H4265" s="3"/>
      <c r="I4265" s="53"/>
      <c r="J4265" s="53"/>
      <c r="K4265" s="53"/>
      <c r="L4265" s="53"/>
      <c r="M4265" s="53"/>
      <c r="N4265" s="53"/>
      <c r="O4265" s="53"/>
      <c r="P4265" s="727"/>
    </row>
    <row r="4266" spans="1:16" x14ac:dyDescent="0.25">
      <c r="A4266" s="126"/>
      <c r="B4266" s="53"/>
      <c r="C4266" s="140"/>
      <c r="E4266" s="53"/>
      <c r="F4266" s="53"/>
      <c r="G4266" s="53"/>
      <c r="H4266" s="3"/>
      <c r="I4266" s="53"/>
      <c r="J4266" s="53"/>
      <c r="K4266" s="53"/>
      <c r="L4266" s="53"/>
      <c r="M4266" s="53"/>
      <c r="N4266" s="53"/>
      <c r="O4266" s="53"/>
      <c r="P4266" s="727"/>
    </row>
    <row r="4267" spans="1:16" x14ac:dyDescent="0.25">
      <c r="A4267" s="126"/>
      <c r="B4267" s="53"/>
      <c r="C4267" s="140"/>
      <c r="E4267" s="53"/>
      <c r="F4267" s="53"/>
      <c r="G4267" s="53"/>
      <c r="H4267" s="3"/>
      <c r="I4267" s="53"/>
      <c r="J4267" s="53"/>
      <c r="K4267" s="53"/>
      <c r="L4267" s="53"/>
      <c r="M4267" s="53"/>
      <c r="N4267" s="53"/>
      <c r="O4267" s="53"/>
      <c r="P4267" s="727"/>
    </row>
    <row r="4268" spans="1:16" x14ac:dyDescent="0.25">
      <c r="A4268" s="126"/>
      <c r="B4268" s="53"/>
      <c r="C4268" s="140"/>
      <c r="E4268" s="53"/>
      <c r="F4268" s="53"/>
      <c r="G4268" s="53"/>
      <c r="H4268" s="3"/>
      <c r="I4268" s="53"/>
      <c r="J4268" s="53"/>
      <c r="K4268" s="53"/>
      <c r="L4268" s="53"/>
      <c r="M4268" s="53"/>
      <c r="N4268" s="53"/>
      <c r="O4268" s="53"/>
      <c r="P4268" s="727"/>
    </row>
    <row r="4269" spans="1:16" x14ac:dyDescent="0.25">
      <c r="A4269" s="126"/>
      <c r="B4269" s="53"/>
      <c r="C4269" s="140"/>
      <c r="E4269" s="53"/>
      <c r="F4269" s="53"/>
      <c r="G4269" s="53"/>
      <c r="H4269" s="3"/>
      <c r="I4269" s="53"/>
      <c r="J4269" s="53"/>
      <c r="K4269" s="53"/>
      <c r="L4269" s="53"/>
      <c r="M4269" s="53"/>
      <c r="N4269" s="53"/>
      <c r="O4269" s="53"/>
      <c r="P4269" s="727"/>
    </row>
    <row r="4270" spans="1:16" x14ac:dyDescent="0.25">
      <c r="A4270" s="126"/>
      <c r="B4270" s="53"/>
      <c r="C4270" s="140"/>
      <c r="E4270" s="53"/>
      <c r="F4270" s="53"/>
      <c r="G4270" s="53"/>
      <c r="H4270" s="3"/>
      <c r="I4270" s="53"/>
      <c r="J4270" s="53"/>
      <c r="K4270" s="53"/>
      <c r="L4270" s="53"/>
      <c r="M4270" s="53"/>
      <c r="N4270" s="53"/>
      <c r="O4270" s="53"/>
      <c r="P4270" s="727"/>
    </row>
    <row r="4271" spans="1:16" x14ac:dyDescent="0.25">
      <c r="A4271" s="126"/>
      <c r="B4271" s="53"/>
      <c r="C4271" s="140"/>
      <c r="E4271" s="53"/>
      <c r="F4271" s="53"/>
      <c r="G4271" s="53"/>
      <c r="H4271" s="3"/>
      <c r="I4271" s="53"/>
      <c r="J4271" s="53"/>
      <c r="K4271" s="53"/>
      <c r="L4271" s="53"/>
      <c r="M4271" s="53"/>
      <c r="N4271" s="53"/>
      <c r="O4271" s="53"/>
      <c r="P4271" s="727"/>
    </row>
    <row r="4272" spans="1:16" x14ac:dyDescent="0.25">
      <c r="A4272" s="126"/>
      <c r="B4272" s="53"/>
      <c r="C4272" s="140"/>
      <c r="E4272" s="53"/>
      <c r="F4272" s="53"/>
      <c r="G4272" s="53"/>
      <c r="H4272" s="3"/>
      <c r="I4272" s="53"/>
      <c r="J4272" s="53"/>
      <c r="K4272" s="53"/>
      <c r="L4272" s="53"/>
      <c r="M4272" s="53"/>
      <c r="N4272" s="53"/>
      <c r="O4272" s="53"/>
      <c r="P4272" s="727"/>
    </row>
    <row r="4273" spans="1:16" x14ac:dyDescent="0.25">
      <c r="A4273" s="126"/>
      <c r="B4273" s="53"/>
      <c r="C4273" s="140"/>
      <c r="E4273" s="53"/>
      <c r="F4273" s="53"/>
      <c r="G4273" s="53"/>
      <c r="H4273" s="3"/>
      <c r="I4273" s="53"/>
      <c r="J4273" s="53"/>
      <c r="K4273" s="53"/>
      <c r="L4273" s="53"/>
      <c r="M4273" s="53"/>
      <c r="N4273" s="53"/>
      <c r="O4273" s="53"/>
      <c r="P4273" s="727"/>
    </row>
    <row r="4274" spans="1:16" x14ac:dyDescent="0.25">
      <c r="A4274" s="126"/>
      <c r="B4274" s="53"/>
      <c r="C4274" s="140"/>
      <c r="E4274" s="53"/>
      <c r="F4274" s="53"/>
      <c r="G4274" s="53"/>
      <c r="H4274" s="3"/>
      <c r="I4274" s="53"/>
      <c r="J4274" s="53"/>
      <c r="K4274" s="53"/>
      <c r="L4274" s="53"/>
      <c r="M4274" s="53"/>
      <c r="N4274" s="53"/>
      <c r="O4274" s="53"/>
      <c r="P4274" s="727"/>
    </row>
    <row r="4275" spans="1:16" x14ac:dyDescent="0.25">
      <c r="A4275" s="126"/>
      <c r="B4275" s="53"/>
      <c r="C4275" s="140"/>
      <c r="E4275" s="53"/>
      <c r="F4275" s="53"/>
      <c r="G4275" s="53"/>
      <c r="H4275" s="3"/>
      <c r="I4275" s="53"/>
      <c r="J4275" s="53"/>
      <c r="K4275" s="53"/>
      <c r="L4275" s="53"/>
      <c r="M4275" s="53"/>
      <c r="N4275" s="53"/>
      <c r="O4275" s="53"/>
      <c r="P4275" s="727"/>
    </row>
    <row r="4276" spans="1:16" x14ac:dyDescent="0.25">
      <c r="A4276" s="126"/>
      <c r="B4276" s="53"/>
      <c r="C4276" s="140"/>
      <c r="E4276" s="53"/>
      <c r="F4276" s="53"/>
      <c r="G4276" s="53"/>
      <c r="H4276" s="3"/>
      <c r="I4276" s="53"/>
      <c r="J4276" s="53"/>
      <c r="K4276" s="53"/>
      <c r="L4276" s="53"/>
      <c r="M4276" s="53"/>
      <c r="N4276" s="53"/>
      <c r="O4276" s="53"/>
      <c r="P4276" s="727"/>
    </row>
    <row r="4277" spans="1:16" x14ac:dyDescent="0.25">
      <c r="A4277" s="126"/>
      <c r="B4277" s="53"/>
      <c r="C4277" s="140"/>
      <c r="E4277" s="53"/>
      <c r="F4277" s="53"/>
      <c r="G4277" s="53"/>
      <c r="H4277" s="3"/>
      <c r="I4277" s="53"/>
      <c r="J4277" s="53"/>
      <c r="K4277" s="53"/>
      <c r="L4277" s="53"/>
      <c r="M4277" s="53"/>
      <c r="N4277" s="53"/>
      <c r="O4277" s="53"/>
      <c r="P4277" s="727"/>
    </row>
    <row r="4278" spans="1:16" x14ac:dyDescent="0.25">
      <c r="A4278" s="126"/>
      <c r="B4278" s="53"/>
      <c r="C4278" s="140"/>
      <c r="E4278" s="53"/>
      <c r="F4278" s="53"/>
      <c r="G4278" s="53"/>
      <c r="H4278" s="3"/>
      <c r="I4278" s="53"/>
      <c r="J4278" s="53"/>
      <c r="K4278" s="53"/>
      <c r="L4278" s="53"/>
      <c r="M4278" s="53"/>
      <c r="N4278" s="53"/>
      <c r="O4278" s="53"/>
      <c r="P4278" s="727"/>
    </row>
    <row r="4279" spans="1:16" x14ac:dyDescent="0.25">
      <c r="A4279" s="126"/>
      <c r="B4279" s="53"/>
      <c r="C4279" s="140"/>
      <c r="E4279" s="53"/>
      <c r="F4279" s="53"/>
      <c r="G4279" s="53"/>
      <c r="H4279" s="3"/>
      <c r="I4279" s="53"/>
      <c r="J4279" s="53"/>
      <c r="K4279" s="53"/>
      <c r="L4279" s="53"/>
      <c r="M4279" s="53"/>
      <c r="N4279" s="53"/>
      <c r="O4279" s="53"/>
      <c r="P4279" s="727"/>
    </row>
    <row r="4280" spans="1:16" x14ac:dyDescent="0.25">
      <c r="A4280" s="126"/>
      <c r="B4280" s="53"/>
      <c r="C4280" s="140"/>
      <c r="E4280" s="53"/>
      <c r="F4280" s="53"/>
      <c r="G4280" s="53"/>
      <c r="H4280" s="3"/>
      <c r="I4280" s="53"/>
      <c r="J4280" s="53"/>
      <c r="K4280" s="53"/>
      <c r="L4280" s="53"/>
      <c r="M4280" s="53"/>
      <c r="N4280" s="53"/>
      <c r="O4280" s="53"/>
      <c r="P4280" s="727"/>
    </row>
    <row r="4281" spans="1:16" x14ac:dyDescent="0.25">
      <c r="A4281" s="126"/>
      <c r="B4281" s="53"/>
      <c r="C4281" s="140"/>
      <c r="E4281" s="53"/>
      <c r="F4281" s="53"/>
      <c r="G4281" s="53"/>
      <c r="H4281" s="3"/>
      <c r="I4281" s="53"/>
      <c r="J4281" s="53"/>
      <c r="K4281" s="53"/>
      <c r="L4281" s="53"/>
      <c r="M4281" s="53"/>
      <c r="N4281" s="53"/>
      <c r="O4281" s="53"/>
      <c r="P4281" s="727"/>
    </row>
    <row r="4282" spans="1:16" x14ac:dyDescent="0.25">
      <c r="A4282" s="126"/>
      <c r="B4282" s="53"/>
      <c r="C4282" s="140"/>
      <c r="E4282" s="53"/>
      <c r="F4282" s="53"/>
      <c r="G4282" s="53"/>
      <c r="H4282" s="3"/>
      <c r="I4282" s="53"/>
      <c r="J4282" s="53"/>
      <c r="K4282" s="53"/>
      <c r="L4282" s="53"/>
      <c r="M4282" s="53"/>
      <c r="N4282" s="53"/>
      <c r="O4282" s="53"/>
      <c r="P4282" s="727"/>
    </row>
    <row r="4283" spans="1:16" x14ac:dyDescent="0.25">
      <c r="A4283" s="126"/>
      <c r="B4283" s="53"/>
      <c r="C4283" s="140"/>
      <c r="E4283" s="53"/>
      <c r="F4283" s="53"/>
      <c r="G4283" s="53"/>
      <c r="H4283" s="3"/>
      <c r="I4283" s="53"/>
      <c r="J4283" s="53"/>
      <c r="K4283" s="53"/>
      <c r="L4283" s="53"/>
      <c r="M4283" s="53"/>
      <c r="N4283" s="53"/>
      <c r="O4283" s="53"/>
      <c r="P4283" s="727"/>
    </row>
    <row r="4284" spans="1:16" x14ac:dyDescent="0.25">
      <c r="A4284" s="126"/>
      <c r="B4284" s="53"/>
      <c r="C4284" s="140"/>
      <c r="E4284" s="53"/>
      <c r="F4284" s="53"/>
      <c r="G4284" s="53"/>
      <c r="H4284" s="3"/>
      <c r="I4284" s="53"/>
      <c r="J4284" s="53"/>
      <c r="K4284" s="53"/>
      <c r="L4284" s="53"/>
      <c r="M4284" s="53"/>
      <c r="N4284" s="53"/>
      <c r="O4284" s="53"/>
      <c r="P4284" s="727"/>
    </row>
    <row r="4285" spans="1:16" x14ac:dyDescent="0.25">
      <c r="A4285" s="126"/>
      <c r="B4285" s="53"/>
      <c r="C4285" s="140"/>
      <c r="E4285" s="53"/>
      <c r="F4285" s="53"/>
      <c r="G4285" s="53"/>
      <c r="H4285" s="3"/>
      <c r="I4285" s="53"/>
      <c r="J4285" s="53"/>
      <c r="K4285" s="53"/>
      <c r="L4285" s="53"/>
      <c r="M4285" s="53"/>
      <c r="N4285" s="53"/>
      <c r="O4285" s="53"/>
      <c r="P4285" s="727"/>
    </row>
    <row r="4286" spans="1:16" x14ac:dyDescent="0.25">
      <c r="A4286" s="126"/>
      <c r="B4286" s="53"/>
      <c r="C4286" s="140"/>
      <c r="E4286" s="53"/>
      <c r="F4286" s="53"/>
      <c r="G4286" s="53"/>
      <c r="H4286" s="3"/>
      <c r="I4286" s="53"/>
      <c r="J4286" s="53"/>
      <c r="K4286" s="53"/>
      <c r="L4286" s="53"/>
      <c r="M4286" s="53"/>
      <c r="N4286" s="53"/>
      <c r="O4286" s="53"/>
      <c r="P4286" s="727"/>
    </row>
    <row r="4287" spans="1:16" x14ac:dyDescent="0.25">
      <c r="A4287" s="126"/>
      <c r="B4287" s="53"/>
      <c r="C4287" s="140"/>
      <c r="E4287" s="53"/>
      <c r="F4287" s="53"/>
      <c r="G4287" s="53"/>
      <c r="H4287" s="3"/>
      <c r="I4287" s="53"/>
      <c r="J4287" s="53"/>
      <c r="K4287" s="53"/>
      <c r="L4287" s="53"/>
      <c r="M4287" s="53"/>
      <c r="N4287" s="53"/>
      <c r="O4287" s="53"/>
      <c r="P4287" s="727"/>
    </row>
    <row r="4288" spans="1:16" x14ac:dyDescent="0.25">
      <c r="A4288" s="126"/>
      <c r="B4288" s="53"/>
      <c r="C4288" s="140"/>
      <c r="E4288" s="53"/>
      <c r="F4288" s="53"/>
      <c r="G4288" s="53"/>
      <c r="H4288" s="3"/>
      <c r="I4288" s="53"/>
      <c r="J4288" s="53"/>
      <c r="K4288" s="53"/>
      <c r="L4288" s="53"/>
      <c r="M4288" s="53"/>
      <c r="N4288" s="53"/>
      <c r="O4288" s="53"/>
      <c r="P4288" s="727"/>
    </row>
    <row r="4289" spans="1:16" x14ac:dyDescent="0.25">
      <c r="A4289" s="126"/>
      <c r="B4289" s="53"/>
      <c r="C4289" s="140"/>
      <c r="E4289" s="53"/>
      <c r="F4289" s="53"/>
      <c r="G4289" s="53"/>
      <c r="H4289" s="3"/>
      <c r="I4289" s="53"/>
      <c r="J4289" s="53"/>
      <c r="K4289" s="53"/>
      <c r="L4289" s="53"/>
      <c r="M4289" s="53"/>
      <c r="N4289" s="53"/>
      <c r="O4289" s="53"/>
      <c r="P4289" s="727"/>
    </row>
    <row r="4290" spans="1:16" x14ac:dyDescent="0.25">
      <c r="A4290" s="126"/>
      <c r="B4290" s="53"/>
      <c r="C4290" s="140"/>
      <c r="E4290" s="53"/>
      <c r="F4290" s="53"/>
      <c r="G4290" s="53"/>
      <c r="H4290" s="3"/>
      <c r="I4290" s="53"/>
      <c r="J4290" s="53"/>
      <c r="K4290" s="53"/>
      <c r="L4290" s="53"/>
      <c r="M4290" s="53"/>
      <c r="N4290" s="53"/>
      <c r="O4290" s="53"/>
      <c r="P4290" s="727"/>
    </row>
    <row r="4291" spans="1:16" x14ac:dyDescent="0.25">
      <c r="A4291" s="126"/>
      <c r="B4291" s="53"/>
      <c r="C4291" s="140"/>
      <c r="E4291" s="53"/>
      <c r="F4291" s="53"/>
      <c r="G4291" s="53"/>
      <c r="H4291" s="3"/>
      <c r="I4291" s="53"/>
      <c r="J4291" s="53"/>
      <c r="K4291" s="53"/>
      <c r="L4291" s="53"/>
      <c r="M4291" s="53"/>
      <c r="N4291" s="53"/>
      <c r="O4291" s="53"/>
      <c r="P4291" s="727"/>
    </row>
    <row r="4292" spans="1:16" x14ac:dyDescent="0.25">
      <c r="A4292" s="126"/>
      <c r="B4292" s="53"/>
      <c r="C4292" s="140"/>
      <c r="E4292" s="53"/>
      <c r="F4292" s="53"/>
      <c r="G4292" s="53"/>
      <c r="H4292" s="3"/>
      <c r="I4292" s="53"/>
      <c r="J4292" s="53"/>
      <c r="K4292" s="53"/>
      <c r="L4292" s="53"/>
      <c r="M4292" s="53"/>
      <c r="N4292" s="53"/>
      <c r="O4292" s="53"/>
      <c r="P4292" s="727"/>
    </row>
    <row r="4293" spans="1:16" x14ac:dyDescent="0.25">
      <c r="A4293" s="126"/>
      <c r="B4293" s="53"/>
      <c r="C4293" s="140"/>
      <c r="E4293" s="53"/>
      <c r="F4293" s="53"/>
      <c r="G4293" s="53"/>
      <c r="H4293" s="3"/>
      <c r="I4293" s="53"/>
      <c r="J4293" s="53"/>
      <c r="K4293" s="53"/>
      <c r="L4293" s="53"/>
      <c r="M4293" s="53"/>
      <c r="N4293" s="53"/>
      <c r="O4293" s="53"/>
      <c r="P4293" s="727"/>
    </row>
    <row r="4294" spans="1:16" x14ac:dyDescent="0.25">
      <c r="A4294" s="126"/>
      <c r="B4294" s="53"/>
      <c r="C4294" s="140"/>
      <c r="E4294" s="53"/>
      <c r="F4294" s="53"/>
      <c r="G4294" s="53"/>
      <c r="H4294" s="3"/>
      <c r="I4294" s="53"/>
      <c r="J4294" s="53"/>
      <c r="K4294" s="53"/>
      <c r="L4294" s="53"/>
      <c r="M4294" s="53"/>
      <c r="N4294" s="53"/>
      <c r="O4294" s="53"/>
      <c r="P4294" s="727"/>
    </row>
    <row r="4295" spans="1:16" x14ac:dyDescent="0.25">
      <c r="A4295" s="126"/>
      <c r="B4295" s="53"/>
      <c r="C4295" s="140"/>
      <c r="E4295" s="53"/>
      <c r="F4295" s="53"/>
      <c r="G4295" s="53"/>
      <c r="H4295" s="3"/>
      <c r="I4295" s="53"/>
      <c r="J4295" s="53"/>
      <c r="K4295" s="53"/>
      <c r="L4295" s="53"/>
      <c r="M4295" s="53"/>
      <c r="N4295" s="53"/>
      <c r="O4295" s="53"/>
      <c r="P4295" s="727"/>
    </row>
    <row r="4296" spans="1:16" x14ac:dyDescent="0.25">
      <c r="A4296" s="126"/>
      <c r="B4296" s="53"/>
      <c r="C4296" s="140"/>
      <c r="E4296" s="53"/>
      <c r="F4296" s="53"/>
      <c r="G4296" s="53"/>
      <c r="H4296" s="3"/>
      <c r="I4296" s="53"/>
      <c r="J4296" s="53"/>
      <c r="K4296" s="53"/>
      <c r="L4296" s="53"/>
      <c r="M4296" s="53"/>
      <c r="N4296" s="53"/>
      <c r="O4296" s="53"/>
      <c r="P4296" s="727"/>
    </row>
    <row r="4297" spans="1:16" x14ac:dyDescent="0.25">
      <c r="A4297" s="126"/>
      <c r="B4297" s="53"/>
      <c r="C4297" s="140"/>
      <c r="E4297" s="53"/>
      <c r="F4297" s="53"/>
      <c r="G4297" s="53"/>
      <c r="H4297" s="3"/>
      <c r="I4297" s="53"/>
      <c r="J4297" s="53"/>
      <c r="K4297" s="53"/>
      <c r="L4297" s="53"/>
      <c r="M4297" s="53"/>
      <c r="N4297" s="53"/>
      <c r="O4297" s="53"/>
      <c r="P4297" s="727"/>
    </row>
    <row r="4298" spans="1:16" x14ac:dyDescent="0.25">
      <c r="A4298" s="126"/>
      <c r="B4298" s="53"/>
      <c r="C4298" s="140"/>
      <c r="E4298" s="53"/>
      <c r="F4298" s="53"/>
      <c r="G4298" s="53"/>
      <c r="H4298" s="3"/>
      <c r="I4298" s="53"/>
      <c r="J4298" s="53"/>
      <c r="K4298" s="53"/>
      <c r="L4298" s="53"/>
      <c r="M4298" s="53"/>
      <c r="N4298" s="53"/>
      <c r="O4298" s="53"/>
      <c r="P4298" s="727"/>
    </row>
    <row r="4299" spans="1:16" x14ac:dyDescent="0.25">
      <c r="A4299" s="126"/>
      <c r="B4299" s="53"/>
      <c r="C4299" s="140"/>
      <c r="E4299" s="53"/>
      <c r="F4299" s="53"/>
      <c r="G4299" s="53"/>
      <c r="H4299" s="3"/>
      <c r="I4299" s="53"/>
      <c r="J4299" s="53"/>
      <c r="K4299" s="53"/>
      <c r="L4299" s="53"/>
      <c r="M4299" s="53"/>
      <c r="N4299" s="53"/>
      <c r="O4299" s="53"/>
      <c r="P4299" s="727"/>
    </row>
    <row r="4300" spans="1:16" x14ac:dyDescent="0.25">
      <c r="A4300" s="126"/>
      <c r="B4300" s="53"/>
      <c r="C4300" s="140"/>
      <c r="E4300" s="53"/>
      <c r="F4300" s="53"/>
      <c r="G4300" s="53"/>
      <c r="H4300" s="3"/>
      <c r="I4300" s="53"/>
      <c r="J4300" s="53"/>
      <c r="K4300" s="53"/>
      <c r="L4300" s="53"/>
      <c r="M4300" s="53"/>
      <c r="N4300" s="53"/>
      <c r="O4300" s="53"/>
      <c r="P4300" s="727"/>
    </row>
    <row r="4301" spans="1:16" x14ac:dyDescent="0.25">
      <c r="A4301" s="126"/>
      <c r="B4301" s="53"/>
      <c r="C4301" s="140"/>
      <c r="E4301" s="53"/>
      <c r="F4301" s="53"/>
      <c r="G4301" s="53"/>
      <c r="H4301" s="3"/>
      <c r="I4301" s="53"/>
      <c r="J4301" s="53"/>
      <c r="K4301" s="53"/>
      <c r="L4301" s="53"/>
      <c r="M4301" s="53"/>
      <c r="N4301" s="53"/>
      <c r="O4301" s="53"/>
      <c r="P4301" s="727"/>
    </row>
    <row r="4302" spans="1:16" x14ac:dyDescent="0.25">
      <c r="A4302" s="126"/>
      <c r="B4302" s="53"/>
      <c r="C4302" s="140"/>
      <c r="E4302" s="53"/>
      <c r="F4302" s="53"/>
      <c r="G4302" s="53"/>
      <c r="H4302" s="3"/>
      <c r="I4302" s="53"/>
      <c r="J4302" s="53"/>
      <c r="K4302" s="53"/>
      <c r="L4302" s="53"/>
      <c r="M4302" s="53"/>
      <c r="N4302" s="53"/>
      <c r="O4302" s="53"/>
      <c r="P4302" s="727"/>
    </row>
    <row r="4303" spans="1:16" x14ac:dyDescent="0.25">
      <c r="A4303" s="126"/>
      <c r="B4303" s="53"/>
      <c r="C4303" s="140"/>
      <c r="E4303" s="53"/>
      <c r="F4303" s="53"/>
      <c r="G4303" s="53"/>
      <c r="H4303" s="3"/>
      <c r="I4303" s="53"/>
      <c r="J4303" s="53"/>
      <c r="K4303" s="53"/>
      <c r="L4303" s="53"/>
      <c r="M4303" s="53"/>
      <c r="N4303" s="53"/>
      <c r="O4303" s="53"/>
      <c r="P4303" s="727"/>
    </row>
    <row r="4304" spans="1:16" x14ac:dyDescent="0.25">
      <c r="A4304" s="126"/>
      <c r="B4304" s="53"/>
      <c r="C4304" s="140"/>
      <c r="E4304" s="53"/>
      <c r="F4304" s="53"/>
      <c r="G4304" s="53"/>
      <c r="H4304" s="3"/>
      <c r="I4304" s="53"/>
      <c r="J4304" s="53"/>
      <c r="K4304" s="53"/>
      <c r="L4304" s="53"/>
      <c r="M4304" s="53"/>
      <c r="N4304" s="53"/>
      <c r="O4304" s="53"/>
      <c r="P4304" s="727"/>
    </row>
    <row r="4305" spans="1:16" x14ac:dyDescent="0.25">
      <c r="A4305" s="126"/>
      <c r="B4305" s="53"/>
      <c r="C4305" s="140"/>
      <c r="E4305" s="53"/>
      <c r="F4305" s="53"/>
      <c r="G4305" s="53"/>
      <c r="H4305" s="3"/>
      <c r="I4305" s="53"/>
      <c r="J4305" s="53"/>
      <c r="K4305" s="53"/>
      <c r="L4305" s="53"/>
      <c r="M4305" s="53"/>
      <c r="N4305" s="53"/>
      <c r="O4305" s="53"/>
      <c r="P4305" s="727"/>
    </row>
    <row r="4306" spans="1:16" x14ac:dyDescent="0.25">
      <c r="A4306" s="126"/>
      <c r="B4306" s="53"/>
      <c r="C4306" s="140"/>
      <c r="E4306" s="53"/>
      <c r="F4306" s="53"/>
      <c r="G4306" s="53"/>
      <c r="H4306" s="3"/>
      <c r="I4306" s="53"/>
      <c r="J4306" s="53"/>
      <c r="K4306" s="53"/>
      <c r="L4306" s="53"/>
      <c r="M4306" s="53"/>
      <c r="N4306" s="53"/>
      <c r="O4306" s="53"/>
      <c r="P4306" s="727"/>
    </row>
    <row r="4307" spans="1:16" x14ac:dyDescent="0.25">
      <c r="A4307" s="126"/>
      <c r="B4307" s="53"/>
      <c r="C4307" s="140"/>
      <c r="E4307" s="53"/>
      <c r="F4307" s="53"/>
      <c r="G4307" s="53"/>
      <c r="H4307" s="3"/>
      <c r="I4307" s="53"/>
      <c r="J4307" s="53"/>
      <c r="K4307" s="53"/>
      <c r="L4307" s="53"/>
      <c r="M4307" s="53"/>
      <c r="N4307" s="53"/>
      <c r="O4307" s="53"/>
      <c r="P4307" s="727"/>
    </row>
    <row r="4308" spans="1:16" x14ac:dyDescent="0.25">
      <c r="A4308" s="126"/>
      <c r="B4308" s="53"/>
      <c r="C4308" s="140"/>
      <c r="E4308" s="53"/>
      <c r="F4308" s="53"/>
      <c r="G4308" s="53"/>
      <c r="H4308" s="3"/>
      <c r="I4308" s="53"/>
      <c r="J4308" s="53"/>
      <c r="K4308" s="53"/>
      <c r="L4308" s="53"/>
      <c r="M4308" s="53"/>
      <c r="N4308" s="53"/>
      <c r="O4308" s="53"/>
      <c r="P4308" s="727"/>
    </row>
    <row r="4309" spans="1:16" x14ac:dyDescent="0.25">
      <c r="A4309" s="126"/>
      <c r="B4309" s="53"/>
      <c r="C4309" s="140"/>
      <c r="E4309" s="53"/>
      <c r="F4309" s="53"/>
      <c r="G4309" s="53"/>
      <c r="H4309" s="3"/>
      <c r="I4309" s="53"/>
      <c r="J4309" s="53"/>
      <c r="K4309" s="53"/>
      <c r="L4309" s="53"/>
      <c r="M4309" s="53"/>
      <c r="N4309" s="53"/>
      <c r="O4309" s="53"/>
      <c r="P4309" s="727"/>
    </row>
    <row r="4310" spans="1:16" x14ac:dyDescent="0.25">
      <c r="A4310" s="126"/>
      <c r="B4310" s="53"/>
      <c r="C4310" s="140"/>
      <c r="E4310" s="53"/>
      <c r="F4310" s="53"/>
      <c r="G4310" s="53"/>
      <c r="H4310" s="3"/>
      <c r="I4310" s="53"/>
      <c r="J4310" s="53"/>
      <c r="K4310" s="53"/>
      <c r="L4310" s="53"/>
      <c r="M4310" s="53"/>
      <c r="N4310" s="53"/>
      <c r="O4310" s="53"/>
      <c r="P4310" s="727"/>
    </row>
    <row r="4311" spans="1:16" x14ac:dyDescent="0.25">
      <c r="A4311" s="126"/>
      <c r="B4311" s="53"/>
      <c r="C4311" s="140"/>
      <c r="E4311" s="53"/>
      <c r="F4311" s="53"/>
      <c r="G4311" s="53"/>
      <c r="H4311" s="3"/>
      <c r="I4311" s="53"/>
      <c r="J4311" s="53"/>
      <c r="K4311" s="53"/>
      <c r="L4311" s="53"/>
      <c r="M4311" s="53"/>
      <c r="N4311" s="53"/>
      <c r="O4311" s="53"/>
      <c r="P4311" s="727"/>
    </row>
    <row r="4312" spans="1:16" x14ac:dyDescent="0.25">
      <c r="A4312" s="126"/>
      <c r="B4312" s="53"/>
      <c r="C4312" s="140"/>
      <c r="E4312" s="53"/>
      <c r="F4312" s="53"/>
      <c r="G4312" s="53"/>
      <c r="H4312" s="3"/>
      <c r="I4312" s="53"/>
      <c r="J4312" s="53"/>
      <c r="K4312" s="53"/>
      <c r="L4312" s="53"/>
      <c r="M4312" s="53"/>
      <c r="N4312" s="53"/>
      <c r="O4312" s="53"/>
      <c r="P4312" s="727"/>
    </row>
    <row r="4313" spans="1:16" x14ac:dyDescent="0.25">
      <c r="A4313" s="126"/>
      <c r="B4313" s="53"/>
      <c r="C4313" s="140"/>
      <c r="E4313" s="53"/>
      <c r="F4313" s="53"/>
      <c r="G4313" s="53"/>
      <c r="H4313" s="3"/>
      <c r="I4313" s="53"/>
      <c r="J4313" s="53"/>
      <c r="K4313" s="53"/>
      <c r="L4313" s="53"/>
      <c r="M4313" s="53"/>
      <c r="N4313" s="53"/>
      <c r="O4313" s="53"/>
      <c r="P4313" s="727"/>
    </row>
    <row r="4314" spans="1:16" x14ac:dyDescent="0.25">
      <c r="A4314" s="126"/>
      <c r="B4314" s="53"/>
      <c r="C4314" s="140"/>
      <c r="E4314" s="53"/>
      <c r="F4314" s="53"/>
      <c r="G4314" s="53"/>
      <c r="H4314" s="3"/>
      <c r="I4314" s="53"/>
      <c r="J4314" s="53"/>
      <c r="K4314" s="53"/>
      <c r="L4314" s="53"/>
      <c r="M4314" s="53"/>
      <c r="N4314" s="53"/>
      <c r="O4314" s="53"/>
      <c r="P4314" s="727"/>
    </row>
    <row r="4315" spans="1:16" x14ac:dyDescent="0.25">
      <c r="A4315" s="126"/>
      <c r="B4315" s="53"/>
      <c r="C4315" s="140"/>
      <c r="E4315" s="53"/>
      <c r="F4315" s="53"/>
      <c r="G4315" s="53"/>
      <c r="H4315" s="3"/>
      <c r="I4315" s="53"/>
      <c r="J4315" s="53"/>
      <c r="K4315" s="53"/>
      <c r="L4315" s="53"/>
      <c r="M4315" s="53"/>
      <c r="N4315" s="53"/>
      <c r="O4315" s="53"/>
      <c r="P4315" s="727"/>
    </row>
    <row r="4316" spans="1:16" x14ac:dyDescent="0.25">
      <c r="A4316" s="126"/>
      <c r="B4316" s="53"/>
      <c r="C4316" s="140"/>
      <c r="E4316" s="53"/>
      <c r="F4316" s="53"/>
      <c r="G4316" s="53"/>
      <c r="H4316" s="3"/>
      <c r="I4316" s="53"/>
      <c r="J4316" s="53"/>
      <c r="K4316" s="53"/>
      <c r="L4316" s="53"/>
      <c r="M4316" s="53"/>
      <c r="N4316" s="53"/>
      <c r="O4316" s="53"/>
      <c r="P4316" s="727"/>
    </row>
    <row r="4317" spans="1:16" x14ac:dyDescent="0.25">
      <c r="A4317" s="126"/>
      <c r="B4317" s="53"/>
      <c r="C4317" s="140"/>
      <c r="E4317" s="53"/>
      <c r="F4317" s="53"/>
      <c r="G4317" s="53"/>
      <c r="H4317" s="3"/>
      <c r="I4317" s="53"/>
      <c r="J4317" s="53"/>
      <c r="K4317" s="53"/>
      <c r="L4317" s="53"/>
      <c r="M4317" s="53"/>
      <c r="N4317" s="53"/>
      <c r="O4317" s="53"/>
      <c r="P4317" s="727"/>
    </row>
    <row r="4318" spans="1:16" x14ac:dyDescent="0.25">
      <c r="A4318" s="126"/>
      <c r="B4318" s="53"/>
      <c r="C4318" s="140"/>
      <c r="E4318" s="53"/>
      <c r="F4318" s="53"/>
      <c r="G4318" s="53"/>
      <c r="H4318" s="3"/>
      <c r="I4318" s="53"/>
      <c r="J4318" s="53"/>
      <c r="K4318" s="53"/>
      <c r="L4318" s="53"/>
      <c r="M4318" s="53"/>
      <c r="N4318" s="53"/>
      <c r="O4318" s="53"/>
      <c r="P4318" s="727"/>
    </row>
    <row r="4319" spans="1:16" x14ac:dyDescent="0.25">
      <c r="A4319" s="126"/>
      <c r="B4319" s="53"/>
      <c r="C4319" s="140"/>
      <c r="E4319" s="53"/>
      <c r="F4319" s="53"/>
      <c r="G4319" s="53"/>
      <c r="H4319" s="3"/>
      <c r="I4319" s="53"/>
      <c r="J4319" s="53"/>
      <c r="K4319" s="53"/>
      <c r="L4319" s="53"/>
      <c r="M4319" s="53"/>
      <c r="N4319" s="53"/>
      <c r="O4319" s="53"/>
      <c r="P4319" s="727"/>
    </row>
    <row r="4320" spans="1:16" x14ac:dyDescent="0.25">
      <c r="A4320" s="126"/>
      <c r="B4320" s="53"/>
      <c r="C4320" s="140"/>
      <c r="E4320" s="53"/>
      <c r="F4320" s="53"/>
      <c r="G4320" s="53"/>
      <c r="H4320" s="3"/>
      <c r="I4320" s="53"/>
      <c r="J4320" s="53"/>
      <c r="K4320" s="53"/>
      <c r="L4320" s="53"/>
      <c r="M4320" s="53"/>
      <c r="N4320" s="53"/>
      <c r="O4320" s="53"/>
      <c r="P4320" s="727"/>
    </row>
    <row r="4321" spans="1:16" x14ac:dyDescent="0.25">
      <c r="A4321" s="126"/>
      <c r="B4321" s="53"/>
      <c r="C4321" s="140"/>
      <c r="E4321" s="53"/>
      <c r="F4321" s="53"/>
      <c r="G4321" s="53"/>
      <c r="H4321" s="3"/>
      <c r="I4321" s="53"/>
      <c r="J4321" s="53"/>
      <c r="K4321" s="53"/>
      <c r="L4321" s="53"/>
      <c r="M4321" s="53"/>
      <c r="N4321" s="53"/>
      <c r="O4321" s="53"/>
      <c r="P4321" s="727"/>
    </row>
    <row r="4322" spans="1:16" x14ac:dyDescent="0.25">
      <c r="A4322" s="126"/>
      <c r="B4322" s="53"/>
      <c r="C4322" s="140"/>
      <c r="E4322" s="53"/>
      <c r="F4322" s="53"/>
      <c r="G4322" s="53"/>
      <c r="H4322" s="3"/>
      <c r="I4322" s="53"/>
      <c r="J4322" s="53"/>
      <c r="K4322" s="53"/>
      <c r="L4322" s="53"/>
      <c r="M4322" s="53"/>
      <c r="N4322" s="53"/>
      <c r="O4322" s="53"/>
      <c r="P4322" s="727"/>
    </row>
    <row r="4323" spans="1:16" x14ac:dyDescent="0.25">
      <c r="A4323" s="126"/>
      <c r="B4323" s="53"/>
      <c r="C4323" s="140"/>
      <c r="E4323" s="53"/>
      <c r="F4323" s="53"/>
      <c r="G4323" s="53"/>
      <c r="H4323" s="3"/>
      <c r="I4323" s="53"/>
      <c r="J4323" s="53"/>
      <c r="K4323" s="53"/>
      <c r="L4323" s="53"/>
      <c r="M4323" s="53"/>
      <c r="N4323" s="53"/>
      <c r="O4323" s="53"/>
      <c r="P4323" s="727"/>
    </row>
    <row r="4324" spans="1:16" x14ac:dyDescent="0.25">
      <c r="A4324" s="126"/>
      <c r="B4324" s="53"/>
      <c r="C4324" s="140"/>
      <c r="E4324" s="53"/>
      <c r="F4324" s="53"/>
      <c r="G4324" s="53"/>
      <c r="H4324" s="3"/>
      <c r="I4324" s="53"/>
      <c r="J4324" s="53"/>
      <c r="K4324" s="53"/>
      <c r="L4324" s="53"/>
      <c r="M4324" s="53"/>
      <c r="N4324" s="53"/>
      <c r="O4324" s="53"/>
      <c r="P4324" s="727"/>
    </row>
    <row r="4325" spans="1:16" x14ac:dyDescent="0.25">
      <c r="A4325" s="126"/>
      <c r="B4325" s="53"/>
      <c r="C4325" s="140"/>
      <c r="E4325" s="53"/>
      <c r="F4325" s="53"/>
      <c r="G4325" s="53"/>
      <c r="H4325" s="3"/>
      <c r="I4325" s="53"/>
      <c r="J4325" s="53"/>
      <c r="K4325" s="53"/>
      <c r="L4325" s="53"/>
      <c r="M4325" s="53"/>
      <c r="N4325" s="53"/>
      <c r="O4325" s="53"/>
      <c r="P4325" s="727"/>
    </row>
    <row r="4326" spans="1:16" x14ac:dyDescent="0.25">
      <c r="A4326" s="126"/>
      <c r="B4326" s="53"/>
      <c r="C4326" s="140"/>
      <c r="E4326" s="53"/>
      <c r="F4326" s="53"/>
      <c r="G4326" s="53"/>
      <c r="H4326" s="3"/>
      <c r="I4326" s="53"/>
      <c r="J4326" s="53"/>
      <c r="K4326" s="53"/>
      <c r="L4326" s="53"/>
      <c r="M4326" s="53"/>
      <c r="N4326" s="53"/>
      <c r="O4326" s="53"/>
      <c r="P4326" s="727"/>
    </row>
    <row r="4327" spans="1:16" x14ac:dyDescent="0.25">
      <c r="A4327" s="126"/>
      <c r="B4327" s="53"/>
      <c r="C4327" s="140"/>
      <c r="E4327" s="53"/>
      <c r="F4327" s="53"/>
      <c r="G4327" s="53"/>
      <c r="H4327" s="3"/>
      <c r="I4327" s="53"/>
      <c r="J4327" s="53"/>
      <c r="K4327" s="53"/>
      <c r="L4327" s="53"/>
      <c r="M4327" s="53"/>
      <c r="N4327" s="53"/>
      <c r="O4327" s="53"/>
      <c r="P4327" s="727"/>
    </row>
    <row r="4328" spans="1:16" x14ac:dyDescent="0.25">
      <c r="A4328" s="126"/>
      <c r="B4328" s="53"/>
      <c r="C4328" s="140"/>
      <c r="E4328" s="53"/>
      <c r="F4328" s="53"/>
      <c r="G4328" s="53"/>
      <c r="H4328" s="3"/>
      <c r="I4328" s="53"/>
      <c r="J4328" s="53"/>
      <c r="K4328" s="53"/>
      <c r="L4328" s="53"/>
      <c r="M4328" s="53"/>
      <c r="N4328" s="53"/>
      <c r="O4328" s="53"/>
      <c r="P4328" s="727"/>
    </row>
    <row r="4329" spans="1:16" x14ac:dyDescent="0.25">
      <c r="A4329" s="126"/>
      <c r="B4329" s="53"/>
      <c r="C4329" s="140"/>
      <c r="E4329" s="53"/>
      <c r="F4329" s="53"/>
      <c r="G4329" s="53"/>
      <c r="H4329" s="3"/>
      <c r="I4329" s="53"/>
      <c r="J4329" s="53"/>
      <c r="K4329" s="53"/>
      <c r="L4329" s="53"/>
      <c r="M4329" s="53"/>
      <c r="N4329" s="53"/>
      <c r="O4329" s="53"/>
      <c r="P4329" s="727"/>
    </row>
    <row r="4330" spans="1:16" x14ac:dyDescent="0.25">
      <c r="A4330" s="126"/>
      <c r="B4330" s="53"/>
      <c r="C4330" s="140"/>
      <c r="E4330" s="53"/>
      <c r="F4330" s="53"/>
      <c r="G4330" s="53"/>
      <c r="H4330" s="3"/>
      <c r="I4330" s="53"/>
      <c r="J4330" s="53"/>
      <c r="K4330" s="53"/>
      <c r="L4330" s="53"/>
      <c r="M4330" s="53"/>
      <c r="N4330" s="53"/>
      <c r="O4330" s="53"/>
      <c r="P4330" s="727"/>
    </row>
    <row r="4331" spans="1:16" x14ac:dyDescent="0.25">
      <c r="A4331" s="126"/>
      <c r="B4331" s="53"/>
      <c r="C4331" s="140"/>
      <c r="E4331" s="53"/>
      <c r="F4331" s="53"/>
      <c r="G4331" s="53"/>
      <c r="H4331" s="3"/>
      <c r="I4331" s="53"/>
      <c r="J4331" s="53"/>
      <c r="K4331" s="53"/>
      <c r="L4331" s="53"/>
      <c r="M4331" s="53"/>
      <c r="N4331" s="53"/>
      <c r="O4331" s="53"/>
      <c r="P4331" s="727"/>
    </row>
    <row r="4332" spans="1:16" x14ac:dyDescent="0.25">
      <c r="A4332" s="126"/>
      <c r="B4332" s="53"/>
      <c r="C4332" s="140"/>
      <c r="E4332" s="53"/>
      <c r="F4332" s="53"/>
      <c r="G4332" s="53"/>
      <c r="H4332" s="3"/>
      <c r="I4332" s="53"/>
      <c r="J4332" s="53"/>
      <c r="K4332" s="53"/>
      <c r="L4332" s="53"/>
      <c r="M4332" s="53"/>
      <c r="N4332" s="53"/>
      <c r="O4332" s="53"/>
      <c r="P4332" s="727"/>
    </row>
    <row r="4333" spans="1:16" x14ac:dyDescent="0.25">
      <c r="A4333" s="126"/>
      <c r="B4333" s="53"/>
      <c r="C4333" s="140"/>
      <c r="E4333" s="53"/>
      <c r="F4333" s="53"/>
      <c r="G4333" s="53"/>
      <c r="H4333" s="3"/>
      <c r="I4333" s="53"/>
      <c r="J4333" s="53"/>
      <c r="K4333" s="53"/>
      <c r="L4333" s="53"/>
      <c r="M4333" s="53"/>
      <c r="N4333" s="53"/>
      <c r="O4333" s="53"/>
      <c r="P4333" s="727"/>
    </row>
    <row r="4334" spans="1:16" x14ac:dyDescent="0.25">
      <c r="A4334" s="126"/>
      <c r="B4334" s="53"/>
      <c r="C4334" s="140"/>
      <c r="E4334" s="53"/>
      <c r="F4334" s="53"/>
      <c r="G4334" s="53"/>
      <c r="H4334" s="3"/>
      <c r="I4334" s="53"/>
      <c r="J4334" s="53"/>
      <c r="K4334" s="53"/>
      <c r="L4334" s="53"/>
      <c r="M4334" s="53"/>
      <c r="N4334" s="53"/>
      <c r="O4334" s="53"/>
      <c r="P4334" s="727"/>
    </row>
    <row r="4335" spans="1:16" x14ac:dyDescent="0.25">
      <c r="A4335" s="126"/>
      <c r="B4335" s="53"/>
      <c r="C4335" s="140"/>
      <c r="E4335" s="53"/>
      <c r="F4335" s="53"/>
      <c r="G4335" s="53"/>
      <c r="H4335" s="3"/>
      <c r="I4335" s="53"/>
      <c r="J4335" s="53"/>
      <c r="K4335" s="53"/>
      <c r="L4335" s="53"/>
      <c r="M4335" s="53"/>
      <c r="N4335" s="53"/>
      <c r="O4335" s="53"/>
      <c r="P4335" s="727"/>
    </row>
    <row r="4336" spans="1:16" x14ac:dyDescent="0.25">
      <c r="A4336" s="126"/>
      <c r="B4336" s="53"/>
      <c r="C4336" s="140"/>
      <c r="E4336" s="53"/>
      <c r="F4336" s="53"/>
      <c r="G4336" s="53"/>
      <c r="H4336" s="3"/>
      <c r="I4336" s="53"/>
      <c r="J4336" s="53"/>
      <c r="K4336" s="53"/>
      <c r="L4336" s="53"/>
      <c r="M4336" s="53"/>
      <c r="N4336" s="53"/>
      <c r="O4336" s="53"/>
      <c r="P4336" s="727"/>
    </row>
    <row r="4337" spans="1:16" x14ac:dyDescent="0.25">
      <c r="A4337" s="126"/>
      <c r="B4337" s="53"/>
      <c r="C4337" s="140"/>
      <c r="E4337" s="53"/>
      <c r="F4337" s="53"/>
      <c r="G4337" s="53"/>
      <c r="H4337" s="3"/>
      <c r="I4337" s="53"/>
      <c r="J4337" s="53"/>
      <c r="K4337" s="53"/>
      <c r="L4337" s="53"/>
      <c r="M4337" s="53"/>
      <c r="N4337" s="53"/>
      <c r="O4337" s="53"/>
      <c r="P4337" s="727"/>
    </row>
    <row r="4338" spans="1:16" x14ac:dyDescent="0.25">
      <c r="A4338" s="126"/>
      <c r="B4338" s="53"/>
      <c r="C4338" s="140"/>
      <c r="E4338" s="53"/>
      <c r="F4338" s="53"/>
      <c r="G4338" s="53"/>
      <c r="H4338" s="3"/>
      <c r="I4338" s="53"/>
      <c r="J4338" s="53"/>
      <c r="K4338" s="53"/>
      <c r="L4338" s="53"/>
      <c r="M4338" s="53"/>
      <c r="N4338" s="53"/>
      <c r="O4338" s="53"/>
      <c r="P4338" s="727"/>
    </row>
    <row r="4339" spans="1:16" x14ac:dyDescent="0.25">
      <c r="A4339" s="126"/>
      <c r="B4339" s="53"/>
      <c r="C4339" s="140"/>
      <c r="E4339" s="53"/>
      <c r="F4339" s="53"/>
      <c r="G4339" s="53"/>
      <c r="H4339" s="3"/>
      <c r="I4339" s="53"/>
      <c r="J4339" s="53"/>
      <c r="K4339" s="53"/>
      <c r="L4339" s="53"/>
      <c r="M4339" s="53"/>
      <c r="N4339" s="53"/>
      <c r="O4339" s="53"/>
      <c r="P4339" s="727"/>
    </row>
    <row r="4340" spans="1:16" x14ac:dyDescent="0.25">
      <c r="A4340" s="126"/>
      <c r="B4340" s="53"/>
      <c r="C4340" s="140"/>
      <c r="E4340" s="53"/>
      <c r="F4340" s="53"/>
      <c r="G4340" s="53"/>
      <c r="H4340" s="3"/>
      <c r="I4340" s="53"/>
      <c r="J4340" s="53"/>
      <c r="K4340" s="53"/>
      <c r="L4340" s="53"/>
      <c r="M4340" s="53"/>
      <c r="N4340" s="53"/>
      <c r="O4340" s="53"/>
      <c r="P4340" s="727"/>
    </row>
    <row r="4341" spans="1:16" x14ac:dyDescent="0.25">
      <c r="A4341" s="126"/>
      <c r="B4341" s="53"/>
      <c r="C4341" s="140"/>
      <c r="E4341" s="53"/>
      <c r="F4341" s="53"/>
      <c r="G4341" s="53"/>
      <c r="H4341" s="3"/>
      <c r="I4341" s="53"/>
      <c r="J4341" s="53"/>
      <c r="K4341" s="53"/>
      <c r="L4341" s="53"/>
      <c r="M4341" s="53"/>
      <c r="N4341" s="53"/>
      <c r="O4341" s="53"/>
      <c r="P4341" s="727"/>
    </row>
    <row r="4342" spans="1:16" x14ac:dyDescent="0.25">
      <c r="A4342" s="126"/>
      <c r="B4342" s="53"/>
      <c r="C4342" s="140"/>
      <c r="E4342" s="53"/>
      <c r="F4342" s="53"/>
      <c r="G4342" s="53"/>
      <c r="H4342" s="3"/>
      <c r="I4342" s="53"/>
      <c r="J4342" s="53"/>
      <c r="K4342" s="53"/>
      <c r="L4342" s="53"/>
      <c r="M4342" s="53"/>
      <c r="N4342" s="53"/>
      <c r="O4342" s="53"/>
      <c r="P4342" s="727"/>
    </row>
    <row r="4343" spans="1:16" x14ac:dyDescent="0.25">
      <c r="A4343" s="126"/>
      <c r="B4343" s="53"/>
      <c r="C4343" s="140"/>
      <c r="E4343" s="53"/>
      <c r="F4343" s="53"/>
      <c r="G4343" s="53"/>
      <c r="H4343" s="3"/>
      <c r="I4343" s="53"/>
      <c r="J4343" s="53"/>
      <c r="K4343" s="53"/>
      <c r="L4343" s="53"/>
      <c r="M4343" s="53"/>
      <c r="N4343" s="53"/>
      <c r="O4343" s="53"/>
      <c r="P4343" s="727"/>
    </row>
    <row r="4344" spans="1:16" x14ac:dyDescent="0.25">
      <c r="A4344" s="126"/>
      <c r="B4344" s="53"/>
      <c r="C4344" s="140"/>
      <c r="E4344" s="53"/>
      <c r="F4344" s="53"/>
      <c r="G4344" s="53"/>
      <c r="H4344" s="3"/>
      <c r="I4344" s="53"/>
      <c r="J4344" s="53"/>
      <c r="K4344" s="53"/>
      <c r="L4344" s="53"/>
      <c r="M4344" s="53"/>
      <c r="N4344" s="53"/>
      <c r="O4344" s="53"/>
      <c r="P4344" s="727"/>
    </row>
    <row r="4345" spans="1:16" x14ac:dyDescent="0.25">
      <c r="A4345" s="126"/>
      <c r="B4345" s="53"/>
      <c r="C4345" s="140"/>
      <c r="E4345" s="53"/>
      <c r="F4345" s="53"/>
      <c r="G4345" s="53"/>
      <c r="H4345" s="3"/>
      <c r="I4345" s="53"/>
      <c r="J4345" s="53"/>
      <c r="K4345" s="53"/>
      <c r="L4345" s="53"/>
      <c r="M4345" s="53"/>
      <c r="N4345" s="53"/>
      <c r="O4345" s="53"/>
      <c r="P4345" s="727"/>
    </row>
    <row r="4346" spans="1:16" x14ac:dyDescent="0.25">
      <c r="A4346" s="126"/>
      <c r="B4346" s="53"/>
      <c r="C4346" s="140"/>
      <c r="E4346" s="53"/>
      <c r="F4346" s="53"/>
      <c r="G4346" s="53"/>
      <c r="H4346" s="3"/>
      <c r="I4346" s="53"/>
      <c r="J4346" s="53"/>
      <c r="K4346" s="53"/>
      <c r="L4346" s="53"/>
      <c r="M4346" s="53"/>
      <c r="N4346" s="53"/>
      <c r="O4346" s="53"/>
      <c r="P4346" s="727"/>
    </row>
    <row r="4347" spans="1:16" x14ac:dyDescent="0.25">
      <c r="A4347" s="126"/>
      <c r="B4347" s="53"/>
      <c r="C4347" s="140"/>
      <c r="E4347" s="53"/>
      <c r="F4347" s="53"/>
      <c r="G4347" s="53"/>
      <c r="H4347" s="3"/>
      <c r="I4347" s="53"/>
      <c r="J4347" s="53"/>
      <c r="K4347" s="53"/>
      <c r="L4347" s="53"/>
      <c r="M4347" s="53"/>
      <c r="N4347" s="53"/>
      <c r="O4347" s="53"/>
      <c r="P4347" s="727"/>
    </row>
    <row r="4348" spans="1:16" x14ac:dyDescent="0.25">
      <c r="A4348" s="126"/>
      <c r="B4348" s="53"/>
      <c r="C4348" s="140"/>
      <c r="E4348" s="53"/>
      <c r="F4348" s="53"/>
      <c r="G4348" s="53"/>
      <c r="H4348" s="3"/>
      <c r="I4348" s="53"/>
      <c r="J4348" s="53"/>
      <c r="K4348" s="53"/>
      <c r="L4348" s="53"/>
      <c r="M4348" s="53"/>
      <c r="N4348" s="53"/>
      <c r="O4348" s="53"/>
      <c r="P4348" s="727"/>
    </row>
    <row r="4349" spans="1:16" x14ac:dyDescent="0.25">
      <c r="A4349" s="126"/>
      <c r="B4349" s="53"/>
      <c r="C4349" s="140"/>
      <c r="E4349" s="53"/>
      <c r="F4349" s="53"/>
      <c r="G4349" s="53"/>
      <c r="H4349" s="3"/>
      <c r="I4349" s="53"/>
      <c r="J4349" s="53"/>
      <c r="K4349" s="53"/>
      <c r="L4349" s="53"/>
      <c r="M4349" s="53"/>
      <c r="N4349" s="53"/>
      <c r="O4349" s="53"/>
      <c r="P4349" s="727"/>
    </row>
    <row r="4350" spans="1:16" x14ac:dyDescent="0.25">
      <c r="A4350" s="126"/>
      <c r="B4350" s="53"/>
      <c r="C4350" s="140"/>
      <c r="E4350" s="53"/>
      <c r="F4350" s="53"/>
      <c r="G4350" s="53"/>
      <c r="H4350" s="3"/>
      <c r="I4350" s="53"/>
      <c r="J4350" s="53"/>
      <c r="K4350" s="53"/>
      <c r="L4350" s="53"/>
      <c r="M4350" s="53"/>
      <c r="N4350" s="53"/>
      <c r="O4350" s="53"/>
      <c r="P4350" s="727"/>
    </row>
    <row r="4351" spans="1:16" x14ac:dyDescent="0.25">
      <c r="A4351" s="126"/>
      <c r="B4351" s="53"/>
      <c r="C4351" s="140"/>
      <c r="E4351" s="53"/>
      <c r="F4351" s="53"/>
      <c r="G4351" s="53"/>
      <c r="H4351" s="3"/>
      <c r="I4351" s="53"/>
      <c r="J4351" s="53"/>
      <c r="K4351" s="53"/>
      <c r="L4351" s="53"/>
      <c r="M4351" s="53"/>
      <c r="N4351" s="53"/>
      <c r="O4351" s="53"/>
      <c r="P4351" s="727"/>
    </row>
    <row r="4352" spans="1:16" x14ac:dyDescent="0.25">
      <c r="A4352" s="126"/>
      <c r="B4352" s="53"/>
      <c r="C4352" s="140"/>
      <c r="E4352" s="53"/>
      <c r="F4352" s="53"/>
      <c r="G4352" s="53"/>
      <c r="H4352" s="3"/>
      <c r="I4352" s="53"/>
      <c r="J4352" s="53"/>
      <c r="K4352" s="53"/>
      <c r="L4352" s="53"/>
      <c r="M4352" s="53"/>
      <c r="N4352" s="53"/>
      <c r="O4352" s="53"/>
      <c r="P4352" s="727"/>
    </row>
    <row r="4353" spans="1:16" x14ac:dyDescent="0.25">
      <c r="A4353" s="126"/>
      <c r="B4353" s="53"/>
      <c r="C4353" s="140"/>
      <c r="E4353" s="53"/>
      <c r="F4353" s="53"/>
      <c r="G4353" s="53"/>
      <c r="H4353" s="3"/>
      <c r="I4353" s="53"/>
      <c r="J4353" s="53"/>
      <c r="K4353" s="53"/>
      <c r="L4353" s="53"/>
      <c r="M4353" s="53"/>
      <c r="N4353" s="53"/>
      <c r="O4353" s="53"/>
      <c r="P4353" s="727"/>
    </row>
    <row r="4354" spans="1:16" x14ac:dyDescent="0.25">
      <c r="A4354" s="126"/>
      <c r="B4354" s="53"/>
      <c r="C4354" s="140"/>
      <c r="E4354" s="53"/>
      <c r="F4354" s="53"/>
      <c r="G4354" s="53"/>
      <c r="H4354" s="3"/>
      <c r="I4354" s="53"/>
      <c r="J4354" s="53"/>
      <c r="K4354" s="53"/>
      <c r="L4354" s="53"/>
      <c r="M4354" s="53"/>
      <c r="N4354" s="53"/>
      <c r="O4354" s="53"/>
      <c r="P4354" s="727"/>
    </row>
    <row r="4355" spans="1:16" x14ac:dyDescent="0.25">
      <c r="A4355" s="126"/>
      <c r="B4355" s="53"/>
      <c r="C4355" s="140"/>
      <c r="E4355" s="53"/>
      <c r="F4355" s="53"/>
      <c r="G4355" s="53"/>
      <c r="H4355" s="3"/>
      <c r="I4355" s="53"/>
      <c r="J4355" s="53"/>
      <c r="K4355" s="53"/>
      <c r="L4355" s="53"/>
      <c r="M4355" s="53"/>
      <c r="N4355" s="53"/>
      <c r="O4355" s="53"/>
      <c r="P4355" s="727"/>
    </row>
    <row r="4356" spans="1:16" x14ac:dyDescent="0.25">
      <c r="A4356" s="126"/>
      <c r="B4356" s="53"/>
      <c r="C4356" s="140"/>
      <c r="E4356" s="53"/>
      <c r="F4356" s="53"/>
      <c r="G4356" s="53"/>
      <c r="H4356" s="3"/>
      <c r="I4356" s="53"/>
      <c r="J4356" s="53"/>
      <c r="K4356" s="53"/>
      <c r="L4356" s="53"/>
      <c r="M4356" s="53"/>
      <c r="N4356" s="53"/>
      <c r="O4356" s="53"/>
      <c r="P4356" s="727"/>
    </row>
    <row r="4357" spans="1:16" x14ac:dyDescent="0.25">
      <c r="A4357" s="126"/>
      <c r="B4357" s="53"/>
      <c r="C4357" s="140"/>
      <c r="E4357" s="53"/>
      <c r="F4357" s="53"/>
      <c r="G4357" s="53"/>
      <c r="H4357" s="3"/>
      <c r="I4357" s="53"/>
      <c r="J4357" s="53"/>
      <c r="K4357" s="53"/>
      <c r="L4357" s="53"/>
      <c r="M4357" s="53"/>
      <c r="N4357" s="53"/>
      <c r="O4357" s="53"/>
      <c r="P4357" s="727"/>
    </row>
    <row r="4358" spans="1:16" x14ac:dyDescent="0.25">
      <c r="A4358" s="126"/>
      <c r="B4358" s="53"/>
      <c r="C4358" s="140"/>
      <c r="E4358" s="53"/>
      <c r="F4358" s="53"/>
      <c r="G4358" s="53"/>
      <c r="H4358" s="3"/>
      <c r="I4358" s="53"/>
      <c r="J4358" s="53"/>
      <c r="K4358" s="53"/>
      <c r="L4358" s="53"/>
      <c r="M4358" s="53"/>
      <c r="N4358" s="53"/>
      <c r="O4358" s="53"/>
      <c r="P4358" s="727"/>
    </row>
    <row r="4359" spans="1:16" x14ac:dyDescent="0.25">
      <c r="A4359" s="126"/>
      <c r="B4359" s="53"/>
      <c r="C4359" s="140"/>
      <c r="E4359" s="53"/>
      <c r="F4359" s="53"/>
      <c r="G4359" s="53"/>
      <c r="H4359" s="3"/>
      <c r="I4359" s="53"/>
      <c r="J4359" s="53"/>
      <c r="K4359" s="53"/>
      <c r="L4359" s="53"/>
      <c r="M4359" s="53"/>
      <c r="N4359" s="53"/>
      <c r="O4359" s="53"/>
      <c r="P4359" s="727"/>
    </row>
    <row r="4360" spans="1:16" x14ac:dyDescent="0.25">
      <c r="A4360" s="126"/>
      <c r="B4360" s="53"/>
      <c r="C4360" s="140"/>
      <c r="E4360" s="53"/>
      <c r="F4360" s="53"/>
      <c r="G4360" s="53"/>
      <c r="H4360" s="3"/>
      <c r="I4360" s="53"/>
      <c r="J4360" s="53"/>
      <c r="K4360" s="53"/>
      <c r="L4360" s="53"/>
      <c r="M4360" s="53"/>
      <c r="N4360" s="53"/>
      <c r="O4360" s="53"/>
      <c r="P4360" s="727"/>
    </row>
    <row r="4361" spans="1:16" x14ac:dyDescent="0.25">
      <c r="A4361" s="126"/>
      <c r="B4361" s="53"/>
      <c r="C4361" s="140"/>
      <c r="E4361" s="53"/>
      <c r="F4361" s="53"/>
      <c r="G4361" s="53"/>
      <c r="H4361" s="3"/>
      <c r="I4361" s="53"/>
      <c r="J4361" s="53"/>
      <c r="K4361" s="53"/>
      <c r="L4361" s="53"/>
      <c r="M4361" s="53"/>
      <c r="N4361" s="53"/>
      <c r="O4361" s="53"/>
      <c r="P4361" s="727"/>
    </row>
    <row r="4362" spans="1:16" x14ac:dyDescent="0.25">
      <c r="A4362" s="126"/>
      <c r="B4362" s="53"/>
      <c r="C4362" s="140"/>
      <c r="E4362" s="53"/>
      <c r="F4362" s="53"/>
      <c r="G4362" s="53"/>
      <c r="H4362" s="3"/>
      <c r="I4362" s="53"/>
      <c r="J4362" s="53"/>
      <c r="K4362" s="53"/>
      <c r="L4362" s="53"/>
      <c r="M4362" s="53"/>
      <c r="N4362" s="53"/>
      <c r="O4362" s="53"/>
      <c r="P4362" s="727"/>
    </row>
    <row r="4363" spans="1:16" x14ac:dyDescent="0.25">
      <c r="A4363" s="126"/>
      <c r="B4363" s="53"/>
      <c r="C4363" s="140"/>
      <c r="E4363" s="53"/>
      <c r="F4363" s="53"/>
      <c r="G4363" s="53"/>
      <c r="H4363" s="3"/>
      <c r="I4363" s="53"/>
      <c r="J4363" s="53"/>
      <c r="K4363" s="53"/>
      <c r="L4363" s="53"/>
      <c r="M4363" s="53"/>
      <c r="N4363" s="53"/>
      <c r="O4363" s="53"/>
      <c r="P4363" s="727"/>
    </row>
    <row r="4364" spans="1:16" x14ac:dyDescent="0.25">
      <c r="A4364" s="126"/>
      <c r="B4364" s="53"/>
      <c r="C4364" s="140"/>
      <c r="E4364" s="53"/>
      <c r="F4364" s="53"/>
      <c r="G4364" s="53"/>
      <c r="H4364" s="3"/>
      <c r="I4364" s="53"/>
      <c r="J4364" s="53"/>
      <c r="K4364" s="53"/>
      <c r="L4364" s="53"/>
      <c r="M4364" s="53"/>
      <c r="N4364" s="53"/>
      <c r="O4364" s="53"/>
      <c r="P4364" s="727"/>
    </row>
    <row r="4365" spans="1:16" x14ac:dyDescent="0.25">
      <c r="A4365" s="126"/>
      <c r="B4365" s="53"/>
      <c r="C4365" s="140"/>
      <c r="E4365" s="53"/>
      <c r="F4365" s="53"/>
      <c r="G4365" s="53"/>
      <c r="H4365" s="3"/>
      <c r="I4365" s="53"/>
      <c r="J4365" s="53"/>
      <c r="K4365" s="53"/>
      <c r="L4365" s="53"/>
      <c r="M4365" s="53"/>
      <c r="N4365" s="53"/>
      <c r="O4365" s="53"/>
      <c r="P4365" s="727"/>
    </row>
    <row r="4366" spans="1:16" x14ac:dyDescent="0.25">
      <c r="A4366" s="126"/>
      <c r="B4366" s="53"/>
      <c r="C4366" s="140"/>
      <c r="E4366" s="53"/>
      <c r="F4366" s="53"/>
      <c r="G4366" s="53"/>
      <c r="H4366" s="3"/>
      <c r="I4366" s="53"/>
      <c r="J4366" s="53"/>
      <c r="K4366" s="53"/>
      <c r="L4366" s="53"/>
      <c r="M4366" s="53"/>
      <c r="N4366" s="53"/>
      <c r="O4366" s="53"/>
      <c r="P4366" s="727"/>
    </row>
    <row r="4367" spans="1:16" x14ac:dyDescent="0.25">
      <c r="A4367" s="126"/>
      <c r="B4367" s="53"/>
      <c r="C4367" s="140"/>
      <c r="E4367" s="53"/>
      <c r="F4367" s="53"/>
      <c r="G4367" s="53"/>
      <c r="H4367" s="3"/>
      <c r="I4367" s="53"/>
      <c r="J4367" s="53"/>
      <c r="K4367" s="53"/>
      <c r="L4367" s="53"/>
      <c r="M4367" s="53"/>
      <c r="N4367" s="53"/>
      <c r="O4367" s="53"/>
      <c r="P4367" s="727"/>
    </row>
    <row r="4368" spans="1:16" x14ac:dyDescent="0.25">
      <c r="A4368" s="126"/>
      <c r="B4368" s="53"/>
      <c r="C4368" s="140"/>
      <c r="E4368" s="53"/>
      <c r="F4368" s="53"/>
      <c r="G4368" s="53"/>
      <c r="H4368" s="3"/>
      <c r="I4368" s="53"/>
      <c r="J4368" s="53"/>
      <c r="K4368" s="53"/>
      <c r="L4368" s="53"/>
      <c r="M4368" s="53"/>
      <c r="N4368" s="53"/>
      <c r="O4368" s="53"/>
      <c r="P4368" s="727"/>
    </row>
    <row r="4369" spans="1:16" x14ac:dyDescent="0.25">
      <c r="A4369" s="126"/>
      <c r="B4369" s="53"/>
      <c r="C4369" s="140"/>
      <c r="E4369" s="53"/>
      <c r="F4369" s="53"/>
      <c r="G4369" s="53"/>
      <c r="H4369" s="3"/>
      <c r="I4369" s="53"/>
      <c r="J4369" s="53"/>
      <c r="K4369" s="53"/>
      <c r="L4369" s="53"/>
      <c r="M4369" s="53"/>
      <c r="N4369" s="53"/>
      <c r="O4369" s="53"/>
      <c r="P4369" s="727"/>
    </row>
    <row r="4370" spans="1:16" x14ac:dyDescent="0.25">
      <c r="A4370" s="126"/>
      <c r="B4370" s="53"/>
      <c r="C4370" s="140"/>
      <c r="E4370" s="53"/>
      <c r="F4370" s="53"/>
      <c r="G4370" s="53"/>
      <c r="H4370" s="3"/>
      <c r="I4370" s="53"/>
      <c r="J4370" s="53"/>
      <c r="K4370" s="53"/>
      <c r="L4370" s="53"/>
      <c r="M4370" s="53"/>
      <c r="N4370" s="53"/>
      <c r="O4370" s="53"/>
      <c r="P4370" s="727"/>
    </row>
    <row r="4371" spans="1:16" x14ac:dyDescent="0.25">
      <c r="A4371" s="126"/>
      <c r="B4371" s="53"/>
      <c r="C4371" s="140"/>
      <c r="E4371" s="53"/>
      <c r="F4371" s="53"/>
      <c r="G4371" s="53"/>
      <c r="H4371" s="3"/>
      <c r="I4371" s="53"/>
      <c r="J4371" s="53"/>
      <c r="K4371" s="53"/>
      <c r="L4371" s="53"/>
      <c r="M4371" s="53"/>
      <c r="N4371" s="53"/>
      <c r="O4371" s="53"/>
      <c r="P4371" s="727"/>
    </row>
    <row r="4372" spans="1:16" x14ac:dyDescent="0.25">
      <c r="A4372" s="126"/>
      <c r="B4372" s="53"/>
      <c r="C4372" s="140"/>
      <c r="E4372" s="53"/>
      <c r="F4372" s="53"/>
      <c r="G4372" s="53"/>
      <c r="H4372" s="3"/>
      <c r="I4372" s="53"/>
      <c r="J4372" s="53"/>
      <c r="K4372" s="53"/>
      <c r="L4372" s="53"/>
      <c r="M4372" s="53"/>
      <c r="N4372" s="53"/>
      <c r="O4372" s="53"/>
      <c r="P4372" s="727"/>
    </row>
    <row r="4373" spans="1:16" x14ac:dyDescent="0.25">
      <c r="A4373" s="126"/>
      <c r="B4373" s="53"/>
      <c r="C4373" s="140"/>
      <c r="E4373" s="53"/>
      <c r="F4373" s="53"/>
      <c r="G4373" s="53"/>
      <c r="H4373" s="3"/>
      <c r="I4373" s="53"/>
      <c r="J4373" s="53"/>
      <c r="K4373" s="53"/>
      <c r="L4373" s="53"/>
      <c r="M4373" s="53"/>
      <c r="N4373" s="53"/>
      <c r="O4373" s="53"/>
      <c r="P4373" s="727"/>
    </row>
    <row r="4374" spans="1:16" x14ac:dyDescent="0.25">
      <c r="A4374" s="126"/>
      <c r="B4374" s="53"/>
      <c r="C4374" s="140"/>
      <c r="E4374" s="53"/>
      <c r="F4374" s="53"/>
      <c r="G4374" s="53"/>
      <c r="H4374" s="3"/>
      <c r="I4374" s="53"/>
      <c r="J4374" s="53"/>
      <c r="K4374" s="53"/>
      <c r="L4374" s="53"/>
      <c r="M4374" s="53"/>
      <c r="N4374" s="53"/>
      <c r="O4374" s="53"/>
      <c r="P4374" s="727"/>
    </row>
    <row r="4375" spans="1:16" x14ac:dyDescent="0.25">
      <c r="A4375" s="126"/>
      <c r="B4375" s="53"/>
      <c r="C4375" s="140"/>
      <c r="E4375" s="53"/>
      <c r="F4375" s="53"/>
      <c r="G4375" s="53"/>
      <c r="H4375" s="3"/>
      <c r="I4375" s="53"/>
      <c r="J4375" s="53"/>
      <c r="K4375" s="53"/>
      <c r="L4375" s="53"/>
      <c r="M4375" s="53"/>
      <c r="N4375" s="53"/>
      <c r="O4375" s="53"/>
      <c r="P4375" s="727"/>
    </row>
    <row r="4376" spans="1:16" x14ac:dyDescent="0.25">
      <c r="A4376" s="126"/>
      <c r="B4376" s="53"/>
      <c r="C4376" s="140"/>
      <c r="E4376" s="53"/>
      <c r="F4376" s="53"/>
      <c r="G4376" s="53"/>
      <c r="H4376" s="3"/>
      <c r="I4376" s="53"/>
      <c r="J4376" s="53"/>
      <c r="K4376" s="53"/>
      <c r="L4376" s="53"/>
      <c r="M4376" s="53"/>
      <c r="N4376" s="53"/>
      <c r="O4376" s="53"/>
      <c r="P4376" s="727"/>
    </row>
    <row r="4377" spans="1:16" x14ac:dyDescent="0.25">
      <c r="A4377" s="126"/>
      <c r="B4377" s="53"/>
      <c r="C4377" s="140"/>
      <c r="E4377" s="53"/>
      <c r="F4377" s="53"/>
      <c r="G4377" s="53"/>
      <c r="H4377" s="3"/>
      <c r="I4377" s="53"/>
      <c r="J4377" s="53"/>
      <c r="K4377" s="53"/>
      <c r="L4377" s="53"/>
      <c r="M4377" s="53"/>
      <c r="N4377" s="53"/>
      <c r="O4377" s="53"/>
      <c r="P4377" s="727"/>
    </row>
    <row r="4378" spans="1:16" x14ac:dyDescent="0.25">
      <c r="A4378" s="126"/>
      <c r="B4378" s="53"/>
      <c r="C4378" s="140"/>
      <c r="E4378" s="53"/>
      <c r="F4378" s="53"/>
      <c r="G4378" s="53"/>
      <c r="H4378" s="3"/>
      <c r="I4378" s="53"/>
      <c r="J4378" s="53"/>
      <c r="K4378" s="53"/>
      <c r="L4378" s="53"/>
      <c r="M4378" s="53"/>
      <c r="N4378" s="53"/>
      <c r="O4378" s="53"/>
      <c r="P4378" s="727"/>
    </row>
    <row r="4379" spans="1:16" x14ac:dyDescent="0.25">
      <c r="A4379" s="126"/>
      <c r="B4379" s="53"/>
      <c r="C4379" s="140"/>
      <c r="E4379" s="53"/>
      <c r="F4379" s="53"/>
      <c r="G4379" s="53"/>
      <c r="H4379" s="3"/>
      <c r="I4379" s="53"/>
      <c r="J4379" s="53"/>
      <c r="K4379" s="53"/>
      <c r="L4379" s="53"/>
      <c r="M4379" s="53"/>
      <c r="N4379" s="53"/>
      <c r="O4379" s="53"/>
      <c r="P4379" s="727"/>
    </row>
    <row r="4380" spans="1:16" x14ac:dyDescent="0.25">
      <c r="A4380" s="126"/>
      <c r="B4380" s="53"/>
      <c r="C4380" s="140"/>
      <c r="E4380" s="53"/>
      <c r="F4380" s="53"/>
      <c r="G4380" s="53"/>
      <c r="H4380" s="3"/>
      <c r="I4380" s="53"/>
      <c r="J4380" s="53"/>
      <c r="K4380" s="53"/>
      <c r="L4380" s="53"/>
      <c r="M4380" s="53"/>
      <c r="N4380" s="53"/>
      <c r="O4380" s="53"/>
      <c r="P4380" s="727"/>
    </row>
    <row r="4381" spans="1:16" x14ac:dyDescent="0.25">
      <c r="A4381" s="126"/>
      <c r="B4381" s="53"/>
      <c r="C4381" s="140"/>
      <c r="E4381" s="53"/>
      <c r="F4381" s="53"/>
      <c r="G4381" s="53"/>
      <c r="H4381" s="3"/>
      <c r="I4381" s="53"/>
      <c r="J4381" s="53"/>
      <c r="K4381" s="53"/>
      <c r="L4381" s="53"/>
      <c r="M4381" s="53"/>
      <c r="N4381" s="53"/>
      <c r="O4381" s="53"/>
      <c r="P4381" s="727"/>
    </row>
    <row r="4382" spans="1:16" x14ac:dyDescent="0.25">
      <c r="A4382" s="126"/>
      <c r="B4382" s="53"/>
      <c r="C4382" s="140"/>
      <c r="E4382" s="53"/>
      <c r="F4382" s="53"/>
      <c r="G4382" s="53"/>
      <c r="H4382" s="3"/>
      <c r="I4382" s="53"/>
      <c r="J4382" s="53"/>
      <c r="K4382" s="53"/>
      <c r="L4382" s="53"/>
      <c r="M4382" s="53"/>
      <c r="N4382" s="53"/>
      <c r="O4382" s="53"/>
      <c r="P4382" s="727"/>
    </row>
    <row r="4383" spans="1:16" x14ac:dyDescent="0.25">
      <c r="A4383" s="126"/>
      <c r="B4383" s="53"/>
      <c r="C4383" s="140"/>
      <c r="E4383" s="53"/>
      <c r="F4383" s="53"/>
      <c r="G4383" s="53"/>
      <c r="H4383" s="3"/>
      <c r="I4383" s="53"/>
      <c r="J4383" s="53"/>
      <c r="K4383" s="53"/>
      <c r="L4383" s="53"/>
      <c r="M4383" s="53"/>
      <c r="N4383" s="53"/>
      <c r="O4383" s="53"/>
      <c r="P4383" s="727"/>
    </row>
    <row r="4384" spans="1:16" x14ac:dyDescent="0.25">
      <c r="A4384" s="126"/>
      <c r="B4384" s="53"/>
      <c r="C4384" s="140"/>
      <c r="E4384" s="53"/>
      <c r="F4384" s="53"/>
      <c r="G4384" s="53"/>
      <c r="H4384" s="3"/>
      <c r="I4384" s="53"/>
      <c r="J4384" s="53"/>
      <c r="K4384" s="53"/>
      <c r="L4384" s="53"/>
      <c r="M4384" s="53"/>
      <c r="N4384" s="53"/>
      <c r="O4384" s="53"/>
      <c r="P4384" s="727"/>
    </row>
    <row r="4385" spans="1:16" x14ac:dyDescent="0.25">
      <c r="A4385" s="126"/>
      <c r="B4385" s="53"/>
      <c r="C4385" s="140"/>
      <c r="E4385" s="53"/>
      <c r="F4385" s="53"/>
      <c r="G4385" s="53"/>
      <c r="H4385" s="3"/>
      <c r="I4385" s="53"/>
      <c r="J4385" s="53"/>
      <c r="K4385" s="53"/>
      <c r="L4385" s="53"/>
      <c r="M4385" s="53"/>
      <c r="N4385" s="53"/>
      <c r="O4385" s="53"/>
      <c r="P4385" s="727"/>
    </row>
    <row r="4386" spans="1:16" x14ac:dyDescent="0.25">
      <c r="A4386" s="126"/>
      <c r="B4386" s="53"/>
      <c r="C4386" s="140"/>
      <c r="E4386" s="53"/>
      <c r="F4386" s="53"/>
      <c r="G4386" s="53"/>
      <c r="H4386" s="3"/>
      <c r="I4386" s="53"/>
      <c r="J4386" s="53"/>
      <c r="K4386" s="53"/>
      <c r="L4386" s="53"/>
      <c r="M4386" s="53"/>
      <c r="N4386" s="53"/>
      <c r="O4386" s="53"/>
      <c r="P4386" s="727"/>
    </row>
    <row r="4387" spans="1:16" x14ac:dyDescent="0.25">
      <c r="A4387" s="126"/>
      <c r="B4387" s="53"/>
      <c r="C4387" s="140"/>
      <c r="E4387" s="53"/>
      <c r="F4387" s="53"/>
      <c r="G4387" s="53"/>
      <c r="H4387" s="3"/>
      <c r="I4387" s="53"/>
      <c r="J4387" s="53"/>
      <c r="K4387" s="53"/>
      <c r="L4387" s="53"/>
      <c r="M4387" s="53"/>
      <c r="N4387" s="53"/>
      <c r="O4387" s="53"/>
      <c r="P4387" s="727"/>
    </row>
    <row r="4388" spans="1:16" x14ac:dyDescent="0.25">
      <c r="A4388" s="126"/>
      <c r="B4388" s="53"/>
      <c r="C4388" s="140"/>
      <c r="E4388" s="53"/>
      <c r="F4388" s="53"/>
      <c r="G4388" s="53"/>
      <c r="H4388" s="3"/>
      <c r="I4388" s="53"/>
      <c r="J4388" s="53"/>
      <c r="K4388" s="53"/>
      <c r="L4388" s="53"/>
      <c r="M4388" s="53"/>
      <c r="N4388" s="53"/>
      <c r="O4388" s="53"/>
      <c r="P4388" s="727"/>
    </row>
    <row r="4389" spans="1:16" x14ac:dyDescent="0.25">
      <c r="A4389" s="126"/>
      <c r="B4389" s="53"/>
      <c r="C4389" s="140"/>
      <c r="E4389" s="53"/>
      <c r="F4389" s="53"/>
      <c r="G4389" s="53"/>
      <c r="H4389" s="3"/>
      <c r="I4389" s="53"/>
      <c r="J4389" s="53"/>
      <c r="K4389" s="53"/>
      <c r="L4389" s="53"/>
      <c r="M4389" s="53"/>
      <c r="N4389" s="53"/>
      <c r="O4389" s="53"/>
      <c r="P4389" s="727"/>
    </row>
    <row r="4390" spans="1:16" x14ac:dyDescent="0.25">
      <c r="A4390" s="126"/>
      <c r="B4390" s="53"/>
      <c r="C4390" s="140"/>
      <c r="E4390" s="53"/>
      <c r="F4390" s="53"/>
      <c r="G4390" s="53"/>
      <c r="H4390" s="3"/>
      <c r="I4390" s="53"/>
      <c r="J4390" s="53"/>
      <c r="K4390" s="53"/>
      <c r="L4390" s="53"/>
      <c r="M4390" s="53"/>
      <c r="N4390" s="53"/>
      <c r="O4390" s="53"/>
      <c r="P4390" s="727"/>
    </row>
    <row r="4391" spans="1:16" x14ac:dyDescent="0.25">
      <c r="A4391" s="126"/>
      <c r="B4391" s="53"/>
      <c r="C4391" s="140"/>
      <c r="E4391" s="53"/>
      <c r="F4391" s="53"/>
      <c r="G4391" s="53"/>
      <c r="H4391" s="3"/>
      <c r="I4391" s="53"/>
      <c r="J4391" s="53"/>
      <c r="K4391" s="53"/>
      <c r="L4391" s="53"/>
      <c r="M4391" s="53"/>
      <c r="N4391" s="53"/>
      <c r="O4391" s="53"/>
      <c r="P4391" s="727"/>
    </row>
    <row r="4392" spans="1:16" x14ac:dyDescent="0.25">
      <c r="A4392" s="126"/>
      <c r="B4392" s="53"/>
      <c r="C4392" s="140"/>
      <c r="E4392" s="53"/>
      <c r="F4392" s="53"/>
      <c r="G4392" s="53"/>
      <c r="H4392" s="3"/>
      <c r="I4392" s="53"/>
      <c r="J4392" s="53"/>
      <c r="K4392" s="53"/>
      <c r="L4392" s="53"/>
      <c r="M4392" s="53"/>
      <c r="N4392" s="53"/>
      <c r="O4392" s="53"/>
      <c r="P4392" s="727"/>
    </row>
    <row r="4393" spans="1:16" x14ac:dyDescent="0.25">
      <c r="A4393" s="126"/>
      <c r="B4393" s="53"/>
      <c r="C4393" s="140"/>
      <c r="E4393" s="53"/>
      <c r="F4393" s="53"/>
      <c r="G4393" s="53"/>
      <c r="H4393" s="3"/>
      <c r="I4393" s="53"/>
      <c r="J4393" s="53"/>
      <c r="K4393" s="53"/>
      <c r="L4393" s="53"/>
      <c r="M4393" s="53"/>
      <c r="N4393" s="53"/>
      <c r="O4393" s="53"/>
      <c r="P4393" s="727"/>
    </row>
    <row r="4394" spans="1:16" x14ac:dyDescent="0.25">
      <c r="A4394" s="126"/>
      <c r="B4394" s="53"/>
      <c r="C4394" s="140"/>
      <c r="E4394" s="53"/>
      <c r="F4394" s="53"/>
      <c r="G4394" s="53"/>
      <c r="H4394" s="3"/>
      <c r="I4394" s="53"/>
      <c r="J4394" s="53"/>
      <c r="K4394" s="53"/>
      <c r="L4394" s="53"/>
      <c r="M4394" s="53"/>
      <c r="N4394" s="53"/>
      <c r="O4394" s="53"/>
      <c r="P4394" s="727"/>
    </row>
    <row r="4395" spans="1:16" x14ac:dyDescent="0.25">
      <c r="A4395" s="126"/>
      <c r="B4395" s="53"/>
      <c r="C4395" s="140"/>
      <c r="E4395" s="53"/>
      <c r="F4395" s="53"/>
      <c r="G4395" s="53"/>
      <c r="H4395" s="3"/>
      <c r="I4395" s="53"/>
      <c r="J4395" s="53"/>
      <c r="K4395" s="53"/>
      <c r="L4395" s="53"/>
      <c r="M4395" s="53"/>
      <c r="N4395" s="53"/>
      <c r="O4395" s="53"/>
      <c r="P4395" s="727"/>
    </row>
    <row r="4396" spans="1:16" x14ac:dyDescent="0.25">
      <c r="A4396" s="126"/>
      <c r="B4396" s="53"/>
      <c r="C4396" s="140"/>
      <c r="E4396" s="53"/>
      <c r="F4396" s="53"/>
      <c r="G4396" s="53"/>
      <c r="H4396" s="3"/>
      <c r="I4396" s="53"/>
      <c r="J4396" s="53"/>
      <c r="K4396" s="53"/>
      <c r="L4396" s="53"/>
      <c r="M4396" s="53"/>
      <c r="N4396" s="53"/>
      <c r="O4396" s="53"/>
      <c r="P4396" s="727"/>
    </row>
    <row r="4397" spans="1:16" x14ac:dyDescent="0.25">
      <c r="A4397" s="126"/>
      <c r="B4397" s="53"/>
      <c r="C4397" s="140"/>
      <c r="E4397" s="53"/>
      <c r="F4397" s="53"/>
      <c r="G4397" s="53"/>
      <c r="H4397" s="3"/>
      <c r="I4397" s="53"/>
      <c r="J4397" s="53"/>
      <c r="K4397" s="53"/>
      <c r="L4397" s="53"/>
      <c r="M4397" s="53"/>
      <c r="N4397" s="53"/>
      <c r="O4397" s="53"/>
      <c r="P4397" s="727"/>
    </row>
    <row r="4398" spans="1:16" x14ac:dyDescent="0.25">
      <c r="A4398" s="126"/>
      <c r="B4398" s="53"/>
      <c r="C4398" s="140"/>
      <c r="E4398" s="53"/>
      <c r="F4398" s="53"/>
      <c r="G4398" s="53"/>
      <c r="H4398" s="3"/>
      <c r="I4398" s="53"/>
      <c r="J4398" s="53"/>
      <c r="K4398" s="53"/>
      <c r="L4398" s="53"/>
      <c r="M4398" s="53"/>
      <c r="N4398" s="53"/>
      <c r="O4398" s="53"/>
      <c r="P4398" s="727"/>
    </row>
    <row r="4399" spans="1:16" x14ac:dyDescent="0.25">
      <c r="A4399" s="126"/>
      <c r="B4399" s="53"/>
      <c r="C4399" s="140"/>
      <c r="E4399" s="53"/>
      <c r="F4399" s="53"/>
      <c r="G4399" s="53"/>
      <c r="H4399" s="3"/>
      <c r="I4399" s="53"/>
      <c r="J4399" s="53"/>
      <c r="K4399" s="53"/>
      <c r="L4399" s="53"/>
      <c r="M4399" s="53"/>
      <c r="N4399" s="53"/>
      <c r="O4399" s="53"/>
      <c r="P4399" s="727"/>
    </row>
    <row r="4400" spans="1:16" x14ac:dyDescent="0.25">
      <c r="A4400" s="126"/>
      <c r="B4400" s="53"/>
      <c r="C4400" s="140"/>
      <c r="E4400" s="53"/>
      <c r="F4400" s="53"/>
      <c r="G4400" s="53"/>
      <c r="H4400" s="3"/>
      <c r="I4400" s="53"/>
      <c r="J4400" s="53"/>
      <c r="K4400" s="53"/>
      <c r="L4400" s="53"/>
      <c r="M4400" s="53"/>
      <c r="N4400" s="53"/>
      <c r="O4400" s="53"/>
      <c r="P4400" s="727"/>
    </row>
    <row r="4401" spans="1:16" x14ac:dyDescent="0.25">
      <c r="A4401" s="126"/>
      <c r="B4401" s="53"/>
      <c r="C4401" s="140"/>
      <c r="E4401" s="53"/>
      <c r="F4401" s="53"/>
      <c r="G4401" s="53"/>
      <c r="H4401" s="3"/>
      <c r="I4401" s="53"/>
      <c r="J4401" s="53"/>
      <c r="K4401" s="53"/>
      <c r="L4401" s="53"/>
      <c r="M4401" s="53"/>
      <c r="N4401" s="53"/>
      <c r="O4401" s="53"/>
      <c r="P4401" s="727"/>
    </row>
    <row r="4402" spans="1:16" x14ac:dyDescent="0.25">
      <c r="A4402" s="126"/>
      <c r="B4402" s="53"/>
      <c r="C4402" s="140"/>
      <c r="E4402" s="53"/>
      <c r="F4402" s="53"/>
      <c r="G4402" s="53"/>
      <c r="H4402" s="3"/>
      <c r="I4402" s="53"/>
      <c r="J4402" s="53"/>
      <c r="K4402" s="53"/>
      <c r="L4402" s="53"/>
      <c r="M4402" s="53"/>
      <c r="N4402" s="53"/>
      <c r="O4402" s="53"/>
      <c r="P4402" s="727"/>
    </row>
    <row r="4403" spans="1:16" x14ac:dyDescent="0.25">
      <c r="A4403" s="126"/>
      <c r="B4403" s="53"/>
      <c r="C4403" s="140"/>
      <c r="E4403" s="53"/>
      <c r="F4403" s="53"/>
      <c r="G4403" s="53"/>
      <c r="H4403" s="3"/>
      <c r="I4403" s="53"/>
      <c r="J4403" s="53"/>
      <c r="K4403" s="53"/>
      <c r="L4403" s="53"/>
      <c r="M4403" s="53"/>
      <c r="N4403" s="53"/>
      <c r="O4403" s="53"/>
      <c r="P4403" s="727"/>
    </row>
    <row r="4404" spans="1:16" x14ac:dyDescent="0.25">
      <c r="A4404" s="126"/>
      <c r="B4404" s="53"/>
      <c r="C4404" s="140"/>
      <c r="E4404" s="53"/>
      <c r="F4404" s="53"/>
      <c r="G4404" s="53"/>
      <c r="H4404" s="3"/>
      <c r="I4404" s="53"/>
      <c r="J4404" s="53"/>
      <c r="K4404" s="53"/>
      <c r="L4404" s="53"/>
      <c r="M4404" s="53"/>
      <c r="N4404" s="53"/>
      <c r="O4404" s="53"/>
      <c r="P4404" s="727"/>
    </row>
    <row r="4405" spans="1:16" x14ac:dyDescent="0.25">
      <c r="A4405" s="126"/>
      <c r="B4405" s="53"/>
      <c r="C4405" s="140"/>
      <c r="E4405" s="53"/>
      <c r="F4405" s="53"/>
      <c r="G4405" s="53"/>
      <c r="H4405" s="3"/>
      <c r="I4405" s="53"/>
      <c r="J4405" s="53"/>
      <c r="K4405" s="53"/>
      <c r="L4405" s="53"/>
      <c r="M4405" s="53"/>
      <c r="N4405" s="53"/>
      <c r="O4405" s="53"/>
      <c r="P4405" s="727"/>
    </row>
    <row r="4406" spans="1:16" x14ac:dyDescent="0.25">
      <c r="A4406" s="126"/>
      <c r="B4406" s="53"/>
      <c r="C4406" s="140"/>
      <c r="E4406" s="53"/>
      <c r="F4406" s="53"/>
      <c r="G4406" s="53"/>
      <c r="H4406" s="3"/>
      <c r="I4406" s="53"/>
      <c r="J4406" s="53"/>
      <c r="K4406" s="53"/>
      <c r="L4406" s="53"/>
      <c r="M4406" s="53"/>
      <c r="N4406" s="53"/>
      <c r="O4406" s="53"/>
      <c r="P4406" s="727"/>
    </row>
    <row r="4407" spans="1:16" x14ac:dyDescent="0.25">
      <c r="A4407" s="126"/>
      <c r="B4407" s="53"/>
      <c r="C4407" s="140"/>
      <c r="E4407" s="53"/>
      <c r="F4407" s="53"/>
      <c r="G4407" s="53"/>
      <c r="H4407" s="3"/>
      <c r="I4407" s="53"/>
      <c r="J4407" s="53"/>
      <c r="K4407" s="53"/>
      <c r="L4407" s="53"/>
      <c r="M4407" s="53"/>
      <c r="N4407" s="53"/>
      <c r="O4407" s="53"/>
      <c r="P4407" s="727"/>
    </row>
    <row r="4408" spans="1:16" x14ac:dyDescent="0.25">
      <c r="A4408" s="126"/>
      <c r="B4408" s="53"/>
      <c r="C4408" s="140"/>
      <c r="E4408" s="53"/>
      <c r="F4408" s="53"/>
      <c r="G4408" s="53"/>
      <c r="H4408" s="3"/>
      <c r="I4408" s="53"/>
      <c r="J4408" s="53"/>
      <c r="K4408" s="53"/>
      <c r="L4408" s="53"/>
      <c r="M4408" s="53"/>
      <c r="N4408" s="53"/>
      <c r="O4408" s="53"/>
      <c r="P4408" s="727"/>
    </row>
    <row r="4409" spans="1:16" x14ac:dyDescent="0.25">
      <c r="A4409" s="126"/>
      <c r="B4409" s="53"/>
      <c r="C4409" s="140"/>
      <c r="E4409" s="53"/>
      <c r="F4409" s="53"/>
      <c r="G4409" s="53"/>
      <c r="H4409" s="3"/>
      <c r="I4409" s="53"/>
      <c r="J4409" s="53"/>
      <c r="K4409" s="53"/>
      <c r="L4409" s="53"/>
      <c r="M4409" s="53"/>
      <c r="N4409" s="53"/>
      <c r="O4409" s="53"/>
      <c r="P4409" s="727"/>
    </row>
    <row r="4410" spans="1:16" x14ac:dyDescent="0.25">
      <c r="A4410" s="126"/>
      <c r="B4410" s="53"/>
      <c r="C4410" s="140"/>
      <c r="E4410" s="53"/>
      <c r="F4410" s="53"/>
      <c r="G4410" s="53"/>
      <c r="H4410" s="3"/>
      <c r="I4410" s="53"/>
      <c r="J4410" s="53"/>
      <c r="K4410" s="53"/>
      <c r="L4410" s="53"/>
      <c r="M4410" s="53"/>
      <c r="N4410" s="53"/>
      <c r="O4410" s="53"/>
      <c r="P4410" s="727"/>
    </row>
    <row r="4411" spans="1:16" x14ac:dyDescent="0.25">
      <c r="A4411" s="126"/>
      <c r="B4411" s="53"/>
      <c r="C4411" s="140"/>
      <c r="E4411" s="53"/>
      <c r="F4411" s="53"/>
      <c r="G4411" s="53"/>
      <c r="H4411" s="3"/>
      <c r="I4411" s="53"/>
      <c r="J4411" s="53"/>
      <c r="K4411" s="53"/>
      <c r="L4411" s="53"/>
      <c r="M4411" s="53"/>
      <c r="N4411" s="53"/>
      <c r="O4411" s="53"/>
      <c r="P4411" s="727"/>
    </row>
    <row r="4412" spans="1:16" x14ac:dyDescent="0.25">
      <c r="A4412" s="126"/>
      <c r="B4412" s="53"/>
      <c r="C4412" s="140"/>
      <c r="E4412" s="53"/>
      <c r="F4412" s="53"/>
      <c r="G4412" s="53"/>
      <c r="H4412" s="3"/>
      <c r="I4412" s="53"/>
      <c r="J4412" s="53"/>
      <c r="K4412" s="53"/>
      <c r="L4412" s="53"/>
      <c r="M4412" s="53"/>
      <c r="N4412" s="53"/>
      <c r="O4412" s="53"/>
      <c r="P4412" s="727"/>
    </row>
    <row r="4413" spans="1:16" x14ac:dyDescent="0.25">
      <c r="A4413" s="126"/>
      <c r="B4413" s="53"/>
      <c r="C4413" s="140"/>
      <c r="E4413" s="53"/>
      <c r="F4413" s="53"/>
      <c r="G4413" s="53"/>
      <c r="H4413" s="3"/>
      <c r="I4413" s="53"/>
      <c r="J4413" s="53"/>
      <c r="K4413" s="53"/>
      <c r="L4413" s="53"/>
      <c r="M4413" s="53"/>
      <c r="N4413" s="53"/>
      <c r="O4413" s="53"/>
      <c r="P4413" s="727"/>
    </row>
    <row r="4414" spans="1:16" x14ac:dyDescent="0.25">
      <c r="A4414" s="126"/>
      <c r="B4414" s="53"/>
      <c r="C4414" s="140"/>
      <c r="E4414" s="53"/>
      <c r="F4414" s="53"/>
      <c r="G4414" s="53"/>
      <c r="H4414" s="3"/>
      <c r="I4414" s="53"/>
      <c r="J4414" s="53"/>
      <c r="K4414" s="53"/>
      <c r="L4414" s="53"/>
      <c r="M4414" s="53"/>
      <c r="N4414" s="53"/>
      <c r="O4414" s="53"/>
      <c r="P4414" s="727"/>
    </row>
    <row r="4415" spans="1:16" x14ac:dyDescent="0.25">
      <c r="A4415" s="126"/>
      <c r="B4415" s="53"/>
      <c r="C4415" s="140"/>
      <c r="E4415" s="53"/>
      <c r="F4415" s="53"/>
      <c r="G4415" s="53"/>
      <c r="H4415" s="3"/>
      <c r="I4415" s="53"/>
      <c r="J4415" s="53"/>
      <c r="K4415" s="53"/>
      <c r="L4415" s="53"/>
      <c r="M4415" s="53"/>
      <c r="N4415" s="53"/>
      <c r="O4415" s="53"/>
      <c r="P4415" s="727"/>
    </row>
    <row r="4416" spans="1:16" x14ac:dyDescent="0.25">
      <c r="A4416" s="126"/>
      <c r="B4416" s="53"/>
      <c r="C4416" s="140"/>
      <c r="E4416" s="53"/>
      <c r="F4416" s="53"/>
      <c r="G4416" s="53"/>
      <c r="H4416" s="3"/>
      <c r="I4416" s="53"/>
      <c r="J4416" s="53"/>
      <c r="K4416" s="53"/>
      <c r="L4416" s="53"/>
      <c r="M4416" s="53"/>
      <c r="N4416" s="53"/>
      <c r="O4416" s="53"/>
      <c r="P4416" s="727"/>
    </row>
    <row r="4417" spans="1:16" x14ac:dyDescent="0.25">
      <c r="A4417" s="126"/>
      <c r="B4417" s="53"/>
      <c r="C4417" s="140"/>
      <c r="E4417" s="53"/>
      <c r="F4417" s="53"/>
      <c r="G4417" s="53"/>
      <c r="H4417" s="3"/>
      <c r="I4417" s="53"/>
      <c r="J4417" s="53"/>
      <c r="K4417" s="53"/>
      <c r="L4417" s="53"/>
      <c r="M4417" s="53"/>
      <c r="N4417" s="53"/>
      <c r="O4417" s="53"/>
      <c r="P4417" s="727"/>
    </row>
    <row r="4418" spans="1:16" x14ac:dyDescent="0.25">
      <c r="A4418" s="126"/>
      <c r="B4418" s="53"/>
      <c r="C4418" s="140"/>
      <c r="E4418" s="53"/>
      <c r="F4418" s="53"/>
      <c r="G4418" s="53"/>
      <c r="H4418" s="3"/>
      <c r="I4418" s="53"/>
      <c r="J4418" s="53"/>
      <c r="K4418" s="53"/>
      <c r="L4418" s="53"/>
      <c r="M4418" s="53"/>
      <c r="N4418" s="53"/>
      <c r="O4418" s="53"/>
      <c r="P4418" s="727"/>
    </row>
    <row r="4419" spans="1:16" x14ac:dyDescent="0.25">
      <c r="A4419" s="126"/>
      <c r="B4419" s="53"/>
      <c r="C4419" s="140"/>
      <c r="E4419" s="53"/>
      <c r="F4419" s="53"/>
      <c r="G4419" s="53"/>
      <c r="H4419" s="3"/>
      <c r="I4419" s="53"/>
      <c r="J4419" s="53"/>
      <c r="K4419" s="53"/>
      <c r="L4419" s="53"/>
      <c r="M4419" s="53"/>
      <c r="N4419" s="53"/>
      <c r="O4419" s="53"/>
      <c r="P4419" s="727"/>
    </row>
    <row r="4420" spans="1:16" x14ac:dyDescent="0.25">
      <c r="A4420" s="126"/>
      <c r="B4420" s="53"/>
      <c r="C4420" s="140"/>
      <c r="E4420" s="53"/>
      <c r="F4420" s="53"/>
      <c r="G4420" s="53"/>
      <c r="H4420" s="3"/>
      <c r="I4420" s="53"/>
      <c r="J4420" s="53"/>
      <c r="K4420" s="53"/>
      <c r="L4420" s="53"/>
      <c r="M4420" s="53"/>
      <c r="N4420" s="53"/>
      <c r="O4420" s="53"/>
      <c r="P4420" s="727"/>
    </row>
    <row r="4421" spans="1:16" x14ac:dyDescent="0.25">
      <c r="A4421" s="126"/>
      <c r="B4421" s="53"/>
      <c r="C4421" s="140"/>
      <c r="E4421" s="53"/>
      <c r="F4421" s="53"/>
      <c r="G4421" s="53"/>
      <c r="H4421" s="3"/>
      <c r="I4421" s="53"/>
      <c r="J4421" s="53"/>
      <c r="K4421" s="53"/>
      <c r="L4421" s="53"/>
      <c r="M4421" s="53"/>
      <c r="N4421" s="53"/>
      <c r="O4421" s="53"/>
      <c r="P4421" s="727"/>
    </row>
    <row r="4422" spans="1:16" x14ac:dyDescent="0.25">
      <c r="A4422" s="126"/>
      <c r="B4422" s="53"/>
      <c r="C4422" s="140"/>
      <c r="E4422" s="53"/>
      <c r="F4422" s="53"/>
      <c r="G4422" s="53"/>
      <c r="H4422" s="3"/>
      <c r="I4422" s="53"/>
      <c r="J4422" s="53"/>
      <c r="K4422" s="53"/>
      <c r="L4422" s="53"/>
      <c r="M4422" s="53"/>
      <c r="N4422" s="53"/>
      <c r="O4422" s="53"/>
      <c r="P4422" s="727"/>
    </row>
    <row r="4423" spans="1:16" x14ac:dyDescent="0.25">
      <c r="A4423" s="126"/>
      <c r="B4423" s="53"/>
      <c r="C4423" s="140"/>
      <c r="E4423" s="53"/>
      <c r="F4423" s="53"/>
      <c r="G4423" s="53"/>
      <c r="H4423" s="3"/>
      <c r="I4423" s="53"/>
      <c r="J4423" s="53"/>
      <c r="K4423" s="53"/>
      <c r="L4423" s="53"/>
      <c r="M4423" s="53"/>
      <c r="N4423" s="53"/>
      <c r="O4423" s="53"/>
      <c r="P4423" s="727"/>
    </row>
    <row r="4424" spans="1:16" x14ac:dyDescent="0.25">
      <c r="A4424" s="126"/>
      <c r="B4424" s="53"/>
      <c r="C4424" s="140"/>
      <c r="E4424" s="53"/>
      <c r="F4424" s="53"/>
      <c r="G4424" s="53"/>
      <c r="H4424" s="3"/>
      <c r="I4424" s="53"/>
      <c r="J4424" s="53"/>
      <c r="K4424" s="53"/>
      <c r="L4424" s="53"/>
      <c r="M4424" s="53"/>
      <c r="N4424" s="53"/>
      <c r="O4424" s="53"/>
      <c r="P4424" s="727"/>
    </row>
    <row r="4425" spans="1:16" x14ac:dyDescent="0.25">
      <c r="A4425" s="126"/>
      <c r="B4425" s="53"/>
      <c r="C4425" s="140"/>
      <c r="E4425" s="53"/>
      <c r="F4425" s="53"/>
      <c r="G4425" s="53"/>
      <c r="H4425" s="3"/>
      <c r="I4425" s="53"/>
      <c r="J4425" s="53"/>
      <c r="K4425" s="53"/>
      <c r="L4425" s="53"/>
      <c r="M4425" s="53"/>
      <c r="N4425" s="53"/>
      <c r="O4425" s="53"/>
      <c r="P4425" s="727"/>
    </row>
    <row r="4426" spans="1:16" x14ac:dyDescent="0.25">
      <c r="A4426" s="126"/>
      <c r="B4426" s="53"/>
      <c r="C4426" s="140"/>
      <c r="E4426" s="53"/>
      <c r="F4426" s="53"/>
      <c r="G4426" s="53"/>
      <c r="H4426" s="3"/>
      <c r="I4426" s="53"/>
      <c r="J4426" s="53"/>
      <c r="K4426" s="53"/>
      <c r="L4426" s="53"/>
      <c r="M4426" s="53"/>
      <c r="N4426" s="53"/>
      <c r="O4426" s="53"/>
      <c r="P4426" s="727"/>
    </row>
    <row r="4427" spans="1:16" x14ac:dyDescent="0.25">
      <c r="A4427" s="126"/>
      <c r="B4427" s="53"/>
      <c r="C4427" s="140"/>
      <c r="E4427" s="53"/>
      <c r="F4427" s="53"/>
      <c r="G4427" s="53"/>
      <c r="H4427" s="3"/>
      <c r="I4427" s="53"/>
      <c r="J4427" s="53"/>
      <c r="K4427" s="53"/>
      <c r="L4427" s="53"/>
      <c r="M4427" s="53"/>
      <c r="N4427" s="53"/>
      <c r="O4427" s="53"/>
      <c r="P4427" s="727"/>
    </row>
    <row r="4428" spans="1:16" x14ac:dyDescent="0.25">
      <c r="A4428" s="126"/>
      <c r="B4428" s="53"/>
      <c r="C4428" s="140"/>
      <c r="E4428" s="53"/>
      <c r="F4428" s="53"/>
      <c r="G4428" s="53"/>
      <c r="H4428" s="3"/>
      <c r="I4428" s="53"/>
      <c r="J4428" s="53"/>
      <c r="K4428" s="53"/>
      <c r="L4428" s="53"/>
      <c r="M4428" s="53"/>
      <c r="N4428" s="53"/>
      <c r="O4428" s="53"/>
      <c r="P4428" s="727"/>
    </row>
    <row r="4429" spans="1:16" x14ac:dyDescent="0.25">
      <c r="A4429" s="126"/>
      <c r="B4429" s="53"/>
      <c r="C4429" s="140"/>
      <c r="E4429" s="53"/>
      <c r="F4429" s="53"/>
      <c r="G4429" s="53"/>
      <c r="H4429" s="3"/>
      <c r="I4429" s="53"/>
      <c r="J4429" s="53"/>
      <c r="K4429" s="53"/>
      <c r="L4429" s="53"/>
      <c r="M4429" s="53"/>
      <c r="N4429" s="53"/>
      <c r="O4429" s="53"/>
      <c r="P4429" s="727"/>
    </row>
    <row r="4430" spans="1:16" x14ac:dyDescent="0.25">
      <c r="A4430" s="126"/>
      <c r="B4430" s="53"/>
      <c r="C4430" s="140"/>
      <c r="E4430" s="53"/>
      <c r="F4430" s="53"/>
      <c r="G4430" s="53"/>
      <c r="H4430" s="3"/>
      <c r="I4430" s="53"/>
      <c r="J4430" s="53"/>
      <c r="K4430" s="53"/>
      <c r="L4430" s="53"/>
      <c r="M4430" s="53"/>
      <c r="N4430" s="53"/>
      <c r="O4430" s="53"/>
      <c r="P4430" s="727"/>
    </row>
    <row r="4431" spans="1:16" x14ac:dyDescent="0.25">
      <c r="A4431" s="126"/>
      <c r="B4431" s="53"/>
      <c r="C4431" s="140"/>
      <c r="E4431" s="53"/>
      <c r="F4431" s="53"/>
      <c r="G4431" s="53"/>
      <c r="H4431" s="3"/>
      <c r="I4431" s="53"/>
      <c r="J4431" s="53"/>
      <c r="K4431" s="53"/>
      <c r="L4431" s="53"/>
      <c r="M4431" s="53"/>
      <c r="N4431" s="53"/>
      <c r="O4431" s="53"/>
      <c r="P4431" s="727"/>
    </row>
    <row r="4432" spans="1:16" x14ac:dyDescent="0.25">
      <c r="A4432" s="126"/>
      <c r="B4432" s="53"/>
      <c r="C4432" s="140"/>
      <c r="E4432" s="53"/>
      <c r="F4432" s="53"/>
      <c r="G4432" s="53"/>
      <c r="H4432" s="3"/>
      <c r="I4432" s="53"/>
      <c r="J4432" s="53"/>
      <c r="K4432" s="53"/>
      <c r="L4432" s="53"/>
      <c r="M4432" s="53"/>
      <c r="N4432" s="53"/>
      <c r="O4432" s="53"/>
      <c r="P4432" s="727"/>
    </row>
    <row r="4433" spans="1:16" x14ac:dyDescent="0.25">
      <c r="A4433" s="126"/>
      <c r="B4433" s="53"/>
      <c r="C4433" s="140"/>
      <c r="E4433" s="53"/>
      <c r="F4433" s="53"/>
      <c r="G4433" s="53"/>
      <c r="H4433" s="3"/>
      <c r="I4433" s="53"/>
      <c r="J4433" s="53"/>
      <c r="K4433" s="53"/>
      <c r="L4433" s="53"/>
      <c r="M4433" s="53"/>
      <c r="N4433" s="53"/>
      <c r="O4433" s="53"/>
      <c r="P4433" s="727"/>
    </row>
    <row r="4434" spans="1:16" x14ac:dyDescent="0.25">
      <c r="A4434" s="126"/>
      <c r="B4434" s="53"/>
      <c r="C4434" s="140"/>
      <c r="E4434" s="53"/>
      <c r="F4434" s="53"/>
      <c r="G4434" s="53"/>
      <c r="H4434" s="3"/>
      <c r="I4434" s="53"/>
      <c r="J4434" s="53"/>
      <c r="K4434" s="53"/>
      <c r="L4434" s="53"/>
      <c r="M4434" s="53"/>
      <c r="N4434" s="53"/>
      <c r="O4434" s="53"/>
      <c r="P4434" s="727"/>
    </row>
    <row r="4435" spans="1:16" x14ac:dyDescent="0.25">
      <c r="A4435" s="126"/>
      <c r="B4435" s="53"/>
      <c r="C4435" s="140"/>
      <c r="E4435" s="53"/>
      <c r="F4435" s="53"/>
      <c r="G4435" s="53"/>
      <c r="H4435" s="3"/>
      <c r="I4435" s="53"/>
      <c r="J4435" s="53"/>
      <c r="K4435" s="53"/>
      <c r="L4435" s="53"/>
      <c r="M4435" s="53"/>
      <c r="N4435" s="53"/>
      <c r="O4435" s="53"/>
      <c r="P4435" s="727"/>
    </row>
    <row r="4436" spans="1:16" x14ac:dyDescent="0.25">
      <c r="A4436" s="126"/>
      <c r="B4436" s="53"/>
      <c r="C4436" s="140"/>
      <c r="E4436" s="53"/>
      <c r="F4436" s="53"/>
      <c r="G4436" s="53"/>
      <c r="H4436" s="3"/>
      <c r="I4436" s="53"/>
      <c r="J4436" s="53"/>
      <c r="K4436" s="53"/>
      <c r="L4436" s="53"/>
      <c r="M4436" s="53"/>
      <c r="N4436" s="53"/>
      <c r="O4436" s="53"/>
      <c r="P4436" s="727"/>
    </row>
    <row r="4437" spans="1:16" x14ac:dyDescent="0.25">
      <c r="A4437" s="126"/>
      <c r="B4437" s="53"/>
      <c r="C4437" s="140"/>
      <c r="E4437" s="53"/>
      <c r="F4437" s="53"/>
      <c r="G4437" s="53"/>
      <c r="H4437" s="3"/>
      <c r="I4437" s="53"/>
      <c r="J4437" s="53"/>
      <c r="K4437" s="53"/>
      <c r="L4437" s="53"/>
      <c r="M4437" s="53"/>
      <c r="N4437" s="53"/>
      <c r="O4437" s="53"/>
      <c r="P4437" s="727"/>
    </row>
    <row r="4438" spans="1:16" x14ac:dyDescent="0.25">
      <c r="A4438" s="126"/>
      <c r="B4438" s="53"/>
      <c r="C4438" s="140"/>
      <c r="E4438" s="53"/>
      <c r="F4438" s="53"/>
      <c r="G4438" s="53"/>
      <c r="H4438" s="3"/>
      <c r="I4438" s="53"/>
      <c r="J4438" s="53"/>
      <c r="K4438" s="53"/>
      <c r="L4438" s="53"/>
      <c r="M4438" s="53"/>
      <c r="N4438" s="53"/>
      <c r="O4438" s="53"/>
      <c r="P4438" s="727"/>
    </row>
    <row r="4439" spans="1:16" x14ac:dyDescent="0.25">
      <c r="A4439" s="126"/>
      <c r="B4439" s="53"/>
      <c r="C4439" s="140"/>
      <c r="E4439" s="53"/>
      <c r="F4439" s="53"/>
      <c r="G4439" s="53"/>
      <c r="H4439" s="3"/>
      <c r="I4439" s="53"/>
      <c r="J4439" s="53"/>
      <c r="K4439" s="53"/>
      <c r="L4439" s="53"/>
      <c r="M4439" s="53"/>
      <c r="N4439" s="53"/>
      <c r="O4439" s="53"/>
      <c r="P4439" s="727"/>
    </row>
    <row r="4440" spans="1:16" x14ac:dyDescent="0.25">
      <c r="A4440" s="126"/>
      <c r="B4440" s="53"/>
      <c r="C4440" s="140"/>
      <c r="E4440" s="53"/>
      <c r="F4440" s="53"/>
      <c r="G4440" s="53"/>
      <c r="H4440" s="3"/>
      <c r="I4440" s="53"/>
      <c r="J4440" s="53"/>
      <c r="K4440" s="53"/>
      <c r="L4440" s="53"/>
      <c r="M4440" s="53"/>
      <c r="N4440" s="53"/>
      <c r="O4440" s="53"/>
      <c r="P4440" s="727"/>
    </row>
    <row r="4441" spans="1:16" x14ac:dyDescent="0.25">
      <c r="A4441" s="126"/>
      <c r="B4441" s="53"/>
      <c r="C4441" s="140"/>
      <c r="E4441" s="53"/>
      <c r="F4441" s="53"/>
      <c r="G4441" s="53"/>
      <c r="H4441" s="3"/>
      <c r="I4441" s="53"/>
      <c r="J4441" s="53"/>
      <c r="K4441" s="53"/>
      <c r="L4441" s="53"/>
      <c r="M4441" s="53"/>
      <c r="N4441" s="53"/>
      <c r="O4441" s="53"/>
      <c r="P4441" s="727"/>
    </row>
    <row r="4442" spans="1:16" x14ac:dyDescent="0.25">
      <c r="A4442" s="126"/>
      <c r="B4442" s="53"/>
      <c r="C4442" s="140"/>
      <c r="E4442" s="53"/>
      <c r="F4442" s="53"/>
      <c r="G4442" s="53"/>
      <c r="H4442" s="3"/>
      <c r="I4442" s="53"/>
      <c r="J4442" s="53"/>
      <c r="K4442" s="53"/>
      <c r="L4442" s="53"/>
      <c r="M4442" s="53"/>
      <c r="N4442" s="53"/>
      <c r="O4442" s="53"/>
      <c r="P4442" s="727"/>
    </row>
    <row r="4443" spans="1:16" x14ac:dyDescent="0.25">
      <c r="A4443" s="126"/>
      <c r="B4443" s="53"/>
      <c r="C4443" s="140"/>
      <c r="E4443" s="53"/>
      <c r="F4443" s="53"/>
      <c r="G4443" s="53"/>
      <c r="H4443" s="3"/>
      <c r="I4443" s="53"/>
      <c r="J4443" s="53"/>
      <c r="K4443" s="53"/>
      <c r="L4443" s="53"/>
      <c r="M4443" s="53"/>
      <c r="N4443" s="53"/>
      <c r="O4443" s="53"/>
      <c r="P4443" s="727"/>
    </row>
    <row r="4444" spans="1:16" x14ac:dyDescent="0.25">
      <c r="A4444" s="126"/>
      <c r="B4444" s="53"/>
      <c r="C4444" s="140"/>
      <c r="E4444" s="53"/>
      <c r="F4444" s="53"/>
      <c r="G4444" s="53"/>
      <c r="H4444" s="3"/>
      <c r="I4444" s="53"/>
      <c r="J4444" s="53"/>
      <c r="K4444" s="53"/>
      <c r="L4444" s="53"/>
      <c r="M4444" s="53"/>
      <c r="N4444" s="53"/>
      <c r="O4444" s="53"/>
      <c r="P4444" s="727"/>
    </row>
    <row r="4445" spans="1:16" x14ac:dyDescent="0.25">
      <c r="A4445" s="126"/>
      <c r="B4445" s="53"/>
      <c r="C4445" s="140"/>
      <c r="E4445" s="53"/>
      <c r="F4445" s="53"/>
      <c r="G4445" s="53"/>
      <c r="H4445" s="3"/>
      <c r="I4445" s="53"/>
      <c r="J4445" s="53"/>
      <c r="K4445" s="53"/>
      <c r="L4445" s="53"/>
      <c r="M4445" s="53"/>
      <c r="N4445" s="53"/>
      <c r="O4445" s="53"/>
      <c r="P4445" s="727"/>
    </row>
    <row r="4446" spans="1:16" x14ac:dyDescent="0.25">
      <c r="A4446" s="126"/>
      <c r="B4446" s="53"/>
      <c r="C4446" s="140"/>
      <c r="E4446" s="53"/>
      <c r="F4446" s="53"/>
      <c r="G4446" s="53"/>
      <c r="H4446" s="3"/>
      <c r="I4446" s="53"/>
      <c r="J4446" s="53"/>
      <c r="K4446" s="53"/>
      <c r="L4446" s="53"/>
      <c r="M4446" s="53"/>
      <c r="N4446" s="53"/>
      <c r="O4446" s="53"/>
      <c r="P4446" s="727"/>
    </row>
    <row r="4447" spans="1:16" x14ac:dyDescent="0.25">
      <c r="A4447" s="126"/>
      <c r="B4447" s="53"/>
      <c r="C4447" s="140"/>
      <c r="E4447" s="53"/>
      <c r="F4447" s="53"/>
      <c r="G4447" s="53"/>
      <c r="H4447" s="3"/>
      <c r="I4447" s="53"/>
      <c r="J4447" s="53"/>
      <c r="K4447" s="53"/>
      <c r="L4447" s="53"/>
      <c r="M4447" s="53"/>
      <c r="N4447" s="53"/>
      <c r="O4447" s="53"/>
      <c r="P4447" s="727"/>
    </row>
    <row r="4448" spans="1:16" x14ac:dyDescent="0.25">
      <c r="A4448" s="126"/>
      <c r="B4448" s="53"/>
      <c r="C4448" s="140"/>
      <c r="E4448" s="53"/>
      <c r="F4448" s="53"/>
      <c r="G4448" s="53"/>
      <c r="H4448" s="3"/>
      <c r="I4448" s="53"/>
      <c r="J4448" s="53"/>
      <c r="K4448" s="53"/>
      <c r="L4448" s="53"/>
      <c r="M4448" s="53"/>
      <c r="N4448" s="53"/>
      <c r="O4448" s="53"/>
      <c r="P4448" s="727"/>
    </row>
    <row r="4449" spans="1:16" x14ac:dyDescent="0.25">
      <c r="A4449" s="126"/>
      <c r="B4449" s="53"/>
      <c r="C4449" s="140"/>
      <c r="E4449" s="53"/>
      <c r="F4449" s="53"/>
      <c r="G4449" s="53"/>
      <c r="H4449" s="3"/>
      <c r="I4449" s="53"/>
      <c r="J4449" s="53"/>
      <c r="K4449" s="53"/>
      <c r="L4449" s="53"/>
      <c r="M4449" s="53"/>
      <c r="N4449" s="53"/>
      <c r="O4449" s="53"/>
      <c r="P4449" s="727"/>
    </row>
    <row r="4450" spans="1:16" x14ac:dyDescent="0.25">
      <c r="A4450" s="126"/>
      <c r="B4450" s="53"/>
      <c r="C4450" s="140"/>
      <c r="E4450" s="53"/>
      <c r="F4450" s="53"/>
      <c r="G4450" s="53"/>
      <c r="H4450" s="3"/>
      <c r="I4450" s="53"/>
      <c r="J4450" s="53"/>
      <c r="K4450" s="53"/>
      <c r="L4450" s="53"/>
      <c r="M4450" s="53"/>
      <c r="N4450" s="53"/>
      <c r="O4450" s="53"/>
      <c r="P4450" s="727"/>
    </row>
    <row r="4451" spans="1:16" x14ac:dyDescent="0.25">
      <c r="A4451" s="126"/>
      <c r="B4451" s="53"/>
      <c r="C4451" s="140"/>
      <c r="E4451" s="53"/>
      <c r="F4451" s="53"/>
      <c r="G4451" s="53"/>
      <c r="H4451" s="3"/>
      <c r="I4451" s="53"/>
      <c r="J4451" s="53"/>
      <c r="K4451" s="53"/>
      <c r="L4451" s="53"/>
      <c r="M4451" s="53"/>
      <c r="N4451" s="53"/>
      <c r="O4451" s="53"/>
      <c r="P4451" s="727"/>
    </row>
    <row r="4452" spans="1:16" x14ac:dyDescent="0.25">
      <c r="A4452" s="126"/>
      <c r="B4452" s="53"/>
      <c r="C4452" s="140"/>
      <c r="E4452" s="53"/>
      <c r="F4452" s="53"/>
      <c r="G4452" s="53"/>
      <c r="H4452" s="3"/>
      <c r="I4452" s="53"/>
      <c r="J4452" s="53"/>
      <c r="K4452" s="53"/>
      <c r="L4452" s="53"/>
      <c r="M4452" s="53"/>
      <c r="N4452" s="53"/>
      <c r="O4452" s="53"/>
      <c r="P4452" s="727"/>
    </row>
    <row r="4453" spans="1:16" x14ac:dyDescent="0.25">
      <c r="A4453" s="126"/>
      <c r="B4453" s="53"/>
      <c r="C4453" s="140"/>
      <c r="E4453" s="53"/>
      <c r="F4453" s="53"/>
      <c r="G4453" s="53"/>
      <c r="H4453" s="3"/>
      <c r="I4453" s="53"/>
      <c r="J4453" s="53"/>
      <c r="K4453" s="53"/>
      <c r="L4453" s="53"/>
      <c r="M4453" s="53"/>
      <c r="N4453" s="53"/>
      <c r="O4453" s="53"/>
      <c r="P4453" s="727"/>
    </row>
    <row r="4454" spans="1:16" x14ac:dyDescent="0.25">
      <c r="A4454" s="126"/>
      <c r="B4454" s="53"/>
      <c r="C4454" s="140"/>
      <c r="E4454" s="53"/>
      <c r="F4454" s="53"/>
      <c r="G4454" s="53"/>
      <c r="H4454" s="3"/>
      <c r="I4454" s="53"/>
      <c r="J4454" s="53"/>
      <c r="K4454" s="53"/>
      <c r="L4454" s="53"/>
      <c r="M4454" s="53"/>
      <c r="N4454" s="53"/>
      <c r="O4454" s="53"/>
      <c r="P4454" s="727"/>
    </row>
    <row r="4455" spans="1:16" x14ac:dyDescent="0.25">
      <c r="A4455" s="126"/>
      <c r="B4455" s="53"/>
      <c r="C4455" s="140"/>
      <c r="E4455" s="53"/>
      <c r="F4455" s="53"/>
      <c r="G4455" s="53"/>
      <c r="H4455" s="3"/>
      <c r="I4455" s="53"/>
      <c r="J4455" s="53"/>
      <c r="K4455" s="53"/>
      <c r="L4455" s="53"/>
      <c r="M4455" s="53"/>
      <c r="N4455" s="53"/>
      <c r="O4455" s="53"/>
      <c r="P4455" s="727"/>
    </row>
    <row r="4456" spans="1:16" x14ac:dyDescent="0.25">
      <c r="A4456" s="126"/>
      <c r="B4456" s="53"/>
      <c r="C4456" s="140"/>
      <c r="E4456" s="53"/>
      <c r="F4456" s="53"/>
      <c r="G4456" s="53"/>
      <c r="H4456" s="3"/>
      <c r="I4456" s="53"/>
      <c r="J4456" s="53"/>
      <c r="K4456" s="53"/>
      <c r="L4456" s="53"/>
      <c r="M4456" s="53"/>
      <c r="N4456" s="53"/>
      <c r="O4456" s="53"/>
      <c r="P4456" s="727"/>
    </row>
    <row r="4457" spans="1:16" x14ac:dyDescent="0.25">
      <c r="A4457" s="126"/>
      <c r="B4457" s="53"/>
      <c r="C4457" s="140"/>
      <c r="E4457" s="53"/>
      <c r="F4457" s="53"/>
      <c r="G4457" s="53"/>
      <c r="H4457" s="3"/>
      <c r="I4457" s="53"/>
      <c r="J4457" s="53"/>
      <c r="K4457" s="53"/>
      <c r="L4457" s="53"/>
      <c r="M4457" s="53"/>
      <c r="N4457" s="53"/>
      <c r="O4457" s="53"/>
      <c r="P4457" s="727"/>
    </row>
    <row r="4458" spans="1:16" x14ac:dyDescent="0.25">
      <c r="A4458" s="126"/>
      <c r="B4458" s="53"/>
      <c r="C4458" s="140"/>
      <c r="E4458" s="53"/>
      <c r="F4458" s="53"/>
      <c r="G4458" s="53"/>
      <c r="H4458" s="3"/>
      <c r="I4458" s="53"/>
      <c r="J4458" s="53"/>
      <c r="K4458" s="53"/>
      <c r="L4458" s="53"/>
      <c r="M4458" s="53"/>
      <c r="N4458" s="53"/>
      <c r="O4458" s="53"/>
      <c r="P4458" s="727"/>
    </row>
    <row r="4459" spans="1:16" x14ac:dyDescent="0.25">
      <c r="A4459" s="126"/>
      <c r="B4459" s="53"/>
      <c r="C4459" s="140"/>
      <c r="E4459" s="53"/>
      <c r="F4459" s="53"/>
      <c r="G4459" s="53"/>
      <c r="H4459" s="3"/>
      <c r="I4459" s="53"/>
      <c r="J4459" s="53"/>
      <c r="K4459" s="53"/>
      <c r="L4459" s="53"/>
      <c r="M4459" s="53"/>
      <c r="N4459" s="53"/>
      <c r="O4459" s="53"/>
      <c r="P4459" s="727"/>
    </row>
    <row r="4460" spans="1:16" x14ac:dyDescent="0.25">
      <c r="A4460" s="126"/>
      <c r="B4460" s="53"/>
      <c r="C4460" s="140"/>
      <c r="E4460" s="53"/>
      <c r="F4460" s="53"/>
      <c r="G4460" s="53"/>
      <c r="H4460" s="3"/>
      <c r="I4460" s="53"/>
      <c r="J4460" s="53"/>
      <c r="K4460" s="53"/>
      <c r="L4460" s="53"/>
      <c r="M4460" s="53"/>
      <c r="N4460" s="53"/>
      <c r="O4460" s="53"/>
      <c r="P4460" s="727"/>
    </row>
    <row r="4461" spans="1:16" x14ac:dyDescent="0.25">
      <c r="A4461" s="126"/>
      <c r="B4461" s="53"/>
      <c r="C4461" s="140"/>
      <c r="E4461" s="53"/>
      <c r="F4461" s="53"/>
      <c r="G4461" s="53"/>
      <c r="H4461" s="3"/>
      <c r="I4461" s="53"/>
      <c r="J4461" s="53"/>
      <c r="K4461" s="53"/>
      <c r="L4461" s="53"/>
      <c r="M4461" s="53"/>
      <c r="N4461" s="53"/>
      <c r="O4461" s="53"/>
      <c r="P4461" s="727"/>
    </row>
    <row r="4462" spans="1:16" x14ac:dyDescent="0.25">
      <c r="A4462" s="126"/>
      <c r="B4462" s="53"/>
      <c r="C4462" s="140"/>
      <c r="E4462" s="53"/>
      <c r="F4462" s="53"/>
      <c r="G4462" s="53"/>
      <c r="H4462" s="3"/>
      <c r="I4462" s="53"/>
      <c r="J4462" s="53"/>
      <c r="K4462" s="53"/>
      <c r="L4462" s="53"/>
      <c r="M4462" s="53"/>
      <c r="N4462" s="53"/>
      <c r="O4462" s="53"/>
      <c r="P4462" s="727"/>
    </row>
    <row r="4463" spans="1:16" x14ac:dyDescent="0.25">
      <c r="A4463" s="126"/>
      <c r="B4463" s="53"/>
      <c r="C4463" s="140"/>
      <c r="E4463" s="53"/>
      <c r="F4463" s="53"/>
      <c r="G4463" s="53"/>
      <c r="H4463" s="3"/>
      <c r="I4463" s="53"/>
      <c r="J4463" s="53"/>
      <c r="K4463" s="53"/>
      <c r="L4463" s="53"/>
      <c r="M4463" s="53"/>
      <c r="N4463" s="53"/>
      <c r="O4463" s="53"/>
      <c r="P4463" s="727"/>
    </row>
    <row r="4464" spans="1:16" x14ac:dyDescent="0.25">
      <c r="A4464" s="126"/>
      <c r="B4464" s="53"/>
      <c r="C4464" s="140"/>
      <c r="E4464" s="53"/>
      <c r="F4464" s="53"/>
      <c r="G4464" s="53"/>
      <c r="H4464" s="3"/>
      <c r="I4464" s="53"/>
      <c r="J4464" s="53"/>
      <c r="K4464" s="53"/>
      <c r="L4464" s="53"/>
      <c r="M4464" s="53"/>
      <c r="N4464" s="53"/>
      <c r="O4464" s="53"/>
      <c r="P4464" s="727"/>
    </row>
    <row r="4465" spans="1:16" x14ac:dyDescent="0.25">
      <c r="A4465" s="126"/>
      <c r="B4465" s="53"/>
      <c r="C4465" s="140"/>
      <c r="E4465" s="53"/>
      <c r="F4465" s="53"/>
      <c r="G4465" s="53"/>
      <c r="H4465" s="3"/>
      <c r="I4465" s="53"/>
      <c r="J4465" s="53"/>
      <c r="K4465" s="53"/>
      <c r="L4465" s="53"/>
      <c r="M4465" s="53"/>
      <c r="N4465" s="53"/>
      <c r="O4465" s="53"/>
      <c r="P4465" s="727"/>
    </row>
    <row r="4466" spans="1:16" x14ac:dyDescent="0.25">
      <c r="A4466" s="126"/>
      <c r="B4466" s="53"/>
      <c r="C4466" s="140"/>
      <c r="E4466" s="53"/>
      <c r="F4466" s="53"/>
      <c r="G4466" s="53"/>
      <c r="H4466" s="3"/>
      <c r="I4466" s="53"/>
      <c r="J4466" s="53"/>
      <c r="K4466" s="53"/>
      <c r="L4466" s="53"/>
      <c r="M4466" s="53"/>
      <c r="N4466" s="53"/>
      <c r="O4466" s="53"/>
      <c r="P4466" s="727"/>
    </row>
    <row r="4467" spans="1:16" x14ac:dyDescent="0.25">
      <c r="A4467" s="126"/>
      <c r="B4467" s="53"/>
      <c r="C4467" s="140"/>
      <c r="E4467" s="53"/>
      <c r="F4467" s="53"/>
      <c r="G4467" s="53"/>
      <c r="H4467" s="3"/>
      <c r="I4467" s="53"/>
      <c r="J4467" s="53"/>
      <c r="K4467" s="53"/>
      <c r="L4467" s="53"/>
      <c r="M4467" s="53"/>
      <c r="N4467" s="53"/>
      <c r="O4467" s="53"/>
      <c r="P4467" s="727"/>
    </row>
    <row r="4468" spans="1:16" x14ac:dyDescent="0.25">
      <c r="A4468" s="126"/>
      <c r="B4468" s="53"/>
      <c r="C4468" s="140"/>
      <c r="E4468" s="53"/>
      <c r="F4468" s="53"/>
      <c r="G4468" s="53"/>
      <c r="H4468" s="3"/>
      <c r="I4468" s="53"/>
      <c r="J4468" s="53"/>
      <c r="K4468" s="53"/>
      <c r="L4468" s="53"/>
      <c r="M4468" s="53"/>
      <c r="N4468" s="53"/>
      <c r="O4468" s="53"/>
      <c r="P4468" s="727"/>
    </row>
    <row r="4469" spans="1:16" x14ac:dyDescent="0.25">
      <c r="A4469" s="126"/>
      <c r="B4469" s="53"/>
      <c r="C4469" s="140"/>
      <c r="E4469" s="53"/>
      <c r="F4469" s="53"/>
      <c r="G4469" s="53"/>
      <c r="H4469" s="3"/>
      <c r="I4469" s="53"/>
      <c r="J4469" s="53"/>
      <c r="K4469" s="53"/>
      <c r="L4469" s="53"/>
      <c r="M4469" s="53"/>
      <c r="N4469" s="53"/>
      <c r="O4469" s="53"/>
      <c r="P4469" s="727"/>
    </row>
    <row r="4470" spans="1:16" x14ac:dyDescent="0.25">
      <c r="A4470" s="126"/>
      <c r="B4470" s="53"/>
      <c r="C4470" s="140"/>
      <c r="E4470" s="53"/>
      <c r="F4470" s="53"/>
      <c r="G4470" s="53"/>
      <c r="H4470" s="3"/>
      <c r="I4470" s="53"/>
      <c r="J4470" s="53"/>
      <c r="K4470" s="53"/>
      <c r="L4470" s="53"/>
      <c r="M4470" s="53"/>
      <c r="N4470" s="53"/>
      <c r="O4470" s="53"/>
      <c r="P4470" s="727"/>
    </row>
    <row r="4471" spans="1:16" x14ac:dyDescent="0.25">
      <c r="A4471" s="126"/>
      <c r="B4471" s="53"/>
      <c r="C4471" s="140"/>
      <c r="E4471" s="53"/>
      <c r="F4471" s="53"/>
      <c r="G4471" s="53"/>
      <c r="H4471" s="3"/>
      <c r="I4471" s="53"/>
      <c r="J4471" s="53"/>
      <c r="K4471" s="53"/>
      <c r="L4471" s="53"/>
      <c r="M4471" s="53"/>
      <c r="N4471" s="53"/>
      <c r="O4471" s="53"/>
      <c r="P4471" s="727"/>
    </row>
    <row r="4472" spans="1:16" x14ac:dyDescent="0.25">
      <c r="A4472" s="126"/>
      <c r="B4472" s="53"/>
      <c r="C4472" s="140"/>
      <c r="E4472" s="53"/>
      <c r="F4472" s="53"/>
      <c r="G4472" s="53"/>
      <c r="H4472" s="3"/>
      <c r="I4472" s="53"/>
      <c r="J4472" s="53"/>
      <c r="K4472" s="53"/>
      <c r="L4472" s="53"/>
      <c r="M4472" s="53"/>
      <c r="N4472" s="53"/>
      <c r="O4472" s="53"/>
      <c r="P4472" s="727"/>
    </row>
    <row r="4473" spans="1:16" x14ac:dyDescent="0.25">
      <c r="A4473" s="126"/>
      <c r="B4473" s="53"/>
      <c r="C4473" s="140"/>
      <c r="E4473" s="53"/>
      <c r="F4473" s="53"/>
      <c r="G4473" s="53"/>
      <c r="H4473" s="3"/>
      <c r="I4473" s="53"/>
      <c r="J4473" s="53"/>
      <c r="K4473" s="53"/>
      <c r="L4473" s="53"/>
      <c r="M4473" s="53"/>
      <c r="N4473" s="53"/>
      <c r="O4473" s="53"/>
      <c r="P4473" s="727"/>
    </row>
    <row r="4474" spans="1:16" x14ac:dyDescent="0.25">
      <c r="A4474" s="126"/>
      <c r="B4474" s="53"/>
      <c r="C4474" s="140"/>
      <c r="E4474" s="53"/>
      <c r="F4474" s="53"/>
      <c r="G4474" s="53"/>
      <c r="H4474" s="3"/>
      <c r="I4474" s="53"/>
      <c r="J4474" s="53"/>
      <c r="K4474" s="53"/>
      <c r="L4474" s="53"/>
      <c r="M4474" s="53"/>
      <c r="N4474" s="53"/>
      <c r="O4474" s="53"/>
      <c r="P4474" s="727"/>
    </row>
    <row r="4475" spans="1:16" x14ac:dyDescent="0.25">
      <c r="A4475" s="126"/>
      <c r="B4475" s="53"/>
      <c r="C4475" s="140"/>
      <c r="E4475" s="53"/>
      <c r="F4475" s="53"/>
      <c r="G4475" s="53"/>
      <c r="H4475" s="3"/>
      <c r="I4475" s="53"/>
      <c r="J4475" s="53"/>
      <c r="K4475" s="53"/>
      <c r="L4475" s="53"/>
      <c r="M4475" s="53"/>
      <c r="N4475" s="53"/>
      <c r="O4475" s="53"/>
      <c r="P4475" s="727"/>
    </row>
    <row r="4476" spans="1:16" x14ac:dyDescent="0.25">
      <c r="A4476" s="126"/>
      <c r="B4476" s="53"/>
      <c r="C4476" s="140"/>
      <c r="E4476" s="53"/>
      <c r="F4476" s="53"/>
      <c r="G4476" s="53"/>
      <c r="H4476" s="3"/>
      <c r="I4476" s="53"/>
      <c r="J4476" s="53"/>
      <c r="K4476" s="53"/>
      <c r="L4476" s="53"/>
      <c r="M4476" s="53"/>
      <c r="N4476" s="53"/>
      <c r="O4476" s="53"/>
      <c r="P4476" s="727"/>
    </row>
    <row r="4477" spans="1:16" x14ac:dyDescent="0.25">
      <c r="A4477" s="126"/>
      <c r="B4477" s="53"/>
      <c r="C4477" s="140"/>
      <c r="E4477" s="53"/>
      <c r="F4477" s="53"/>
      <c r="G4477" s="53"/>
      <c r="H4477" s="3"/>
      <c r="I4477" s="53"/>
      <c r="J4477" s="53"/>
      <c r="K4477" s="53"/>
      <c r="L4477" s="53"/>
      <c r="M4477" s="53"/>
      <c r="N4477" s="53"/>
      <c r="O4477" s="53"/>
      <c r="P4477" s="727"/>
    </row>
    <row r="4478" spans="1:16" x14ac:dyDescent="0.25">
      <c r="A4478" s="126"/>
      <c r="B4478" s="53"/>
      <c r="C4478" s="140"/>
      <c r="E4478" s="53"/>
      <c r="F4478" s="53"/>
      <c r="G4478" s="53"/>
      <c r="H4478" s="3"/>
      <c r="I4478" s="53"/>
      <c r="J4478" s="53"/>
      <c r="K4478" s="53"/>
      <c r="L4478" s="53"/>
      <c r="M4478" s="53"/>
      <c r="N4478" s="53"/>
      <c r="O4478" s="53"/>
      <c r="P4478" s="727"/>
    </row>
    <row r="4479" spans="1:16" x14ac:dyDescent="0.25">
      <c r="A4479" s="126"/>
      <c r="B4479" s="53"/>
      <c r="C4479" s="140"/>
      <c r="E4479" s="53"/>
      <c r="F4479" s="53"/>
      <c r="G4479" s="53"/>
      <c r="H4479" s="3"/>
      <c r="I4479" s="53"/>
      <c r="J4479" s="53"/>
      <c r="K4479" s="53"/>
      <c r="L4479" s="53"/>
      <c r="M4479" s="53"/>
      <c r="N4479" s="53"/>
      <c r="O4479" s="53"/>
      <c r="P4479" s="727"/>
    </row>
    <row r="4480" spans="1:16" x14ac:dyDescent="0.25">
      <c r="A4480" s="126"/>
      <c r="B4480" s="53"/>
      <c r="C4480" s="140"/>
      <c r="E4480" s="53"/>
      <c r="F4480" s="53"/>
      <c r="G4480" s="53"/>
      <c r="H4480" s="3"/>
      <c r="I4480" s="53"/>
      <c r="J4480" s="53"/>
      <c r="K4480" s="53"/>
      <c r="L4480" s="53"/>
      <c r="M4480" s="53"/>
      <c r="N4480" s="53"/>
      <c r="O4480" s="53"/>
      <c r="P4480" s="727"/>
    </row>
    <row r="4481" spans="1:16" x14ac:dyDescent="0.25">
      <c r="A4481" s="126"/>
      <c r="B4481" s="53"/>
      <c r="C4481" s="140"/>
      <c r="E4481" s="53"/>
      <c r="F4481" s="53"/>
      <c r="G4481" s="53"/>
      <c r="H4481" s="3"/>
      <c r="I4481" s="53"/>
      <c r="J4481" s="53"/>
      <c r="K4481" s="53"/>
      <c r="L4481" s="53"/>
      <c r="M4481" s="53"/>
      <c r="N4481" s="53"/>
      <c r="O4481" s="53"/>
      <c r="P4481" s="727"/>
    </row>
    <row r="4482" spans="1:16" x14ac:dyDescent="0.25">
      <c r="A4482" s="126"/>
      <c r="B4482" s="53"/>
      <c r="C4482" s="140"/>
      <c r="E4482" s="53"/>
      <c r="F4482" s="53"/>
      <c r="G4482" s="53"/>
      <c r="H4482" s="3"/>
      <c r="I4482" s="53"/>
      <c r="J4482" s="53"/>
      <c r="K4482" s="53"/>
      <c r="L4482" s="53"/>
      <c r="M4482" s="53"/>
      <c r="N4482" s="53"/>
      <c r="O4482" s="53"/>
      <c r="P4482" s="727"/>
    </row>
    <row r="4483" spans="1:16" x14ac:dyDescent="0.25">
      <c r="A4483" s="126"/>
      <c r="B4483" s="53"/>
      <c r="C4483" s="140"/>
      <c r="E4483" s="53"/>
      <c r="F4483" s="53"/>
      <c r="G4483" s="53"/>
      <c r="H4483" s="3"/>
      <c r="I4483" s="53"/>
      <c r="J4483" s="53"/>
      <c r="K4483" s="53"/>
      <c r="L4483" s="53"/>
      <c r="M4483" s="53"/>
      <c r="N4483" s="53"/>
      <c r="O4483" s="53"/>
      <c r="P4483" s="727"/>
    </row>
    <row r="4484" spans="1:16" x14ac:dyDescent="0.25">
      <c r="A4484" s="126"/>
      <c r="B4484" s="53"/>
      <c r="C4484" s="140"/>
      <c r="E4484" s="53"/>
      <c r="F4484" s="53"/>
      <c r="G4484" s="53"/>
      <c r="H4484" s="3"/>
      <c r="I4484" s="53"/>
      <c r="J4484" s="53"/>
      <c r="K4484" s="53"/>
      <c r="L4484" s="53"/>
      <c r="M4484" s="53"/>
      <c r="N4484" s="53"/>
      <c r="O4484" s="53"/>
      <c r="P4484" s="727"/>
    </row>
    <row r="4485" spans="1:16" x14ac:dyDescent="0.25">
      <c r="A4485" s="126"/>
      <c r="B4485" s="53"/>
      <c r="C4485" s="140"/>
      <c r="E4485" s="53"/>
      <c r="F4485" s="53"/>
      <c r="G4485" s="53"/>
      <c r="H4485" s="3"/>
      <c r="I4485" s="53"/>
      <c r="J4485" s="53"/>
      <c r="K4485" s="53"/>
      <c r="L4485" s="53"/>
      <c r="M4485" s="53"/>
      <c r="N4485" s="53"/>
      <c r="O4485" s="53"/>
      <c r="P4485" s="727"/>
    </row>
    <row r="4486" spans="1:16" x14ac:dyDescent="0.25">
      <c r="A4486" s="126"/>
      <c r="B4486" s="53"/>
      <c r="C4486" s="140"/>
      <c r="E4486" s="53"/>
      <c r="F4486" s="53"/>
      <c r="G4486" s="53"/>
      <c r="H4486" s="3"/>
      <c r="I4486" s="53"/>
      <c r="J4486" s="53"/>
      <c r="K4486" s="53"/>
      <c r="L4486" s="53"/>
      <c r="M4486" s="53"/>
      <c r="N4486" s="53"/>
      <c r="O4486" s="53"/>
      <c r="P4486" s="727"/>
    </row>
    <row r="4487" spans="1:16" x14ac:dyDescent="0.25">
      <c r="A4487" s="126"/>
      <c r="B4487" s="53"/>
      <c r="C4487" s="140"/>
      <c r="E4487" s="53"/>
      <c r="F4487" s="53"/>
      <c r="G4487" s="53"/>
      <c r="H4487" s="3"/>
      <c r="I4487" s="53"/>
      <c r="J4487" s="53"/>
      <c r="K4487" s="53"/>
      <c r="L4487" s="53"/>
      <c r="M4487" s="53"/>
      <c r="N4487" s="53"/>
      <c r="O4487" s="53"/>
      <c r="P4487" s="727"/>
    </row>
    <row r="4488" spans="1:16" x14ac:dyDescent="0.25">
      <c r="A4488" s="126"/>
      <c r="B4488" s="53"/>
      <c r="C4488" s="140"/>
      <c r="E4488" s="53"/>
      <c r="F4488" s="53"/>
      <c r="G4488" s="53"/>
      <c r="H4488" s="3"/>
      <c r="I4488" s="53"/>
      <c r="J4488" s="53"/>
      <c r="K4488" s="53"/>
      <c r="L4488" s="53"/>
      <c r="M4488" s="53"/>
      <c r="N4488" s="53"/>
      <c r="O4488" s="53"/>
      <c r="P4488" s="727"/>
    </row>
    <row r="4489" spans="1:16" x14ac:dyDescent="0.25">
      <c r="A4489" s="126"/>
      <c r="B4489" s="53"/>
      <c r="C4489" s="140"/>
      <c r="E4489" s="53"/>
      <c r="F4489" s="53"/>
      <c r="G4489" s="53"/>
      <c r="H4489" s="3"/>
      <c r="I4489" s="53"/>
      <c r="J4489" s="53"/>
      <c r="K4489" s="53"/>
      <c r="L4489" s="53"/>
      <c r="M4489" s="53"/>
      <c r="N4489" s="53"/>
      <c r="O4489" s="53"/>
      <c r="P4489" s="727"/>
    </row>
    <row r="4490" spans="1:16" x14ac:dyDescent="0.25">
      <c r="A4490" s="126"/>
      <c r="B4490" s="53"/>
      <c r="C4490" s="140"/>
      <c r="E4490" s="53"/>
      <c r="F4490" s="53"/>
      <c r="G4490" s="53"/>
      <c r="H4490" s="3"/>
      <c r="I4490" s="53"/>
      <c r="J4490" s="53"/>
      <c r="K4490" s="53"/>
      <c r="L4490" s="53"/>
      <c r="M4490" s="53"/>
      <c r="N4490" s="53"/>
      <c r="O4490" s="53"/>
      <c r="P4490" s="727"/>
    </row>
    <row r="4491" spans="1:16" x14ac:dyDescent="0.25">
      <c r="A4491" s="126"/>
      <c r="B4491" s="53"/>
      <c r="C4491" s="140"/>
      <c r="E4491" s="53"/>
      <c r="F4491" s="53"/>
      <c r="G4491" s="53"/>
      <c r="H4491" s="3"/>
      <c r="I4491" s="53"/>
      <c r="J4491" s="53"/>
      <c r="K4491" s="53"/>
      <c r="L4491" s="53"/>
      <c r="M4491" s="53"/>
      <c r="N4491" s="53"/>
      <c r="O4491" s="53"/>
      <c r="P4491" s="727"/>
    </row>
    <row r="4492" spans="1:16" x14ac:dyDescent="0.25">
      <c r="A4492" s="126"/>
      <c r="B4492" s="53"/>
      <c r="C4492" s="140"/>
      <c r="E4492" s="53"/>
      <c r="F4492" s="53"/>
      <c r="G4492" s="53"/>
      <c r="H4492" s="3"/>
      <c r="I4492" s="53"/>
      <c r="J4492" s="53"/>
      <c r="K4492" s="53"/>
      <c r="L4492" s="53"/>
      <c r="M4492" s="53"/>
      <c r="N4492" s="53"/>
      <c r="O4492" s="53"/>
      <c r="P4492" s="727"/>
    </row>
    <row r="4493" spans="1:16" x14ac:dyDescent="0.25">
      <c r="A4493" s="126"/>
      <c r="B4493" s="53"/>
      <c r="C4493" s="140"/>
      <c r="E4493" s="53"/>
      <c r="F4493" s="53"/>
      <c r="G4493" s="53"/>
      <c r="H4493" s="3"/>
      <c r="I4493" s="53"/>
      <c r="J4493" s="53"/>
      <c r="K4493" s="53"/>
      <c r="L4493" s="53"/>
      <c r="M4493" s="53"/>
      <c r="N4493" s="53"/>
      <c r="O4493" s="53"/>
      <c r="P4493" s="727"/>
    </row>
    <row r="4494" spans="1:16" x14ac:dyDescent="0.25">
      <c r="A4494" s="126"/>
      <c r="B4494" s="53"/>
      <c r="C4494" s="140"/>
      <c r="E4494" s="53"/>
      <c r="F4494" s="53"/>
      <c r="G4494" s="53"/>
      <c r="H4494" s="3"/>
      <c r="I4494" s="53"/>
      <c r="J4494" s="53"/>
      <c r="K4494" s="53"/>
      <c r="L4494" s="53"/>
      <c r="M4494" s="53"/>
      <c r="N4494" s="53"/>
      <c r="O4494" s="53"/>
      <c r="P4494" s="727"/>
    </row>
    <row r="4495" spans="1:16" x14ac:dyDescent="0.25">
      <c r="A4495" s="126"/>
      <c r="B4495" s="53"/>
      <c r="C4495" s="140"/>
      <c r="E4495" s="53"/>
      <c r="F4495" s="53"/>
      <c r="G4495" s="53"/>
      <c r="H4495" s="3"/>
      <c r="I4495" s="53"/>
      <c r="J4495" s="53"/>
      <c r="K4495" s="53"/>
      <c r="L4495" s="53"/>
      <c r="M4495" s="53"/>
      <c r="N4495" s="53"/>
      <c r="O4495" s="53"/>
      <c r="P4495" s="727"/>
    </row>
    <row r="4496" spans="1:16" x14ac:dyDescent="0.25">
      <c r="A4496" s="126"/>
      <c r="B4496" s="53"/>
      <c r="C4496" s="140"/>
      <c r="E4496" s="53"/>
      <c r="F4496" s="53"/>
      <c r="G4496" s="53"/>
      <c r="H4496" s="3"/>
      <c r="I4496" s="53"/>
      <c r="J4496" s="53"/>
      <c r="K4496" s="53"/>
      <c r="L4496" s="53"/>
      <c r="M4496" s="53"/>
      <c r="N4496" s="53"/>
      <c r="O4496" s="53"/>
      <c r="P4496" s="727"/>
    </row>
    <row r="4497" spans="1:16" x14ac:dyDescent="0.25">
      <c r="A4497" s="126"/>
      <c r="B4497" s="53"/>
      <c r="C4497" s="140"/>
      <c r="E4497" s="53"/>
      <c r="F4497" s="53"/>
      <c r="G4497" s="53"/>
      <c r="H4497" s="3"/>
      <c r="I4497" s="53"/>
      <c r="J4497" s="53"/>
      <c r="K4497" s="53"/>
      <c r="L4497" s="53"/>
      <c r="M4497" s="53"/>
      <c r="N4497" s="53"/>
      <c r="O4497" s="53"/>
      <c r="P4497" s="727"/>
    </row>
    <row r="4498" spans="1:16" x14ac:dyDescent="0.25">
      <c r="A4498" s="126"/>
      <c r="B4498" s="53"/>
      <c r="C4498" s="140"/>
      <c r="E4498" s="53"/>
      <c r="F4498" s="53"/>
      <c r="G4498" s="53"/>
      <c r="H4498" s="3"/>
      <c r="I4498" s="53"/>
      <c r="J4498" s="53"/>
      <c r="K4498" s="53"/>
      <c r="L4498" s="53"/>
      <c r="M4498" s="53"/>
      <c r="N4498" s="53"/>
      <c r="O4498" s="53"/>
      <c r="P4498" s="727"/>
    </row>
    <row r="4499" spans="1:16" x14ac:dyDescent="0.25">
      <c r="A4499" s="126"/>
      <c r="B4499" s="53"/>
      <c r="C4499" s="140"/>
      <c r="E4499" s="53"/>
      <c r="F4499" s="53"/>
      <c r="G4499" s="53"/>
      <c r="H4499" s="3"/>
      <c r="I4499" s="53"/>
      <c r="J4499" s="53"/>
      <c r="K4499" s="53"/>
      <c r="L4499" s="53"/>
      <c r="M4499" s="53"/>
      <c r="N4499" s="53"/>
      <c r="O4499" s="53"/>
      <c r="P4499" s="727"/>
    </row>
    <row r="4500" spans="1:16" x14ac:dyDescent="0.25">
      <c r="A4500" s="126"/>
      <c r="B4500" s="53"/>
      <c r="C4500" s="140"/>
      <c r="E4500" s="53"/>
      <c r="F4500" s="53"/>
      <c r="G4500" s="53"/>
      <c r="H4500" s="3"/>
      <c r="I4500" s="53"/>
      <c r="J4500" s="53"/>
      <c r="K4500" s="53"/>
      <c r="L4500" s="53"/>
      <c r="M4500" s="53"/>
      <c r="N4500" s="53"/>
      <c r="O4500" s="53"/>
      <c r="P4500" s="727"/>
    </row>
    <row r="4501" spans="1:16" x14ac:dyDescent="0.25">
      <c r="A4501" s="126"/>
      <c r="B4501" s="53"/>
      <c r="C4501" s="140"/>
      <c r="E4501" s="53"/>
      <c r="F4501" s="53"/>
      <c r="G4501" s="53"/>
      <c r="H4501" s="3"/>
      <c r="I4501" s="53"/>
      <c r="J4501" s="53"/>
      <c r="K4501" s="53"/>
      <c r="L4501" s="53"/>
      <c r="M4501" s="53"/>
      <c r="N4501" s="53"/>
      <c r="O4501" s="53"/>
      <c r="P4501" s="727"/>
    </row>
    <row r="4502" spans="1:16" x14ac:dyDescent="0.25">
      <c r="A4502" s="126"/>
      <c r="B4502" s="53"/>
      <c r="C4502" s="140"/>
      <c r="E4502" s="53"/>
      <c r="F4502" s="53"/>
      <c r="G4502" s="53"/>
      <c r="H4502" s="3"/>
      <c r="I4502" s="53"/>
      <c r="J4502" s="53"/>
      <c r="K4502" s="53"/>
      <c r="L4502" s="53"/>
      <c r="M4502" s="53"/>
      <c r="N4502" s="53"/>
      <c r="O4502" s="53"/>
      <c r="P4502" s="727"/>
    </row>
    <row r="4503" spans="1:16" x14ac:dyDescent="0.25">
      <c r="A4503" s="126"/>
      <c r="B4503" s="53"/>
      <c r="C4503" s="140"/>
      <c r="E4503" s="53"/>
      <c r="F4503" s="53"/>
      <c r="G4503" s="53"/>
      <c r="H4503" s="3"/>
      <c r="I4503" s="53"/>
      <c r="J4503" s="53"/>
      <c r="K4503" s="53"/>
      <c r="L4503" s="53"/>
      <c r="M4503" s="53"/>
      <c r="N4503" s="53"/>
      <c r="O4503" s="53"/>
      <c r="P4503" s="727"/>
    </row>
    <row r="4504" spans="1:16" x14ac:dyDescent="0.25">
      <c r="A4504" s="126"/>
      <c r="B4504" s="53"/>
      <c r="C4504" s="140"/>
      <c r="E4504" s="53"/>
      <c r="F4504" s="53"/>
      <c r="G4504" s="53"/>
      <c r="H4504" s="3"/>
      <c r="I4504" s="53"/>
      <c r="J4504" s="53"/>
      <c r="K4504" s="53"/>
      <c r="L4504" s="53"/>
      <c r="M4504" s="53"/>
      <c r="N4504" s="53"/>
      <c r="O4504" s="53"/>
      <c r="P4504" s="727"/>
    </row>
    <row r="4505" spans="1:16" x14ac:dyDescent="0.25">
      <c r="A4505" s="126"/>
      <c r="B4505" s="53"/>
      <c r="C4505" s="140"/>
      <c r="E4505" s="53"/>
      <c r="F4505" s="53"/>
      <c r="G4505" s="53"/>
      <c r="H4505" s="3"/>
      <c r="I4505" s="53"/>
      <c r="J4505" s="53"/>
      <c r="K4505" s="53"/>
      <c r="L4505" s="53"/>
      <c r="M4505" s="53"/>
      <c r="N4505" s="53"/>
      <c r="O4505" s="53"/>
      <c r="P4505" s="727"/>
    </row>
    <row r="4506" spans="1:16" x14ac:dyDescent="0.25">
      <c r="A4506" s="126"/>
      <c r="B4506" s="53"/>
      <c r="C4506" s="140"/>
      <c r="E4506" s="53"/>
      <c r="F4506" s="53"/>
      <c r="G4506" s="53"/>
      <c r="H4506" s="3"/>
      <c r="I4506" s="53"/>
      <c r="J4506" s="53"/>
      <c r="K4506" s="53"/>
      <c r="L4506" s="53"/>
      <c r="M4506" s="53"/>
      <c r="N4506" s="53"/>
      <c r="O4506" s="53"/>
      <c r="P4506" s="727"/>
    </row>
    <row r="4507" spans="1:16" x14ac:dyDescent="0.25">
      <c r="A4507" s="126"/>
      <c r="B4507" s="53"/>
      <c r="C4507" s="140"/>
      <c r="E4507" s="53"/>
      <c r="F4507" s="53"/>
      <c r="G4507" s="53"/>
      <c r="H4507" s="3"/>
      <c r="I4507" s="53"/>
      <c r="J4507" s="53"/>
      <c r="K4507" s="53"/>
      <c r="L4507" s="53"/>
      <c r="M4507" s="53"/>
      <c r="N4507" s="53"/>
      <c r="O4507" s="53"/>
      <c r="P4507" s="727"/>
    </row>
    <row r="4508" spans="1:16" x14ac:dyDescent="0.25">
      <c r="A4508" s="126"/>
      <c r="B4508" s="53"/>
      <c r="C4508" s="140"/>
      <c r="E4508" s="53"/>
      <c r="F4508" s="53"/>
      <c r="G4508" s="53"/>
      <c r="H4508" s="3"/>
      <c r="I4508" s="53"/>
      <c r="J4508" s="53"/>
      <c r="K4508" s="53"/>
      <c r="L4508" s="53"/>
      <c r="M4508" s="53"/>
      <c r="N4508" s="53"/>
      <c r="O4508" s="53"/>
      <c r="P4508" s="727"/>
    </row>
    <row r="4509" spans="1:16" x14ac:dyDescent="0.25">
      <c r="A4509" s="126"/>
      <c r="B4509" s="53"/>
      <c r="C4509" s="140"/>
      <c r="E4509" s="53"/>
      <c r="F4509" s="53"/>
      <c r="G4509" s="53"/>
      <c r="H4509" s="3"/>
      <c r="I4509" s="53"/>
      <c r="J4509" s="53"/>
      <c r="K4509" s="53"/>
      <c r="L4509" s="53"/>
      <c r="M4509" s="53"/>
      <c r="N4509" s="53"/>
      <c r="O4509" s="53"/>
      <c r="P4509" s="727"/>
    </row>
    <row r="4510" spans="1:16" x14ac:dyDescent="0.25">
      <c r="A4510" s="126"/>
      <c r="B4510" s="53"/>
      <c r="C4510" s="140"/>
      <c r="E4510" s="53"/>
      <c r="F4510" s="53"/>
      <c r="G4510" s="53"/>
      <c r="H4510" s="3"/>
      <c r="I4510" s="53"/>
      <c r="J4510" s="53"/>
      <c r="K4510" s="53"/>
      <c r="L4510" s="53"/>
      <c r="M4510" s="53"/>
      <c r="N4510" s="53"/>
      <c r="O4510" s="53"/>
      <c r="P4510" s="727"/>
    </row>
    <row r="4511" spans="1:16" x14ac:dyDescent="0.25">
      <c r="A4511" s="126"/>
      <c r="B4511" s="53"/>
      <c r="C4511" s="140"/>
      <c r="E4511" s="53"/>
      <c r="F4511" s="53"/>
      <c r="G4511" s="53"/>
      <c r="H4511" s="3"/>
      <c r="I4511" s="53"/>
      <c r="J4511" s="53"/>
      <c r="K4511" s="53"/>
      <c r="L4511" s="53"/>
      <c r="M4511" s="53"/>
      <c r="N4511" s="53"/>
      <c r="O4511" s="53"/>
      <c r="P4511" s="727"/>
    </row>
    <row r="4512" spans="1:16" x14ac:dyDescent="0.25">
      <c r="A4512" s="126"/>
      <c r="B4512" s="53"/>
      <c r="C4512" s="140"/>
      <c r="E4512" s="53"/>
      <c r="F4512" s="53"/>
      <c r="G4512" s="53"/>
      <c r="H4512" s="3"/>
      <c r="I4512" s="53"/>
      <c r="J4512" s="53"/>
      <c r="K4512" s="53"/>
      <c r="L4512" s="53"/>
      <c r="M4512" s="53"/>
      <c r="N4512" s="53"/>
      <c r="O4512" s="53"/>
      <c r="P4512" s="727"/>
    </row>
    <row r="4513" spans="1:16" x14ac:dyDescent="0.25">
      <c r="A4513" s="126"/>
      <c r="B4513" s="53"/>
      <c r="C4513" s="140"/>
      <c r="E4513" s="53"/>
      <c r="F4513" s="53"/>
      <c r="G4513" s="53"/>
      <c r="H4513" s="3"/>
      <c r="I4513" s="53"/>
      <c r="J4513" s="53"/>
      <c r="K4513" s="53"/>
      <c r="L4513" s="53"/>
      <c r="M4513" s="53"/>
      <c r="N4513" s="53"/>
      <c r="O4513" s="53"/>
      <c r="P4513" s="727"/>
    </row>
    <row r="4514" spans="1:16" x14ac:dyDescent="0.25">
      <c r="A4514" s="126"/>
      <c r="B4514" s="53"/>
      <c r="C4514" s="140"/>
      <c r="E4514" s="53"/>
      <c r="F4514" s="53"/>
      <c r="G4514" s="53"/>
      <c r="H4514" s="3"/>
      <c r="I4514" s="53"/>
      <c r="J4514" s="53"/>
      <c r="K4514" s="53"/>
      <c r="L4514" s="53"/>
      <c r="M4514" s="53"/>
      <c r="N4514" s="53"/>
      <c r="O4514" s="53"/>
      <c r="P4514" s="727"/>
    </row>
    <row r="4515" spans="1:16" x14ac:dyDescent="0.25">
      <c r="A4515" s="126"/>
      <c r="B4515" s="53"/>
      <c r="C4515" s="140"/>
      <c r="E4515" s="53"/>
      <c r="F4515" s="53"/>
      <c r="G4515" s="53"/>
      <c r="H4515" s="3"/>
      <c r="I4515" s="53"/>
      <c r="J4515" s="53"/>
      <c r="K4515" s="53"/>
      <c r="L4515" s="53"/>
      <c r="M4515" s="53"/>
      <c r="N4515" s="53"/>
      <c r="O4515" s="53"/>
      <c r="P4515" s="727"/>
    </row>
    <row r="4516" spans="1:16" x14ac:dyDescent="0.25">
      <c r="A4516" s="126"/>
      <c r="B4516" s="53"/>
      <c r="C4516" s="140"/>
      <c r="E4516" s="53"/>
      <c r="F4516" s="53"/>
      <c r="G4516" s="53"/>
      <c r="H4516" s="3"/>
      <c r="I4516" s="53"/>
      <c r="J4516" s="53"/>
      <c r="K4516" s="53"/>
      <c r="L4516" s="53"/>
      <c r="M4516" s="53"/>
      <c r="N4516" s="53"/>
      <c r="O4516" s="53"/>
      <c r="P4516" s="727"/>
    </row>
    <row r="4517" spans="1:16" x14ac:dyDescent="0.25">
      <c r="A4517" s="126"/>
      <c r="B4517" s="53"/>
      <c r="C4517" s="140"/>
      <c r="E4517" s="53"/>
      <c r="F4517" s="53"/>
      <c r="G4517" s="53"/>
      <c r="H4517" s="3"/>
      <c r="I4517" s="53"/>
      <c r="J4517" s="53"/>
      <c r="K4517" s="53"/>
      <c r="L4517" s="53"/>
      <c r="M4517" s="53"/>
      <c r="N4517" s="53"/>
      <c r="O4517" s="53"/>
      <c r="P4517" s="727"/>
    </row>
    <row r="4518" spans="1:16" x14ac:dyDescent="0.25">
      <c r="A4518" s="126"/>
      <c r="B4518" s="53"/>
      <c r="C4518" s="140"/>
      <c r="E4518" s="53"/>
      <c r="F4518" s="53"/>
      <c r="G4518" s="53"/>
      <c r="H4518" s="3"/>
      <c r="I4518" s="53"/>
      <c r="J4518" s="53"/>
      <c r="K4518" s="53"/>
      <c r="L4518" s="53"/>
      <c r="M4518" s="53"/>
      <c r="N4518" s="53"/>
      <c r="O4518" s="53"/>
      <c r="P4518" s="727"/>
    </row>
    <row r="4519" spans="1:16" x14ac:dyDescent="0.25">
      <c r="A4519" s="126"/>
      <c r="B4519" s="53"/>
      <c r="C4519" s="140"/>
      <c r="E4519" s="53"/>
      <c r="F4519" s="53"/>
      <c r="G4519" s="53"/>
      <c r="H4519" s="3"/>
      <c r="I4519" s="53"/>
      <c r="J4519" s="53"/>
      <c r="K4519" s="53"/>
      <c r="L4519" s="53"/>
      <c r="M4519" s="53"/>
      <c r="N4519" s="53"/>
      <c r="O4519" s="53"/>
      <c r="P4519" s="727"/>
    </row>
    <row r="4520" spans="1:16" x14ac:dyDescent="0.25">
      <c r="A4520" s="126"/>
      <c r="B4520" s="53"/>
      <c r="C4520" s="140"/>
      <c r="E4520" s="53"/>
      <c r="F4520" s="53"/>
      <c r="G4520" s="53"/>
      <c r="H4520" s="3"/>
      <c r="I4520" s="53"/>
      <c r="J4520" s="53"/>
      <c r="K4520" s="53"/>
      <c r="L4520" s="53"/>
      <c r="M4520" s="53"/>
      <c r="N4520" s="53"/>
      <c r="O4520" s="53"/>
      <c r="P4520" s="727"/>
    </row>
    <row r="4521" spans="1:16" x14ac:dyDescent="0.25">
      <c r="A4521" s="126"/>
      <c r="B4521" s="53"/>
      <c r="C4521" s="140"/>
      <c r="E4521" s="53"/>
      <c r="F4521" s="53"/>
      <c r="G4521" s="53"/>
      <c r="H4521" s="3"/>
      <c r="I4521" s="53"/>
      <c r="J4521" s="53"/>
      <c r="K4521" s="53"/>
      <c r="L4521" s="53"/>
      <c r="M4521" s="53"/>
      <c r="N4521" s="53"/>
      <c r="O4521" s="53"/>
      <c r="P4521" s="727"/>
    </row>
    <row r="4522" spans="1:16" x14ac:dyDescent="0.25">
      <c r="A4522" s="126"/>
      <c r="B4522" s="53"/>
      <c r="C4522" s="140"/>
      <c r="E4522" s="53"/>
      <c r="F4522" s="53"/>
      <c r="G4522" s="53"/>
      <c r="H4522" s="3"/>
      <c r="I4522" s="53"/>
      <c r="J4522" s="53"/>
      <c r="K4522" s="53"/>
      <c r="L4522" s="53"/>
      <c r="M4522" s="53"/>
      <c r="N4522" s="53"/>
      <c r="O4522" s="53"/>
      <c r="P4522" s="727"/>
    </row>
    <row r="4523" spans="1:16" x14ac:dyDescent="0.25">
      <c r="A4523" s="126"/>
      <c r="B4523" s="53"/>
      <c r="C4523" s="140"/>
      <c r="E4523" s="53"/>
      <c r="F4523" s="53"/>
      <c r="G4523" s="53"/>
      <c r="H4523" s="3"/>
      <c r="I4523" s="53"/>
      <c r="J4523" s="53"/>
      <c r="K4523" s="53"/>
      <c r="L4523" s="53"/>
      <c r="M4523" s="53"/>
      <c r="N4523" s="53"/>
      <c r="O4523" s="53"/>
      <c r="P4523" s="727"/>
    </row>
    <row r="4524" spans="1:16" x14ac:dyDescent="0.25">
      <c r="A4524" s="126"/>
      <c r="B4524" s="53"/>
      <c r="C4524" s="140"/>
      <c r="E4524" s="53"/>
      <c r="F4524" s="53"/>
      <c r="G4524" s="53"/>
      <c r="H4524" s="3"/>
      <c r="I4524" s="53"/>
      <c r="J4524" s="53"/>
      <c r="K4524" s="53"/>
      <c r="L4524" s="53"/>
      <c r="M4524" s="53"/>
      <c r="N4524" s="53"/>
      <c r="O4524" s="53"/>
      <c r="P4524" s="727"/>
    </row>
    <row r="4525" spans="1:16" x14ac:dyDescent="0.25">
      <c r="A4525" s="126"/>
      <c r="B4525" s="53"/>
      <c r="C4525" s="140"/>
      <c r="E4525" s="53"/>
      <c r="F4525" s="53"/>
      <c r="G4525" s="53"/>
      <c r="H4525" s="3"/>
      <c r="I4525" s="53"/>
      <c r="J4525" s="53"/>
      <c r="K4525" s="53"/>
      <c r="L4525" s="53"/>
      <c r="M4525" s="53"/>
      <c r="N4525" s="53"/>
      <c r="O4525" s="53"/>
      <c r="P4525" s="727"/>
    </row>
    <row r="4526" spans="1:16" x14ac:dyDescent="0.25">
      <c r="A4526" s="126"/>
      <c r="B4526" s="53"/>
      <c r="C4526" s="140"/>
      <c r="E4526" s="53"/>
      <c r="F4526" s="53"/>
      <c r="G4526" s="53"/>
      <c r="H4526" s="3"/>
      <c r="I4526" s="53"/>
      <c r="J4526" s="53"/>
      <c r="K4526" s="53"/>
      <c r="L4526" s="53"/>
      <c r="M4526" s="53"/>
      <c r="N4526" s="53"/>
      <c r="O4526" s="53"/>
      <c r="P4526" s="727"/>
    </row>
    <row r="4527" spans="1:16" x14ac:dyDescent="0.25">
      <c r="A4527" s="126"/>
      <c r="B4527" s="53"/>
      <c r="C4527" s="140"/>
      <c r="E4527" s="53"/>
      <c r="F4527" s="53"/>
      <c r="G4527" s="53"/>
      <c r="H4527" s="3"/>
      <c r="I4527" s="53"/>
      <c r="J4527" s="53"/>
      <c r="K4527" s="53"/>
      <c r="L4527" s="53"/>
      <c r="M4527" s="53"/>
      <c r="N4527" s="53"/>
      <c r="O4527" s="53"/>
      <c r="P4527" s="727"/>
    </row>
    <row r="4528" spans="1:16" x14ac:dyDescent="0.25">
      <c r="A4528" s="126"/>
      <c r="B4528" s="53"/>
      <c r="C4528" s="140"/>
      <c r="E4528" s="53"/>
      <c r="F4528" s="53"/>
      <c r="G4528" s="53"/>
      <c r="H4528" s="3"/>
      <c r="I4528" s="53"/>
      <c r="J4528" s="53"/>
      <c r="K4528" s="53"/>
      <c r="L4528" s="53"/>
      <c r="M4528" s="53"/>
      <c r="N4528" s="53"/>
      <c r="O4528" s="53"/>
      <c r="P4528" s="727"/>
    </row>
    <row r="4529" spans="1:16" x14ac:dyDescent="0.25">
      <c r="A4529" s="126"/>
      <c r="B4529" s="53"/>
      <c r="C4529" s="140"/>
      <c r="E4529" s="53"/>
      <c r="F4529" s="53"/>
      <c r="G4529" s="53"/>
      <c r="H4529" s="3"/>
      <c r="I4529" s="53"/>
      <c r="J4529" s="53"/>
      <c r="K4529" s="53"/>
      <c r="L4529" s="53"/>
      <c r="M4529" s="53"/>
      <c r="N4529" s="53"/>
      <c r="O4529" s="53"/>
      <c r="P4529" s="727"/>
    </row>
    <row r="4530" spans="1:16" x14ac:dyDescent="0.25">
      <c r="A4530" s="126"/>
      <c r="B4530" s="53"/>
      <c r="C4530" s="140"/>
      <c r="E4530" s="53"/>
      <c r="F4530" s="53"/>
      <c r="G4530" s="53"/>
      <c r="H4530" s="3"/>
      <c r="I4530" s="53"/>
      <c r="J4530" s="53"/>
      <c r="K4530" s="53"/>
      <c r="L4530" s="53"/>
      <c r="M4530" s="53"/>
      <c r="N4530" s="53"/>
      <c r="O4530" s="53"/>
      <c r="P4530" s="727"/>
    </row>
    <row r="4531" spans="1:16" x14ac:dyDescent="0.25">
      <c r="A4531" s="126"/>
      <c r="B4531" s="53"/>
      <c r="C4531" s="140"/>
      <c r="E4531" s="53"/>
      <c r="F4531" s="53"/>
      <c r="G4531" s="53"/>
      <c r="H4531" s="3"/>
      <c r="I4531" s="53"/>
      <c r="J4531" s="53"/>
      <c r="K4531" s="53"/>
      <c r="L4531" s="53"/>
      <c r="M4531" s="53"/>
      <c r="N4531" s="53"/>
      <c r="O4531" s="53"/>
      <c r="P4531" s="727"/>
    </row>
    <row r="4532" spans="1:16" x14ac:dyDescent="0.25">
      <c r="A4532" s="126"/>
      <c r="B4532" s="53"/>
      <c r="C4532" s="140"/>
      <c r="E4532" s="53"/>
      <c r="F4532" s="53"/>
      <c r="G4532" s="53"/>
      <c r="H4532" s="3"/>
      <c r="I4532" s="53"/>
      <c r="J4532" s="53"/>
      <c r="K4532" s="53"/>
      <c r="L4532" s="53"/>
      <c r="M4532" s="53"/>
      <c r="N4532" s="53"/>
      <c r="O4532" s="53"/>
      <c r="P4532" s="727"/>
    </row>
    <row r="4533" spans="1:16" x14ac:dyDescent="0.25">
      <c r="A4533" s="126"/>
      <c r="B4533" s="53"/>
      <c r="C4533" s="140"/>
      <c r="E4533" s="53"/>
      <c r="F4533" s="53"/>
      <c r="G4533" s="53"/>
      <c r="H4533" s="3"/>
      <c r="I4533" s="53"/>
      <c r="J4533" s="53"/>
      <c r="K4533" s="53"/>
      <c r="L4533" s="53"/>
      <c r="M4533" s="53"/>
      <c r="N4533" s="53"/>
      <c r="O4533" s="53"/>
      <c r="P4533" s="727"/>
    </row>
    <row r="4534" spans="1:16" x14ac:dyDescent="0.25">
      <c r="A4534" s="126"/>
      <c r="B4534" s="53"/>
      <c r="C4534" s="140"/>
      <c r="E4534" s="53"/>
      <c r="F4534" s="53"/>
      <c r="G4534" s="53"/>
      <c r="H4534" s="3"/>
      <c r="I4534" s="53"/>
      <c r="J4534" s="53"/>
      <c r="K4534" s="53"/>
      <c r="L4534" s="53"/>
      <c r="M4534" s="53"/>
      <c r="N4534" s="53"/>
      <c r="O4534" s="53"/>
      <c r="P4534" s="727"/>
    </row>
    <row r="4535" spans="1:16" x14ac:dyDescent="0.25">
      <c r="A4535" s="126"/>
      <c r="B4535" s="53"/>
      <c r="C4535" s="140"/>
      <c r="E4535" s="53"/>
      <c r="F4535" s="53"/>
      <c r="G4535" s="53"/>
      <c r="H4535" s="3"/>
      <c r="I4535" s="53"/>
      <c r="J4535" s="53"/>
      <c r="K4535" s="53"/>
      <c r="L4535" s="53"/>
      <c r="M4535" s="53"/>
      <c r="N4535" s="53"/>
      <c r="O4535" s="53"/>
      <c r="P4535" s="727"/>
    </row>
    <row r="4536" spans="1:16" x14ac:dyDescent="0.25">
      <c r="A4536" s="126"/>
      <c r="B4536" s="53"/>
      <c r="C4536" s="140"/>
      <c r="E4536" s="53"/>
      <c r="F4536" s="53"/>
      <c r="G4536" s="53"/>
      <c r="H4536" s="3"/>
      <c r="I4536" s="53"/>
      <c r="J4536" s="53"/>
      <c r="K4536" s="53"/>
      <c r="L4536" s="53"/>
      <c r="M4536" s="53"/>
      <c r="N4536" s="53"/>
      <c r="O4536" s="53"/>
      <c r="P4536" s="727"/>
    </row>
    <row r="4537" spans="1:16" x14ac:dyDescent="0.25">
      <c r="A4537" s="126"/>
      <c r="B4537" s="53"/>
      <c r="C4537" s="140"/>
      <c r="E4537" s="53"/>
      <c r="F4537" s="53"/>
      <c r="G4537" s="53"/>
      <c r="H4537" s="3"/>
      <c r="I4537" s="53"/>
      <c r="J4537" s="53"/>
      <c r="K4537" s="53"/>
      <c r="L4537" s="53"/>
      <c r="M4537" s="53"/>
      <c r="N4537" s="53"/>
      <c r="O4537" s="53"/>
      <c r="P4537" s="727"/>
    </row>
    <row r="4538" spans="1:16" x14ac:dyDescent="0.25">
      <c r="A4538" s="126"/>
      <c r="B4538" s="53"/>
      <c r="C4538" s="140"/>
      <c r="E4538" s="53"/>
      <c r="F4538" s="53"/>
      <c r="G4538" s="53"/>
      <c r="H4538" s="3"/>
      <c r="I4538" s="53"/>
      <c r="J4538" s="53"/>
      <c r="K4538" s="53"/>
      <c r="L4538" s="53"/>
      <c r="M4538" s="53"/>
      <c r="N4538" s="53"/>
      <c r="O4538" s="53"/>
      <c r="P4538" s="727"/>
    </row>
    <row r="4539" spans="1:16" x14ac:dyDescent="0.25">
      <c r="A4539" s="126"/>
      <c r="B4539" s="53"/>
      <c r="C4539" s="140"/>
      <c r="E4539" s="53"/>
      <c r="F4539" s="53"/>
      <c r="G4539" s="53"/>
      <c r="H4539" s="3"/>
      <c r="I4539" s="53"/>
      <c r="J4539" s="53"/>
      <c r="K4539" s="53"/>
      <c r="L4539" s="53"/>
      <c r="M4539" s="53"/>
      <c r="N4539" s="53"/>
      <c r="O4539" s="53"/>
      <c r="P4539" s="727"/>
    </row>
    <row r="4540" spans="1:16" x14ac:dyDescent="0.25">
      <c r="A4540" s="126"/>
      <c r="B4540" s="53"/>
      <c r="C4540" s="140"/>
      <c r="E4540" s="53"/>
      <c r="F4540" s="53"/>
      <c r="G4540" s="53"/>
      <c r="H4540" s="3"/>
      <c r="I4540" s="53"/>
      <c r="J4540" s="53"/>
      <c r="K4540" s="53"/>
      <c r="L4540" s="53"/>
      <c r="M4540" s="53"/>
      <c r="N4540" s="53"/>
      <c r="O4540" s="53"/>
      <c r="P4540" s="727"/>
    </row>
    <row r="4541" spans="1:16" x14ac:dyDescent="0.25">
      <c r="A4541" s="126"/>
      <c r="B4541" s="53"/>
      <c r="C4541" s="140"/>
      <c r="E4541" s="53"/>
      <c r="F4541" s="53"/>
      <c r="G4541" s="53"/>
      <c r="H4541" s="3"/>
      <c r="I4541" s="53"/>
      <c r="J4541" s="53"/>
      <c r="K4541" s="53"/>
      <c r="L4541" s="53"/>
      <c r="M4541" s="53"/>
      <c r="N4541" s="53"/>
      <c r="O4541" s="53"/>
      <c r="P4541" s="727"/>
    </row>
    <row r="4542" spans="1:16" x14ac:dyDescent="0.25">
      <c r="A4542" s="126"/>
      <c r="B4542" s="53"/>
      <c r="C4542" s="140"/>
      <c r="E4542" s="53"/>
      <c r="F4542" s="53"/>
      <c r="G4542" s="53"/>
      <c r="H4542" s="3"/>
      <c r="I4542" s="53"/>
      <c r="J4542" s="53"/>
      <c r="K4542" s="53"/>
      <c r="L4542" s="53"/>
      <c r="M4542" s="53"/>
      <c r="N4542" s="53"/>
      <c r="O4542" s="53"/>
      <c r="P4542" s="727"/>
    </row>
    <row r="4543" spans="1:16" x14ac:dyDescent="0.25">
      <c r="A4543" s="126"/>
      <c r="B4543" s="53"/>
      <c r="C4543" s="140"/>
      <c r="E4543" s="53"/>
      <c r="F4543" s="53"/>
      <c r="G4543" s="53"/>
      <c r="H4543" s="3"/>
      <c r="I4543" s="53"/>
      <c r="J4543" s="53"/>
      <c r="K4543" s="53"/>
      <c r="L4543" s="53"/>
      <c r="M4543" s="53"/>
      <c r="N4543" s="53"/>
      <c r="O4543" s="53"/>
      <c r="P4543" s="727"/>
    </row>
    <row r="4544" spans="1:16" x14ac:dyDescent="0.25">
      <c r="A4544" s="126"/>
      <c r="B4544" s="53"/>
      <c r="C4544" s="140"/>
      <c r="E4544" s="53"/>
      <c r="F4544" s="53"/>
      <c r="G4544" s="53"/>
      <c r="H4544" s="3"/>
      <c r="I4544" s="53"/>
      <c r="J4544" s="53"/>
      <c r="K4544" s="53"/>
      <c r="L4544" s="53"/>
      <c r="M4544" s="53"/>
      <c r="N4544" s="53"/>
      <c r="O4544" s="53"/>
      <c r="P4544" s="727"/>
    </row>
    <row r="4545" spans="1:16" x14ac:dyDescent="0.25">
      <c r="A4545" s="126"/>
      <c r="B4545" s="53"/>
      <c r="C4545" s="140"/>
      <c r="E4545" s="53"/>
      <c r="F4545" s="53"/>
      <c r="G4545" s="53"/>
      <c r="H4545" s="3"/>
      <c r="I4545" s="53"/>
      <c r="J4545" s="53"/>
      <c r="K4545" s="53"/>
      <c r="L4545" s="53"/>
      <c r="M4545" s="53"/>
      <c r="N4545" s="53"/>
      <c r="O4545" s="53"/>
      <c r="P4545" s="727"/>
    </row>
    <row r="4546" spans="1:16" x14ac:dyDescent="0.25">
      <c r="A4546" s="126"/>
      <c r="B4546" s="53"/>
      <c r="C4546" s="140"/>
      <c r="E4546" s="53"/>
      <c r="F4546" s="53"/>
      <c r="G4546" s="53"/>
      <c r="H4546" s="3"/>
      <c r="I4546" s="53"/>
      <c r="J4546" s="53"/>
      <c r="K4546" s="53"/>
      <c r="L4546" s="53"/>
      <c r="M4546" s="53"/>
      <c r="N4546" s="53"/>
      <c r="O4546" s="53"/>
      <c r="P4546" s="727"/>
    </row>
    <row r="4547" spans="1:16" x14ac:dyDescent="0.25">
      <c r="A4547" s="126"/>
      <c r="B4547" s="53"/>
      <c r="C4547" s="140"/>
      <c r="E4547" s="53"/>
      <c r="F4547" s="53"/>
      <c r="G4547" s="53"/>
      <c r="H4547" s="3"/>
      <c r="I4547" s="53"/>
      <c r="J4547" s="53"/>
      <c r="K4547" s="53"/>
      <c r="L4547" s="53"/>
      <c r="M4547" s="53"/>
      <c r="N4547" s="53"/>
      <c r="O4547" s="53"/>
      <c r="P4547" s="727"/>
    </row>
    <row r="4548" spans="1:16" x14ac:dyDescent="0.25">
      <c r="A4548" s="126"/>
      <c r="B4548" s="53"/>
      <c r="C4548" s="140"/>
      <c r="E4548" s="53"/>
      <c r="F4548" s="53"/>
      <c r="G4548" s="53"/>
      <c r="H4548" s="3"/>
      <c r="I4548" s="53"/>
      <c r="J4548" s="53"/>
      <c r="K4548" s="53"/>
      <c r="L4548" s="53"/>
      <c r="M4548" s="53"/>
      <c r="N4548" s="53"/>
      <c r="O4548" s="53"/>
      <c r="P4548" s="727"/>
    </row>
    <row r="4549" spans="1:16" x14ac:dyDescent="0.25">
      <c r="A4549" s="126"/>
      <c r="B4549" s="53"/>
      <c r="C4549" s="140"/>
      <c r="E4549" s="53"/>
      <c r="F4549" s="53"/>
      <c r="G4549" s="53"/>
      <c r="H4549" s="3"/>
      <c r="I4549" s="53"/>
      <c r="J4549" s="53"/>
      <c r="K4549" s="53"/>
      <c r="L4549" s="53"/>
      <c r="M4549" s="53"/>
      <c r="N4549" s="53"/>
      <c r="O4549" s="53"/>
      <c r="P4549" s="727"/>
    </row>
    <row r="4550" spans="1:16" x14ac:dyDescent="0.25">
      <c r="A4550" s="126"/>
      <c r="B4550" s="53"/>
      <c r="C4550" s="140"/>
      <c r="E4550" s="53"/>
      <c r="F4550" s="53"/>
      <c r="G4550" s="53"/>
      <c r="H4550" s="3"/>
      <c r="I4550" s="53"/>
      <c r="J4550" s="53"/>
      <c r="K4550" s="53"/>
      <c r="L4550" s="53"/>
      <c r="M4550" s="53"/>
      <c r="N4550" s="53"/>
      <c r="O4550" s="53"/>
      <c r="P4550" s="727"/>
    </row>
    <row r="4551" spans="1:16" x14ac:dyDescent="0.25">
      <c r="A4551" s="126"/>
      <c r="B4551" s="53"/>
      <c r="C4551" s="140"/>
      <c r="E4551" s="53"/>
      <c r="F4551" s="53"/>
      <c r="G4551" s="53"/>
      <c r="H4551" s="3"/>
      <c r="I4551" s="53"/>
      <c r="J4551" s="53"/>
      <c r="K4551" s="53"/>
      <c r="L4551" s="53"/>
      <c r="M4551" s="53"/>
      <c r="N4551" s="53"/>
      <c r="O4551" s="53"/>
      <c r="P4551" s="727"/>
    </row>
    <row r="4552" spans="1:16" x14ac:dyDescent="0.25">
      <c r="A4552" s="126"/>
      <c r="B4552" s="53"/>
      <c r="C4552" s="140"/>
      <c r="E4552" s="53"/>
      <c r="F4552" s="53"/>
      <c r="G4552" s="53"/>
      <c r="H4552" s="3"/>
      <c r="I4552" s="53"/>
      <c r="J4552" s="53"/>
      <c r="K4552" s="53"/>
      <c r="L4552" s="53"/>
      <c r="M4552" s="53"/>
      <c r="N4552" s="53"/>
      <c r="O4552" s="53"/>
      <c r="P4552" s="727"/>
    </row>
    <row r="4553" spans="1:16" x14ac:dyDescent="0.25">
      <c r="A4553" s="126"/>
      <c r="B4553" s="53"/>
      <c r="C4553" s="140"/>
      <c r="E4553" s="53"/>
      <c r="F4553" s="53"/>
      <c r="G4553" s="53"/>
      <c r="H4553" s="3"/>
      <c r="I4553" s="53"/>
      <c r="J4553" s="53"/>
      <c r="K4553" s="53"/>
      <c r="L4553" s="53"/>
      <c r="M4553" s="53"/>
      <c r="N4553" s="53"/>
      <c r="O4553" s="53"/>
      <c r="P4553" s="727"/>
    </row>
    <row r="4554" spans="1:16" x14ac:dyDescent="0.25">
      <c r="A4554" s="126"/>
      <c r="B4554" s="53"/>
      <c r="C4554" s="140"/>
      <c r="E4554" s="53"/>
      <c r="F4554" s="53"/>
      <c r="G4554" s="53"/>
      <c r="H4554" s="3"/>
      <c r="I4554" s="53"/>
      <c r="J4554" s="53"/>
      <c r="K4554" s="53"/>
      <c r="L4554" s="53"/>
      <c r="M4554" s="53"/>
      <c r="N4554" s="53"/>
      <c r="O4554" s="53"/>
      <c r="P4554" s="727"/>
    </row>
    <row r="4555" spans="1:16" x14ac:dyDescent="0.25">
      <c r="A4555" s="126"/>
      <c r="B4555" s="53"/>
      <c r="C4555" s="140"/>
      <c r="E4555" s="53"/>
      <c r="F4555" s="53"/>
      <c r="G4555" s="53"/>
      <c r="H4555" s="3"/>
      <c r="I4555" s="53"/>
      <c r="J4555" s="53"/>
      <c r="K4555" s="53"/>
      <c r="L4555" s="53"/>
      <c r="M4555" s="53"/>
      <c r="N4555" s="53"/>
      <c r="O4555" s="53"/>
      <c r="P4555" s="727"/>
    </row>
    <row r="4556" spans="1:16" x14ac:dyDescent="0.25">
      <c r="A4556" s="126"/>
      <c r="B4556" s="53"/>
      <c r="C4556" s="140"/>
      <c r="E4556" s="53"/>
      <c r="F4556" s="53"/>
      <c r="G4556" s="53"/>
      <c r="H4556" s="3"/>
      <c r="I4556" s="53"/>
      <c r="J4556" s="53"/>
      <c r="K4556" s="53"/>
      <c r="L4556" s="53"/>
      <c r="M4556" s="53"/>
      <c r="N4556" s="53"/>
      <c r="O4556" s="53"/>
      <c r="P4556" s="727"/>
    </row>
    <row r="4557" spans="1:16" x14ac:dyDescent="0.25">
      <c r="A4557" s="126"/>
      <c r="B4557" s="53"/>
      <c r="C4557" s="140"/>
      <c r="E4557" s="53"/>
      <c r="F4557" s="53"/>
      <c r="G4557" s="53"/>
      <c r="H4557" s="3"/>
      <c r="I4557" s="53"/>
      <c r="J4557" s="53"/>
      <c r="K4557" s="53"/>
      <c r="L4557" s="53"/>
      <c r="M4557" s="53"/>
      <c r="N4557" s="53"/>
      <c r="O4557" s="53"/>
      <c r="P4557" s="727"/>
    </row>
    <row r="4558" spans="1:16" x14ac:dyDescent="0.25">
      <c r="A4558" s="126"/>
      <c r="B4558" s="53"/>
      <c r="C4558" s="140"/>
      <c r="E4558" s="53"/>
      <c r="F4558" s="53"/>
      <c r="G4558" s="53"/>
      <c r="H4558" s="3"/>
      <c r="I4558" s="53"/>
      <c r="J4558" s="53"/>
      <c r="K4558" s="53"/>
      <c r="L4558" s="53"/>
      <c r="M4558" s="53"/>
      <c r="N4558" s="53"/>
      <c r="O4558" s="53"/>
      <c r="P4558" s="727"/>
    </row>
    <row r="4559" spans="1:16" x14ac:dyDescent="0.25">
      <c r="A4559" s="126"/>
      <c r="B4559" s="53"/>
      <c r="C4559" s="140"/>
      <c r="E4559" s="53"/>
      <c r="F4559" s="53"/>
      <c r="G4559" s="53"/>
      <c r="H4559" s="3"/>
      <c r="I4559" s="53"/>
      <c r="J4559" s="53"/>
      <c r="K4559" s="53"/>
      <c r="L4559" s="53"/>
      <c r="M4559" s="53"/>
      <c r="N4559" s="53"/>
      <c r="O4559" s="53"/>
      <c r="P4559" s="727"/>
    </row>
    <row r="4560" spans="1:16" x14ac:dyDescent="0.25">
      <c r="A4560" s="126"/>
      <c r="B4560" s="53"/>
      <c r="C4560" s="140"/>
      <c r="E4560" s="53"/>
      <c r="F4560" s="53"/>
      <c r="G4560" s="53"/>
      <c r="H4560" s="3"/>
      <c r="I4560" s="53"/>
      <c r="J4560" s="53"/>
      <c r="K4560" s="53"/>
      <c r="L4560" s="53"/>
      <c r="M4560" s="53"/>
      <c r="N4560" s="53"/>
      <c r="O4560" s="53"/>
      <c r="P4560" s="727"/>
    </row>
    <row r="4561" spans="1:16" x14ac:dyDescent="0.25">
      <c r="A4561" s="126"/>
      <c r="B4561" s="53"/>
      <c r="C4561" s="140"/>
      <c r="E4561" s="53"/>
      <c r="F4561" s="53"/>
      <c r="G4561" s="53"/>
      <c r="H4561" s="3"/>
      <c r="I4561" s="53"/>
      <c r="J4561" s="53"/>
      <c r="K4561" s="53"/>
      <c r="L4561" s="53"/>
      <c r="M4561" s="53"/>
      <c r="N4561" s="53"/>
      <c r="O4561" s="53"/>
      <c r="P4561" s="727"/>
    </row>
    <row r="4562" spans="1:16" x14ac:dyDescent="0.25">
      <c r="A4562" s="126"/>
      <c r="B4562" s="53"/>
      <c r="C4562" s="140"/>
      <c r="E4562" s="53"/>
      <c r="F4562" s="53"/>
      <c r="G4562" s="53"/>
      <c r="H4562" s="3"/>
      <c r="I4562" s="53"/>
      <c r="J4562" s="53"/>
      <c r="K4562" s="53"/>
      <c r="L4562" s="53"/>
      <c r="M4562" s="53"/>
      <c r="N4562" s="53"/>
      <c r="O4562" s="53"/>
      <c r="P4562" s="727"/>
    </row>
    <row r="4563" spans="1:16" x14ac:dyDescent="0.25">
      <c r="A4563" s="126"/>
      <c r="B4563" s="53"/>
      <c r="C4563" s="140"/>
      <c r="E4563" s="53"/>
      <c r="F4563" s="53"/>
      <c r="G4563" s="53"/>
      <c r="H4563" s="3"/>
      <c r="I4563" s="53"/>
      <c r="J4563" s="53"/>
      <c r="K4563" s="53"/>
      <c r="L4563" s="53"/>
      <c r="M4563" s="53"/>
      <c r="N4563" s="53"/>
      <c r="O4563" s="53"/>
      <c r="P4563" s="727"/>
    </row>
    <row r="4564" spans="1:16" x14ac:dyDescent="0.25">
      <c r="A4564" s="126"/>
      <c r="B4564" s="53"/>
      <c r="C4564" s="140"/>
      <c r="E4564" s="53"/>
      <c r="F4564" s="53"/>
      <c r="G4564" s="53"/>
      <c r="H4564" s="3"/>
      <c r="I4564" s="53"/>
      <c r="J4564" s="53"/>
      <c r="K4564" s="53"/>
      <c r="L4564" s="53"/>
      <c r="M4564" s="53"/>
      <c r="N4564" s="53"/>
      <c r="O4564" s="53"/>
      <c r="P4564" s="727"/>
    </row>
    <row r="4565" spans="1:16" x14ac:dyDescent="0.25">
      <c r="A4565" s="126"/>
      <c r="B4565" s="53"/>
      <c r="C4565" s="140"/>
      <c r="E4565" s="53"/>
      <c r="F4565" s="53"/>
      <c r="G4565" s="53"/>
      <c r="H4565" s="3"/>
      <c r="I4565" s="53"/>
      <c r="J4565" s="53"/>
      <c r="K4565" s="53"/>
      <c r="L4565" s="53"/>
      <c r="M4565" s="53"/>
      <c r="N4565" s="53"/>
      <c r="O4565" s="53"/>
      <c r="P4565" s="727"/>
    </row>
    <row r="4566" spans="1:16" x14ac:dyDescent="0.25">
      <c r="A4566" s="126"/>
      <c r="B4566" s="53"/>
      <c r="C4566" s="140"/>
      <c r="E4566" s="53"/>
      <c r="F4566" s="53"/>
      <c r="G4566" s="53"/>
      <c r="H4566" s="3"/>
      <c r="I4566" s="53"/>
      <c r="J4566" s="53"/>
      <c r="K4566" s="53"/>
      <c r="L4566" s="53"/>
      <c r="M4566" s="53"/>
      <c r="N4566" s="53"/>
      <c r="O4566" s="53"/>
      <c r="P4566" s="727"/>
    </row>
    <row r="4567" spans="1:16" x14ac:dyDescent="0.25">
      <c r="A4567" s="126"/>
      <c r="B4567" s="53"/>
      <c r="C4567" s="140"/>
      <c r="E4567" s="53"/>
      <c r="F4567" s="53"/>
      <c r="G4567" s="53"/>
      <c r="H4567" s="3"/>
      <c r="I4567" s="53"/>
      <c r="J4567" s="53"/>
      <c r="K4567" s="53"/>
      <c r="L4567" s="53"/>
      <c r="M4567" s="53"/>
      <c r="N4567" s="53"/>
      <c r="O4567" s="53"/>
      <c r="P4567" s="727"/>
    </row>
    <row r="4568" spans="1:16" x14ac:dyDescent="0.25">
      <c r="A4568" s="126"/>
      <c r="B4568" s="53"/>
      <c r="C4568" s="140"/>
      <c r="E4568" s="53"/>
      <c r="F4568" s="53"/>
      <c r="G4568" s="53"/>
      <c r="H4568" s="3"/>
      <c r="I4568" s="53"/>
      <c r="J4568" s="53"/>
      <c r="K4568" s="53"/>
      <c r="L4568" s="53"/>
      <c r="M4568" s="53"/>
      <c r="N4568" s="53"/>
      <c r="O4568" s="53"/>
      <c r="P4568" s="727"/>
    </row>
    <row r="4569" spans="1:16" x14ac:dyDescent="0.25">
      <c r="A4569" s="126"/>
      <c r="B4569" s="53"/>
      <c r="C4569" s="140"/>
      <c r="E4569" s="53"/>
      <c r="F4569" s="53"/>
      <c r="G4569" s="53"/>
      <c r="H4569" s="3"/>
      <c r="I4569" s="53"/>
      <c r="J4569" s="53"/>
      <c r="K4569" s="53"/>
      <c r="L4569" s="53"/>
      <c r="M4569" s="53"/>
      <c r="N4569" s="53"/>
      <c r="O4569" s="53"/>
      <c r="P4569" s="727"/>
    </row>
    <row r="4570" spans="1:16" x14ac:dyDescent="0.25">
      <c r="A4570" s="126"/>
      <c r="B4570" s="53"/>
      <c r="C4570" s="140"/>
      <c r="E4570" s="53"/>
      <c r="F4570" s="53"/>
      <c r="G4570" s="53"/>
      <c r="H4570" s="3"/>
      <c r="I4570" s="53"/>
      <c r="J4570" s="53"/>
      <c r="K4570" s="53"/>
      <c r="L4570" s="53"/>
      <c r="M4570" s="53"/>
      <c r="N4570" s="53"/>
      <c r="O4570" s="53"/>
      <c r="P4570" s="727"/>
    </row>
    <row r="4571" spans="1:16" x14ac:dyDescent="0.25">
      <c r="A4571" s="126"/>
      <c r="B4571" s="53"/>
      <c r="C4571" s="140"/>
      <c r="E4571" s="53"/>
      <c r="F4571" s="53"/>
      <c r="G4571" s="53"/>
      <c r="H4571" s="3"/>
      <c r="I4571" s="53"/>
      <c r="J4571" s="53"/>
      <c r="K4571" s="53"/>
      <c r="L4571" s="53"/>
      <c r="M4571" s="53"/>
      <c r="N4571" s="53"/>
      <c r="O4571" s="53"/>
      <c r="P4571" s="727"/>
    </row>
    <row r="4572" spans="1:16" x14ac:dyDescent="0.25">
      <c r="A4572" s="126"/>
      <c r="B4572" s="53"/>
      <c r="C4572" s="140"/>
      <c r="E4572" s="53"/>
      <c r="F4572" s="53"/>
      <c r="G4572" s="53"/>
      <c r="H4572" s="3"/>
      <c r="I4572" s="53"/>
      <c r="J4572" s="53"/>
      <c r="K4572" s="53"/>
      <c r="L4572" s="53"/>
      <c r="M4572" s="53"/>
      <c r="N4572" s="53"/>
      <c r="O4572" s="53"/>
      <c r="P4572" s="727"/>
    </row>
    <row r="4573" spans="1:16" x14ac:dyDescent="0.25">
      <c r="A4573" s="126"/>
      <c r="B4573" s="53"/>
      <c r="C4573" s="140"/>
      <c r="E4573" s="53"/>
      <c r="F4573" s="53"/>
      <c r="G4573" s="53"/>
      <c r="H4573" s="3"/>
      <c r="I4573" s="53"/>
      <c r="J4573" s="53"/>
      <c r="K4573" s="53"/>
      <c r="L4573" s="53"/>
      <c r="M4573" s="53"/>
      <c r="N4573" s="53"/>
      <c r="O4573" s="53"/>
      <c r="P4573" s="727"/>
    </row>
    <row r="4574" spans="1:16" x14ac:dyDescent="0.25">
      <c r="A4574" s="126"/>
      <c r="B4574" s="53"/>
      <c r="C4574" s="140"/>
      <c r="E4574" s="53"/>
      <c r="F4574" s="53"/>
      <c r="G4574" s="53"/>
      <c r="H4574" s="3"/>
      <c r="I4574" s="53"/>
      <c r="J4574" s="53"/>
      <c r="K4574" s="53"/>
      <c r="L4574" s="53"/>
      <c r="M4574" s="53"/>
      <c r="N4574" s="53"/>
      <c r="O4574" s="53"/>
      <c r="P4574" s="727"/>
    </row>
    <row r="4575" spans="1:16" x14ac:dyDescent="0.25">
      <c r="A4575" s="126"/>
      <c r="B4575" s="53"/>
      <c r="C4575" s="140"/>
      <c r="E4575" s="53"/>
      <c r="F4575" s="53"/>
      <c r="G4575" s="53"/>
      <c r="H4575" s="3"/>
      <c r="I4575" s="53"/>
      <c r="J4575" s="53"/>
      <c r="K4575" s="53"/>
      <c r="L4575" s="53"/>
      <c r="M4575" s="53"/>
      <c r="N4575" s="53"/>
      <c r="O4575" s="53"/>
      <c r="P4575" s="727"/>
    </row>
    <row r="4576" spans="1:16" x14ac:dyDescent="0.25">
      <c r="A4576" s="126"/>
      <c r="B4576" s="53"/>
      <c r="C4576" s="140"/>
      <c r="E4576" s="53"/>
      <c r="F4576" s="53"/>
      <c r="G4576" s="53"/>
      <c r="H4576" s="3"/>
      <c r="I4576" s="53"/>
      <c r="J4576" s="53"/>
      <c r="K4576" s="53"/>
      <c r="L4576" s="53"/>
      <c r="M4576" s="53"/>
      <c r="N4576" s="53"/>
      <c r="O4576" s="53"/>
      <c r="P4576" s="727"/>
    </row>
    <row r="4577" spans="1:16" x14ac:dyDescent="0.25">
      <c r="A4577" s="126"/>
      <c r="B4577" s="53"/>
      <c r="C4577" s="140"/>
      <c r="E4577" s="53"/>
      <c r="F4577" s="53"/>
      <c r="G4577" s="53"/>
      <c r="H4577" s="3"/>
      <c r="I4577" s="53"/>
      <c r="J4577" s="53"/>
      <c r="K4577" s="53"/>
      <c r="L4577" s="53"/>
      <c r="M4577" s="53"/>
      <c r="N4577" s="53"/>
      <c r="O4577" s="53"/>
      <c r="P4577" s="727"/>
    </row>
    <row r="4578" spans="1:16" x14ac:dyDescent="0.25">
      <c r="A4578" s="126"/>
      <c r="B4578" s="53"/>
      <c r="C4578" s="140"/>
      <c r="E4578" s="53"/>
      <c r="F4578" s="53"/>
      <c r="G4578" s="53"/>
      <c r="H4578" s="3"/>
      <c r="I4578" s="53"/>
      <c r="J4578" s="53"/>
      <c r="K4578" s="53"/>
      <c r="L4578" s="53"/>
      <c r="M4578" s="53"/>
      <c r="N4578" s="53"/>
      <c r="O4578" s="53"/>
      <c r="P4578" s="727"/>
    </row>
    <row r="4579" spans="1:16" x14ac:dyDescent="0.25">
      <c r="A4579" s="126"/>
      <c r="B4579" s="53"/>
      <c r="C4579" s="140"/>
      <c r="E4579" s="53"/>
      <c r="F4579" s="53"/>
      <c r="G4579" s="53"/>
      <c r="H4579" s="3"/>
      <c r="I4579" s="53"/>
      <c r="J4579" s="53"/>
      <c r="K4579" s="53"/>
      <c r="L4579" s="53"/>
      <c r="M4579" s="53"/>
      <c r="N4579" s="53"/>
      <c r="O4579" s="53"/>
      <c r="P4579" s="727"/>
    </row>
    <row r="4580" spans="1:16" x14ac:dyDescent="0.25">
      <c r="A4580" s="126"/>
      <c r="B4580" s="53"/>
      <c r="C4580" s="140"/>
      <c r="E4580" s="53"/>
      <c r="F4580" s="53"/>
      <c r="G4580" s="53"/>
      <c r="H4580" s="3"/>
      <c r="I4580" s="53"/>
      <c r="J4580" s="53"/>
      <c r="K4580" s="53"/>
      <c r="L4580" s="53"/>
      <c r="M4580" s="53"/>
      <c r="N4580" s="53"/>
      <c r="O4580" s="53"/>
      <c r="P4580" s="727"/>
    </row>
    <row r="4581" spans="1:16" x14ac:dyDescent="0.25">
      <c r="A4581" s="126"/>
      <c r="B4581" s="53"/>
      <c r="C4581" s="140"/>
      <c r="E4581" s="53"/>
      <c r="F4581" s="53"/>
      <c r="G4581" s="53"/>
      <c r="H4581" s="3"/>
      <c r="I4581" s="53"/>
      <c r="J4581" s="53"/>
      <c r="K4581" s="53"/>
      <c r="L4581" s="53"/>
      <c r="M4581" s="53"/>
      <c r="N4581" s="53"/>
      <c r="O4581" s="53"/>
      <c r="P4581" s="727"/>
    </row>
    <row r="4582" spans="1:16" x14ac:dyDescent="0.25">
      <c r="A4582" s="126"/>
      <c r="B4582" s="53"/>
      <c r="C4582" s="140"/>
      <c r="E4582" s="53"/>
      <c r="F4582" s="53"/>
      <c r="G4582" s="53"/>
      <c r="H4582" s="3"/>
      <c r="I4582" s="53"/>
      <c r="J4582" s="53"/>
      <c r="K4582" s="53"/>
      <c r="L4582" s="53"/>
      <c r="M4582" s="53"/>
      <c r="N4582" s="53"/>
      <c r="O4582" s="53"/>
      <c r="P4582" s="727"/>
    </row>
    <row r="4583" spans="1:16" x14ac:dyDescent="0.25">
      <c r="A4583" s="126"/>
      <c r="B4583" s="53"/>
      <c r="C4583" s="140"/>
      <c r="E4583" s="53"/>
      <c r="F4583" s="53"/>
      <c r="G4583" s="53"/>
      <c r="H4583" s="3"/>
      <c r="I4583" s="53"/>
      <c r="J4583" s="53"/>
      <c r="K4583" s="53"/>
      <c r="L4583" s="53"/>
      <c r="M4583" s="53"/>
      <c r="N4583" s="53"/>
      <c r="O4583" s="53"/>
      <c r="P4583" s="727"/>
    </row>
    <row r="4584" spans="1:16" x14ac:dyDescent="0.25">
      <c r="A4584" s="126"/>
      <c r="B4584" s="53"/>
      <c r="C4584" s="140"/>
      <c r="E4584" s="53"/>
      <c r="F4584" s="53"/>
      <c r="G4584" s="53"/>
      <c r="H4584" s="3"/>
      <c r="I4584" s="53"/>
      <c r="J4584" s="53"/>
      <c r="K4584" s="53"/>
      <c r="L4584" s="53"/>
      <c r="M4584" s="53"/>
      <c r="N4584" s="53"/>
      <c r="O4584" s="53"/>
      <c r="P4584" s="727"/>
    </row>
    <row r="4585" spans="1:16" x14ac:dyDescent="0.25">
      <c r="A4585" s="126"/>
      <c r="B4585" s="53"/>
      <c r="C4585" s="140"/>
      <c r="E4585" s="53"/>
      <c r="F4585" s="53"/>
      <c r="G4585" s="53"/>
      <c r="H4585" s="3"/>
      <c r="I4585" s="53"/>
      <c r="J4585" s="53"/>
      <c r="K4585" s="53"/>
      <c r="L4585" s="53"/>
      <c r="M4585" s="53"/>
      <c r="N4585" s="53"/>
      <c r="O4585" s="53"/>
      <c r="P4585" s="727"/>
    </row>
    <row r="4586" spans="1:16" x14ac:dyDescent="0.25">
      <c r="A4586" s="126"/>
      <c r="B4586" s="53"/>
      <c r="C4586" s="140"/>
      <c r="E4586" s="53"/>
      <c r="F4586" s="53"/>
      <c r="G4586" s="53"/>
      <c r="H4586" s="3"/>
      <c r="I4586" s="53"/>
      <c r="J4586" s="53"/>
      <c r="K4586" s="53"/>
      <c r="L4586" s="53"/>
      <c r="M4586" s="53"/>
      <c r="N4586" s="53"/>
      <c r="O4586" s="53"/>
      <c r="P4586" s="727"/>
    </row>
    <row r="4587" spans="1:16" x14ac:dyDescent="0.25">
      <c r="A4587" s="126"/>
      <c r="B4587" s="53"/>
      <c r="C4587" s="140"/>
      <c r="E4587" s="53"/>
      <c r="F4587" s="53"/>
      <c r="G4587" s="53"/>
      <c r="H4587" s="3"/>
      <c r="I4587" s="53"/>
      <c r="J4587" s="53"/>
      <c r="K4587" s="53"/>
      <c r="L4587" s="53"/>
      <c r="M4587" s="53"/>
      <c r="N4587" s="53"/>
      <c r="O4587" s="53"/>
      <c r="P4587" s="727"/>
    </row>
    <row r="4588" spans="1:16" x14ac:dyDescent="0.25">
      <c r="A4588" s="126"/>
      <c r="B4588" s="53"/>
      <c r="C4588" s="140"/>
      <c r="E4588" s="53"/>
      <c r="F4588" s="53"/>
      <c r="G4588" s="53"/>
      <c r="H4588" s="3"/>
      <c r="I4588" s="53"/>
      <c r="J4588" s="53"/>
      <c r="K4588" s="53"/>
      <c r="L4588" s="53"/>
      <c r="M4588" s="53"/>
      <c r="N4588" s="53"/>
      <c r="O4588" s="53"/>
      <c r="P4588" s="727"/>
    </row>
    <row r="4589" spans="1:16" x14ac:dyDescent="0.25">
      <c r="A4589" s="126"/>
      <c r="B4589" s="53"/>
      <c r="C4589" s="140"/>
      <c r="E4589" s="53"/>
      <c r="F4589" s="53"/>
      <c r="G4589" s="53"/>
      <c r="H4589" s="3"/>
      <c r="I4589" s="53"/>
      <c r="J4589" s="53"/>
      <c r="K4589" s="53"/>
      <c r="L4589" s="53"/>
      <c r="M4589" s="53"/>
      <c r="N4589" s="53"/>
      <c r="O4589" s="53"/>
      <c r="P4589" s="727"/>
    </row>
    <row r="4590" spans="1:16" x14ac:dyDescent="0.25">
      <c r="A4590" s="126"/>
      <c r="B4590" s="53"/>
      <c r="C4590" s="140"/>
      <c r="E4590" s="53"/>
      <c r="F4590" s="53"/>
      <c r="G4590" s="53"/>
      <c r="H4590" s="3"/>
      <c r="I4590" s="53"/>
      <c r="J4590" s="53"/>
      <c r="K4590" s="53"/>
      <c r="L4590" s="53"/>
      <c r="M4590" s="53"/>
      <c r="N4590" s="53"/>
      <c r="O4590" s="53"/>
      <c r="P4590" s="727"/>
    </row>
    <row r="4591" spans="1:16" x14ac:dyDescent="0.25">
      <c r="A4591" s="126"/>
      <c r="B4591" s="53"/>
      <c r="C4591" s="140"/>
      <c r="E4591" s="53"/>
      <c r="F4591" s="53"/>
      <c r="G4591" s="53"/>
      <c r="H4591" s="3"/>
      <c r="I4591" s="53"/>
      <c r="J4591" s="53"/>
      <c r="K4591" s="53"/>
      <c r="L4591" s="53"/>
      <c r="M4591" s="53"/>
      <c r="N4591" s="53"/>
      <c r="O4591" s="53"/>
      <c r="P4591" s="727"/>
    </row>
    <row r="4592" spans="1:16" x14ac:dyDescent="0.25">
      <c r="A4592" s="126"/>
      <c r="B4592" s="53"/>
      <c r="C4592" s="140"/>
      <c r="E4592" s="53"/>
      <c r="F4592" s="53"/>
      <c r="G4592" s="53"/>
      <c r="H4592" s="3"/>
      <c r="I4592" s="53"/>
      <c r="J4592" s="53"/>
      <c r="K4592" s="53"/>
      <c r="L4592" s="53"/>
      <c r="M4592" s="53"/>
      <c r="N4592" s="53"/>
      <c r="O4592" s="53"/>
      <c r="P4592" s="727"/>
    </row>
    <row r="4593" spans="1:16" x14ac:dyDescent="0.25">
      <c r="A4593" s="126"/>
      <c r="B4593" s="53"/>
      <c r="C4593" s="140"/>
      <c r="E4593" s="53"/>
      <c r="F4593" s="53"/>
      <c r="G4593" s="53"/>
      <c r="H4593" s="3"/>
      <c r="I4593" s="53"/>
      <c r="J4593" s="53"/>
      <c r="K4593" s="53"/>
      <c r="L4593" s="53"/>
      <c r="M4593" s="53"/>
      <c r="N4593" s="53"/>
      <c r="O4593" s="53"/>
      <c r="P4593" s="727"/>
    </row>
    <row r="4594" spans="1:16" x14ac:dyDescent="0.25">
      <c r="A4594" s="126"/>
      <c r="B4594" s="53"/>
      <c r="C4594" s="140"/>
      <c r="E4594" s="53"/>
      <c r="F4594" s="53"/>
      <c r="G4594" s="53"/>
      <c r="H4594" s="3"/>
      <c r="I4594" s="53"/>
      <c r="J4594" s="53"/>
      <c r="K4594" s="53"/>
      <c r="L4594" s="53"/>
      <c r="M4594" s="53"/>
      <c r="N4594" s="53"/>
      <c r="O4594" s="53"/>
      <c r="P4594" s="727"/>
    </row>
    <row r="4595" spans="1:16" x14ac:dyDescent="0.25">
      <c r="A4595" s="126"/>
      <c r="B4595" s="53"/>
      <c r="C4595" s="140"/>
      <c r="E4595" s="53"/>
      <c r="F4595" s="53"/>
      <c r="G4595" s="53"/>
      <c r="H4595" s="3"/>
      <c r="I4595" s="53"/>
      <c r="J4595" s="53"/>
      <c r="K4595" s="53"/>
      <c r="L4595" s="53"/>
      <c r="M4595" s="53"/>
      <c r="N4595" s="53"/>
      <c r="O4595" s="53"/>
      <c r="P4595" s="727"/>
    </row>
    <row r="4596" spans="1:16" x14ac:dyDescent="0.25">
      <c r="A4596" s="126"/>
      <c r="B4596" s="53"/>
      <c r="C4596" s="140"/>
      <c r="E4596" s="53"/>
      <c r="F4596" s="53"/>
      <c r="G4596" s="53"/>
      <c r="H4596" s="3"/>
      <c r="I4596" s="53"/>
      <c r="J4596" s="53"/>
      <c r="K4596" s="53"/>
      <c r="L4596" s="53"/>
      <c r="M4596" s="53"/>
      <c r="N4596" s="53"/>
      <c r="O4596" s="53"/>
      <c r="P4596" s="727"/>
    </row>
    <row r="4597" spans="1:16" x14ac:dyDescent="0.25">
      <c r="A4597" s="126"/>
      <c r="B4597" s="53"/>
      <c r="C4597" s="140"/>
      <c r="E4597" s="53"/>
      <c r="F4597" s="53"/>
      <c r="G4597" s="53"/>
      <c r="H4597" s="3"/>
      <c r="I4597" s="53"/>
      <c r="J4597" s="53"/>
      <c r="K4597" s="53"/>
      <c r="L4597" s="53"/>
      <c r="M4597" s="53"/>
      <c r="N4597" s="53"/>
      <c r="O4597" s="53"/>
      <c r="P4597" s="727"/>
    </row>
    <row r="4598" spans="1:16" x14ac:dyDescent="0.25">
      <c r="A4598" s="126"/>
      <c r="B4598" s="53"/>
      <c r="C4598" s="140"/>
      <c r="E4598" s="53"/>
      <c r="F4598" s="53"/>
      <c r="G4598" s="53"/>
      <c r="H4598" s="3"/>
      <c r="I4598" s="53"/>
      <c r="J4598" s="53"/>
      <c r="K4598" s="53"/>
      <c r="L4598" s="53"/>
      <c r="M4598" s="53"/>
      <c r="N4598" s="53"/>
      <c r="O4598" s="53"/>
      <c r="P4598" s="727"/>
    </row>
    <row r="4599" spans="1:16" x14ac:dyDescent="0.25">
      <c r="A4599" s="126"/>
      <c r="B4599" s="53"/>
      <c r="C4599" s="140"/>
      <c r="E4599" s="53"/>
      <c r="F4599" s="53"/>
      <c r="G4599" s="53"/>
      <c r="H4599" s="3"/>
      <c r="I4599" s="53"/>
      <c r="J4599" s="53"/>
      <c r="K4599" s="53"/>
      <c r="L4599" s="53"/>
      <c r="M4599" s="53"/>
      <c r="N4599" s="53"/>
      <c r="O4599" s="53"/>
      <c r="P4599" s="727"/>
    </row>
    <row r="4600" spans="1:16" x14ac:dyDescent="0.25">
      <c r="A4600" s="126"/>
      <c r="B4600" s="53"/>
      <c r="C4600" s="140"/>
      <c r="E4600" s="53"/>
      <c r="F4600" s="53"/>
      <c r="G4600" s="53"/>
      <c r="H4600" s="3"/>
      <c r="I4600" s="53"/>
      <c r="J4600" s="53"/>
      <c r="K4600" s="53"/>
      <c r="L4600" s="53"/>
      <c r="M4600" s="53"/>
      <c r="N4600" s="53"/>
      <c r="O4600" s="53"/>
      <c r="P4600" s="727"/>
    </row>
    <row r="4601" spans="1:16" x14ac:dyDescent="0.25">
      <c r="A4601" s="126"/>
      <c r="B4601" s="53"/>
      <c r="C4601" s="140"/>
      <c r="E4601" s="53"/>
      <c r="F4601" s="53"/>
      <c r="G4601" s="53"/>
      <c r="H4601" s="3"/>
      <c r="I4601" s="53"/>
      <c r="J4601" s="53"/>
      <c r="K4601" s="53"/>
      <c r="L4601" s="53"/>
      <c r="M4601" s="53"/>
      <c r="N4601" s="53"/>
      <c r="O4601" s="53"/>
      <c r="P4601" s="727"/>
    </row>
    <row r="4602" spans="1:16" x14ac:dyDescent="0.25">
      <c r="A4602" s="126"/>
      <c r="B4602" s="53"/>
      <c r="C4602" s="140"/>
      <c r="E4602" s="53"/>
      <c r="F4602" s="53"/>
      <c r="G4602" s="53"/>
      <c r="H4602" s="3"/>
      <c r="I4602" s="53"/>
      <c r="J4602" s="53"/>
      <c r="K4602" s="53"/>
      <c r="L4602" s="53"/>
      <c r="M4602" s="53"/>
      <c r="N4602" s="53"/>
      <c r="O4602" s="53"/>
      <c r="P4602" s="727"/>
    </row>
    <row r="4603" spans="1:16" x14ac:dyDescent="0.25">
      <c r="A4603" s="126"/>
      <c r="B4603" s="53"/>
      <c r="C4603" s="140"/>
      <c r="E4603" s="53"/>
      <c r="F4603" s="53"/>
      <c r="G4603" s="53"/>
      <c r="H4603" s="3"/>
      <c r="I4603" s="53"/>
      <c r="J4603" s="53"/>
      <c r="K4603" s="53"/>
      <c r="L4603" s="53"/>
      <c r="M4603" s="53"/>
      <c r="N4603" s="53"/>
      <c r="O4603" s="53"/>
      <c r="P4603" s="727"/>
    </row>
    <row r="4604" spans="1:16" x14ac:dyDescent="0.25">
      <c r="A4604" s="126"/>
      <c r="B4604" s="53"/>
      <c r="C4604" s="140"/>
      <c r="E4604" s="53"/>
      <c r="F4604" s="53"/>
      <c r="G4604" s="53"/>
      <c r="H4604" s="3"/>
      <c r="I4604" s="53"/>
      <c r="J4604" s="53"/>
      <c r="K4604" s="53"/>
      <c r="L4604" s="53"/>
      <c r="M4604" s="53"/>
      <c r="N4604" s="53"/>
      <c r="O4604" s="53"/>
      <c r="P4604" s="727"/>
    </row>
    <row r="4605" spans="1:16" x14ac:dyDescent="0.25">
      <c r="A4605" s="126"/>
      <c r="B4605" s="53"/>
      <c r="C4605" s="140"/>
      <c r="E4605" s="53"/>
      <c r="F4605" s="53"/>
      <c r="G4605" s="53"/>
      <c r="H4605" s="3"/>
      <c r="I4605" s="53"/>
      <c r="J4605" s="53"/>
      <c r="K4605" s="53"/>
      <c r="L4605" s="53"/>
      <c r="M4605" s="53"/>
      <c r="N4605" s="53"/>
      <c r="O4605" s="53"/>
      <c r="P4605" s="727"/>
    </row>
    <row r="4606" spans="1:16" x14ac:dyDescent="0.25">
      <c r="A4606" s="126"/>
      <c r="B4606" s="53"/>
      <c r="C4606" s="140"/>
      <c r="E4606" s="53"/>
      <c r="F4606" s="53"/>
      <c r="G4606" s="53"/>
      <c r="H4606" s="3"/>
      <c r="I4606" s="53"/>
      <c r="J4606" s="53"/>
      <c r="K4606" s="53"/>
      <c r="L4606" s="53"/>
      <c r="M4606" s="53"/>
      <c r="N4606" s="53"/>
      <c r="O4606" s="53"/>
      <c r="P4606" s="727"/>
    </row>
    <row r="4607" spans="1:16" x14ac:dyDescent="0.25">
      <c r="A4607" s="126"/>
      <c r="B4607" s="53"/>
      <c r="C4607" s="140"/>
      <c r="E4607" s="53"/>
      <c r="F4607" s="53"/>
      <c r="G4607" s="53"/>
      <c r="H4607" s="3"/>
      <c r="I4607" s="53"/>
      <c r="J4607" s="53"/>
      <c r="K4607" s="53"/>
      <c r="L4607" s="53"/>
      <c r="M4607" s="53"/>
      <c r="N4607" s="53"/>
      <c r="O4607" s="53"/>
      <c r="P4607" s="727"/>
    </row>
    <row r="4608" spans="1:16" x14ac:dyDescent="0.25">
      <c r="A4608" s="126"/>
      <c r="B4608" s="53"/>
      <c r="C4608" s="140"/>
      <c r="E4608" s="53"/>
      <c r="F4608" s="53"/>
      <c r="G4608" s="53"/>
      <c r="H4608" s="3"/>
      <c r="I4608" s="53"/>
      <c r="J4608" s="53"/>
      <c r="K4608" s="53"/>
      <c r="L4608" s="53"/>
      <c r="M4608" s="53"/>
      <c r="N4608" s="53"/>
      <c r="O4608" s="53"/>
      <c r="P4608" s="727"/>
    </row>
    <row r="4609" spans="1:16" x14ac:dyDescent="0.25">
      <c r="A4609" s="126"/>
      <c r="B4609" s="53"/>
      <c r="C4609" s="140"/>
      <c r="E4609" s="53"/>
      <c r="F4609" s="53"/>
      <c r="G4609" s="53"/>
      <c r="H4609" s="3"/>
      <c r="I4609" s="53"/>
      <c r="J4609" s="53"/>
      <c r="K4609" s="53"/>
      <c r="L4609" s="53"/>
      <c r="M4609" s="53"/>
      <c r="N4609" s="53"/>
      <c r="O4609" s="53"/>
      <c r="P4609" s="727"/>
    </row>
    <row r="4610" spans="1:16" x14ac:dyDescent="0.25">
      <c r="A4610" s="126"/>
      <c r="B4610" s="53"/>
      <c r="C4610" s="140"/>
      <c r="E4610" s="53"/>
      <c r="F4610" s="53"/>
      <c r="G4610" s="53"/>
      <c r="H4610" s="3"/>
      <c r="I4610" s="53"/>
      <c r="J4610" s="53"/>
      <c r="K4610" s="53"/>
      <c r="L4610" s="53"/>
      <c r="M4610" s="53"/>
      <c r="N4610" s="53"/>
      <c r="O4610" s="53"/>
      <c r="P4610" s="727"/>
    </row>
    <row r="4611" spans="1:16" x14ac:dyDescent="0.25">
      <c r="A4611" s="126"/>
      <c r="B4611" s="53"/>
      <c r="C4611" s="140"/>
      <c r="E4611" s="53"/>
      <c r="F4611" s="53"/>
      <c r="G4611" s="53"/>
      <c r="H4611" s="3"/>
      <c r="I4611" s="53"/>
      <c r="J4611" s="53"/>
      <c r="K4611" s="53"/>
      <c r="L4611" s="53"/>
      <c r="M4611" s="53"/>
      <c r="N4611" s="53"/>
      <c r="O4611" s="53"/>
      <c r="P4611" s="727"/>
    </row>
    <row r="4612" spans="1:16" x14ac:dyDescent="0.25">
      <c r="A4612" s="126"/>
      <c r="B4612" s="53"/>
      <c r="C4612" s="140"/>
      <c r="E4612" s="53"/>
      <c r="F4612" s="53"/>
      <c r="G4612" s="53"/>
      <c r="H4612" s="3"/>
      <c r="I4612" s="53"/>
      <c r="J4612" s="53"/>
      <c r="K4612" s="53"/>
      <c r="L4612" s="53"/>
      <c r="M4612" s="53"/>
      <c r="N4612" s="53"/>
      <c r="O4612" s="53"/>
      <c r="P4612" s="727"/>
    </row>
    <row r="4613" spans="1:16" x14ac:dyDescent="0.25">
      <c r="A4613" s="126"/>
      <c r="B4613" s="53"/>
      <c r="C4613" s="140"/>
      <c r="E4613" s="53"/>
      <c r="F4613" s="53"/>
      <c r="G4613" s="53"/>
      <c r="H4613" s="3"/>
      <c r="I4613" s="53"/>
      <c r="J4613" s="53"/>
      <c r="K4613" s="53"/>
      <c r="L4613" s="53"/>
      <c r="M4613" s="53"/>
      <c r="N4613" s="53"/>
      <c r="O4613" s="53"/>
      <c r="P4613" s="727"/>
    </row>
    <row r="4614" spans="1:16" x14ac:dyDescent="0.25">
      <c r="A4614" s="126"/>
      <c r="B4614" s="53"/>
      <c r="C4614" s="140"/>
      <c r="E4614" s="53"/>
      <c r="F4614" s="53"/>
      <c r="G4614" s="53"/>
      <c r="H4614" s="3"/>
      <c r="I4614" s="53"/>
      <c r="J4614" s="53"/>
      <c r="K4614" s="53"/>
      <c r="L4614" s="53"/>
      <c r="M4614" s="53"/>
      <c r="N4614" s="53"/>
      <c r="O4614" s="53"/>
      <c r="P4614" s="727"/>
    </row>
    <row r="4615" spans="1:16" x14ac:dyDescent="0.25">
      <c r="A4615" s="126"/>
      <c r="B4615" s="53"/>
      <c r="C4615" s="140"/>
      <c r="E4615" s="53"/>
      <c r="F4615" s="53"/>
      <c r="G4615" s="53"/>
      <c r="H4615" s="3"/>
      <c r="I4615" s="53"/>
      <c r="J4615" s="53"/>
      <c r="K4615" s="53"/>
      <c r="L4615" s="53"/>
      <c r="M4615" s="53"/>
      <c r="N4615" s="53"/>
      <c r="O4615" s="53"/>
      <c r="P4615" s="727"/>
    </row>
    <row r="4616" spans="1:16" x14ac:dyDescent="0.25">
      <c r="A4616" s="126"/>
      <c r="B4616" s="53"/>
      <c r="C4616" s="140"/>
      <c r="E4616" s="53"/>
      <c r="F4616" s="53"/>
      <c r="G4616" s="53"/>
      <c r="H4616" s="3"/>
      <c r="I4616" s="53"/>
      <c r="J4616" s="53"/>
      <c r="K4616" s="53"/>
      <c r="L4616" s="53"/>
      <c r="M4616" s="53"/>
      <c r="N4616" s="53"/>
      <c r="O4616" s="53"/>
      <c r="P4616" s="727"/>
    </row>
    <row r="4617" spans="1:16" x14ac:dyDescent="0.25">
      <c r="A4617" s="126"/>
      <c r="B4617" s="53"/>
      <c r="C4617" s="140"/>
      <c r="E4617" s="53"/>
      <c r="F4617" s="53"/>
      <c r="G4617" s="53"/>
      <c r="H4617" s="3"/>
      <c r="I4617" s="53"/>
      <c r="J4617" s="53"/>
      <c r="K4617" s="53"/>
      <c r="L4617" s="53"/>
      <c r="M4617" s="53"/>
      <c r="N4617" s="53"/>
      <c r="O4617" s="53"/>
      <c r="P4617" s="727"/>
    </row>
    <row r="4618" spans="1:16" x14ac:dyDescent="0.25">
      <c r="A4618" s="126"/>
      <c r="B4618" s="53"/>
      <c r="C4618" s="140"/>
      <c r="E4618" s="53"/>
      <c r="F4618" s="53"/>
      <c r="G4618" s="53"/>
      <c r="H4618" s="3"/>
      <c r="I4618" s="53"/>
      <c r="J4618" s="53"/>
      <c r="K4618" s="53"/>
      <c r="L4618" s="53"/>
      <c r="M4618" s="53"/>
      <c r="N4618" s="53"/>
      <c r="O4618" s="53"/>
      <c r="P4618" s="727"/>
    </row>
    <row r="4619" spans="1:16" x14ac:dyDescent="0.25">
      <c r="A4619" s="126"/>
      <c r="B4619" s="53"/>
      <c r="C4619" s="140"/>
      <c r="E4619" s="53"/>
      <c r="F4619" s="53"/>
      <c r="G4619" s="53"/>
      <c r="H4619" s="3"/>
      <c r="I4619" s="53"/>
      <c r="J4619" s="53"/>
      <c r="K4619" s="53"/>
      <c r="L4619" s="53"/>
      <c r="M4619" s="53"/>
      <c r="N4619" s="53"/>
      <c r="O4619" s="53"/>
      <c r="P4619" s="727"/>
    </row>
    <row r="4620" spans="1:16" x14ac:dyDescent="0.25">
      <c r="A4620" s="126"/>
      <c r="B4620" s="53"/>
      <c r="C4620" s="140"/>
      <c r="E4620" s="53"/>
      <c r="F4620" s="53"/>
      <c r="G4620" s="53"/>
      <c r="H4620" s="3"/>
      <c r="I4620" s="53"/>
      <c r="J4620" s="53"/>
      <c r="K4620" s="53"/>
      <c r="L4620" s="53"/>
      <c r="M4620" s="53"/>
      <c r="N4620" s="53"/>
      <c r="O4620" s="53"/>
      <c r="P4620" s="727"/>
    </row>
    <row r="4621" spans="1:16" x14ac:dyDescent="0.25">
      <c r="A4621" s="126"/>
      <c r="B4621" s="53"/>
      <c r="C4621" s="140"/>
      <c r="E4621" s="53"/>
      <c r="F4621" s="53"/>
      <c r="G4621" s="53"/>
      <c r="H4621" s="3"/>
      <c r="I4621" s="53"/>
      <c r="J4621" s="53"/>
      <c r="K4621" s="53"/>
      <c r="L4621" s="53"/>
      <c r="M4621" s="53"/>
      <c r="N4621" s="53"/>
      <c r="O4621" s="53"/>
      <c r="P4621" s="727"/>
    </row>
    <row r="4622" spans="1:16" x14ac:dyDescent="0.25">
      <c r="A4622" s="126"/>
      <c r="B4622" s="53"/>
      <c r="C4622" s="140"/>
      <c r="E4622" s="53"/>
      <c r="F4622" s="53"/>
      <c r="G4622" s="53"/>
      <c r="H4622" s="3"/>
      <c r="I4622" s="53"/>
      <c r="J4622" s="53"/>
      <c r="K4622" s="53"/>
      <c r="L4622" s="53"/>
      <c r="M4622" s="53"/>
      <c r="N4622" s="53"/>
      <c r="O4622" s="53"/>
      <c r="P4622" s="727"/>
    </row>
    <row r="4623" spans="1:16" x14ac:dyDescent="0.25">
      <c r="A4623" s="126"/>
      <c r="B4623" s="53"/>
      <c r="C4623" s="140"/>
      <c r="E4623" s="53"/>
      <c r="F4623" s="53"/>
      <c r="G4623" s="53"/>
      <c r="H4623" s="3"/>
      <c r="I4623" s="53"/>
      <c r="J4623" s="53"/>
      <c r="K4623" s="53"/>
      <c r="L4623" s="53"/>
      <c r="M4623" s="53"/>
      <c r="N4623" s="53"/>
      <c r="O4623" s="53"/>
      <c r="P4623" s="727"/>
    </row>
    <row r="4624" spans="1:16" x14ac:dyDescent="0.25">
      <c r="A4624" s="126"/>
      <c r="B4624" s="53"/>
      <c r="C4624" s="140"/>
      <c r="E4624" s="53"/>
      <c r="F4624" s="53"/>
      <c r="G4624" s="53"/>
      <c r="H4624" s="3"/>
      <c r="I4624" s="53"/>
      <c r="J4624" s="53"/>
      <c r="K4624" s="53"/>
      <c r="L4624" s="53"/>
      <c r="M4624" s="53"/>
      <c r="N4624" s="53"/>
      <c r="O4624" s="53"/>
      <c r="P4624" s="727"/>
    </row>
    <row r="4625" spans="1:16" x14ac:dyDescent="0.25">
      <c r="A4625" s="126"/>
      <c r="B4625" s="53"/>
      <c r="C4625" s="140"/>
      <c r="E4625" s="53"/>
      <c r="F4625" s="53"/>
      <c r="G4625" s="53"/>
      <c r="H4625" s="3"/>
      <c r="I4625" s="53"/>
      <c r="J4625" s="53"/>
      <c r="K4625" s="53"/>
      <c r="L4625" s="53"/>
      <c r="M4625" s="53"/>
      <c r="N4625" s="53"/>
      <c r="O4625" s="53"/>
      <c r="P4625" s="727"/>
    </row>
    <row r="4626" spans="1:16" x14ac:dyDescent="0.25">
      <c r="A4626" s="126"/>
      <c r="B4626" s="53"/>
      <c r="C4626" s="140"/>
      <c r="E4626" s="53"/>
      <c r="F4626" s="53"/>
      <c r="G4626" s="53"/>
      <c r="H4626" s="3"/>
      <c r="I4626" s="53"/>
      <c r="J4626" s="53"/>
      <c r="K4626" s="53"/>
      <c r="L4626" s="53"/>
      <c r="M4626" s="53"/>
      <c r="N4626" s="53"/>
      <c r="O4626" s="53"/>
      <c r="P4626" s="727"/>
    </row>
    <row r="4627" spans="1:16" x14ac:dyDescent="0.25">
      <c r="A4627" s="126"/>
      <c r="B4627" s="53"/>
      <c r="C4627" s="140"/>
      <c r="E4627" s="53"/>
      <c r="F4627" s="53"/>
      <c r="G4627" s="53"/>
      <c r="H4627" s="3"/>
      <c r="I4627" s="53"/>
      <c r="J4627" s="53"/>
      <c r="K4627" s="53"/>
      <c r="L4627" s="53"/>
      <c r="M4627" s="53"/>
      <c r="N4627" s="53"/>
      <c r="O4627" s="53"/>
      <c r="P4627" s="727"/>
    </row>
    <row r="4628" spans="1:16" x14ac:dyDescent="0.25">
      <c r="A4628" s="126"/>
      <c r="B4628" s="53"/>
      <c r="C4628" s="140"/>
      <c r="E4628" s="53"/>
      <c r="F4628" s="53"/>
      <c r="G4628" s="53"/>
      <c r="H4628" s="3"/>
      <c r="I4628" s="53"/>
      <c r="J4628" s="53"/>
      <c r="K4628" s="53"/>
      <c r="L4628" s="53"/>
      <c r="M4628" s="53"/>
      <c r="N4628" s="53"/>
      <c r="O4628" s="53"/>
      <c r="P4628" s="727"/>
    </row>
    <row r="4629" spans="1:16" x14ac:dyDescent="0.25">
      <c r="A4629" s="126"/>
      <c r="B4629" s="53"/>
      <c r="C4629" s="140"/>
      <c r="E4629" s="53"/>
      <c r="F4629" s="53"/>
      <c r="G4629" s="53"/>
      <c r="H4629" s="3"/>
      <c r="I4629" s="53"/>
      <c r="J4629" s="53"/>
      <c r="K4629" s="53"/>
      <c r="L4629" s="53"/>
      <c r="M4629" s="53"/>
      <c r="N4629" s="53"/>
      <c r="O4629" s="53"/>
      <c r="P4629" s="727"/>
    </row>
    <row r="4630" spans="1:16" x14ac:dyDescent="0.25">
      <c r="A4630" s="126"/>
      <c r="B4630" s="53"/>
      <c r="C4630" s="140"/>
      <c r="E4630" s="53"/>
      <c r="F4630" s="53"/>
      <c r="G4630" s="53"/>
      <c r="H4630" s="3"/>
      <c r="I4630" s="53"/>
      <c r="J4630" s="53"/>
      <c r="K4630" s="53"/>
      <c r="L4630" s="53"/>
      <c r="M4630" s="53"/>
      <c r="N4630" s="53"/>
      <c r="O4630" s="53"/>
      <c r="P4630" s="727"/>
    </row>
    <row r="4631" spans="1:16" x14ac:dyDescent="0.25">
      <c r="A4631" s="126"/>
      <c r="B4631" s="53"/>
      <c r="C4631" s="140"/>
      <c r="E4631" s="53"/>
      <c r="F4631" s="53"/>
      <c r="G4631" s="53"/>
      <c r="H4631" s="3"/>
      <c r="I4631" s="53"/>
      <c r="J4631" s="53"/>
      <c r="K4631" s="53"/>
      <c r="L4631" s="53"/>
      <c r="M4631" s="53"/>
      <c r="N4631" s="53"/>
      <c r="O4631" s="53"/>
      <c r="P4631" s="727"/>
    </row>
    <row r="4632" spans="1:16" x14ac:dyDescent="0.25">
      <c r="A4632" s="126"/>
      <c r="B4632" s="53"/>
      <c r="C4632" s="140"/>
      <c r="E4632" s="53"/>
      <c r="F4632" s="53"/>
      <c r="G4632" s="53"/>
      <c r="H4632" s="3"/>
      <c r="I4632" s="53"/>
      <c r="J4632" s="53"/>
      <c r="K4632" s="53"/>
      <c r="L4632" s="53"/>
      <c r="M4632" s="53"/>
      <c r="N4632" s="53"/>
      <c r="O4632" s="53"/>
      <c r="P4632" s="727"/>
    </row>
    <row r="4633" spans="1:16" x14ac:dyDescent="0.25">
      <c r="A4633" s="126"/>
      <c r="B4633" s="53"/>
      <c r="C4633" s="140"/>
      <c r="E4633" s="53"/>
      <c r="F4633" s="53"/>
      <c r="G4633" s="53"/>
      <c r="H4633" s="3"/>
      <c r="I4633" s="53"/>
      <c r="J4633" s="53"/>
      <c r="K4633" s="53"/>
      <c r="L4633" s="53"/>
      <c r="M4633" s="53"/>
      <c r="N4633" s="53"/>
      <c r="O4633" s="53"/>
      <c r="P4633" s="727"/>
    </row>
    <row r="4634" spans="1:16" x14ac:dyDescent="0.25">
      <c r="A4634" s="126"/>
      <c r="B4634" s="53"/>
      <c r="C4634" s="140"/>
      <c r="E4634" s="53"/>
      <c r="F4634" s="53"/>
      <c r="G4634" s="53"/>
      <c r="H4634" s="3"/>
      <c r="I4634" s="53"/>
      <c r="J4634" s="53"/>
      <c r="K4634" s="53"/>
      <c r="L4634" s="53"/>
      <c r="M4634" s="53"/>
      <c r="N4634" s="53"/>
      <c r="O4634" s="53"/>
      <c r="P4634" s="727"/>
    </row>
    <row r="4635" spans="1:16" x14ac:dyDescent="0.25">
      <c r="A4635" s="126"/>
      <c r="B4635" s="53"/>
      <c r="C4635" s="140"/>
      <c r="E4635" s="53"/>
      <c r="F4635" s="53"/>
      <c r="G4635" s="53"/>
      <c r="H4635" s="3"/>
      <c r="I4635" s="53"/>
      <c r="J4635" s="53"/>
      <c r="K4635" s="53"/>
      <c r="L4635" s="53"/>
      <c r="M4635" s="53"/>
      <c r="N4635" s="53"/>
      <c r="O4635" s="53"/>
      <c r="P4635" s="727"/>
    </row>
    <row r="4636" spans="1:16" x14ac:dyDescent="0.25">
      <c r="A4636" s="126"/>
      <c r="B4636" s="53"/>
      <c r="C4636" s="140"/>
      <c r="E4636" s="53"/>
      <c r="F4636" s="53"/>
      <c r="G4636" s="53"/>
      <c r="H4636" s="3"/>
      <c r="I4636" s="53"/>
      <c r="J4636" s="53"/>
      <c r="K4636" s="53"/>
      <c r="L4636" s="53"/>
      <c r="M4636" s="53"/>
      <c r="N4636" s="53"/>
      <c r="O4636" s="53"/>
      <c r="P4636" s="727"/>
    </row>
    <row r="4637" spans="1:16" x14ac:dyDescent="0.25">
      <c r="A4637" s="126"/>
      <c r="B4637" s="53"/>
      <c r="C4637" s="140"/>
      <c r="E4637" s="53"/>
      <c r="F4637" s="53"/>
      <c r="G4637" s="53"/>
      <c r="H4637" s="3"/>
      <c r="I4637" s="53"/>
      <c r="J4637" s="53"/>
      <c r="K4637" s="53"/>
      <c r="L4637" s="53"/>
      <c r="M4637" s="53"/>
      <c r="N4637" s="53"/>
      <c r="O4637" s="53"/>
      <c r="P4637" s="727"/>
    </row>
    <row r="4638" spans="1:16" x14ac:dyDescent="0.25">
      <c r="A4638" s="126"/>
      <c r="B4638" s="53"/>
      <c r="C4638" s="140"/>
      <c r="E4638" s="53"/>
      <c r="F4638" s="53"/>
      <c r="G4638" s="53"/>
      <c r="H4638" s="3"/>
      <c r="I4638" s="53"/>
      <c r="J4638" s="53"/>
      <c r="K4638" s="53"/>
      <c r="L4638" s="53"/>
      <c r="M4638" s="53"/>
      <c r="N4638" s="53"/>
      <c r="O4638" s="53"/>
      <c r="P4638" s="727"/>
    </row>
    <row r="4639" spans="1:16" x14ac:dyDescent="0.25">
      <c r="A4639" s="126"/>
      <c r="B4639" s="53"/>
      <c r="C4639" s="140"/>
      <c r="E4639" s="53"/>
      <c r="F4639" s="53"/>
      <c r="G4639" s="53"/>
      <c r="H4639" s="3"/>
      <c r="I4639" s="53"/>
      <c r="J4639" s="53"/>
      <c r="K4639" s="53"/>
      <c r="L4639" s="53"/>
      <c r="M4639" s="53"/>
      <c r="N4639" s="53"/>
      <c r="O4639" s="53"/>
      <c r="P4639" s="727"/>
    </row>
    <row r="4640" spans="1:16" x14ac:dyDescent="0.25">
      <c r="A4640" s="126"/>
      <c r="B4640" s="53"/>
      <c r="C4640" s="140"/>
      <c r="E4640" s="53"/>
      <c r="F4640" s="53"/>
      <c r="G4640" s="53"/>
      <c r="H4640" s="3"/>
      <c r="I4640" s="53"/>
      <c r="J4640" s="53"/>
      <c r="K4640" s="53"/>
      <c r="L4640" s="53"/>
      <c r="M4640" s="53"/>
      <c r="N4640" s="53"/>
      <c r="O4640" s="53"/>
      <c r="P4640" s="727"/>
    </row>
    <row r="4641" spans="1:16" x14ac:dyDescent="0.25">
      <c r="A4641" s="126"/>
      <c r="B4641" s="53"/>
      <c r="C4641" s="140"/>
      <c r="E4641" s="53"/>
      <c r="F4641" s="53"/>
      <c r="G4641" s="53"/>
      <c r="H4641" s="3"/>
      <c r="I4641" s="53"/>
      <c r="J4641" s="53"/>
      <c r="K4641" s="53"/>
      <c r="L4641" s="53"/>
      <c r="M4641" s="53"/>
      <c r="N4641" s="53"/>
      <c r="O4641" s="53"/>
      <c r="P4641" s="727"/>
    </row>
    <row r="4642" spans="1:16" x14ac:dyDescent="0.25">
      <c r="A4642" s="126"/>
      <c r="B4642" s="53"/>
      <c r="C4642" s="140"/>
      <c r="E4642" s="53"/>
      <c r="F4642" s="53"/>
      <c r="G4642" s="53"/>
      <c r="H4642" s="3"/>
      <c r="I4642" s="53"/>
      <c r="J4642" s="53"/>
      <c r="K4642" s="53"/>
      <c r="L4642" s="53"/>
      <c r="M4642" s="53"/>
      <c r="N4642" s="53"/>
      <c r="O4642" s="53"/>
      <c r="P4642" s="727"/>
    </row>
    <row r="4643" spans="1:16" x14ac:dyDescent="0.25">
      <c r="A4643" s="126"/>
      <c r="B4643" s="53"/>
      <c r="C4643" s="140"/>
      <c r="E4643" s="53"/>
      <c r="F4643" s="53"/>
      <c r="G4643" s="53"/>
      <c r="H4643" s="3"/>
      <c r="I4643" s="53"/>
      <c r="J4643" s="53"/>
      <c r="K4643" s="53"/>
      <c r="L4643" s="53"/>
      <c r="M4643" s="53"/>
      <c r="N4643" s="53"/>
      <c r="O4643" s="53"/>
      <c r="P4643" s="727"/>
    </row>
    <row r="4644" spans="1:16" x14ac:dyDescent="0.25">
      <c r="A4644" s="126"/>
      <c r="B4644" s="53"/>
      <c r="C4644" s="140"/>
      <c r="E4644" s="53"/>
      <c r="F4644" s="53"/>
      <c r="G4644" s="53"/>
      <c r="H4644" s="3"/>
      <c r="I4644" s="53"/>
      <c r="J4644" s="53"/>
      <c r="K4644" s="53"/>
      <c r="L4644" s="53"/>
      <c r="M4644" s="53"/>
      <c r="N4644" s="53"/>
      <c r="O4644" s="53"/>
      <c r="P4644" s="727"/>
    </row>
    <row r="4645" spans="1:16" x14ac:dyDescent="0.25">
      <c r="A4645" s="126"/>
      <c r="B4645" s="53"/>
      <c r="C4645" s="140"/>
      <c r="E4645" s="53"/>
      <c r="F4645" s="53"/>
      <c r="G4645" s="53"/>
      <c r="H4645" s="3"/>
      <c r="I4645" s="53"/>
      <c r="J4645" s="53"/>
      <c r="K4645" s="53"/>
      <c r="L4645" s="53"/>
      <c r="M4645" s="53"/>
      <c r="N4645" s="53"/>
      <c r="O4645" s="53"/>
      <c r="P4645" s="727"/>
    </row>
    <row r="4646" spans="1:16" x14ac:dyDescent="0.25">
      <c r="A4646" s="126"/>
      <c r="B4646" s="53"/>
      <c r="C4646" s="140"/>
      <c r="E4646" s="53"/>
      <c r="F4646" s="53"/>
      <c r="G4646" s="53"/>
      <c r="H4646" s="3"/>
      <c r="I4646" s="53"/>
      <c r="J4646" s="53"/>
      <c r="K4646" s="53"/>
      <c r="L4646" s="53"/>
      <c r="M4646" s="53"/>
      <c r="N4646" s="53"/>
      <c r="O4646" s="53"/>
      <c r="P4646" s="727"/>
    </row>
    <row r="4647" spans="1:16" x14ac:dyDescent="0.25">
      <c r="A4647" s="126"/>
      <c r="B4647" s="53"/>
      <c r="C4647" s="140"/>
      <c r="E4647" s="53"/>
      <c r="F4647" s="53"/>
      <c r="G4647" s="53"/>
      <c r="H4647" s="3"/>
      <c r="I4647" s="53"/>
      <c r="J4647" s="53"/>
      <c r="K4647" s="53"/>
      <c r="L4647" s="53"/>
      <c r="M4647" s="53"/>
      <c r="N4647" s="53"/>
      <c r="O4647" s="53"/>
      <c r="P4647" s="727"/>
    </row>
    <row r="4648" spans="1:16" x14ac:dyDescent="0.25">
      <c r="A4648" s="126"/>
      <c r="B4648" s="53"/>
      <c r="C4648" s="140"/>
      <c r="E4648" s="53"/>
      <c r="F4648" s="53"/>
      <c r="G4648" s="53"/>
      <c r="H4648" s="3"/>
      <c r="I4648" s="53"/>
      <c r="J4648" s="53"/>
      <c r="K4648" s="53"/>
      <c r="L4648" s="53"/>
      <c r="M4648" s="53"/>
      <c r="N4648" s="53"/>
      <c r="O4648" s="53"/>
      <c r="P4648" s="727"/>
    </row>
    <row r="4649" spans="1:16" x14ac:dyDescent="0.25">
      <c r="A4649" s="126"/>
      <c r="B4649" s="53"/>
      <c r="C4649" s="140"/>
      <c r="E4649" s="53"/>
      <c r="F4649" s="53"/>
      <c r="G4649" s="53"/>
      <c r="H4649" s="3"/>
      <c r="I4649" s="53"/>
      <c r="J4649" s="53"/>
      <c r="K4649" s="53"/>
      <c r="L4649" s="53"/>
      <c r="M4649" s="53"/>
      <c r="N4649" s="53"/>
      <c r="O4649" s="53"/>
      <c r="P4649" s="727"/>
    </row>
    <row r="4650" spans="1:16" x14ac:dyDescent="0.25">
      <c r="A4650" s="126"/>
      <c r="B4650" s="53"/>
      <c r="C4650" s="140"/>
      <c r="E4650" s="53"/>
      <c r="F4650" s="53"/>
      <c r="G4650" s="53"/>
      <c r="H4650" s="3"/>
      <c r="I4650" s="53"/>
      <c r="J4650" s="53"/>
      <c r="K4650" s="53"/>
      <c r="L4650" s="53"/>
      <c r="M4650" s="53"/>
      <c r="N4650" s="53"/>
      <c r="O4650" s="53"/>
      <c r="P4650" s="727"/>
    </row>
    <row r="4651" spans="1:16" x14ac:dyDescent="0.25">
      <c r="A4651" s="126"/>
      <c r="B4651" s="53"/>
      <c r="C4651" s="140"/>
      <c r="E4651" s="53"/>
      <c r="F4651" s="53"/>
      <c r="G4651" s="53"/>
      <c r="H4651" s="3"/>
      <c r="I4651" s="53"/>
      <c r="J4651" s="53"/>
      <c r="K4651" s="53"/>
      <c r="L4651" s="53"/>
      <c r="M4651" s="53"/>
      <c r="N4651" s="53"/>
      <c r="O4651" s="53"/>
      <c r="P4651" s="727"/>
    </row>
    <row r="4652" spans="1:16" x14ac:dyDescent="0.25">
      <c r="A4652" s="126"/>
      <c r="B4652" s="53"/>
      <c r="C4652" s="140"/>
      <c r="E4652" s="53"/>
      <c r="F4652" s="53"/>
      <c r="G4652" s="53"/>
      <c r="H4652" s="3"/>
      <c r="I4652" s="53"/>
      <c r="J4652" s="53"/>
      <c r="K4652" s="53"/>
      <c r="L4652" s="53"/>
      <c r="M4652" s="53"/>
      <c r="N4652" s="53"/>
      <c r="O4652" s="53"/>
      <c r="P4652" s="727"/>
    </row>
    <row r="4653" spans="1:16" x14ac:dyDescent="0.25">
      <c r="A4653" s="126"/>
      <c r="B4653" s="53"/>
      <c r="C4653" s="140"/>
      <c r="E4653" s="53"/>
      <c r="F4653" s="53"/>
      <c r="G4653" s="53"/>
      <c r="H4653" s="3"/>
      <c r="I4653" s="53"/>
      <c r="J4653" s="53"/>
      <c r="K4653" s="53"/>
      <c r="L4653" s="53"/>
      <c r="M4653" s="53"/>
      <c r="N4653" s="53"/>
      <c r="O4653" s="53"/>
      <c r="P4653" s="727"/>
    </row>
    <row r="4654" spans="1:16" x14ac:dyDescent="0.25">
      <c r="A4654" s="126"/>
      <c r="B4654" s="53"/>
      <c r="C4654" s="140"/>
      <c r="E4654" s="53"/>
      <c r="F4654" s="53"/>
      <c r="G4654" s="53"/>
      <c r="H4654" s="3"/>
      <c r="I4654" s="53"/>
      <c r="J4654" s="53"/>
      <c r="K4654" s="53"/>
      <c r="L4654" s="53"/>
      <c r="M4654" s="53"/>
      <c r="N4654" s="53"/>
      <c r="O4654" s="53"/>
      <c r="P4654" s="727"/>
    </row>
    <row r="4655" spans="1:16" x14ac:dyDescent="0.25">
      <c r="A4655" s="126"/>
      <c r="B4655" s="53"/>
      <c r="C4655" s="140"/>
      <c r="E4655" s="53"/>
      <c r="F4655" s="53"/>
      <c r="G4655" s="53"/>
      <c r="H4655" s="3"/>
      <c r="I4655" s="53"/>
      <c r="J4655" s="53"/>
      <c r="K4655" s="53"/>
      <c r="L4655" s="53"/>
      <c r="M4655" s="53"/>
      <c r="N4655" s="53"/>
      <c r="O4655" s="53"/>
      <c r="P4655" s="727"/>
    </row>
    <row r="4656" spans="1:16" x14ac:dyDescent="0.25">
      <c r="A4656" s="126"/>
      <c r="B4656" s="53"/>
      <c r="C4656" s="140"/>
      <c r="E4656" s="53"/>
      <c r="F4656" s="53"/>
      <c r="G4656" s="53"/>
      <c r="H4656" s="3"/>
      <c r="I4656" s="53"/>
      <c r="J4656" s="53"/>
      <c r="K4656" s="53"/>
      <c r="L4656" s="53"/>
      <c r="M4656" s="53"/>
      <c r="N4656" s="53"/>
      <c r="O4656" s="53"/>
      <c r="P4656" s="727"/>
    </row>
    <row r="4657" spans="1:16" x14ac:dyDescent="0.25">
      <c r="A4657" s="126"/>
      <c r="B4657" s="53"/>
      <c r="C4657" s="140"/>
      <c r="E4657" s="53"/>
      <c r="F4657" s="53"/>
      <c r="G4657" s="53"/>
      <c r="H4657" s="3"/>
      <c r="I4657" s="53"/>
      <c r="J4657" s="53"/>
      <c r="K4657" s="53"/>
      <c r="L4657" s="53"/>
      <c r="M4657" s="53"/>
      <c r="N4657" s="53"/>
      <c r="O4657" s="53"/>
      <c r="P4657" s="727"/>
    </row>
    <row r="4658" spans="1:16" x14ac:dyDescent="0.25">
      <c r="A4658" s="126"/>
      <c r="B4658" s="53"/>
      <c r="C4658" s="140"/>
      <c r="E4658" s="53"/>
      <c r="F4658" s="53"/>
      <c r="G4658" s="53"/>
      <c r="H4658" s="3"/>
      <c r="I4658" s="53"/>
      <c r="J4658" s="53"/>
      <c r="K4658" s="53"/>
      <c r="L4658" s="53"/>
      <c r="M4658" s="53"/>
      <c r="N4658" s="53"/>
      <c r="O4658" s="53"/>
      <c r="P4658" s="727"/>
    </row>
    <row r="4659" spans="1:16" x14ac:dyDescent="0.25">
      <c r="A4659" s="126"/>
      <c r="B4659" s="53"/>
      <c r="C4659" s="140"/>
      <c r="E4659" s="53"/>
      <c r="F4659" s="53"/>
      <c r="G4659" s="53"/>
      <c r="H4659" s="3"/>
      <c r="I4659" s="53"/>
      <c r="J4659" s="53"/>
      <c r="K4659" s="53"/>
      <c r="L4659" s="53"/>
      <c r="M4659" s="53"/>
      <c r="N4659" s="53"/>
      <c r="O4659" s="53"/>
      <c r="P4659" s="727"/>
    </row>
    <row r="4660" spans="1:16" x14ac:dyDescent="0.25">
      <c r="A4660" s="126"/>
      <c r="B4660" s="53"/>
      <c r="C4660" s="140"/>
      <c r="E4660" s="53"/>
      <c r="F4660" s="53"/>
      <c r="G4660" s="53"/>
      <c r="H4660" s="3"/>
      <c r="I4660" s="53"/>
      <c r="J4660" s="53"/>
      <c r="K4660" s="53"/>
      <c r="L4660" s="53"/>
      <c r="M4660" s="53"/>
      <c r="N4660" s="53"/>
      <c r="O4660" s="53"/>
      <c r="P4660" s="727"/>
    </row>
    <row r="4661" spans="1:16" x14ac:dyDescent="0.25">
      <c r="A4661" s="126"/>
      <c r="B4661" s="53"/>
      <c r="C4661" s="140"/>
      <c r="E4661" s="53"/>
      <c r="F4661" s="53"/>
      <c r="G4661" s="53"/>
      <c r="H4661" s="3"/>
      <c r="I4661" s="53"/>
      <c r="J4661" s="53"/>
      <c r="K4661" s="53"/>
      <c r="L4661" s="53"/>
      <c r="M4661" s="53"/>
      <c r="N4661" s="53"/>
      <c r="O4661" s="53"/>
      <c r="P4661" s="727"/>
    </row>
    <row r="4662" spans="1:16" x14ac:dyDescent="0.25">
      <c r="A4662" s="126"/>
      <c r="B4662" s="53"/>
      <c r="C4662" s="140"/>
      <c r="E4662" s="53"/>
      <c r="F4662" s="53"/>
      <c r="G4662" s="53"/>
      <c r="H4662" s="3"/>
      <c r="I4662" s="53"/>
      <c r="J4662" s="53"/>
      <c r="K4662" s="53"/>
      <c r="L4662" s="53"/>
      <c r="M4662" s="53"/>
      <c r="N4662" s="53"/>
      <c r="O4662" s="53"/>
      <c r="P4662" s="727"/>
    </row>
    <row r="4663" spans="1:16" x14ac:dyDescent="0.25">
      <c r="A4663" s="126"/>
      <c r="B4663" s="53"/>
      <c r="C4663" s="140"/>
      <c r="E4663" s="53"/>
      <c r="F4663" s="53"/>
      <c r="G4663" s="53"/>
      <c r="H4663" s="3"/>
      <c r="I4663" s="53"/>
      <c r="J4663" s="53"/>
      <c r="K4663" s="53"/>
      <c r="L4663" s="53"/>
      <c r="M4663" s="53"/>
      <c r="N4663" s="53"/>
      <c r="O4663" s="53"/>
      <c r="P4663" s="727"/>
    </row>
    <row r="4664" spans="1:16" x14ac:dyDescent="0.25">
      <c r="A4664" s="126"/>
      <c r="B4664" s="53"/>
      <c r="C4664" s="140"/>
      <c r="E4664" s="53"/>
      <c r="F4664" s="53"/>
      <c r="G4664" s="53"/>
      <c r="H4664" s="3"/>
      <c r="I4664" s="53"/>
      <c r="J4664" s="53"/>
      <c r="K4664" s="53"/>
      <c r="L4664" s="53"/>
      <c r="M4664" s="53"/>
      <c r="N4664" s="53"/>
      <c r="O4664" s="53"/>
      <c r="P4664" s="727"/>
    </row>
    <row r="4665" spans="1:16" x14ac:dyDescent="0.25">
      <c r="A4665" s="126"/>
      <c r="B4665" s="53"/>
      <c r="C4665" s="140"/>
      <c r="E4665" s="53"/>
      <c r="F4665" s="53"/>
      <c r="G4665" s="53"/>
      <c r="H4665" s="3"/>
      <c r="I4665" s="53"/>
      <c r="J4665" s="53"/>
      <c r="K4665" s="53"/>
      <c r="L4665" s="53"/>
      <c r="M4665" s="53"/>
      <c r="N4665" s="53"/>
      <c r="O4665" s="53"/>
      <c r="P4665" s="727"/>
    </row>
    <row r="4666" spans="1:16" x14ac:dyDescent="0.25">
      <c r="A4666" s="126"/>
      <c r="B4666" s="53"/>
      <c r="C4666" s="140"/>
      <c r="E4666" s="53"/>
      <c r="F4666" s="53"/>
      <c r="G4666" s="53"/>
      <c r="H4666" s="3"/>
      <c r="I4666" s="53"/>
      <c r="J4666" s="53"/>
      <c r="K4666" s="53"/>
      <c r="L4666" s="53"/>
      <c r="M4666" s="53"/>
      <c r="N4666" s="53"/>
      <c r="O4666" s="53"/>
      <c r="P4666" s="727"/>
    </row>
    <row r="4667" spans="1:16" x14ac:dyDescent="0.25">
      <c r="A4667" s="126"/>
      <c r="B4667" s="53"/>
      <c r="C4667" s="140"/>
      <c r="E4667" s="53"/>
      <c r="F4667" s="53"/>
      <c r="G4667" s="53"/>
      <c r="H4667" s="3"/>
      <c r="I4667" s="53"/>
      <c r="J4667" s="53"/>
      <c r="K4667" s="53"/>
      <c r="L4667" s="53"/>
      <c r="M4667" s="53"/>
      <c r="N4667" s="53"/>
      <c r="O4667" s="53"/>
      <c r="P4667" s="727"/>
    </row>
    <row r="4668" spans="1:16" x14ac:dyDescent="0.25">
      <c r="A4668" s="126"/>
      <c r="B4668" s="53"/>
      <c r="C4668" s="140"/>
      <c r="E4668" s="53"/>
      <c r="F4668" s="53"/>
      <c r="G4668" s="53"/>
      <c r="H4668" s="3"/>
      <c r="I4668" s="53"/>
      <c r="J4668" s="53"/>
      <c r="K4668" s="53"/>
      <c r="L4668" s="53"/>
      <c r="M4668" s="53"/>
      <c r="N4668" s="53"/>
      <c r="O4668" s="53"/>
      <c r="P4668" s="727"/>
    </row>
    <row r="4669" spans="1:16" x14ac:dyDescent="0.25">
      <c r="A4669" s="126"/>
      <c r="B4669" s="53"/>
      <c r="C4669" s="140"/>
      <c r="E4669" s="53"/>
      <c r="F4669" s="53"/>
      <c r="G4669" s="53"/>
      <c r="H4669" s="3"/>
      <c r="I4669" s="53"/>
      <c r="J4669" s="53"/>
      <c r="K4669" s="53"/>
      <c r="L4669" s="53"/>
      <c r="M4669" s="53"/>
      <c r="N4669" s="53"/>
      <c r="O4669" s="53"/>
      <c r="P4669" s="727"/>
    </row>
    <row r="4670" spans="1:16" x14ac:dyDescent="0.25">
      <c r="A4670" s="126"/>
      <c r="B4670" s="53"/>
      <c r="C4670" s="140"/>
      <c r="E4670" s="53"/>
      <c r="F4670" s="53"/>
      <c r="G4670" s="53"/>
      <c r="H4670" s="3"/>
      <c r="I4670" s="53"/>
      <c r="J4670" s="53"/>
      <c r="K4670" s="53"/>
      <c r="L4670" s="53"/>
      <c r="M4670" s="53"/>
      <c r="N4670" s="53"/>
      <c r="O4670" s="53"/>
      <c r="P4670" s="727"/>
    </row>
    <row r="4671" spans="1:16" x14ac:dyDescent="0.25">
      <c r="A4671" s="126"/>
      <c r="B4671" s="53"/>
      <c r="C4671" s="140"/>
      <c r="E4671" s="53"/>
      <c r="F4671" s="53"/>
      <c r="G4671" s="53"/>
      <c r="H4671" s="3"/>
      <c r="I4671" s="53"/>
      <c r="J4671" s="53"/>
      <c r="K4671" s="53"/>
      <c r="L4671" s="53"/>
      <c r="M4671" s="53"/>
      <c r="N4671" s="53"/>
      <c r="O4671" s="53"/>
      <c r="P4671" s="727"/>
    </row>
    <row r="4672" spans="1:16" x14ac:dyDescent="0.25">
      <c r="A4672" s="126"/>
      <c r="B4672" s="53"/>
      <c r="C4672" s="140"/>
      <c r="E4672" s="53"/>
      <c r="F4672" s="53"/>
      <c r="G4672" s="53"/>
      <c r="H4672" s="3"/>
      <c r="I4672" s="53"/>
      <c r="J4672" s="53"/>
      <c r="K4672" s="53"/>
      <c r="L4672" s="53"/>
      <c r="M4672" s="53"/>
      <c r="N4672" s="53"/>
      <c r="O4672" s="53"/>
      <c r="P4672" s="727"/>
    </row>
    <row r="4673" spans="1:16" x14ac:dyDescent="0.25">
      <c r="A4673" s="126"/>
      <c r="B4673" s="53"/>
      <c r="C4673" s="140"/>
      <c r="E4673" s="53"/>
      <c r="F4673" s="53"/>
      <c r="G4673" s="53"/>
      <c r="H4673" s="3"/>
      <c r="I4673" s="53"/>
      <c r="J4673" s="53"/>
      <c r="K4673" s="53"/>
      <c r="L4673" s="53"/>
      <c r="M4673" s="53"/>
      <c r="N4673" s="53"/>
      <c r="O4673" s="53"/>
      <c r="P4673" s="727"/>
    </row>
    <row r="4674" spans="1:16" x14ac:dyDescent="0.25">
      <c r="A4674" s="126"/>
      <c r="B4674" s="53"/>
      <c r="C4674" s="140"/>
      <c r="E4674" s="53"/>
      <c r="F4674" s="53"/>
      <c r="G4674" s="53"/>
      <c r="H4674" s="3"/>
      <c r="I4674" s="53"/>
      <c r="J4674" s="53"/>
      <c r="K4674" s="53"/>
      <c r="L4674" s="53"/>
      <c r="M4674" s="53"/>
      <c r="N4674" s="53"/>
      <c r="O4674" s="53"/>
      <c r="P4674" s="727"/>
    </row>
    <row r="4675" spans="1:16" x14ac:dyDescent="0.25">
      <c r="A4675" s="126"/>
      <c r="B4675" s="53"/>
      <c r="C4675" s="140"/>
      <c r="E4675" s="53"/>
      <c r="F4675" s="53"/>
      <c r="G4675" s="53"/>
      <c r="H4675" s="3"/>
      <c r="I4675" s="53"/>
      <c r="J4675" s="53"/>
      <c r="K4675" s="53"/>
      <c r="L4675" s="53"/>
      <c r="M4675" s="53"/>
      <c r="N4675" s="53"/>
      <c r="O4675" s="53"/>
      <c r="P4675" s="727"/>
    </row>
    <row r="4676" spans="1:16" x14ac:dyDescent="0.25">
      <c r="A4676" s="126"/>
      <c r="B4676" s="53"/>
      <c r="C4676" s="140"/>
      <c r="E4676" s="53"/>
      <c r="F4676" s="53"/>
      <c r="G4676" s="53"/>
      <c r="H4676" s="3"/>
      <c r="I4676" s="53"/>
      <c r="J4676" s="53"/>
      <c r="K4676" s="53"/>
      <c r="L4676" s="53"/>
      <c r="M4676" s="53"/>
      <c r="N4676" s="53"/>
      <c r="O4676" s="53"/>
      <c r="P4676" s="727"/>
    </row>
    <row r="4677" spans="1:16" x14ac:dyDescent="0.25">
      <c r="A4677" s="126"/>
      <c r="B4677" s="53"/>
      <c r="C4677" s="140"/>
      <c r="E4677" s="53"/>
      <c r="F4677" s="53"/>
      <c r="G4677" s="53"/>
      <c r="H4677" s="3"/>
      <c r="I4677" s="53"/>
      <c r="J4677" s="53"/>
      <c r="K4677" s="53"/>
      <c r="L4677" s="53"/>
      <c r="M4677" s="53"/>
      <c r="N4677" s="53"/>
      <c r="O4677" s="53"/>
      <c r="P4677" s="727"/>
    </row>
    <row r="4678" spans="1:16" x14ac:dyDescent="0.25">
      <c r="A4678" s="126"/>
      <c r="B4678" s="53"/>
      <c r="C4678" s="140"/>
      <c r="E4678" s="53"/>
      <c r="F4678" s="53"/>
      <c r="G4678" s="53"/>
      <c r="H4678" s="3"/>
      <c r="I4678" s="53"/>
      <c r="J4678" s="53"/>
      <c r="K4678" s="53"/>
      <c r="L4678" s="53"/>
      <c r="M4678" s="53"/>
      <c r="N4678" s="53"/>
      <c r="O4678" s="53"/>
      <c r="P4678" s="727"/>
    </row>
    <row r="4679" spans="1:16" x14ac:dyDescent="0.25">
      <c r="A4679" s="126"/>
      <c r="B4679" s="53"/>
      <c r="C4679" s="140"/>
      <c r="E4679" s="53"/>
      <c r="F4679" s="53"/>
      <c r="G4679" s="53"/>
      <c r="H4679" s="3"/>
      <c r="I4679" s="53"/>
      <c r="J4679" s="53"/>
      <c r="K4679" s="53"/>
      <c r="L4679" s="53"/>
      <c r="M4679" s="53"/>
      <c r="N4679" s="53"/>
      <c r="O4679" s="53"/>
      <c r="P4679" s="727"/>
    </row>
    <row r="4680" spans="1:16" x14ac:dyDescent="0.25">
      <c r="A4680" s="126"/>
      <c r="B4680" s="53"/>
      <c r="C4680" s="140"/>
      <c r="E4680" s="53"/>
      <c r="F4680" s="53"/>
      <c r="G4680" s="53"/>
      <c r="H4680" s="3"/>
      <c r="I4680" s="53"/>
      <c r="J4680" s="53"/>
      <c r="K4680" s="53"/>
      <c r="L4680" s="53"/>
      <c r="M4680" s="53"/>
      <c r="N4680" s="53"/>
      <c r="O4680" s="53"/>
      <c r="P4680" s="727"/>
    </row>
    <row r="4681" spans="1:16" x14ac:dyDescent="0.25">
      <c r="A4681" s="126"/>
      <c r="B4681" s="53"/>
      <c r="C4681" s="140"/>
      <c r="E4681" s="53"/>
      <c r="F4681" s="53"/>
      <c r="G4681" s="53"/>
      <c r="H4681" s="3"/>
      <c r="I4681" s="53"/>
      <c r="J4681" s="53"/>
      <c r="K4681" s="53"/>
      <c r="L4681" s="53"/>
      <c r="M4681" s="53"/>
      <c r="N4681" s="53"/>
      <c r="O4681" s="53"/>
      <c r="P4681" s="727"/>
    </row>
    <row r="4682" spans="1:16" x14ac:dyDescent="0.25">
      <c r="A4682" s="126"/>
      <c r="B4682" s="53"/>
      <c r="C4682" s="140"/>
      <c r="E4682" s="53"/>
      <c r="F4682" s="53"/>
      <c r="G4682" s="53"/>
      <c r="H4682" s="3"/>
      <c r="I4682" s="53"/>
      <c r="J4682" s="53"/>
      <c r="K4682" s="53"/>
      <c r="L4682" s="53"/>
      <c r="M4682" s="53"/>
      <c r="N4682" s="53"/>
      <c r="O4682" s="53"/>
      <c r="P4682" s="727"/>
    </row>
    <row r="4683" spans="1:16" x14ac:dyDescent="0.25">
      <c r="A4683" s="126"/>
      <c r="B4683" s="53"/>
      <c r="C4683" s="140"/>
      <c r="E4683" s="53"/>
      <c r="F4683" s="53"/>
      <c r="G4683" s="53"/>
      <c r="H4683" s="3"/>
      <c r="I4683" s="53"/>
      <c r="J4683" s="53"/>
      <c r="K4683" s="53"/>
      <c r="L4683" s="53"/>
      <c r="M4683" s="53"/>
      <c r="N4683" s="53"/>
      <c r="O4683" s="53"/>
      <c r="P4683" s="727"/>
    </row>
    <row r="4684" spans="1:16" x14ac:dyDescent="0.25">
      <c r="A4684" s="126"/>
      <c r="B4684" s="53"/>
      <c r="C4684" s="140"/>
      <c r="E4684" s="53"/>
      <c r="F4684" s="53"/>
      <c r="G4684" s="53"/>
      <c r="H4684" s="3"/>
      <c r="I4684" s="53"/>
      <c r="J4684" s="53"/>
      <c r="K4684" s="53"/>
      <c r="L4684" s="53"/>
      <c r="M4684" s="53"/>
      <c r="N4684" s="53"/>
      <c r="O4684" s="53"/>
      <c r="P4684" s="727"/>
    </row>
    <row r="4685" spans="1:16" x14ac:dyDescent="0.25">
      <c r="A4685" s="126"/>
      <c r="B4685" s="53"/>
      <c r="C4685" s="140"/>
      <c r="E4685" s="53"/>
      <c r="F4685" s="53"/>
      <c r="G4685" s="53"/>
      <c r="H4685" s="3"/>
      <c r="I4685" s="53"/>
      <c r="J4685" s="53"/>
      <c r="K4685" s="53"/>
      <c r="L4685" s="53"/>
      <c r="M4685" s="53"/>
      <c r="N4685" s="53"/>
      <c r="O4685" s="53"/>
      <c r="P4685" s="727"/>
    </row>
    <row r="4686" spans="1:16" x14ac:dyDescent="0.25">
      <c r="A4686" s="126"/>
      <c r="B4686" s="53"/>
      <c r="C4686" s="140"/>
      <c r="E4686" s="53"/>
      <c r="F4686" s="53"/>
      <c r="G4686" s="53"/>
      <c r="H4686" s="3"/>
      <c r="I4686" s="53"/>
      <c r="J4686" s="53"/>
      <c r="K4686" s="53"/>
      <c r="L4686" s="53"/>
      <c r="M4686" s="53"/>
      <c r="N4686" s="53"/>
      <c r="O4686" s="53"/>
      <c r="P4686" s="727"/>
    </row>
    <row r="4687" spans="1:16" x14ac:dyDescent="0.25">
      <c r="A4687" s="126"/>
      <c r="B4687" s="53"/>
      <c r="C4687" s="140"/>
      <c r="E4687" s="53"/>
      <c r="F4687" s="53"/>
      <c r="G4687" s="53"/>
      <c r="H4687" s="3"/>
      <c r="I4687" s="53"/>
      <c r="J4687" s="53"/>
      <c r="K4687" s="53"/>
      <c r="L4687" s="53"/>
      <c r="M4687" s="53"/>
      <c r="N4687" s="53"/>
      <c r="O4687" s="53"/>
      <c r="P4687" s="727"/>
    </row>
    <row r="4688" spans="1:16" x14ac:dyDescent="0.25">
      <c r="A4688" s="126"/>
      <c r="B4688" s="53"/>
      <c r="C4688" s="140"/>
      <c r="E4688" s="53"/>
      <c r="F4688" s="53"/>
      <c r="G4688" s="53"/>
      <c r="H4688" s="3"/>
      <c r="I4688" s="53"/>
      <c r="J4688" s="53"/>
      <c r="K4688" s="53"/>
      <c r="L4688" s="53"/>
      <c r="M4688" s="53"/>
      <c r="N4688" s="53"/>
      <c r="O4688" s="53"/>
      <c r="P4688" s="727"/>
    </row>
    <row r="4689" spans="1:16" x14ac:dyDescent="0.25">
      <c r="A4689" s="126"/>
      <c r="B4689" s="53"/>
      <c r="C4689" s="140"/>
      <c r="E4689" s="53"/>
      <c r="F4689" s="53"/>
      <c r="G4689" s="53"/>
      <c r="H4689" s="3"/>
      <c r="I4689" s="53"/>
      <c r="J4689" s="53"/>
      <c r="K4689" s="53"/>
      <c r="L4689" s="53"/>
      <c r="M4689" s="53"/>
      <c r="N4689" s="53"/>
      <c r="O4689" s="53"/>
      <c r="P4689" s="727"/>
    </row>
    <row r="4690" spans="1:16" x14ac:dyDescent="0.25">
      <c r="A4690" s="126"/>
      <c r="B4690" s="53"/>
      <c r="C4690" s="140"/>
      <c r="E4690" s="53"/>
      <c r="F4690" s="53"/>
      <c r="G4690" s="53"/>
      <c r="H4690" s="3"/>
      <c r="I4690" s="53"/>
      <c r="J4690" s="53"/>
      <c r="K4690" s="53"/>
      <c r="L4690" s="53"/>
      <c r="M4690" s="53"/>
      <c r="N4690" s="53"/>
      <c r="O4690" s="53"/>
      <c r="P4690" s="727"/>
    </row>
    <row r="4691" spans="1:16" x14ac:dyDescent="0.25">
      <c r="A4691" s="126"/>
      <c r="B4691" s="53"/>
      <c r="C4691" s="140"/>
      <c r="E4691" s="53"/>
      <c r="F4691" s="53"/>
      <c r="G4691" s="53"/>
      <c r="H4691" s="3"/>
      <c r="I4691" s="53"/>
      <c r="J4691" s="53"/>
      <c r="K4691" s="53"/>
      <c r="L4691" s="53"/>
      <c r="M4691" s="53"/>
      <c r="N4691" s="53"/>
      <c r="O4691" s="53"/>
      <c r="P4691" s="727"/>
    </row>
    <row r="4692" spans="1:16" x14ac:dyDescent="0.25">
      <c r="A4692" s="126"/>
      <c r="B4692" s="53"/>
      <c r="C4692" s="140"/>
      <c r="E4692" s="53"/>
      <c r="F4692" s="53"/>
      <c r="G4692" s="53"/>
      <c r="H4692" s="3"/>
      <c r="I4692" s="53"/>
      <c r="J4692" s="53"/>
      <c r="K4692" s="53"/>
      <c r="L4692" s="53"/>
      <c r="M4692" s="53"/>
      <c r="N4692" s="53"/>
      <c r="O4692" s="53"/>
      <c r="P4692" s="727"/>
    </row>
    <row r="4693" spans="1:16" x14ac:dyDescent="0.25">
      <c r="A4693" s="126"/>
      <c r="B4693" s="53"/>
      <c r="C4693" s="140"/>
      <c r="E4693" s="53"/>
      <c r="F4693" s="53"/>
      <c r="G4693" s="53"/>
      <c r="H4693" s="3"/>
      <c r="I4693" s="53"/>
      <c r="J4693" s="53"/>
      <c r="K4693" s="53"/>
      <c r="L4693" s="53"/>
      <c r="M4693" s="53"/>
      <c r="N4693" s="53"/>
      <c r="O4693" s="53"/>
      <c r="P4693" s="727"/>
    </row>
    <row r="4694" spans="1:16" x14ac:dyDescent="0.25">
      <c r="A4694" s="126"/>
      <c r="B4694" s="53"/>
      <c r="C4694" s="140"/>
      <c r="E4694" s="53"/>
      <c r="F4694" s="53"/>
      <c r="G4694" s="53"/>
      <c r="H4694" s="3"/>
      <c r="I4694" s="53"/>
      <c r="J4694" s="53"/>
      <c r="K4694" s="53"/>
      <c r="L4694" s="53"/>
      <c r="M4694" s="53"/>
      <c r="N4694" s="53"/>
      <c r="O4694" s="53"/>
      <c r="P4694" s="727"/>
    </row>
    <row r="4695" spans="1:16" x14ac:dyDescent="0.25">
      <c r="A4695" s="126"/>
      <c r="B4695" s="53"/>
      <c r="C4695" s="140"/>
      <c r="E4695" s="53"/>
      <c r="F4695" s="53"/>
      <c r="G4695" s="53"/>
      <c r="H4695" s="3"/>
      <c r="I4695" s="53"/>
      <c r="J4695" s="53"/>
      <c r="K4695" s="53"/>
      <c r="L4695" s="53"/>
      <c r="M4695" s="53"/>
      <c r="N4695" s="53"/>
      <c r="O4695" s="53"/>
      <c r="P4695" s="727"/>
    </row>
    <row r="4696" spans="1:16" x14ac:dyDescent="0.25">
      <c r="A4696" s="126"/>
      <c r="B4696" s="53"/>
      <c r="C4696" s="140"/>
      <c r="E4696" s="53"/>
      <c r="F4696" s="53"/>
      <c r="G4696" s="53"/>
      <c r="H4696" s="3"/>
      <c r="I4696" s="53"/>
      <c r="J4696" s="53"/>
      <c r="K4696" s="53"/>
      <c r="L4696" s="53"/>
      <c r="M4696" s="53"/>
      <c r="N4696" s="53"/>
      <c r="O4696" s="53"/>
      <c r="P4696" s="727"/>
    </row>
    <row r="4697" spans="1:16" x14ac:dyDescent="0.25">
      <c r="A4697" s="126"/>
      <c r="B4697" s="53"/>
      <c r="C4697" s="140"/>
      <c r="E4697" s="53"/>
      <c r="F4697" s="53"/>
      <c r="G4697" s="53"/>
      <c r="H4697" s="3"/>
      <c r="I4697" s="53"/>
      <c r="J4697" s="53"/>
      <c r="K4697" s="53"/>
      <c r="L4697" s="53"/>
      <c r="M4697" s="53"/>
      <c r="N4697" s="53"/>
      <c r="O4697" s="53"/>
      <c r="P4697" s="727"/>
    </row>
    <row r="4698" spans="1:16" x14ac:dyDescent="0.25">
      <c r="A4698" s="126"/>
      <c r="B4698" s="53"/>
      <c r="C4698" s="140"/>
      <c r="E4698" s="53"/>
      <c r="F4698" s="53"/>
      <c r="G4698" s="53"/>
      <c r="H4698" s="3"/>
      <c r="I4698" s="53"/>
      <c r="J4698" s="53"/>
      <c r="K4698" s="53"/>
      <c r="L4698" s="53"/>
      <c r="M4698" s="53"/>
      <c r="N4698" s="53"/>
      <c r="O4698" s="53"/>
      <c r="P4698" s="727"/>
    </row>
    <row r="4699" spans="1:16" x14ac:dyDescent="0.25">
      <c r="A4699" s="126"/>
      <c r="B4699" s="53"/>
      <c r="C4699" s="140"/>
      <c r="E4699" s="53"/>
      <c r="F4699" s="53"/>
      <c r="G4699" s="53"/>
      <c r="H4699" s="3"/>
      <c r="I4699" s="53"/>
      <c r="J4699" s="53"/>
      <c r="K4699" s="53"/>
      <c r="L4699" s="53"/>
      <c r="M4699" s="53"/>
      <c r="N4699" s="53"/>
      <c r="O4699" s="53"/>
      <c r="P4699" s="727"/>
    </row>
    <row r="4700" spans="1:16" x14ac:dyDescent="0.25">
      <c r="A4700" s="126"/>
      <c r="B4700" s="53"/>
      <c r="C4700" s="140"/>
      <c r="E4700" s="53"/>
      <c r="F4700" s="53"/>
      <c r="G4700" s="53"/>
      <c r="H4700" s="3"/>
      <c r="I4700" s="53"/>
      <c r="J4700" s="53"/>
      <c r="K4700" s="53"/>
      <c r="L4700" s="53"/>
      <c r="M4700" s="53"/>
      <c r="N4700" s="53"/>
      <c r="O4700" s="53"/>
      <c r="P4700" s="727"/>
    </row>
    <row r="4701" spans="1:16" x14ac:dyDescent="0.25">
      <c r="A4701" s="126"/>
      <c r="B4701" s="53"/>
      <c r="C4701" s="140"/>
      <c r="E4701" s="53"/>
      <c r="F4701" s="53"/>
      <c r="G4701" s="53"/>
      <c r="H4701" s="3"/>
      <c r="I4701" s="53"/>
      <c r="J4701" s="53"/>
      <c r="K4701" s="53"/>
      <c r="L4701" s="53"/>
      <c r="M4701" s="53"/>
      <c r="N4701" s="53"/>
      <c r="O4701" s="53"/>
      <c r="P4701" s="727"/>
    </row>
    <row r="4702" spans="1:16" x14ac:dyDescent="0.25">
      <c r="A4702" s="126"/>
      <c r="B4702" s="53"/>
      <c r="C4702" s="140"/>
      <c r="E4702" s="53"/>
      <c r="F4702" s="53"/>
      <c r="G4702" s="53"/>
      <c r="H4702" s="3"/>
      <c r="I4702" s="53"/>
      <c r="J4702" s="53"/>
      <c r="K4702" s="53"/>
      <c r="L4702" s="53"/>
      <c r="M4702" s="53"/>
      <c r="N4702" s="53"/>
      <c r="O4702" s="53"/>
      <c r="P4702" s="727"/>
    </row>
    <row r="4703" spans="1:16" x14ac:dyDescent="0.25">
      <c r="A4703" s="126"/>
      <c r="B4703" s="53"/>
      <c r="C4703" s="140"/>
      <c r="E4703" s="53"/>
      <c r="F4703" s="53"/>
      <c r="G4703" s="53"/>
      <c r="H4703" s="3"/>
      <c r="I4703" s="53"/>
      <c r="J4703" s="53"/>
      <c r="K4703" s="53"/>
      <c r="L4703" s="53"/>
      <c r="M4703" s="53"/>
      <c r="N4703" s="53"/>
      <c r="O4703" s="53"/>
      <c r="P4703" s="727"/>
    </row>
    <row r="4704" spans="1:16" x14ac:dyDescent="0.25">
      <c r="A4704" s="126"/>
      <c r="B4704" s="53"/>
      <c r="C4704" s="140"/>
      <c r="E4704" s="53"/>
      <c r="F4704" s="53"/>
      <c r="G4704" s="53"/>
      <c r="H4704" s="3"/>
      <c r="I4704" s="53"/>
      <c r="J4704" s="53"/>
      <c r="K4704" s="53"/>
      <c r="L4704" s="53"/>
      <c r="M4704" s="53"/>
      <c r="N4704" s="53"/>
      <c r="O4704" s="53"/>
      <c r="P4704" s="727"/>
    </row>
    <row r="4705" spans="1:16" x14ac:dyDescent="0.25">
      <c r="A4705" s="126"/>
      <c r="B4705" s="53"/>
      <c r="C4705" s="140"/>
      <c r="E4705" s="53"/>
      <c r="F4705" s="53"/>
      <c r="G4705" s="53"/>
      <c r="H4705" s="3"/>
      <c r="I4705" s="53"/>
      <c r="J4705" s="53"/>
      <c r="K4705" s="53"/>
      <c r="L4705" s="53"/>
      <c r="M4705" s="53"/>
      <c r="N4705" s="53"/>
      <c r="O4705" s="53"/>
      <c r="P4705" s="727"/>
    </row>
    <row r="4706" spans="1:16" x14ac:dyDescent="0.25">
      <c r="A4706" s="126"/>
      <c r="B4706" s="53"/>
      <c r="C4706" s="140"/>
      <c r="E4706" s="53"/>
      <c r="F4706" s="53"/>
      <c r="G4706" s="53"/>
      <c r="H4706" s="3"/>
      <c r="I4706" s="53"/>
      <c r="J4706" s="53"/>
      <c r="K4706" s="53"/>
      <c r="L4706" s="53"/>
      <c r="M4706" s="53"/>
      <c r="N4706" s="53"/>
      <c r="O4706" s="53"/>
      <c r="P4706" s="727"/>
    </row>
    <row r="4707" spans="1:16" x14ac:dyDescent="0.25">
      <c r="A4707" s="126"/>
      <c r="B4707" s="53"/>
      <c r="C4707" s="140"/>
      <c r="E4707" s="53"/>
      <c r="F4707" s="53"/>
      <c r="G4707" s="53"/>
      <c r="H4707" s="3"/>
      <c r="I4707" s="53"/>
      <c r="J4707" s="53"/>
      <c r="K4707" s="53"/>
      <c r="L4707" s="53"/>
      <c r="M4707" s="53"/>
      <c r="N4707" s="53"/>
      <c r="O4707" s="53"/>
      <c r="P4707" s="727"/>
    </row>
    <row r="4708" spans="1:16" x14ac:dyDescent="0.25">
      <c r="A4708" s="126"/>
      <c r="B4708" s="53"/>
      <c r="C4708" s="140"/>
      <c r="E4708" s="53"/>
      <c r="F4708" s="53"/>
      <c r="G4708" s="53"/>
      <c r="H4708" s="3"/>
      <c r="I4708" s="53"/>
      <c r="J4708" s="53"/>
      <c r="K4708" s="53"/>
      <c r="L4708" s="53"/>
      <c r="M4708" s="53"/>
      <c r="N4708" s="53"/>
      <c r="O4708" s="53"/>
      <c r="P4708" s="727"/>
    </row>
    <row r="4709" spans="1:16" x14ac:dyDescent="0.25">
      <c r="A4709" s="126"/>
      <c r="B4709" s="53"/>
      <c r="C4709" s="140"/>
      <c r="E4709" s="53"/>
      <c r="F4709" s="53"/>
      <c r="G4709" s="53"/>
      <c r="H4709" s="3"/>
      <c r="I4709" s="53"/>
      <c r="J4709" s="53"/>
      <c r="K4709" s="53"/>
      <c r="L4709" s="53"/>
      <c r="M4709" s="53"/>
      <c r="N4709" s="53"/>
      <c r="O4709" s="53"/>
      <c r="P4709" s="727"/>
    </row>
    <row r="4710" spans="1:16" x14ac:dyDescent="0.25">
      <c r="A4710" s="126"/>
      <c r="B4710" s="53"/>
      <c r="C4710" s="140"/>
      <c r="E4710" s="53"/>
      <c r="F4710" s="53"/>
      <c r="G4710" s="53"/>
      <c r="H4710" s="3"/>
      <c r="I4710" s="53"/>
      <c r="J4710" s="53"/>
      <c r="K4710" s="53"/>
      <c r="L4710" s="53"/>
      <c r="M4710" s="53"/>
      <c r="N4710" s="53"/>
      <c r="O4710" s="53"/>
      <c r="P4710" s="727"/>
    </row>
    <row r="4711" spans="1:16" x14ac:dyDescent="0.25">
      <c r="A4711" s="126"/>
      <c r="B4711" s="53"/>
      <c r="C4711" s="140"/>
      <c r="E4711" s="53"/>
      <c r="F4711" s="53"/>
      <c r="G4711" s="53"/>
      <c r="H4711" s="3"/>
      <c r="I4711" s="53"/>
      <c r="J4711" s="53"/>
      <c r="K4711" s="53"/>
      <c r="L4711" s="53"/>
      <c r="M4711" s="53"/>
      <c r="N4711" s="53"/>
      <c r="O4711" s="53"/>
      <c r="P4711" s="727"/>
    </row>
    <row r="4712" spans="1:16" x14ac:dyDescent="0.25">
      <c r="A4712" s="126"/>
      <c r="B4712" s="53"/>
      <c r="C4712" s="140"/>
      <c r="E4712" s="53"/>
      <c r="F4712" s="53"/>
      <c r="G4712" s="53"/>
      <c r="H4712" s="3"/>
      <c r="I4712" s="53"/>
      <c r="J4712" s="53"/>
      <c r="K4712" s="53"/>
      <c r="L4712" s="53"/>
      <c r="M4712" s="53"/>
      <c r="N4712" s="53"/>
      <c r="O4712" s="53"/>
      <c r="P4712" s="727"/>
    </row>
    <row r="4713" spans="1:16" x14ac:dyDescent="0.25">
      <c r="A4713" s="126"/>
      <c r="B4713" s="53"/>
      <c r="C4713" s="140"/>
      <c r="E4713" s="53"/>
      <c r="F4713" s="53"/>
      <c r="G4713" s="53"/>
      <c r="H4713" s="3"/>
      <c r="I4713" s="53"/>
      <c r="J4713" s="53"/>
      <c r="K4713" s="53"/>
      <c r="L4713" s="53"/>
      <c r="M4713" s="53"/>
      <c r="N4713" s="53"/>
      <c r="O4713" s="53"/>
      <c r="P4713" s="727"/>
    </row>
    <row r="4714" spans="1:16" x14ac:dyDescent="0.25">
      <c r="A4714" s="126"/>
      <c r="B4714" s="53"/>
      <c r="C4714" s="140"/>
      <c r="E4714" s="53"/>
      <c r="F4714" s="53"/>
      <c r="G4714" s="53"/>
      <c r="H4714" s="3"/>
      <c r="I4714" s="53"/>
      <c r="J4714" s="53"/>
      <c r="K4714" s="53"/>
      <c r="L4714" s="53"/>
      <c r="M4714" s="53"/>
      <c r="N4714" s="53"/>
      <c r="O4714" s="53"/>
      <c r="P4714" s="727"/>
    </row>
    <row r="4715" spans="1:16" x14ac:dyDescent="0.25">
      <c r="A4715" s="126"/>
      <c r="B4715" s="53"/>
      <c r="C4715" s="140"/>
      <c r="E4715" s="53"/>
      <c r="F4715" s="53"/>
      <c r="G4715" s="53"/>
      <c r="H4715" s="3"/>
      <c r="I4715" s="53"/>
      <c r="J4715" s="53"/>
      <c r="K4715" s="53"/>
      <c r="L4715" s="53"/>
      <c r="M4715" s="53"/>
      <c r="N4715" s="53"/>
      <c r="O4715" s="53"/>
      <c r="P4715" s="727"/>
    </row>
    <row r="4716" spans="1:16" x14ac:dyDescent="0.25">
      <c r="A4716" s="126"/>
      <c r="B4716" s="53"/>
      <c r="C4716" s="140"/>
      <c r="E4716" s="53"/>
      <c r="F4716" s="53"/>
      <c r="G4716" s="53"/>
      <c r="H4716" s="3"/>
      <c r="I4716" s="53"/>
      <c r="J4716" s="53"/>
      <c r="K4716" s="53"/>
      <c r="L4716" s="53"/>
      <c r="M4716" s="53"/>
      <c r="N4716" s="53"/>
      <c r="O4716" s="53"/>
      <c r="P4716" s="727"/>
    </row>
    <row r="4717" spans="1:16" x14ac:dyDescent="0.25">
      <c r="A4717" s="126"/>
      <c r="B4717" s="53"/>
      <c r="C4717" s="140"/>
      <c r="E4717" s="53"/>
      <c r="F4717" s="53"/>
      <c r="G4717" s="53"/>
      <c r="H4717" s="3"/>
      <c r="I4717" s="53"/>
      <c r="J4717" s="53"/>
      <c r="K4717" s="53"/>
      <c r="L4717" s="53"/>
      <c r="M4717" s="53"/>
      <c r="N4717" s="53"/>
      <c r="O4717" s="53"/>
      <c r="P4717" s="727"/>
    </row>
    <row r="4718" spans="1:16" x14ac:dyDescent="0.25">
      <c r="A4718" s="126"/>
      <c r="B4718" s="53"/>
      <c r="C4718" s="140"/>
      <c r="E4718" s="53"/>
      <c r="F4718" s="53"/>
      <c r="G4718" s="53"/>
      <c r="H4718" s="3"/>
      <c r="I4718" s="53"/>
      <c r="J4718" s="53"/>
      <c r="K4718" s="53"/>
      <c r="L4718" s="53"/>
      <c r="M4718" s="53"/>
      <c r="N4718" s="53"/>
      <c r="O4718" s="53"/>
      <c r="P4718" s="727"/>
    </row>
    <row r="4719" spans="1:16" x14ac:dyDescent="0.25">
      <c r="A4719" s="126"/>
      <c r="B4719" s="53"/>
      <c r="C4719" s="140"/>
      <c r="E4719" s="53"/>
      <c r="F4719" s="53"/>
      <c r="G4719" s="53"/>
      <c r="H4719" s="3"/>
      <c r="I4719" s="53"/>
      <c r="J4719" s="53"/>
      <c r="K4719" s="53"/>
      <c r="L4719" s="53"/>
      <c r="M4719" s="53"/>
      <c r="N4719" s="53"/>
      <c r="O4719" s="53"/>
      <c r="P4719" s="727"/>
    </row>
    <row r="4720" spans="1:16" x14ac:dyDescent="0.25">
      <c r="A4720" s="126"/>
      <c r="B4720" s="53"/>
      <c r="C4720" s="140"/>
      <c r="E4720" s="53"/>
      <c r="F4720" s="53"/>
      <c r="G4720" s="53"/>
      <c r="H4720" s="3"/>
      <c r="I4720" s="53"/>
      <c r="J4720" s="53"/>
      <c r="K4720" s="53"/>
      <c r="L4720" s="53"/>
      <c r="M4720" s="53"/>
      <c r="N4720" s="53"/>
      <c r="O4720" s="53"/>
      <c r="P4720" s="727"/>
    </row>
    <row r="4721" spans="1:16" x14ac:dyDescent="0.25">
      <c r="A4721" s="126"/>
      <c r="B4721" s="53"/>
      <c r="C4721" s="140"/>
      <c r="E4721" s="53"/>
      <c r="F4721" s="53"/>
      <c r="G4721" s="53"/>
      <c r="H4721" s="3"/>
      <c r="I4721" s="53"/>
      <c r="J4721" s="53"/>
      <c r="K4721" s="53"/>
      <c r="L4721" s="53"/>
      <c r="M4721" s="53"/>
      <c r="N4721" s="53"/>
      <c r="O4721" s="53"/>
      <c r="P4721" s="727"/>
    </row>
    <row r="4722" spans="1:16" x14ac:dyDescent="0.25">
      <c r="A4722" s="126"/>
      <c r="B4722" s="53"/>
      <c r="C4722" s="140"/>
      <c r="E4722" s="53"/>
      <c r="F4722" s="53"/>
      <c r="G4722" s="53"/>
      <c r="H4722" s="3"/>
      <c r="I4722" s="53"/>
      <c r="J4722" s="53"/>
      <c r="K4722" s="53"/>
      <c r="L4722" s="53"/>
      <c r="M4722" s="53"/>
      <c r="N4722" s="53"/>
      <c r="O4722" s="53"/>
      <c r="P4722" s="727"/>
    </row>
    <row r="4723" spans="1:16" x14ac:dyDescent="0.25">
      <c r="A4723" s="126"/>
      <c r="B4723" s="53"/>
      <c r="C4723" s="140"/>
      <c r="E4723" s="53"/>
      <c r="F4723" s="53"/>
      <c r="G4723" s="53"/>
      <c r="H4723" s="3"/>
      <c r="I4723" s="53"/>
      <c r="J4723" s="53"/>
      <c r="K4723" s="53"/>
      <c r="L4723" s="53"/>
      <c r="M4723" s="53"/>
      <c r="N4723" s="53"/>
      <c r="O4723" s="53"/>
      <c r="P4723" s="727"/>
    </row>
    <row r="4724" spans="1:16" x14ac:dyDescent="0.25">
      <c r="A4724" s="126"/>
      <c r="B4724" s="53"/>
      <c r="C4724" s="140"/>
      <c r="E4724" s="53"/>
      <c r="F4724" s="53"/>
      <c r="G4724" s="53"/>
      <c r="H4724" s="3"/>
      <c r="I4724" s="53"/>
      <c r="J4724" s="53"/>
      <c r="K4724" s="53"/>
      <c r="L4724" s="53"/>
      <c r="M4724" s="53"/>
      <c r="N4724" s="53"/>
      <c r="O4724" s="53"/>
      <c r="P4724" s="727"/>
    </row>
    <row r="4725" spans="1:16" x14ac:dyDescent="0.25">
      <c r="A4725" s="126"/>
      <c r="B4725" s="53"/>
      <c r="C4725" s="140"/>
      <c r="E4725" s="53"/>
      <c r="F4725" s="53"/>
      <c r="G4725" s="53"/>
      <c r="H4725" s="3"/>
      <c r="I4725" s="53"/>
      <c r="J4725" s="53"/>
      <c r="K4725" s="53"/>
      <c r="L4725" s="53"/>
      <c r="M4725" s="53"/>
      <c r="N4725" s="53"/>
      <c r="O4725" s="53"/>
      <c r="P4725" s="727"/>
    </row>
    <row r="4726" spans="1:16" x14ac:dyDescent="0.25">
      <c r="A4726" s="126"/>
      <c r="B4726" s="53"/>
      <c r="C4726" s="140"/>
      <c r="E4726" s="53"/>
      <c r="F4726" s="53"/>
      <c r="G4726" s="53"/>
      <c r="H4726" s="3"/>
      <c r="I4726" s="53"/>
      <c r="J4726" s="53"/>
      <c r="K4726" s="53"/>
      <c r="L4726" s="53"/>
      <c r="M4726" s="53"/>
      <c r="N4726" s="53"/>
      <c r="O4726" s="53"/>
      <c r="P4726" s="727"/>
    </row>
    <row r="4727" spans="1:16" x14ac:dyDescent="0.25">
      <c r="A4727" s="126"/>
      <c r="B4727" s="53"/>
      <c r="C4727" s="140"/>
      <c r="E4727" s="53"/>
      <c r="F4727" s="53"/>
      <c r="G4727" s="53"/>
      <c r="H4727" s="3"/>
      <c r="I4727" s="53"/>
      <c r="J4727" s="53"/>
      <c r="K4727" s="53"/>
      <c r="L4727" s="53"/>
      <c r="M4727" s="53"/>
      <c r="N4727" s="53"/>
      <c r="O4727" s="53"/>
      <c r="P4727" s="727"/>
    </row>
    <row r="4728" spans="1:16" x14ac:dyDescent="0.25">
      <c r="A4728" s="126"/>
      <c r="B4728" s="53"/>
      <c r="C4728" s="140"/>
      <c r="E4728" s="53"/>
      <c r="F4728" s="53"/>
      <c r="G4728" s="53"/>
      <c r="H4728" s="3"/>
      <c r="I4728" s="53"/>
      <c r="J4728" s="53"/>
      <c r="K4728" s="53"/>
      <c r="L4728" s="53"/>
      <c r="M4728" s="53"/>
      <c r="N4728" s="53"/>
      <c r="O4728" s="53"/>
      <c r="P4728" s="727"/>
    </row>
    <row r="4729" spans="1:16" x14ac:dyDescent="0.25">
      <c r="A4729" s="126"/>
      <c r="B4729" s="53"/>
      <c r="C4729" s="140"/>
      <c r="E4729" s="53"/>
      <c r="F4729" s="53"/>
      <c r="G4729" s="53"/>
      <c r="H4729" s="3"/>
      <c r="I4729" s="53"/>
      <c r="J4729" s="53"/>
      <c r="K4729" s="53"/>
      <c r="L4729" s="53"/>
      <c r="M4729" s="53"/>
      <c r="N4729" s="53"/>
      <c r="O4729" s="53"/>
      <c r="P4729" s="727"/>
    </row>
    <row r="4730" spans="1:16" x14ac:dyDescent="0.25">
      <c r="A4730" s="126"/>
      <c r="B4730" s="53"/>
      <c r="C4730" s="140"/>
      <c r="E4730" s="53"/>
      <c r="F4730" s="53"/>
      <c r="G4730" s="53"/>
      <c r="H4730" s="3"/>
      <c r="I4730" s="53"/>
      <c r="J4730" s="53"/>
      <c r="K4730" s="53"/>
      <c r="L4730" s="53"/>
      <c r="M4730" s="53"/>
      <c r="N4730" s="53"/>
      <c r="O4730" s="53"/>
      <c r="P4730" s="727"/>
    </row>
    <row r="4731" spans="1:16" x14ac:dyDescent="0.25">
      <c r="A4731" s="126"/>
      <c r="B4731" s="53"/>
      <c r="C4731" s="140"/>
      <c r="E4731" s="53"/>
      <c r="F4731" s="53"/>
      <c r="G4731" s="53"/>
      <c r="H4731" s="3"/>
      <c r="I4731" s="53"/>
      <c r="J4731" s="53"/>
      <c r="K4731" s="53"/>
      <c r="L4731" s="53"/>
      <c r="M4731" s="53"/>
      <c r="N4731" s="53"/>
      <c r="O4731" s="53"/>
      <c r="P4731" s="727"/>
    </row>
    <row r="4732" spans="1:16" x14ac:dyDescent="0.25">
      <c r="A4732" s="126"/>
      <c r="B4732" s="53"/>
      <c r="C4732" s="140"/>
      <c r="E4732" s="53"/>
      <c r="F4732" s="53"/>
      <c r="G4732" s="53"/>
      <c r="H4732" s="3"/>
      <c r="I4732" s="53"/>
      <c r="J4732" s="53"/>
      <c r="K4732" s="53"/>
      <c r="L4732" s="53"/>
      <c r="M4732" s="53"/>
      <c r="N4732" s="53"/>
      <c r="O4732" s="53"/>
      <c r="P4732" s="727"/>
    </row>
    <row r="4733" spans="1:16" x14ac:dyDescent="0.25">
      <c r="A4733" s="126"/>
      <c r="B4733" s="53"/>
      <c r="C4733" s="140"/>
      <c r="E4733" s="53"/>
      <c r="F4733" s="53"/>
      <c r="G4733" s="53"/>
      <c r="H4733" s="3"/>
      <c r="I4733" s="53"/>
      <c r="J4733" s="53"/>
      <c r="K4733" s="53"/>
      <c r="L4733" s="53"/>
      <c r="M4733" s="53"/>
      <c r="N4733" s="53"/>
      <c r="O4733" s="53"/>
      <c r="P4733" s="727"/>
    </row>
    <row r="4734" spans="1:16" x14ac:dyDescent="0.25">
      <c r="A4734" s="126"/>
      <c r="B4734" s="53"/>
      <c r="C4734" s="140"/>
      <c r="E4734" s="53"/>
      <c r="F4734" s="53"/>
      <c r="G4734" s="53"/>
      <c r="H4734" s="3"/>
      <c r="I4734" s="53"/>
      <c r="J4734" s="53"/>
      <c r="K4734" s="53"/>
      <c r="L4734" s="53"/>
      <c r="M4734" s="53"/>
      <c r="N4734" s="53"/>
      <c r="O4734" s="53"/>
      <c r="P4734" s="727"/>
    </row>
    <row r="4735" spans="1:16" x14ac:dyDescent="0.25">
      <c r="A4735" s="126"/>
      <c r="B4735" s="53"/>
      <c r="C4735" s="140"/>
      <c r="E4735" s="53"/>
      <c r="F4735" s="53"/>
      <c r="G4735" s="53"/>
      <c r="H4735" s="3"/>
      <c r="I4735" s="53"/>
      <c r="J4735" s="53"/>
      <c r="K4735" s="53"/>
      <c r="L4735" s="53"/>
      <c r="M4735" s="53"/>
      <c r="N4735" s="53"/>
      <c r="O4735" s="53"/>
      <c r="P4735" s="727"/>
    </row>
    <row r="4736" spans="1:16" x14ac:dyDescent="0.25">
      <c r="A4736" s="126"/>
      <c r="B4736" s="53"/>
      <c r="C4736" s="140"/>
      <c r="E4736" s="53"/>
      <c r="F4736" s="53"/>
      <c r="G4736" s="53"/>
      <c r="H4736" s="3"/>
      <c r="I4736" s="53"/>
      <c r="J4736" s="53"/>
      <c r="K4736" s="53"/>
      <c r="L4736" s="53"/>
      <c r="M4736" s="53"/>
      <c r="N4736" s="53"/>
      <c r="O4736" s="53"/>
      <c r="P4736" s="727"/>
    </row>
    <row r="4737" spans="1:16" x14ac:dyDescent="0.25">
      <c r="A4737" s="126"/>
      <c r="B4737" s="53"/>
      <c r="C4737" s="140"/>
      <c r="E4737" s="53"/>
      <c r="F4737" s="53"/>
      <c r="G4737" s="53"/>
      <c r="H4737" s="3"/>
      <c r="I4737" s="53"/>
      <c r="J4737" s="53"/>
      <c r="K4737" s="53"/>
      <c r="L4737" s="53"/>
      <c r="M4737" s="53"/>
      <c r="N4737" s="53"/>
      <c r="O4737" s="53"/>
      <c r="P4737" s="727"/>
    </row>
    <row r="4738" spans="1:16" x14ac:dyDescent="0.25">
      <c r="A4738" s="126"/>
      <c r="B4738" s="53"/>
      <c r="C4738" s="140"/>
      <c r="E4738" s="53"/>
      <c r="F4738" s="53"/>
      <c r="G4738" s="53"/>
      <c r="H4738" s="3"/>
      <c r="I4738" s="53"/>
      <c r="J4738" s="53"/>
      <c r="K4738" s="53"/>
      <c r="L4738" s="53"/>
      <c r="M4738" s="53"/>
      <c r="N4738" s="53"/>
      <c r="O4738" s="53"/>
      <c r="P4738" s="727"/>
    </row>
    <row r="4739" spans="1:16" x14ac:dyDescent="0.25">
      <c r="A4739" s="126"/>
      <c r="B4739" s="53"/>
      <c r="C4739" s="140"/>
      <c r="E4739" s="53"/>
      <c r="F4739" s="53"/>
      <c r="G4739" s="53"/>
      <c r="H4739" s="3"/>
      <c r="I4739" s="53"/>
      <c r="J4739" s="53"/>
      <c r="K4739" s="53"/>
      <c r="L4739" s="53"/>
      <c r="M4739" s="53"/>
      <c r="N4739" s="53"/>
      <c r="O4739" s="53"/>
      <c r="P4739" s="727"/>
    </row>
    <row r="4740" spans="1:16" x14ac:dyDescent="0.25">
      <c r="A4740" s="126"/>
      <c r="B4740" s="53"/>
      <c r="C4740" s="140"/>
      <c r="E4740" s="53"/>
      <c r="F4740" s="53"/>
      <c r="G4740" s="53"/>
      <c r="H4740" s="3"/>
      <c r="I4740" s="53"/>
      <c r="J4740" s="53"/>
      <c r="K4740" s="53"/>
      <c r="L4740" s="53"/>
      <c r="M4740" s="53"/>
      <c r="N4740" s="53"/>
      <c r="O4740" s="53"/>
      <c r="P4740" s="727"/>
    </row>
    <row r="4741" spans="1:16" x14ac:dyDescent="0.25">
      <c r="A4741" s="126"/>
      <c r="B4741" s="53"/>
      <c r="C4741" s="140"/>
      <c r="E4741" s="53"/>
      <c r="F4741" s="53"/>
      <c r="G4741" s="53"/>
      <c r="H4741" s="3"/>
      <c r="I4741" s="53"/>
      <c r="J4741" s="53"/>
      <c r="K4741" s="53"/>
      <c r="L4741" s="53"/>
      <c r="M4741" s="53"/>
      <c r="N4741" s="53"/>
      <c r="O4741" s="53"/>
      <c r="P4741" s="727"/>
    </row>
    <row r="4742" spans="1:16" x14ac:dyDescent="0.25">
      <c r="A4742" s="126"/>
      <c r="B4742" s="53"/>
      <c r="C4742" s="140"/>
      <c r="E4742" s="53"/>
      <c r="F4742" s="53"/>
      <c r="G4742" s="53"/>
      <c r="H4742" s="3"/>
      <c r="I4742" s="53"/>
      <c r="J4742" s="53"/>
      <c r="K4742" s="53"/>
      <c r="L4742" s="53"/>
      <c r="M4742" s="53"/>
      <c r="N4742" s="53"/>
      <c r="O4742" s="53"/>
      <c r="P4742" s="727"/>
    </row>
    <row r="4743" spans="1:16" x14ac:dyDescent="0.25">
      <c r="A4743" s="126"/>
      <c r="B4743" s="53"/>
      <c r="C4743" s="140"/>
      <c r="E4743" s="53"/>
      <c r="F4743" s="53"/>
      <c r="G4743" s="53"/>
      <c r="H4743" s="3"/>
      <c r="I4743" s="53"/>
      <c r="J4743" s="53"/>
      <c r="K4743" s="53"/>
      <c r="L4743" s="53"/>
      <c r="M4743" s="53"/>
      <c r="N4743" s="53"/>
      <c r="O4743" s="53"/>
      <c r="P4743" s="727"/>
    </row>
    <row r="4744" spans="1:16" x14ac:dyDescent="0.25">
      <c r="A4744" s="126"/>
      <c r="B4744" s="53"/>
      <c r="C4744" s="140"/>
      <c r="E4744" s="53"/>
      <c r="F4744" s="53"/>
      <c r="G4744" s="53"/>
      <c r="H4744" s="3"/>
      <c r="I4744" s="53"/>
      <c r="J4744" s="53"/>
      <c r="K4744" s="53"/>
      <c r="L4744" s="53"/>
      <c r="M4744" s="53"/>
      <c r="N4744" s="53"/>
      <c r="O4744" s="53"/>
      <c r="P4744" s="727"/>
    </row>
    <row r="4745" spans="1:16" x14ac:dyDescent="0.25">
      <c r="A4745" s="126"/>
      <c r="B4745" s="53"/>
      <c r="C4745" s="140"/>
      <c r="E4745" s="53"/>
      <c r="F4745" s="53"/>
      <c r="G4745" s="53"/>
      <c r="H4745" s="3"/>
      <c r="I4745" s="53"/>
      <c r="J4745" s="53"/>
      <c r="K4745" s="53"/>
      <c r="L4745" s="53"/>
      <c r="M4745" s="53"/>
      <c r="N4745" s="53"/>
      <c r="O4745" s="53"/>
      <c r="P4745" s="727"/>
    </row>
    <row r="4746" spans="1:16" x14ac:dyDescent="0.25">
      <c r="A4746" s="126"/>
      <c r="B4746" s="53"/>
      <c r="C4746" s="140"/>
      <c r="E4746" s="53"/>
      <c r="F4746" s="53"/>
      <c r="G4746" s="53"/>
      <c r="H4746" s="3"/>
      <c r="I4746" s="53"/>
      <c r="J4746" s="53"/>
      <c r="K4746" s="53"/>
      <c r="L4746" s="53"/>
      <c r="M4746" s="53"/>
      <c r="N4746" s="53"/>
      <c r="O4746" s="53"/>
      <c r="P4746" s="727"/>
    </row>
    <row r="4747" spans="1:16" x14ac:dyDescent="0.25">
      <c r="A4747" s="126"/>
      <c r="B4747" s="53"/>
      <c r="C4747" s="140"/>
      <c r="E4747" s="53"/>
      <c r="F4747" s="53"/>
      <c r="G4747" s="53"/>
      <c r="H4747" s="3"/>
      <c r="I4747" s="53"/>
      <c r="J4747" s="53"/>
      <c r="K4747" s="53"/>
      <c r="L4747" s="53"/>
      <c r="M4747" s="53"/>
      <c r="N4747" s="53"/>
      <c r="O4747" s="53"/>
      <c r="P4747" s="727"/>
    </row>
    <row r="4748" spans="1:16" x14ac:dyDescent="0.25">
      <c r="A4748" s="126"/>
      <c r="B4748" s="53"/>
      <c r="C4748" s="140"/>
      <c r="E4748" s="53"/>
      <c r="F4748" s="53"/>
      <c r="G4748" s="53"/>
      <c r="H4748" s="3"/>
      <c r="I4748" s="53"/>
      <c r="J4748" s="53"/>
      <c r="K4748" s="53"/>
      <c r="L4748" s="53"/>
      <c r="M4748" s="53"/>
      <c r="N4748" s="53"/>
      <c r="O4748" s="53"/>
      <c r="P4748" s="727"/>
    </row>
    <row r="4749" spans="1:16" x14ac:dyDescent="0.25">
      <c r="A4749" s="126"/>
      <c r="B4749" s="53"/>
      <c r="C4749" s="140"/>
      <c r="E4749" s="53"/>
      <c r="F4749" s="53"/>
      <c r="G4749" s="53"/>
      <c r="H4749" s="3"/>
      <c r="I4749" s="53"/>
      <c r="J4749" s="53"/>
      <c r="K4749" s="53"/>
      <c r="L4749" s="53"/>
      <c r="M4749" s="53"/>
      <c r="N4749" s="53"/>
      <c r="O4749" s="53"/>
      <c r="P4749" s="727"/>
    </row>
    <row r="4750" spans="1:16" x14ac:dyDescent="0.25">
      <c r="A4750" s="126"/>
      <c r="B4750" s="53"/>
      <c r="C4750" s="140"/>
      <c r="E4750" s="53"/>
      <c r="F4750" s="53"/>
      <c r="G4750" s="53"/>
      <c r="H4750" s="3"/>
      <c r="I4750" s="53"/>
      <c r="J4750" s="53"/>
      <c r="K4750" s="53"/>
      <c r="L4750" s="53"/>
      <c r="M4750" s="53"/>
      <c r="N4750" s="53"/>
      <c r="O4750" s="53"/>
      <c r="P4750" s="727"/>
    </row>
    <row r="4751" spans="1:16" x14ac:dyDescent="0.25">
      <c r="A4751" s="126"/>
      <c r="B4751" s="53"/>
      <c r="C4751" s="140"/>
      <c r="E4751" s="53"/>
      <c r="F4751" s="53"/>
      <c r="G4751" s="53"/>
      <c r="H4751" s="3"/>
      <c r="I4751" s="53"/>
      <c r="J4751" s="53"/>
      <c r="K4751" s="53"/>
      <c r="L4751" s="53"/>
      <c r="M4751" s="53"/>
      <c r="N4751" s="53"/>
      <c r="O4751" s="53"/>
      <c r="P4751" s="727"/>
    </row>
    <row r="4752" spans="1:16" x14ac:dyDescent="0.25">
      <c r="A4752" s="126"/>
      <c r="B4752" s="53"/>
      <c r="C4752" s="140"/>
      <c r="E4752" s="53"/>
      <c r="F4752" s="53"/>
      <c r="G4752" s="53"/>
      <c r="H4752" s="3"/>
      <c r="I4752" s="53"/>
      <c r="J4752" s="53"/>
      <c r="K4752" s="53"/>
      <c r="L4752" s="53"/>
      <c r="M4752" s="53"/>
      <c r="N4752" s="53"/>
      <c r="O4752" s="53"/>
      <c r="P4752" s="727"/>
    </row>
    <row r="4753" spans="1:16" x14ac:dyDescent="0.25">
      <c r="A4753" s="126"/>
      <c r="B4753" s="53"/>
      <c r="C4753" s="140"/>
      <c r="E4753" s="53"/>
      <c r="F4753" s="53"/>
      <c r="G4753" s="53"/>
      <c r="H4753" s="3"/>
      <c r="I4753" s="53"/>
      <c r="J4753" s="53"/>
      <c r="K4753" s="53"/>
      <c r="L4753" s="53"/>
      <c r="M4753" s="53"/>
      <c r="N4753" s="53"/>
      <c r="O4753" s="53"/>
      <c r="P4753" s="727"/>
    </row>
    <row r="4754" spans="1:16" x14ac:dyDescent="0.25">
      <c r="A4754" s="126"/>
      <c r="B4754" s="53"/>
      <c r="C4754" s="140"/>
      <c r="E4754" s="53"/>
      <c r="F4754" s="53"/>
      <c r="G4754" s="53"/>
      <c r="H4754" s="3"/>
      <c r="I4754" s="53"/>
      <c r="J4754" s="53"/>
      <c r="K4754" s="53"/>
      <c r="L4754" s="53"/>
      <c r="M4754" s="53"/>
      <c r="N4754" s="53"/>
      <c r="O4754" s="53"/>
      <c r="P4754" s="727"/>
    </row>
    <row r="4755" spans="1:16" x14ac:dyDescent="0.25">
      <c r="A4755" s="126"/>
      <c r="B4755" s="53"/>
      <c r="C4755" s="140"/>
      <c r="E4755" s="53"/>
      <c r="F4755" s="53"/>
      <c r="G4755" s="53"/>
      <c r="H4755" s="3"/>
      <c r="I4755" s="53"/>
      <c r="J4755" s="53"/>
      <c r="K4755" s="53"/>
      <c r="L4755" s="53"/>
      <c r="M4755" s="53"/>
      <c r="N4755" s="53"/>
      <c r="O4755" s="53"/>
      <c r="P4755" s="727"/>
    </row>
    <row r="4756" spans="1:16" x14ac:dyDescent="0.25">
      <c r="A4756" s="126"/>
      <c r="B4756" s="53"/>
      <c r="C4756" s="140"/>
      <c r="E4756" s="53"/>
      <c r="F4756" s="53"/>
      <c r="G4756" s="53"/>
      <c r="H4756" s="3"/>
      <c r="I4756" s="53"/>
      <c r="J4756" s="53"/>
      <c r="K4756" s="53"/>
      <c r="L4756" s="53"/>
      <c r="M4756" s="53"/>
      <c r="N4756" s="53"/>
      <c r="O4756" s="53"/>
      <c r="P4756" s="727"/>
    </row>
    <row r="4757" spans="1:16" x14ac:dyDescent="0.25">
      <c r="A4757" s="126"/>
      <c r="B4757" s="53"/>
      <c r="C4757" s="140"/>
      <c r="E4757" s="53"/>
      <c r="F4757" s="53"/>
      <c r="G4757" s="53"/>
      <c r="H4757" s="3"/>
      <c r="I4757" s="53"/>
      <c r="J4757" s="53"/>
      <c r="K4757" s="53"/>
      <c r="L4757" s="53"/>
      <c r="M4757" s="53"/>
      <c r="N4757" s="53"/>
      <c r="O4757" s="53"/>
      <c r="P4757" s="727"/>
    </row>
    <row r="4758" spans="1:16" x14ac:dyDescent="0.25">
      <c r="A4758" s="126"/>
      <c r="B4758" s="53"/>
      <c r="C4758" s="140"/>
      <c r="E4758" s="53"/>
      <c r="F4758" s="53"/>
      <c r="G4758" s="53"/>
      <c r="H4758" s="3"/>
      <c r="I4758" s="53"/>
      <c r="J4758" s="53"/>
      <c r="K4758" s="53"/>
      <c r="L4758" s="53"/>
      <c r="M4758" s="53"/>
      <c r="N4758" s="53"/>
      <c r="O4758" s="53"/>
      <c r="P4758" s="727"/>
    </row>
    <row r="4759" spans="1:16" x14ac:dyDescent="0.25">
      <c r="A4759" s="126"/>
      <c r="B4759" s="53"/>
      <c r="C4759" s="140"/>
      <c r="E4759" s="53"/>
      <c r="F4759" s="53"/>
      <c r="G4759" s="53"/>
      <c r="H4759" s="3"/>
      <c r="I4759" s="53"/>
      <c r="J4759" s="53"/>
      <c r="K4759" s="53"/>
      <c r="L4759" s="53"/>
      <c r="M4759" s="53"/>
      <c r="N4759" s="53"/>
      <c r="O4759" s="53"/>
      <c r="P4759" s="727"/>
    </row>
    <row r="4760" spans="1:16" x14ac:dyDescent="0.25">
      <c r="A4760" s="126"/>
      <c r="B4760" s="53"/>
      <c r="C4760" s="140"/>
      <c r="E4760" s="53"/>
      <c r="F4760" s="53"/>
      <c r="G4760" s="53"/>
      <c r="H4760" s="3"/>
      <c r="I4760" s="53"/>
      <c r="J4760" s="53"/>
      <c r="K4760" s="53"/>
      <c r="L4760" s="53"/>
      <c r="M4760" s="53"/>
      <c r="N4760" s="53"/>
      <c r="O4760" s="53"/>
      <c r="P4760" s="727"/>
    </row>
    <row r="4761" spans="1:16" x14ac:dyDescent="0.25">
      <c r="A4761" s="126"/>
      <c r="B4761" s="53"/>
      <c r="C4761" s="140"/>
      <c r="E4761" s="53"/>
      <c r="F4761" s="53"/>
      <c r="G4761" s="53"/>
      <c r="H4761" s="3"/>
      <c r="I4761" s="53"/>
      <c r="J4761" s="53"/>
      <c r="K4761" s="53"/>
      <c r="L4761" s="53"/>
      <c r="M4761" s="53"/>
      <c r="N4761" s="53"/>
      <c r="O4761" s="53"/>
      <c r="P4761" s="727"/>
    </row>
    <row r="4762" spans="1:16" x14ac:dyDescent="0.25">
      <c r="A4762" s="126"/>
      <c r="B4762" s="53"/>
      <c r="C4762" s="140"/>
      <c r="E4762" s="53"/>
      <c r="F4762" s="53"/>
      <c r="G4762" s="53"/>
      <c r="H4762" s="3"/>
      <c r="I4762" s="53"/>
      <c r="J4762" s="53"/>
      <c r="K4762" s="53"/>
      <c r="L4762" s="53"/>
      <c r="M4762" s="53"/>
      <c r="N4762" s="53"/>
      <c r="O4762" s="53"/>
      <c r="P4762" s="727"/>
    </row>
    <row r="4763" spans="1:16" x14ac:dyDescent="0.25">
      <c r="A4763" s="126"/>
      <c r="B4763" s="53"/>
      <c r="C4763" s="140"/>
      <c r="E4763" s="53"/>
      <c r="F4763" s="53"/>
      <c r="G4763" s="53"/>
      <c r="H4763" s="3"/>
      <c r="I4763" s="53"/>
      <c r="J4763" s="53"/>
      <c r="K4763" s="53"/>
      <c r="L4763" s="53"/>
      <c r="M4763" s="53"/>
      <c r="N4763" s="53"/>
      <c r="O4763" s="53"/>
      <c r="P4763" s="727"/>
    </row>
    <row r="4764" spans="1:16" x14ac:dyDescent="0.25">
      <c r="A4764" s="126"/>
      <c r="B4764" s="53"/>
      <c r="C4764" s="140"/>
      <c r="E4764" s="53"/>
      <c r="F4764" s="53"/>
      <c r="G4764" s="53"/>
      <c r="H4764" s="3"/>
      <c r="I4764" s="53"/>
      <c r="J4764" s="53"/>
      <c r="K4764" s="53"/>
      <c r="L4764" s="53"/>
      <c r="M4764" s="53"/>
      <c r="N4764" s="53"/>
      <c r="O4764" s="53"/>
      <c r="P4764" s="727"/>
    </row>
    <row r="4765" spans="1:16" x14ac:dyDescent="0.25">
      <c r="A4765" s="126"/>
      <c r="B4765" s="53"/>
      <c r="C4765" s="140"/>
      <c r="E4765" s="53"/>
      <c r="F4765" s="53"/>
      <c r="G4765" s="53"/>
      <c r="H4765" s="3"/>
      <c r="I4765" s="53"/>
      <c r="J4765" s="53"/>
      <c r="K4765" s="53"/>
      <c r="L4765" s="53"/>
      <c r="M4765" s="53"/>
      <c r="N4765" s="53"/>
      <c r="O4765" s="53"/>
      <c r="P4765" s="727"/>
    </row>
    <row r="4766" spans="1:16" x14ac:dyDescent="0.25">
      <c r="A4766" s="126"/>
      <c r="B4766" s="53"/>
      <c r="C4766" s="140"/>
      <c r="E4766" s="53"/>
      <c r="F4766" s="53"/>
      <c r="G4766" s="53"/>
      <c r="H4766" s="3"/>
      <c r="I4766" s="53"/>
      <c r="J4766" s="53"/>
      <c r="K4766" s="53"/>
      <c r="L4766" s="53"/>
      <c r="M4766" s="53"/>
      <c r="N4766" s="53"/>
      <c r="O4766" s="53"/>
      <c r="P4766" s="727"/>
    </row>
    <row r="4767" spans="1:16" x14ac:dyDescent="0.25">
      <c r="A4767" s="126"/>
      <c r="B4767" s="53"/>
      <c r="C4767" s="140"/>
      <c r="E4767" s="53"/>
      <c r="F4767" s="53"/>
      <c r="G4767" s="53"/>
      <c r="H4767" s="3"/>
      <c r="I4767" s="53"/>
      <c r="J4767" s="53"/>
      <c r="K4767" s="53"/>
      <c r="L4767" s="53"/>
      <c r="M4767" s="53"/>
      <c r="N4767" s="53"/>
      <c r="O4767" s="53"/>
      <c r="P4767" s="727"/>
    </row>
    <row r="4768" spans="1:16" x14ac:dyDescent="0.25">
      <c r="A4768" s="126"/>
      <c r="B4768" s="53"/>
      <c r="C4768" s="140"/>
      <c r="E4768" s="53"/>
      <c r="F4768" s="53"/>
      <c r="G4768" s="53"/>
      <c r="H4768" s="3"/>
      <c r="I4768" s="53"/>
      <c r="J4768" s="53"/>
      <c r="K4768" s="53"/>
      <c r="L4768" s="53"/>
      <c r="M4768" s="53"/>
      <c r="N4768" s="53"/>
      <c r="O4768" s="53"/>
      <c r="P4768" s="727"/>
    </row>
    <row r="4769" spans="1:16" x14ac:dyDescent="0.25">
      <c r="A4769" s="126"/>
      <c r="B4769" s="53"/>
      <c r="C4769" s="140"/>
      <c r="E4769" s="53"/>
      <c r="F4769" s="53"/>
      <c r="G4769" s="53"/>
      <c r="H4769" s="3"/>
      <c r="I4769" s="53"/>
      <c r="J4769" s="53"/>
      <c r="K4769" s="53"/>
      <c r="L4769" s="53"/>
      <c r="M4769" s="53"/>
      <c r="N4769" s="53"/>
      <c r="O4769" s="53"/>
      <c r="P4769" s="727"/>
    </row>
    <row r="4770" spans="1:16" x14ac:dyDescent="0.25">
      <c r="A4770" s="126"/>
      <c r="B4770" s="53"/>
      <c r="C4770" s="140"/>
      <c r="E4770" s="53"/>
      <c r="F4770" s="53"/>
      <c r="G4770" s="53"/>
      <c r="H4770" s="3"/>
      <c r="I4770" s="53"/>
      <c r="J4770" s="53"/>
      <c r="K4770" s="53"/>
      <c r="L4770" s="53"/>
      <c r="M4770" s="53"/>
      <c r="N4770" s="53"/>
      <c r="O4770" s="53"/>
      <c r="P4770" s="727"/>
    </row>
    <row r="4771" spans="1:16" x14ac:dyDescent="0.25">
      <c r="A4771" s="126"/>
      <c r="B4771" s="53"/>
      <c r="C4771" s="140"/>
      <c r="E4771" s="53"/>
      <c r="F4771" s="53"/>
      <c r="G4771" s="53"/>
      <c r="H4771" s="3"/>
      <c r="I4771" s="53"/>
      <c r="J4771" s="53"/>
      <c r="K4771" s="53"/>
      <c r="L4771" s="53"/>
      <c r="M4771" s="53"/>
      <c r="N4771" s="53"/>
      <c r="O4771" s="53"/>
      <c r="P4771" s="727"/>
    </row>
    <row r="4772" spans="1:16" x14ac:dyDescent="0.25">
      <c r="A4772" s="126"/>
      <c r="B4772" s="53"/>
      <c r="C4772" s="140"/>
      <c r="E4772" s="53"/>
      <c r="F4772" s="53"/>
      <c r="G4772" s="53"/>
      <c r="H4772" s="3"/>
      <c r="I4772" s="53"/>
      <c r="J4772" s="53"/>
      <c r="K4772" s="53"/>
      <c r="L4772" s="53"/>
      <c r="M4772" s="53"/>
      <c r="N4772" s="53"/>
      <c r="O4772" s="53"/>
      <c r="P4772" s="727"/>
    </row>
    <row r="4773" spans="1:16" x14ac:dyDescent="0.25">
      <c r="A4773" s="126"/>
      <c r="B4773" s="53"/>
      <c r="C4773" s="140"/>
      <c r="E4773" s="53"/>
      <c r="F4773" s="53"/>
      <c r="G4773" s="53"/>
      <c r="H4773" s="3"/>
      <c r="I4773" s="53"/>
      <c r="J4773" s="53"/>
      <c r="K4773" s="53"/>
      <c r="L4773" s="53"/>
      <c r="M4773" s="53"/>
      <c r="N4773" s="53"/>
      <c r="O4773" s="53"/>
      <c r="P4773" s="727"/>
    </row>
    <row r="4774" spans="1:16" x14ac:dyDescent="0.25">
      <c r="A4774" s="126"/>
      <c r="B4774" s="53"/>
      <c r="C4774" s="140"/>
      <c r="E4774" s="53"/>
      <c r="F4774" s="53"/>
      <c r="G4774" s="53"/>
      <c r="H4774" s="3"/>
      <c r="I4774" s="53"/>
      <c r="J4774" s="53"/>
      <c r="K4774" s="53"/>
      <c r="L4774" s="53"/>
      <c r="M4774" s="53"/>
      <c r="N4774" s="53"/>
      <c r="O4774" s="53"/>
      <c r="P4774" s="727"/>
    </row>
    <row r="4775" spans="1:16" x14ac:dyDescent="0.25">
      <c r="A4775" s="126"/>
      <c r="B4775" s="53"/>
      <c r="C4775" s="140"/>
      <c r="E4775" s="53"/>
      <c r="F4775" s="53"/>
      <c r="G4775" s="53"/>
      <c r="H4775" s="3"/>
      <c r="I4775" s="53"/>
      <c r="J4775" s="53"/>
      <c r="K4775" s="53"/>
      <c r="L4775" s="53"/>
      <c r="M4775" s="53"/>
      <c r="N4775" s="53"/>
      <c r="O4775" s="53"/>
      <c r="P4775" s="727"/>
    </row>
    <row r="4776" spans="1:16" x14ac:dyDescent="0.25">
      <c r="A4776" s="126"/>
      <c r="B4776" s="53"/>
      <c r="C4776" s="140"/>
      <c r="E4776" s="53"/>
      <c r="F4776" s="53"/>
      <c r="G4776" s="53"/>
      <c r="H4776" s="3"/>
      <c r="I4776" s="53"/>
      <c r="J4776" s="53"/>
      <c r="K4776" s="53"/>
      <c r="L4776" s="53"/>
      <c r="M4776" s="53"/>
      <c r="N4776" s="53"/>
      <c r="O4776" s="53"/>
      <c r="P4776" s="727"/>
    </row>
    <row r="4777" spans="1:16" x14ac:dyDescent="0.25">
      <c r="A4777" s="126"/>
      <c r="B4777" s="53"/>
      <c r="C4777" s="140"/>
      <c r="E4777" s="53"/>
      <c r="F4777" s="53"/>
      <c r="G4777" s="53"/>
      <c r="H4777" s="3"/>
      <c r="I4777" s="53"/>
      <c r="J4777" s="53"/>
      <c r="K4777" s="53"/>
      <c r="L4777" s="53"/>
      <c r="M4777" s="53"/>
      <c r="N4777" s="53"/>
      <c r="O4777" s="53"/>
      <c r="P4777" s="727"/>
    </row>
    <row r="4778" spans="1:16" x14ac:dyDescent="0.25">
      <c r="A4778" s="126"/>
      <c r="B4778" s="53"/>
      <c r="C4778" s="140"/>
      <c r="E4778" s="53"/>
      <c r="F4778" s="53"/>
      <c r="G4778" s="53"/>
      <c r="H4778" s="3"/>
      <c r="I4778" s="53"/>
      <c r="J4778" s="53"/>
      <c r="K4778" s="53"/>
      <c r="L4778" s="53"/>
      <c r="M4778" s="53"/>
      <c r="N4778" s="53"/>
      <c r="O4778" s="53"/>
      <c r="P4778" s="727"/>
    </row>
    <row r="4779" spans="1:16" x14ac:dyDescent="0.25">
      <c r="A4779" s="126"/>
      <c r="B4779" s="53"/>
      <c r="C4779" s="140"/>
      <c r="E4779" s="53"/>
      <c r="F4779" s="53"/>
      <c r="G4779" s="53"/>
      <c r="H4779" s="3"/>
      <c r="I4779" s="53"/>
      <c r="J4779" s="53"/>
      <c r="K4779" s="53"/>
      <c r="L4779" s="53"/>
      <c r="M4779" s="53"/>
      <c r="N4779" s="53"/>
      <c r="O4779" s="53"/>
      <c r="P4779" s="727"/>
    </row>
    <row r="4780" spans="1:16" x14ac:dyDescent="0.25">
      <c r="A4780" s="126"/>
      <c r="B4780" s="53"/>
      <c r="C4780" s="140"/>
      <c r="E4780" s="53"/>
      <c r="F4780" s="53"/>
      <c r="G4780" s="53"/>
      <c r="H4780" s="3"/>
      <c r="I4780" s="53"/>
      <c r="J4780" s="53"/>
      <c r="K4780" s="53"/>
      <c r="L4780" s="53"/>
      <c r="M4780" s="53"/>
      <c r="N4780" s="53"/>
      <c r="O4780" s="53"/>
      <c r="P4780" s="727"/>
    </row>
    <row r="4781" spans="1:16" x14ac:dyDescent="0.25">
      <c r="A4781" s="126"/>
      <c r="B4781" s="53"/>
      <c r="C4781" s="140"/>
      <c r="E4781" s="53"/>
      <c r="F4781" s="53"/>
      <c r="G4781" s="53"/>
      <c r="H4781" s="3"/>
      <c r="I4781" s="53"/>
      <c r="J4781" s="53"/>
      <c r="K4781" s="53"/>
      <c r="L4781" s="53"/>
      <c r="M4781" s="53"/>
      <c r="N4781" s="53"/>
      <c r="O4781" s="53"/>
      <c r="P4781" s="727"/>
    </row>
    <row r="4782" spans="1:16" x14ac:dyDescent="0.25">
      <c r="A4782" s="126"/>
      <c r="B4782" s="53"/>
      <c r="C4782" s="140"/>
      <c r="E4782" s="53"/>
      <c r="F4782" s="53"/>
      <c r="G4782" s="53"/>
      <c r="H4782" s="3"/>
      <c r="I4782" s="53"/>
      <c r="J4782" s="53"/>
      <c r="K4782" s="53"/>
      <c r="L4782" s="53"/>
      <c r="M4782" s="53"/>
      <c r="N4782" s="53"/>
      <c r="O4782" s="53"/>
      <c r="P4782" s="727"/>
    </row>
    <row r="4783" spans="1:16" x14ac:dyDescent="0.25">
      <c r="A4783" s="126"/>
      <c r="B4783" s="53"/>
      <c r="C4783" s="140"/>
      <c r="E4783" s="53"/>
      <c r="F4783" s="53"/>
      <c r="G4783" s="53"/>
      <c r="H4783" s="3"/>
      <c r="I4783" s="53"/>
      <c r="J4783" s="53"/>
      <c r="K4783" s="53"/>
      <c r="L4783" s="53"/>
      <c r="M4783" s="53"/>
      <c r="N4783" s="53"/>
      <c r="O4783" s="53"/>
      <c r="P4783" s="727"/>
    </row>
    <row r="4784" spans="1:16" x14ac:dyDescent="0.25">
      <c r="A4784" s="126"/>
      <c r="B4784" s="53"/>
      <c r="C4784" s="140"/>
      <c r="E4784" s="53"/>
      <c r="F4784" s="53"/>
      <c r="G4784" s="53"/>
      <c r="H4784" s="3"/>
      <c r="I4784" s="53"/>
      <c r="J4784" s="53"/>
      <c r="K4784" s="53"/>
      <c r="L4784" s="53"/>
      <c r="M4784" s="53"/>
      <c r="N4784" s="53"/>
      <c r="O4784" s="53"/>
      <c r="P4784" s="727"/>
    </row>
    <row r="4785" spans="1:16" x14ac:dyDescent="0.25">
      <c r="A4785" s="126"/>
      <c r="B4785" s="53"/>
      <c r="C4785" s="140"/>
      <c r="E4785" s="53"/>
      <c r="F4785" s="53"/>
      <c r="G4785" s="53"/>
      <c r="H4785" s="3"/>
      <c r="I4785" s="53"/>
      <c r="J4785" s="53"/>
      <c r="K4785" s="53"/>
      <c r="L4785" s="53"/>
      <c r="M4785" s="53"/>
      <c r="N4785" s="53"/>
      <c r="O4785" s="53"/>
      <c r="P4785" s="727"/>
    </row>
    <row r="4786" spans="1:16" x14ac:dyDescent="0.25">
      <c r="A4786" s="126"/>
      <c r="B4786" s="53"/>
      <c r="C4786" s="140"/>
      <c r="E4786" s="53"/>
      <c r="F4786" s="53"/>
      <c r="G4786" s="53"/>
      <c r="H4786" s="3"/>
      <c r="I4786" s="53"/>
      <c r="J4786" s="53"/>
      <c r="K4786" s="53"/>
      <c r="L4786" s="53"/>
      <c r="M4786" s="53"/>
      <c r="N4786" s="53"/>
      <c r="O4786" s="53"/>
      <c r="P4786" s="727"/>
    </row>
    <row r="4787" spans="1:16" x14ac:dyDescent="0.25">
      <c r="A4787" s="126"/>
      <c r="B4787" s="53"/>
      <c r="C4787" s="140"/>
      <c r="E4787" s="53"/>
      <c r="F4787" s="53"/>
      <c r="G4787" s="53"/>
      <c r="H4787" s="3"/>
      <c r="I4787" s="53"/>
      <c r="J4787" s="53"/>
      <c r="K4787" s="53"/>
      <c r="L4787" s="53"/>
      <c r="M4787" s="53"/>
      <c r="N4787" s="53"/>
      <c r="O4787" s="53"/>
      <c r="P4787" s="727"/>
    </row>
    <row r="4788" spans="1:16" x14ac:dyDescent="0.25">
      <c r="A4788" s="126"/>
      <c r="B4788" s="53"/>
      <c r="C4788" s="140"/>
      <c r="E4788" s="53"/>
      <c r="F4788" s="53"/>
      <c r="G4788" s="53"/>
      <c r="H4788" s="3"/>
      <c r="I4788" s="53"/>
      <c r="J4788" s="53"/>
      <c r="K4788" s="53"/>
      <c r="L4788" s="53"/>
      <c r="M4788" s="53"/>
      <c r="N4788" s="53"/>
      <c r="O4788" s="53"/>
      <c r="P4788" s="727"/>
    </row>
    <row r="4789" spans="1:16" x14ac:dyDescent="0.25">
      <c r="A4789" s="126"/>
      <c r="B4789" s="53"/>
      <c r="C4789" s="140"/>
      <c r="E4789" s="53"/>
      <c r="F4789" s="53"/>
      <c r="G4789" s="53"/>
      <c r="H4789" s="3"/>
      <c r="I4789" s="53"/>
      <c r="J4789" s="53"/>
      <c r="K4789" s="53"/>
      <c r="L4789" s="53"/>
      <c r="M4789" s="53"/>
      <c r="N4789" s="53"/>
      <c r="O4789" s="53"/>
      <c r="P4789" s="727"/>
    </row>
    <row r="4790" spans="1:16" x14ac:dyDescent="0.25">
      <c r="A4790" s="126"/>
      <c r="B4790" s="53"/>
      <c r="C4790" s="140"/>
      <c r="E4790" s="53"/>
      <c r="F4790" s="53"/>
      <c r="G4790" s="53"/>
      <c r="H4790" s="3"/>
      <c r="I4790" s="53"/>
      <c r="J4790" s="53"/>
      <c r="K4790" s="53"/>
      <c r="L4790" s="53"/>
      <c r="M4790" s="53"/>
      <c r="N4790" s="53"/>
      <c r="O4790" s="53"/>
      <c r="P4790" s="727"/>
    </row>
    <row r="4791" spans="1:16" x14ac:dyDescent="0.25">
      <c r="A4791" s="126"/>
      <c r="B4791" s="53"/>
      <c r="C4791" s="140"/>
      <c r="E4791" s="53"/>
      <c r="F4791" s="53"/>
      <c r="G4791" s="53"/>
      <c r="H4791" s="3"/>
      <c r="I4791" s="53"/>
      <c r="J4791" s="53"/>
      <c r="K4791" s="53"/>
      <c r="L4791" s="53"/>
      <c r="M4791" s="53"/>
      <c r="N4791" s="53"/>
      <c r="O4791" s="53"/>
      <c r="P4791" s="727"/>
    </row>
    <row r="4792" spans="1:16" x14ac:dyDescent="0.25">
      <c r="A4792" s="126"/>
      <c r="B4792" s="53"/>
      <c r="C4792" s="140"/>
      <c r="E4792" s="53"/>
      <c r="F4792" s="53"/>
      <c r="G4792" s="53"/>
      <c r="H4792" s="3"/>
      <c r="I4792" s="53"/>
      <c r="J4792" s="53"/>
      <c r="K4792" s="53"/>
      <c r="L4792" s="53"/>
      <c r="M4792" s="53"/>
      <c r="N4792" s="53"/>
      <c r="O4792" s="53"/>
      <c r="P4792" s="727"/>
    </row>
    <row r="4793" spans="1:16" x14ac:dyDescent="0.25">
      <c r="A4793" s="126"/>
      <c r="B4793" s="53"/>
      <c r="C4793" s="140"/>
      <c r="E4793" s="53"/>
      <c r="F4793" s="53"/>
      <c r="G4793" s="53"/>
      <c r="H4793" s="3"/>
      <c r="I4793" s="53"/>
      <c r="J4793" s="53"/>
      <c r="K4793" s="53"/>
      <c r="L4793" s="53"/>
      <c r="M4793" s="53"/>
      <c r="N4793" s="53"/>
      <c r="O4793" s="53"/>
      <c r="P4793" s="727"/>
    </row>
    <row r="4794" spans="1:16" x14ac:dyDescent="0.25">
      <c r="A4794" s="126"/>
      <c r="B4794" s="53"/>
      <c r="C4794" s="140"/>
      <c r="E4794" s="53"/>
      <c r="F4794" s="53"/>
      <c r="G4794" s="53"/>
      <c r="H4794" s="3"/>
      <c r="I4794" s="53"/>
      <c r="J4794" s="53"/>
      <c r="K4794" s="53"/>
      <c r="L4794" s="53"/>
      <c r="M4794" s="53"/>
      <c r="N4794" s="53"/>
      <c r="O4794" s="53"/>
      <c r="P4794" s="727"/>
    </row>
    <row r="4795" spans="1:16" x14ac:dyDescent="0.25">
      <c r="A4795" s="126"/>
      <c r="B4795" s="53"/>
      <c r="C4795" s="140"/>
      <c r="E4795" s="53"/>
      <c r="F4795" s="53"/>
      <c r="G4795" s="53"/>
      <c r="H4795" s="3"/>
      <c r="I4795" s="53"/>
      <c r="J4795" s="53"/>
      <c r="K4795" s="53"/>
      <c r="L4795" s="53"/>
      <c r="M4795" s="53"/>
      <c r="N4795" s="53"/>
      <c r="O4795" s="53"/>
      <c r="P4795" s="727"/>
    </row>
    <row r="4796" spans="1:16" x14ac:dyDescent="0.25">
      <c r="A4796" s="126"/>
      <c r="B4796" s="53"/>
      <c r="C4796" s="140"/>
      <c r="E4796" s="53"/>
      <c r="F4796" s="53"/>
      <c r="G4796" s="53"/>
      <c r="H4796" s="3"/>
      <c r="I4796" s="53"/>
      <c r="J4796" s="53"/>
      <c r="K4796" s="53"/>
      <c r="L4796" s="53"/>
      <c r="M4796" s="53"/>
      <c r="N4796" s="53"/>
      <c r="O4796" s="53"/>
      <c r="P4796" s="727"/>
    </row>
    <row r="4797" spans="1:16" x14ac:dyDescent="0.25">
      <c r="A4797" s="126"/>
      <c r="B4797" s="53"/>
      <c r="C4797" s="140"/>
      <c r="E4797" s="53"/>
      <c r="F4797" s="53"/>
      <c r="G4797" s="53"/>
      <c r="H4797" s="3"/>
      <c r="I4797" s="53"/>
      <c r="J4797" s="53"/>
      <c r="K4797" s="53"/>
      <c r="L4797" s="53"/>
      <c r="M4797" s="53"/>
      <c r="N4797" s="53"/>
      <c r="O4797" s="53"/>
      <c r="P4797" s="727"/>
    </row>
    <row r="4798" spans="1:16" x14ac:dyDescent="0.25">
      <c r="A4798" s="126"/>
      <c r="B4798" s="53"/>
      <c r="C4798" s="140"/>
      <c r="E4798" s="53"/>
      <c r="F4798" s="53"/>
      <c r="G4798" s="53"/>
      <c r="H4798" s="3"/>
      <c r="I4798" s="53"/>
      <c r="J4798" s="53"/>
      <c r="K4798" s="53"/>
      <c r="L4798" s="53"/>
      <c r="M4798" s="53"/>
      <c r="N4798" s="53"/>
      <c r="O4798" s="53"/>
      <c r="P4798" s="727"/>
    </row>
    <row r="4799" spans="1:16" x14ac:dyDescent="0.25">
      <c r="A4799" s="126"/>
      <c r="B4799" s="53"/>
      <c r="C4799" s="140"/>
      <c r="E4799" s="53"/>
      <c r="F4799" s="53"/>
      <c r="G4799" s="53"/>
      <c r="H4799" s="3"/>
      <c r="I4799" s="53"/>
      <c r="J4799" s="53"/>
      <c r="K4799" s="53"/>
      <c r="L4799" s="53"/>
      <c r="M4799" s="53"/>
      <c r="N4799" s="53"/>
      <c r="O4799" s="53"/>
      <c r="P4799" s="727"/>
    </row>
    <row r="4800" spans="1:16" x14ac:dyDescent="0.25">
      <c r="A4800" s="126"/>
      <c r="B4800" s="53"/>
      <c r="C4800" s="140"/>
      <c r="E4800" s="53"/>
      <c r="F4800" s="53"/>
      <c r="G4800" s="53"/>
      <c r="H4800" s="3"/>
      <c r="I4800" s="53"/>
      <c r="J4800" s="53"/>
      <c r="K4800" s="53"/>
      <c r="L4800" s="53"/>
      <c r="M4800" s="53"/>
      <c r="N4800" s="53"/>
      <c r="O4800" s="53"/>
      <c r="P4800" s="727"/>
    </row>
    <row r="4801" spans="1:16" x14ac:dyDescent="0.25">
      <c r="A4801" s="126"/>
      <c r="B4801" s="53"/>
      <c r="C4801" s="140"/>
      <c r="E4801" s="53"/>
      <c r="F4801" s="53"/>
      <c r="G4801" s="53"/>
      <c r="H4801" s="3"/>
      <c r="I4801" s="53"/>
      <c r="J4801" s="53"/>
      <c r="K4801" s="53"/>
      <c r="L4801" s="53"/>
      <c r="M4801" s="53"/>
      <c r="N4801" s="53"/>
      <c r="O4801" s="53"/>
      <c r="P4801" s="727"/>
    </row>
    <row r="4802" spans="1:16" x14ac:dyDescent="0.25">
      <c r="A4802" s="126"/>
      <c r="B4802" s="53"/>
      <c r="C4802" s="140"/>
      <c r="E4802" s="53"/>
      <c r="F4802" s="53"/>
      <c r="G4802" s="53"/>
      <c r="H4802" s="3"/>
      <c r="I4802" s="53"/>
      <c r="J4802" s="53"/>
      <c r="K4802" s="53"/>
      <c r="L4802" s="53"/>
      <c r="M4802" s="53"/>
      <c r="N4802" s="53"/>
      <c r="O4802" s="53"/>
      <c r="P4802" s="727"/>
    </row>
    <row r="4803" spans="1:16" x14ac:dyDescent="0.25">
      <c r="A4803" s="126"/>
      <c r="B4803" s="53"/>
      <c r="C4803" s="140"/>
      <c r="E4803" s="53"/>
      <c r="F4803" s="53"/>
      <c r="G4803" s="53"/>
      <c r="H4803" s="3"/>
      <c r="I4803" s="53"/>
      <c r="J4803" s="53"/>
      <c r="K4803" s="53"/>
      <c r="L4803" s="53"/>
      <c r="M4803" s="53"/>
      <c r="N4803" s="53"/>
      <c r="O4803" s="53"/>
      <c r="P4803" s="727"/>
    </row>
    <row r="4804" spans="1:16" x14ac:dyDescent="0.25">
      <c r="A4804" s="126"/>
      <c r="B4804" s="53"/>
      <c r="C4804" s="140"/>
      <c r="E4804" s="53"/>
      <c r="F4804" s="53"/>
      <c r="G4804" s="53"/>
      <c r="H4804" s="3"/>
      <c r="I4804" s="53"/>
      <c r="J4804" s="53"/>
      <c r="K4804" s="53"/>
      <c r="L4804" s="53"/>
      <c r="M4804" s="53"/>
      <c r="N4804" s="53"/>
      <c r="O4804" s="53"/>
      <c r="P4804" s="727"/>
    </row>
    <row r="4805" spans="1:16" x14ac:dyDescent="0.25">
      <c r="A4805" s="126"/>
      <c r="B4805" s="53"/>
      <c r="C4805" s="140"/>
      <c r="E4805" s="53"/>
      <c r="F4805" s="53"/>
      <c r="G4805" s="53"/>
      <c r="H4805" s="3"/>
      <c r="I4805" s="53"/>
      <c r="J4805" s="53"/>
      <c r="K4805" s="53"/>
      <c r="L4805" s="53"/>
      <c r="M4805" s="53"/>
      <c r="N4805" s="53"/>
      <c r="O4805" s="53"/>
      <c r="P4805" s="727"/>
    </row>
    <row r="4806" spans="1:16" x14ac:dyDescent="0.25">
      <c r="A4806" s="126"/>
      <c r="B4806" s="53"/>
      <c r="C4806" s="140"/>
      <c r="E4806" s="53"/>
      <c r="F4806" s="53"/>
      <c r="G4806" s="53"/>
      <c r="H4806" s="3"/>
      <c r="I4806" s="53"/>
      <c r="J4806" s="53"/>
      <c r="K4806" s="53"/>
      <c r="L4806" s="53"/>
      <c r="M4806" s="53"/>
      <c r="N4806" s="53"/>
      <c r="O4806" s="53"/>
      <c r="P4806" s="727"/>
    </row>
    <row r="4807" spans="1:16" x14ac:dyDescent="0.25">
      <c r="A4807" s="126"/>
      <c r="B4807" s="53"/>
      <c r="C4807" s="140"/>
      <c r="E4807" s="53"/>
      <c r="F4807" s="53"/>
      <c r="G4807" s="53"/>
      <c r="H4807" s="3"/>
      <c r="I4807" s="53"/>
      <c r="J4807" s="53"/>
      <c r="K4807" s="53"/>
      <c r="L4807" s="53"/>
      <c r="M4807" s="53"/>
      <c r="N4807" s="53"/>
      <c r="O4807" s="53"/>
      <c r="P4807" s="727"/>
    </row>
    <row r="4808" spans="1:16" x14ac:dyDescent="0.25">
      <c r="A4808" s="126"/>
      <c r="B4808" s="53"/>
      <c r="C4808" s="140"/>
      <c r="E4808" s="53"/>
      <c r="F4808" s="53"/>
      <c r="G4808" s="53"/>
      <c r="H4808" s="3"/>
      <c r="I4808" s="53"/>
      <c r="J4808" s="53"/>
      <c r="K4808" s="53"/>
      <c r="L4808" s="53"/>
      <c r="M4808" s="53"/>
      <c r="N4808" s="53"/>
      <c r="O4808" s="53"/>
      <c r="P4808" s="727"/>
    </row>
    <row r="4809" spans="1:16" x14ac:dyDescent="0.25">
      <c r="A4809" s="126"/>
      <c r="B4809" s="53"/>
      <c r="C4809" s="140"/>
      <c r="E4809" s="53"/>
      <c r="F4809" s="53"/>
      <c r="G4809" s="53"/>
      <c r="H4809" s="3"/>
      <c r="I4809" s="53"/>
      <c r="J4809" s="53"/>
      <c r="K4809" s="53"/>
      <c r="L4809" s="53"/>
      <c r="M4809" s="53"/>
      <c r="N4809" s="53"/>
      <c r="O4809" s="53"/>
      <c r="P4809" s="727"/>
    </row>
    <row r="4810" spans="1:16" x14ac:dyDescent="0.25">
      <c r="A4810" s="126"/>
      <c r="B4810" s="53"/>
      <c r="C4810" s="140"/>
      <c r="E4810" s="53"/>
      <c r="F4810" s="53"/>
      <c r="G4810" s="53"/>
      <c r="H4810" s="3"/>
      <c r="I4810" s="53"/>
      <c r="J4810" s="53"/>
      <c r="K4810" s="53"/>
      <c r="L4810" s="53"/>
      <c r="M4810" s="53"/>
      <c r="N4810" s="53"/>
      <c r="O4810" s="53"/>
      <c r="P4810" s="727"/>
    </row>
    <row r="4811" spans="1:16" x14ac:dyDescent="0.25">
      <c r="A4811" s="126"/>
      <c r="B4811" s="53"/>
      <c r="C4811" s="140"/>
      <c r="E4811" s="53"/>
      <c r="F4811" s="53"/>
      <c r="G4811" s="53"/>
      <c r="H4811" s="3"/>
      <c r="I4811" s="53"/>
      <c r="J4811" s="53"/>
      <c r="K4811" s="53"/>
      <c r="L4811" s="53"/>
      <c r="M4811" s="53"/>
      <c r="N4811" s="53"/>
      <c r="O4811" s="53"/>
      <c r="P4811" s="727"/>
    </row>
    <row r="4812" spans="1:16" x14ac:dyDescent="0.25">
      <c r="A4812" s="126"/>
      <c r="B4812" s="53"/>
      <c r="C4812" s="140"/>
      <c r="E4812" s="53"/>
      <c r="F4812" s="53"/>
      <c r="G4812" s="53"/>
      <c r="H4812" s="3"/>
      <c r="I4812" s="53"/>
      <c r="J4812" s="53"/>
      <c r="K4812" s="53"/>
      <c r="L4812" s="53"/>
      <c r="M4812" s="53"/>
      <c r="N4812" s="53"/>
      <c r="O4812" s="53"/>
      <c r="P4812" s="727"/>
    </row>
    <row r="4813" spans="1:16" x14ac:dyDescent="0.25">
      <c r="A4813" s="126"/>
      <c r="B4813" s="53"/>
      <c r="C4813" s="140"/>
      <c r="E4813" s="53"/>
      <c r="F4813" s="53"/>
      <c r="G4813" s="53"/>
      <c r="H4813" s="3"/>
      <c r="I4813" s="53"/>
      <c r="J4813" s="53"/>
      <c r="K4813" s="53"/>
      <c r="L4813" s="53"/>
      <c r="M4813" s="53"/>
      <c r="N4813" s="53"/>
      <c r="O4813" s="53"/>
      <c r="P4813" s="727"/>
    </row>
    <row r="4814" spans="1:16" x14ac:dyDescent="0.25">
      <c r="A4814" s="126"/>
      <c r="B4814" s="53"/>
      <c r="C4814" s="140"/>
      <c r="E4814" s="53"/>
      <c r="F4814" s="53"/>
      <c r="G4814" s="53"/>
      <c r="H4814" s="3"/>
      <c r="I4814" s="53"/>
      <c r="J4814" s="53"/>
      <c r="K4814" s="53"/>
      <c r="L4814" s="53"/>
      <c r="M4814" s="53"/>
      <c r="N4814" s="53"/>
      <c r="O4814" s="53"/>
      <c r="P4814" s="727"/>
    </row>
    <row r="4815" spans="1:16" x14ac:dyDescent="0.25">
      <c r="A4815" s="126"/>
      <c r="B4815" s="53"/>
      <c r="C4815" s="140"/>
      <c r="E4815" s="53"/>
      <c r="F4815" s="53"/>
      <c r="G4815" s="53"/>
      <c r="H4815" s="3"/>
      <c r="I4815" s="53"/>
      <c r="J4815" s="53"/>
      <c r="K4815" s="53"/>
      <c r="L4815" s="53"/>
      <c r="M4815" s="53"/>
      <c r="N4815" s="53"/>
      <c r="O4815" s="53"/>
      <c r="P4815" s="727"/>
    </row>
    <row r="4816" spans="1:16" x14ac:dyDescent="0.25">
      <c r="A4816" s="126"/>
      <c r="B4816" s="53"/>
      <c r="C4816" s="140"/>
      <c r="E4816" s="53"/>
      <c r="F4816" s="53"/>
      <c r="G4816" s="53"/>
      <c r="H4816" s="3"/>
      <c r="I4816" s="53"/>
      <c r="J4816" s="53"/>
      <c r="K4816" s="53"/>
      <c r="L4816" s="53"/>
      <c r="M4816" s="53"/>
      <c r="N4816" s="53"/>
      <c r="O4816" s="53"/>
      <c r="P4816" s="727"/>
    </row>
    <row r="4817" spans="1:16" x14ac:dyDescent="0.25">
      <c r="A4817" s="126"/>
      <c r="B4817" s="53"/>
      <c r="C4817" s="140"/>
      <c r="E4817" s="53"/>
      <c r="F4817" s="53"/>
      <c r="G4817" s="53"/>
      <c r="H4817" s="3"/>
      <c r="I4817" s="53"/>
      <c r="J4817" s="53"/>
      <c r="K4817" s="53"/>
      <c r="L4817" s="53"/>
      <c r="M4817" s="53"/>
      <c r="N4817" s="53"/>
      <c r="O4817" s="53"/>
      <c r="P4817" s="727"/>
    </row>
    <row r="4818" spans="1:16" x14ac:dyDescent="0.25">
      <c r="A4818" s="126"/>
      <c r="B4818" s="53"/>
      <c r="C4818" s="140"/>
      <c r="E4818" s="53"/>
      <c r="F4818" s="53"/>
      <c r="G4818" s="53"/>
      <c r="H4818" s="3"/>
      <c r="I4818" s="53"/>
      <c r="J4818" s="53"/>
      <c r="K4818" s="53"/>
      <c r="L4818" s="53"/>
      <c r="M4818" s="53"/>
      <c r="N4818" s="53"/>
      <c r="O4818" s="53"/>
      <c r="P4818" s="727"/>
    </row>
    <row r="4819" spans="1:16" x14ac:dyDescent="0.25">
      <c r="A4819" s="126"/>
      <c r="B4819" s="53"/>
      <c r="C4819" s="140"/>
      <c r="E4819" s="53"/>
      <c r="F4819" s="53"/>
      <c r="G4819" s="53"/>
      <c r="H4819" s="3"/>
      <c r="I4819" s="53"/>
      <c r="J4819" s="53"/>
      <c r="K4819" s="53"/>
      <c r="L4819" s="53"/>
      <c r="M4819" s="53"/>
      <c r="N4819" s="53"/>
      <c r="O4819" s="53"/>
      <c r="P4819" s="727"/>
    </row>
    <row r="4820" spans="1:16" x14ac:dyDescent="0.25">
      <c r="A4820" s="126"/>
      <c r="B4820" s="53"/>
      <c r="C4820" s="140"/>
      <c r="E4820" s="53"/>
      <c r="F4820" s="53"/>
      <c r="G4820" s="53"/>
      <c r="H4820" s="3"/>
      <c r="I4820" s="53"/>
      <c r="J4820" s="53"/>
      <c r="K4820" s="53"/>
      <c r="L4820" s="53"/>
      <c r="M4820" s="53"/>
      <c r="N4820" s="53"/>
      <c r="O4820" s="53"/>
      <c r="P4820" s="727"/>
    </row>
    <row r="4821" spans="1:16" x14ac:dyDescent="0.25">
      <c r="A4821" s="126"/>
      <c r="B4821" s="53"/>
      <c r="C4821" s="140"/>
      <c r="E4821" s="53"/>
      <c r="F4821" s="53"/>
      <c r="G4821" s="53"/>
      <c r="H4821" s="3"/>
      <c r="I4821" s="53"/>
      <c r="J4821" s="53"/>
      <c r="K4821" s="53"/>
      <c r="L4821" s="53"/>
      <c r="M4821" s="53"/>
      <c r="N4821" s="53"/>
      <c r="O4821" s="53"/>
      <c r="P4821" s="727"/>
    </row>
    <row r="4822" spans="1:16" x14ac:dyDescent="0.25">
      <c r="A4822" s="126"/>
      <c r="B4822" s="53"/>
      <c r="C4822" s="140"/>
      <c r="E4822" s="53"/>
      <c r="F4822" s="53"/>
      <c r="G4822" s="53"/>
      <c r="H4822" s="3"/>
      <c r="I4822" s="53"/>
      <c r="J4822" s="53"/>
      <c r="K4822" s="53"/>
      <c r="L4822" s="53"/>
      <c r="M4822" s="53"/>
      <c r="N4822" s="53"/>
      <c r="O4822" s="53"/>
      <c r="P4822" s="727"/>
    </row>
    <row r="4823" spans="1:16" x14ac:dyDescent="0.25">
      <c r="A4823" s="126"/>
      <c r="B4823" s="53"/>
      <c r="C4823" s="140"/>
      <c r="E4823" s="53"/>
      <c r="F4823" s="53"/>
      <c r="G4823" s="53"/>
      <c r="H4823" s="3"/>
      <c r="I4823" s="53"/>
      <c r="J4823" s="53"/>
      <c r="K4823" s="53"/>
      <c r="L4823" s="53"/>
      <c r="M4823" s="53"/>
      <c r="N4823" s="53"/>
      <c r="O4823" s="53"/>
      <c r="P4823" s="727"/>
    </row>
    <row r="4824" spans="1:16" x14ac:dyDescent="0.25">
      <c r="A4824" s="126"/>
      <c r="B4824" s="53"/>
      <c r="C4824" s="140"/>
      <c r="E4824" s="53"/>
      <c r="F4824" s="53"/>
      <c r="G4824" s="53"/>
      <c r="H4824" s="3"/>
      <c r="I4824" s="53"/>
      <c r="J4824" s="53"/>
      <c r="K4824" s="53"/>
      <c r="L4824" s="53"/>
      <c r="M4824" s="53"/>
      <c r="N4824" s="53"/>
      <c r="O4824" s="53"/>
      <c r="P4824" s="727"/>
    </row>
    <row r="4825" spans="1:16" x14ac:dyDescent="0.25">
      <c r="A4825" s="126"/>
      <c r="B4825" s="53"/>
      <c r="C4825" s="140"/>
      <c r="E4825" s="53"/>
      <c r="F4825" s="53"/>
      <c r="G4825" s="53"/>
      <c r="H4825" s="3"/>
      <c r="I4825" s="53"/>
      <c r="J4825" s="53"/>
      <c r="K4825" s="53"/>
      <c r="L4825" s="53"/>
      <c r="M4825" s="53"/>
      <c r="N4825" s="53"/>
      <c r="O4825" s="53"/>
      <c r="P4825" s="727"/>
    </row>
    <row r="4826" spans="1:16" x14ac:dyDescent="0.25">
      <c r="A4826" s="126"/>
      <c r="B4826" s="53"/>
      <c r="C4826" s="140"/>
      <c r="E4826" s="53"/>
      <c r="F4826" s="53"/>
      <c r="G4826" s="53"/>
      <c r="H4826" s="3"/>
      <c r="I4826" s="53"/>
      <c r="J4826" s="53"/>
      <c r="K4826" s="53"/>
      <c r="L4826" s="53"/>
      <c r="M4826" s="53"/>
      <c r="N4826" s="53"/>
      <c r="O4826" s="53"/>
      <c r="P4826" s="727"/>
    </row>
    <row r="4827" spans="1:16" x14ac:dyDescent="0.25">
      <c r="A4827" s="126"/>
      <c r="B4827" s="53"/>
      <c r="C4827" s="140"/>
      <c r="E4827" s="53"/>
      <c r="F4827" s="53"/>
      <c r="G4827" s="53"/>
      <c r="H4827" s="3"/>
      <c r="I4827" s="53"/>
      <c r="J4827" s="53"/>
      <c r="K4827" s="53"/>
      <c r="L4827" s="53"/>
      <c r="M4827" s="53"/>
      <c r="N4827" s="53"/>
      <c r="O4827" s="53"/>
      <c r="P4827" s="727"/>
    </row>
    <row r="4828" spans="1:16" x14ac:dyDescent="0.25">
      <c r="A4828" s="126"/>
      <c r="B4828" s="53"/>
      <c r="C4828" s="140"/>
      <c r="E4828" s="53"/>
      <c r="F4828" s="53"/>
      <c r="G4828" s="53"/>
      <c r="H4828" s="3"/>
      <c r="I4828" s="53"/>
      <c r="J4828" s="53"/>
      <c r="K4828" s="53"/>
      <c r="L4828" s="53"/>
      <c r="M4828" s="53"/>
      <c r="N4828" s="53"/>
      <c r="O4828" s="53"/>
      <c r="P4828" s="727"/>
    </row>
    <row r="4829" spans="1:16" x14ac:dyDescent="0.25">
      <c r="A4829" s="126"/>
      <c r="B4829" s="53"/>
      <c r="C4829" s="140"/>
      <c r="E4829" s="53"/>
      <c r="F4829" s="53"/>
      <c r="G4829" s="53"/>
      <c r="H4829" s="3"/>
      <c r="I4829" s="53"/>
      <c r="J4829" s="53"/>
      <c r="K4829" s="53"/>
      <c r="L4829" s="53"/>
      <c r="M4829" s="53"/>
      <c r="N4829" s="53"/>
      <c r="O4829" s="53"/>
      <c r="P4829" s="727"/>
    </row>
    <row r="4830" spans="1:16" x14ac:dyDescent="0.25">
      <c r="A4830" s="126"/>
      <c r="B4830" s="53"/>
      <c r="C4830" s="140"/>
      <c r="E4830" s="53"/>
      <c r="F4830" s="53"/>
      <c r="G4830" s="53"/>
      <c r="H4830" s="3"/>
      <c r="I4830" s="53"/>
      <c r="J4830" s="53"/>
      <c r="K4830" s="53"/>
      <c r="L4830" s="53"/>
      <c r="M4830" s="53"/>
      <c r="N4830" s="53"/>
      <c r="O4830" s="53"/>
      <c r="P4830" s="727"/>
    </row>
    <row r="4831" spans="1:16" x14ac:dyDescent="0.25">
      <c r="A4831" s="126"/>
      <c r="B4831" s="53"/>
      <c r="C4831" s="140"/>
      <c r="E4831" s="53"/>
      <c r="F4831" s="53"/>
      <c r="G4831" s="53"/>
      <c r="H4831" s="3"/>
      <c r="I4831" s="53"/>
      <c r="J4831" s="53"/>
      <c r="K4831" s="53"/>
      <c r="L4831" s="53"/>
      <c r="M4831" s="53"/>
      <c r="N4831" s="53"/>
      <c r="O4831" s="53"/>
      <c r="P4831" s="727"/>
    </row>
    <row r="4832" spans="1:16" x14ac:dyDescent="0.25">
      <c r="A4832" s="126"/>
      <c r="B4832" s="53"/>
      <c r="C4832" s="140"/>
      <c r="E4832" s="53"/>
      <c r="F4832" s="53"/>
      <c r="G4832" s="53"/>
      <c r="H4832" s="3"/>
      <c r="I4832" s="53"/>
      <c r="J4832" s="53"/>
      <c r="K4832" s="53"/>
      <c r="L4832" s="53"/>
      <c r="M4832" s="53"/>
      <c r="N4832" s="53"/>
      <c r="O4832" s="53"/>
      <c r="P4832" s="727"/>
    </row>
    <row r="4833" spans="1:16" x14ac:dyDescent="0.25">
      <c r="A4833" s="126"/>
      <c r="B4833" s="53"/>
      <c r="C4833" s="140"/>
      <c r="E4833" s="53"/>
      <c r="F4833" s="53"/>
      <c r="G4833" s="53"/>
      <c r="H4833" s="3"/>
      <c r="I4833" s="53"/>
      <c r="J4833" s="53"/>
      <c r="K4833" s="53"/>
      <c r="L4833" s="53"/>
      <c r="M4833" s="53"/>
      <c r="N4833" s="53"/>
      <c r="O4833" s="53"/>
      <c r="P4833" s="727"/>
    </row>
    <row r="4834" spans="1:16" x14ac:dyDescent="0.25">
      <c r="A4834" s="126"/>
      <c r="B4834" s="53"/>
      <c r="C4834" s="140"/>
      <c r="E4834" s="53"/>
      <c r="F4834" s="53"/>
      <c r="G4834" s="53"/>
      <c r="H4834" s="3"/>
      <c r="I4834" s="53"/>
      <c r="J4834" s="53"/>
      <c r="K4834" s="53"/>
      <c r="L4834" s="53"/>
      <c r="M4834" s="53"/>
      <c r="N4834" s="53"/>
      <c r="O4834" s="53"/>
      <c r="P4834" s="727"/>
    </row>
    <row r="4835" spans="1:16" x14ac:dyDescent="0.25">
      <c r="A4835" s="126"/>
      <c r="B4835" s="53"/>
      <c r="C4835" s="140"/>
      <c r="E4835" s="53"/>
      <c r="F4835" s="53"/>
      <c r="G4835" s="53"/>
      <c r="H4835" s="3"/>
      <c r="I4835" s="53"/>
      <c r="J4835" s="53"/>
      <c r="K4835" s="53"/>
      <c r="L4835" s="53"/>
      <c r="M4835" s="53"/>
      <c r="N4835" s="53"/>
      <c r="O4835" s="53"/>
      <c r="P4835" s="727"/>
    </row>
    <row r="4836" spans="1:16" x14ac:dyDescent="0.25">
      <c r="A4836" s="126"/>
      <c r="B4836" s="53"/>
      <c r="C4836" s="140"/>
      <c r="E4836" s="53"/>
      <c r="F4836" s="53"/>
      <c r="G4836" s="53"/>
      <c r="H4836" s="3"/>
      <c r="I4836" s="53"/>
      <c r="J4836" s="53"/>
      <c r="K4836" s="53"/>
      <c r="L4836" s="53"/>
      <c r="M4836" s="53"/>
      <c r="N4836" s="53"/>
      <c r="O4836" s="53"/>
      <c r="P4836" s="727"/>
    </row>
    <row r="4837" spans="1:16" x14ac:dyDescent="0.25">
      <c r="A4837" s="126"/>
      <c r="B4837" s="53"/>
      <c r="C4837" s="140"/>
      <c r="E4837" s="53"/>
      <c r="F4837" s="53"/>
      <c r="G4837" s="53"/>
      <c r="H4837" s="3"/>
      <c r="I4837" s="53"/>
      <c r="J4837" s="53"/>
      <c r="K4837" s="53"/>
      <c r="L4837" s="53"/>
      <c r="M4837" s="53"/>
      <c r="N4837" s="53"/>
      <c r="O4837" s="53"/>
      <c r="P4837" s="727"/>
    </row>
    <row r="4838" spans="1:16" x14ac:dyDescent="0.25">
      <c r="A4838" s="126"/>
      <c r="B4838" s="53"/>
      <c r="C4838" s="140"/>
      <c r="E4838" s="53"/>
      <c r="F4838" s="53"/>
      <c r="G4838" s="53"/>
      <c r="H4838" s="3"/>
      <c r="I4838" s="53"/>
      <c r="J4838" s="53"/>
      <c r="K4838" s="53"/>
      <c r="L4838" s="53"/>
      <c r="M4838" s="53"/>
      <c r="N4838" s="53"/>
      <c r="O4838" s="53"/>
      <c r="P4838" s="727"/>
    </row>
    <row r="4839" spans="1:16" x14ac:dyDescent="0.25">
      <c r="A4839" s="126"/>
      <c r="B4839" s="53"/>
      <c r="C4839" s="140"/>
      <c r="E4839" s="53"/>
      <c r="F4839" s="53"/>
      <c r="G4839" s="53"/>
      <c r="H4839" s="3"/>
      <c r="I4839" s="53"/>
      <c r="J4839" s="53"/>
      <c r="K4839" s="53"/>
      <c r="L4839" s="53"/>
      <c r="M4839" s="53"/>
      <c r="N4839" s="53"/>
      <c r="O4839" s="53"/>
      <c r="P4839" s="727"/>
    </row>
    <row r="4840" spans="1:16" x14ac:dyDescent="0.25">
      <c r="A4840" s="126"/>
      <c r="B4840" s="53"/>
      <c r="C4840" s="140"/>
      <c r="E4840" s="53"/>
      <c r="F4840" s="53"/>
      <c r="G4840" s="53"/>
      <c r="H4840" s="3"/>
      <c r="I4840" s="53"/>
      <c r="J4840" s="53"/>
      <c r="K4840" s="53"/>
      <c r="L4840" s="53"/>
      <c r="M4840" s="53"/>
      <c r="N4840" s="53"/>
      <c r="O4840" s="53"/>
      <c r="P4840" s="727"/>
    </row>
    <row r="4841" spans="1:16" x14ac:dyDescent="0.25">
      <c r="A4841" s="126"/>
      <c r="B4841" s="53"/>
      <c r="C4841" s="140"/>
      <c r="E4841" s="53"/>
      <c r="F4841" s="53"/>
      <c r="G4841" s="53"/>
      <c r="H4841" s="3"/>
      <c r="I4841" s="53"/>
      <c r="J4841" s="53"/>
      <c r="K4841" s="53"/>
      <c r="L4841" s="53"/>
      <c r="M4841" s="53"/>
      <c r="N4841" s="53"/>
      <c r="O4841" s="53"/>
      <c r="P4841" s="727"/>
    </row>
    <row r="4842" spans="1:16" x14ac:dyDescent="0.25">
      <c r="A4842" s="126"/>
      <c r="B4842" s="53"/>
      <c r="C4842" s="140"/>
      <c r="E4842" s="53"/>
      <c r="F4842" s="53"/>
      <c r="G4842" s="53"/>
      <c r="H4842" s="3"/>
      <c r="I4842" s="53"/>
      <c r="J4842" s="53"/>
      <c r="K4842" s="53"/>
      <c r="L4842" s="53"/>
      <c r="M4842" s="53"/>
      <c r="N4842" s="53"/>
      <c r="O4842" s="53"/>
      <c r="P4842" s="727"/>
    </row>
    <row r="4843" spans="1:16" x14ac:dyDescent="0.25">
      <c r="A4843" s="126"/>
      <c r="B4843" s="53"/>
      <c r="C4843" s="140"/>
      <c r="E4843" s="53"/>
      <c r="F4843" s="53"/>
      <c r="G4843" s="53"/>
      <c r="H4843" s="3"/>
      <c r="I4843" s="53"/>
      <c r="J4843" s="53"/>
      <c r="K4843" s="53"/>
      <c r="L4843" s="53"/>
      <c r="M4843" s="53"/>
      <c r="N4843" s="53"/>
      <c r="O4843" s="53"/>
      <c r="P4843" s="727"/>
    </row>
    <row r="4844" spans="1:16" x14ac:dyDescent="0.25">
      <c r="A4844" s="126"/>
      <c r="B4844" s="53"/>
      <c r="C4844" s="140"/>
      <c r="E4844" s="53"/>
      <c r="F4844" s="53"/>
      <c r="G4844" s="53"/>
      <c r="H4844" s="3"/>
      <c r="I4844" s="53"/>
      <c r="J4844" s="53"/>
      <c r="K4844" s="53"/>
      <c r="L4844" s="53"/>
      <c r="M4844" s="53"/>
      <c r="N4844" s="53"/>
      <c r="O4844" s="53"/>
      <c r="P4844" s="727"/>
    </row>
    <row r="4845" spans="1:16" x14ac:dyDescent="0.25">
      <c r="A4845" s="126"/>
      <c r="B4845" s="53"/>
      <c r="C4845" s="140"/>
      <c r="E4845" s="53"/>
      <c r="F4845" s="53"/>
      <c r="G4845" s="53"/>
      <c r="H4845" s="3"/>
      <c r="I4845" s="53"/>
      <c r="J4845" s="53"/>
      <c r="K4845" s="53"/>
      <c r="L4845" s="53"/>
      <c r="M4845" s="53"/>
      <c r="N4845" s="53"/>
      <c r="O4845" s="53"/>
      <c r="P4845" s="727"/>
    </row>
    <row r="4846" spans="1:16" x14ac:dyDescent="0.25">
      <c r="A4846" s="126"/>
      <c r="B4846" s="53"/>
      <c r="C4846" s="140"/>
      <c r="E4846" s="53"/>
      <c r="F4846" s="53"/>
      <c r="G4846" s="53"/>
      <c r="H4846" s="3"/>
      <c r="I4846" s="53"/>
      <c r="J4846" s="53"/>
      <c r="K4846" s="53"/>
      <c r="L4846" s="53"/>
      <c r="M4846" s="53"/>
      <c r="N4846" s="53"/>
      <c r="O4846" s="53"/>
      <c r="P4846" s="727"/>
    </row>
    <row r="4847" spans="1:16" x14ac:dyDescent="0.25">
      <c r="A4847" s="126"/>
      <c r="B4847" s="53"/>
      <c r="C4847" s="140"/>
      <c r="E4847" s="53"/>
      <c r="F4847" s="53"/>
      <c r="G4847" s="53"/>
      <c r="H4847" s="3"/>
      <c r="I4847" s="53"/>
      <c r="J4847" s="53"/>
      <c r="K4847" s="53"/>
      <c r="L4847" s="53"/>
      <c r="M4847" s="53"/>
      <c r="N4847" s="53"/>
      <c r="O4847" s="53"/>
      <c r="P4847" s="727"/>
    </row>
    <row r="4848" spans="1:16" x14ac:dyDescent="0.25">
      <c r="A4848" s="126"/>
      <c r="B4848" s="53"/>
      <c r="C4848" s="140"/>
      <c r="E4848" s="53"/>
      <c r="F4848" s="53"/>
      <c r="G4848" s="53"/>
      <c r="H4848" s="3"/>
      <c r="I4848" s="53"/>
      <c r="J4848" s="53"/>
      <c r="K4848" s="53"/>
      <c r="L4848" s="53"/>
      <c r="M4848" s="53"/>
      <c r="N4848" s="53"/>
      <c r="O4848" s="53"/>
      <c r="P4848" s="727"/>
    </row>
    <row r="4849" spans="1:16" x14ac:dyDescent="0.25">
      <c r="A4849" s="126"/>
      <c r="B4849" s="53"/>
      <c r="C4849" s="140"/>
      <c r="E4849" s="53"/>
      <c r="F4849" s="53"/>
      <c r="G4849" s="53"/>
      <c r="H4849" s="3"/>
      <c r="I4849" s="53"/>
      <c r="J4849" s="53"/>
      <c r="K4849" s="53"/>
      <c r="L4849" s="53"/>
      <c r="M4849" s="53"/>
      <c r="N4849" s="53"/>
      <c r="O4849" s="53"/>
      <c r="P4849" s="727"/>
    </row>
    <row r="4850" spans="1:16" x14ac:dyDescent="0.25">
      <c r="A4850" s="126"/>
      <c r="B4850" s="53"/>
      <c r="C4850" s="140"/>
      <c r="E4850" s="53"/>
      <c r="F4850" s="53"/>
      <c r="G4850" s="53"/>
      <c r="H4850" s="3"/>
      <c r="I4850" s="53"/>
      <c r="J4850" s="53"/>
      <c r="K4850" s="53"/>
      <c r="L4850" s="53"/>
      <c r="M4850" s="53"/>
      <c r="N4850" s="53"/>
      <c r="O4850" s="53"/>
      <c r="P4850" s="727"/>
    </row>
    <row r="4851" spans="1:16" x14ac:dyDescent="0.25">
      <c r="A4851" s="126"/>
      <c r="B4851" s="53"/>
      <c r="C4851" s="140"/>
      <c r="E4851" s="53"/>
      <c r="F4851" s="53"/>
      <c r="G4851" s="53"/>
      <c r="H4851" s="3"/>
      <c r="I4851" s="53"/>
      <c r="J4851" s="53"/>
      <c r="K4851" s="53"/>
      <c r="L4851" s="53"/>
      <c r="M4851" s="53"/>
      <c r="N4851" s="53"/>
      <c r="O4851" s="53"/>
      <c r="P4851" s="727"/>
    </row>
    <row r="4852" spans="1:16" x14ac:dyDescent="0.25">
      <c r="A4852" s="126"/>
      <c r="B4852" s="53"/>
      <c r="C4852" s="140"/>
      <c r="E4852" s="53"/>
      <c r="F4852" s="53"/>
      <c r="G4852" s="53"/>
      <c r="H4852" s="3"/>
      <c r="I4852" s="53"/>
      <c r="J4852" s="53"/>
      <c r="K4852" s="53"/>
      <c r="L4852" s="53"/>
      <c r="M4852" s="53"/>
      <c r="N4852" s="53"/>
      <c r="O4852" s="53"/>
      <c r="P4852" s="727"/>
    </row>
    <row r="4853" spans="1:16" x14ac:dyDescent="0.25">
      <c r="A4853" s="126"/>
      <c r="B4853" s="53"/>
      <c r="C4853" s="140"/>
      <c r="E4853" s="53"/>
      <c r="F4853" s="53"/>
      <c r="G4853" s="53"/>
      <c r="H4853" s="3"/>
      <c r="I4853" s="53"/>
      <c r="J4853" s="53"/>
      <c r="K4853" s="53"/>
      <c r="L4853" s="53"/>
      <c r="M4853" s="53"/>
      <c r="N4853" s="53"/>
      <c r="O4853" s="53"/>
      <c r="P4853" s="727"/>
    </row>
    <row r="4854" spans="1:16" x14ac:dyDescent="0.25">
      <c r="A4854" s="126"/>
      <c r="B4854" s="53"/>
      <c r="C4854" s="140"/>
      <c r="E4854" s="53"/>
      <c r="F4854" s="53"/>
      <c r="G4854" s="53"/>
      <c r="H4854" s="3"/>
      <c r="I4854" s="53"/>
      <c r="J4854" s="53"/>
      <c r="K4854" s="53"/>
      <c r="L4854" s="53"/>
      <c r="M4854" s="53"/>
      <c r="N4854" s="53"/>
      <c r="O4854" s="53"/>
      <c r="P4854" s="727"/>
    </row>
    <row r="4855" spans="1:16" x14ac:dyDescent="0.25">
      <c r="A4855" s="126"/>
      <c r="B4855" s="53"/>
      <c r="C4855" s="140"/>
      <c r="E4855" s="53"/>
      <c r="F4855" s="53"/>
      <c r="G4855" s="53"/>
      <c r="H4855" s="3"/>
      <c r="I4855" s="53"/>
      <c r="J4855" s="53"/>
      <c r="K4855" s="53"/>
      <c r="L4855" s="53"/>
      <c r="M4855" s="53"/>
      <c r="N4855" s="53"/>
      <c r="O4855" s="53"/>
      <c r="P4855" s="727"/>
    </row>
    <row r="4856" spans="1:16" x14ac:dyDescent="0.25">
      <c r="A4856" s="126"/>
      <c r="B4856" s="53"/>
      <c r="C4856" s="140"/>
      <c r="E4856" s="53"/>
      <c r="F4856" s="53"/>
      <c r="G4856" s="53"/>
      <c r="H4856" s="3"/>
      <c r="I4856" s="53"/>
      <c r="J4856" s="53"/>
      <c r="K4856" s="53"/>
      <c r="L4856" s="53"/>
      <c r="M4856" s="53"/>
      <c r="N4856" s="53"/>
      <c r="O4856" s="53"/>
      <c r="P4856" s="727"/>
    </row>
    <row r="4857" spans="1:16" x14ac:dyDescent="0.25">
      <c r="A4857" s="126"/>
      <c r="B4857" s="53"/>
      <c r="C4857" s="140"/>
      <c r="E4857" s="53"/>
      <c r="F4857" s="53"/>
      <c r="G4857" s="53"/>
      <c r="H4857" s="3"/>
      <c r="I4857" s="53"/>
      <c r="J4857" s="53"/>
      <c r="K4857" s="53"/>
      <c r="L4857" s="53"/>
      <c r="M4857" s="53"/>
      <c r="N4857" s="53"/>
      <c r="O4857" s="53"/>
      <c r="P4857" s="727"/>
    </row>
    <row r="4858" spans="1:16" x14ac:dyDescent="0.25">
      <c r="A4858" s="126"/>
      <c r="B4858" s="53"/>
      <c r="C4858" s="140"/>
      <c r="E4858" s="53"/>
      <c r="F4858" s="53"/>
      <c r="G4858" s="53"/>
      <c r="H4858" s="3"/>
      <c r="I4858" s="53"/>
      <c r="J4858" s="53"/>
      <c r="K4858" s="53"/>
      <c r="L4858" s="53"/>
      <c r="M4858" s="53"/>
      <c r="N4858" s="53"/>
      <c r="O4858" s="53"/>
      <c r="P4858" s="727"/>
    </row>
    <row r="4859" spans="1:16" x14ac:dyDescent="0.25">
      <c r="A4859" s="126"/>
      <c r="B4859" s="53"/>
      <c r="C4859" s="140"/>
      <c r="E4859" s="53"/>
      <c r="F4859" s="53"/>
      <c r="G4859" s="53"/>
      <c r="H4859" s="3"/>
      <c r="I4859" s="53"/>
      <c r="J4859" s="53"/>
      <c r="K4859" s="53"/>
      <c r="L4859" s="53"/>
      <c r="M4859" s="53"/>
      <c r="N4859" s="53"/>
      <c r="O4859" s="53"/>
      <c r="P4859" s="727"/>
    </row>
    <row r="4860" spans="1:16" x14ac:dyDescent="0.25">
      <c r="A4860" s="126"/>
      <c r="B4860" s="53"/>
      <c r="C4860" s="140"/>
      <c r="E4860" s="53"/>
      <c r="F4860" s="53"/>
      <c r="G4860" s="53"/>
      <c r="H4860" s="3"/>
      <c r="I4860" s="53"/>
      <c r="J4860" s="53"/>
      <c r="K4860" s="53"/>
      <c r="L4860" s="53"/>
      <c r="M4860" s="53"/>
      <c r="N4860" s="53"/>
      <c r="O4860" s="53"/>
      <c r="P4860" s="727"/>
    </row>
    <row r="4861" spans="1:16" x14ac:dyDescent="0.25">
      <c r="A4861" s="126"/>
      <c r="B4861" s="53"/>
      <c r="C4861" s="140"/>
      <c r="E4861" s="53"/>
      <c r="F4861" s="53"/>
      <c r="G4861" s="53"/>
      <c r="H4861" s="3"/>
      <c r="I4861" s="53"/>
      <c r="J4861" s="53"/>
      <c r="K4861" s="53"/>
      <c r="L4861" s="53"/>
      <c r="M4861" s="53"/>
      <c r="N4861" s="53"/>
      <c r="O4861" s="53"/>
      <c r="P4861" s="727"/>
    </row>
    <row r="4862" spans="1:16" x14ac:dyDescent="0.25">
      <c r="A4862" s="126"/>
      <c r="B4862" s="53"/>
      <c r="C4862" s="140"/>
      <c r="E4862" s="53"/>
      <c r="F4862" s="53"/>
      <c r="G4862" s="53"/>
      <c r="H4862" s="3"/>
      <c r="I4862" s="53"/>
      <c r="J4862" s="53"/>
      <c r="K4862" s="53"/>
      <c r="L4862" s="53"/>
      <c r="M4862" s="53"/>
      <c r="N4862" s="53"/>
      <c r="O4862" s="53"/>
      <c r="P4862" s="727"/>
    </row>
    <row r="4863" spans="1:16" x14ac:dyDescent="0.25">
      <c r="A4863" s="126"/>
      <c r="B4863" s="53"/>
      <c r="C4863" s="140"/>
      <c r="E4863" s="53"/>
      <c r="F4863" s="53"/>
      <c r="G4863" s="53"/>
      <c r="H4863" s="3"/>
      <c r="I4863" s="53"/>
      <c r="J4863" s="53"/>
      <c r="K4863" s="53"/>
      <c r="L4863" s="53"/>
      <c r="M4863" s="53"/>
      <c r="N4863" s="53"/>
      <c r="O4863" s="53"/>
      <c r="P4863" s="727"/>
    </row>
    <row r="4864" spans="1:16" x14ac:dyDescent="0.25">
      <c r="A4864" s="126"/>
      <c r="B4864" s="53"/>
      <c r="C4864" s="140"/>
      <c r="E4864" s="53"/>
      <c r="F4864" s="53"/>
      <c r="G4864" s="53"/>
      <c r="H4864" s="3"/>
      <c r="I4864" s="53"/>
      <c r="J4864" s="53"/>
      <c r="K4864" s="53"/>
      <c r="L4864" s="53"/>
      <c r="M4864" s="53"/>
      <c r="N4864" s="53"/>
      <c r="O4864" s="53"/>
      <c r="P4864" s="727"/>
    </row>
    <row r="4865" spans="1:16" x14ac:dyDescent="0.25">
      <c r="A4865" s="126"/>
      <c r="B4865" s="53"/>
      <c r="C4865" s="140"/>
      <c r="E4865" s="53"/>
      <c r="F4865" s="53"/>
      <c r="G4865" s="53"/>
      <c r="H4865" s="3"/>
      <c r="I4865" s="53"/>
      <c r="J4865" s="53"/>
      <c r="K4865" s="53"/>
      <c r="L4865" s="53"/>
      <c r="M4865" s="53"/>
      <c r="N4865" s="53"/>
      <c r="O4865" s="53"/>
      <c r="P4865" s="727"/>
    </row>
    <row r="4866" spans="1:16" x14ac:dyDescent="0.25">
      <c r="A4866" s="126"/>
      <c r="B4866" s="53"/>
      <c r="C4866" s="140"/>
      <c r="E4866" s="53"/>
      <c r="F4866" s="53"/>
      <c r="G4866" s="53"/>
      <c r="H4866" s="3"/>
      <c r="I4866" s="53"/>
      <c r="J4866" s="53"/>
      <c r="K4866" s="53"/>
      <c r="L4866" s="53"/>
      <c r="M4866" s="53"/>
      <c r="N4866" s="53"/>
      <c r="O4866" s="53"/>
      <c r="P4866" s="727"/>
    </row>
    <row r="4867" spans="1:16" x14ac:dyDescent="0.25">
      <c r="A4867" s="126"/>
      <c r="B4867" s="53"/>
      <c r="C4867" s="140"/>
      <c r="E4867" s="53"/>
      <c r="F4867" s="53"/>
      <c r="G4867" s="53"/>
      <c r="H4867" s="3"/>
      <c r="I4867" s="53"/>
      <c r="J4867" s="53"/>
      <c r="K4867" s="53"/>
      <c r="L4867" s="53"/>
      <c r="M4867" s="53"/>
      <c r="N4867" s="53"/>
      <c r="O4867" s="53"/>
      <c r="P4867" s="727"/>
    </row>
    <row r="4868" spans="1:16" x14ac:dyDescent="0.25">
      <c r="A4868" s="126"/>
      <c r="B4868" s="53"/>
      <c r="C4868" s="140"/>
      <c r="E4868" s="53"/>
      <c r="F4868" s="53"/>
      <c r="G4868" s="53"/>
      <c r="H4868" s="3"/>
      <c r="I4868" s="53"/>
      <c r="J4868" s="53"/>
      <c r="K4868" s="53"/>
      <c r="L4868" s="53"/>
      <c r="M4868" s="53"/>
      <c r="N4868" s="53"/>
      <c r="O4868" s="53"/>
      <c r="P4868" s="727"/>
    </row>
    <row r="4869" spans="1:16" x14ac:dyDescent="0.25">
      <c r="A4869" s="126"/>
      <c r="B4869" s="53"/>
      <c r="C4869" s="140"/>
      <c r="E4869" s="53"/>
      <c r="F4869" s="53"/>
      <c r="G4869" s="53"/>
      <c r="H4869" s="3"/>
      <c r="I4869" s="53"/>
      <c r="J4869" s="53"/>
      <c r="K4869" s="53"/>
      <c r="L4869" s="53"/>
      <c r="M4869" s="53"/>
      <c r="N4869" s="53"/>
      <c r="O4869" s="53"/>
      <c r="P4869" s="727"/>
    </row>
    <row r="4870" spans="1:16" x14ac:dyDescent="0.25">
      <c r="A4870" s="126"/>
      <c r="B4870" s="53"/>
      <c r="C4870" s="140"/>
      <c r="E4870" s="53"/>
      <c r="F4870" s="53"/>
      <c r="G4870" s="53"/>
      <c r="H4870" s="3"/>
      <c r="I4870" s="53"/>
      <c r="J4870" s="53"/>
      <c r="K4870" s="53"/>
      <c r="L4870" s="53"/>
      <c r="M4870" s="53"/>
      <c r="N4870" s="53"/>
      <c r="O4870" s="53"/>
      <c r="P4870" s="727"/>
    </row>
    <row r="4871" spans="1:16" x14ac:dyDescent="0.25">
      <c r="A4871" s="126"/>
      <c r="B4871" s="53"/>
      <c r="C4871" s="140"/>
      <c r="E4871" s="53"/>
      <c r="F4871" s="53"/>
      <c r="G4871" s="53"/>
      <c r="H4871" s="3"/>
      <c r="I4871" s="53"/>
      <c r="J4871" s="53"/>
      <c r="K4871" s="53"/>
      <c r="L4871" s="53"/>
      <c r="M4871" s="53"/>
      <c r="N4871" s="53"/>
      <c r="O4871" s="53"/>
      <c r="P4871" s="727"/>
    </row>
    <row r="4872" spans="1:16" x14ac:dyDescent="0.25">
      <c r="A4872" s="126"/>
      <c r="B4872" s="53"/>
      <c r="C4872" s="140"/>
      <c r="E4872" s="53"/>
      <c r="F4872" s="53"/>
      <c r="G4872" s="53"/>
      <c r="H4872" s="3"/>
      <c r="I4872" s="53"/>
      <c r="J4872" s="53"/>
      <c r="K4872" s="53"/>
      <c r="L4872" s="53"/>
      <c r="M4872" s="53"/>
      <c r="N4872" s="53"/>
      <c r="O4872" s="53"/>
      <c r="P4872" s="727"/>
    </row>
    <row r="4873" spans="1:16" x14ac:dyDescent="0.25">
      <c r="A4873" s="126"/>
      <c r="B4873" s="53"/>
      <c r="C4873" s="140"/>
      <c r="E4873" s="53"/>
      <c r="F4873" s="53"/>
      <c r="G4873" s="53"/>
      <c r="H4873" s="3"/>
      <c r="I4873" s="53"/>
      <c r="J4873" s="53"/>
      <c r="K4873" s="53"/>
      <c r="L4873" s="53"/>
      <c r="M4873" s="53"/>
      <c r="N4873" s="53"/>
      <c r="O4873" s="53"/>
      <c r="P4873" s="727"/>
    </row>
    <row r="4874" spans="1:16" x14ac:dyDescent="0.25">
      <c r="A4874" s="126"/>
      <c r="B4874" s="53"/>
      <c r="C4874" s="140"/>
      <c r="E4874" s="53"/>
      <c r="F4874" s="53"/>
      <c r="G4874" s="53"/>
      <c r="H4874" s="3"/>
      <c r="I4874" s="53"/>
      <c r="J4874" s="53"/>
      <c r="K4874" s="53"/>
      <c r="L4874" s="53"/>
      <c r="M4874" s="53"/>
      <c r="N4874" s="53"/>
      <c r="O4874" s="53"/>
      <c r="P4874" s="727"/>
    </row>
    <row r="4875" spans="1:16" x14ac:dyDescent="0.25">
      <c r="A4875" s="126"/>
      <c r="B4875" s="53"/>
      <c r="C4875" s="140"/>
      <c r="E4875" s="53"/>
      <c r="F4875" s="53"/>
      <c r="G4875" s="53"/>
      <c r="H4875" s="3"/>
      <c r="I4875" s="53"/>
      <c r="J4875" s="53"/>
      <c r="K4875" s="53"/>
      <c r="L4875" s="53"/>
      <c r="M4875" s="53"/>
      <c r="N4875" s="53"/>
      <c r="O4875" s="53"/>
      <c r="P4875" s="727"/>
    </row>
    <row r="4876" spans="1:16" x14ac:dyDescent="0.25">
      <c r="A4876" s="126"/>
      <c r="B4876" s="53"/>
      <c r="C4876" s="140"/>
      <c r="E4876" s="53"/>
      <c r="F4876" s="53"/>
      <c r="G4876" s="53"/>
      <c r="H4876" s="3"/>
      <c r="I4876" s="53"/>
      <c r="J4876" s="53"/>
      <c r="K4876" s="53"/>
      <c r="L4876" s="53"/>
      <c r="M4876" s="53"/>
      <c r="N4876" s="53"/>
      <c r="O4876" s="53"/>
      <c r="P4876" s="727"/>
    </row>
    <row r="4877" spans="1:16" x14ac:dyDescent="0.25">
      <c r="A4877" s="126"/>
      <c r="B4877" s="53"/>
      <c r="C4877" s="140"/>
      <c r="E4877" s="53"/>
      <c r="F4877" s="53"/>
      <c r="G4877" s="53"/>
      <c r="H4877" s="3"/>
      <c r="I4877" s="53"/>
      <c r="J4877" s="53"/>
      <c r="K4877" s="53"/>
      <c r="L4877" s="53"/>
      <c r="M4877" s="53"/>
      <c r="N4877" s="53"/>
      <c r="O4877" s="53"/>
      <c r="P4877" s="727"/>
    </row>
    <row r="4878" spans="1:16" x14ac:dyDescent="0.25">
      <c r="A4878" s="126"/>
      <c r="B4878" s="53"/>
      <c r="C4878" s="140"/>
      <c r="E4878" s="53"/>
      <c r="F4878" s="53"/>
      <c r="G4878" s="53"/>
      <c r="H4878" s="3"/>
      <c r="I4878" s="53"/>
      <c r="J4878" s="53"/>
      <c r="K4878" s="53"/>
      <c r="L4878" s="53"/>
      <c r="M4878" s="53"/>
      <c r="N4878" s="53"/>
      <c r="O4878" s="53"/>
      <c r="P4878" s="727"/>
    </row>
    <row r="4879" spans="1:16" x14ac:dyDescent="0.25">
      <c r="A4879" s="126"/>
      <c r="B4879" s="53"/>
      <c r="C4879" s="140"/>
      <c r="E4879" s="53"/>
      <c r="F4879" s="53"/>
      <c r="G4879" s="53"/>
      <c r="H4879" s="3"/>
      <c r="I4879" s="53"/>
      <c r="J4879" s="53"/>
      <c r="K4879" s="53"/>
      <c r="L4879" s="53"/>
      <c r="M4879" s="53"/>
      <c r="N4879" s="53"/>
      <c r="O4879" s="53"/>
      <c r="P4879" s="727"/>
    </row>
    <row r="4880" spans="1:16" x14ac:dyDescent="0.25">
      <c r="A4880" s="126"/>
      <c r="B4880" s="53"/>
      <c r="C4880" s="140"/>
      <c r="E4880" s="53"/>
      <c r="F4880" s="53"/>
      <c r="G4880" s="53"/>
      <c r="H4880" s="3"/>
      <c r="I4880" s="53"/>
      <c r="J4880" s="53"/>
      <c r="K4880" s="53"/>
      <c r="L4880" s="53"/>
      <c r="M4880" s="53"/>
      <c r="N4880" s="53"/>
      <c r="O4880" s="53"/>
      <c r="P4880" s="727"/>
    </row>
    <row r="4881" spans="1:16" x14ac:dyDescent="0.25">
      <c r="A4881" s="126"/>
      <c r="B4881" s="53"/>
      <c r="C4881" s="140"/>
      <c r="E4881" s="53"/>
      <c r="F4881" s="53"/>
      <c r="G4881" s="53"/>
      <c r="H4881" s="3"/>
      <c r="I4881" s="53"/>
      <c r="J4881" s="53"/>
      <c r="K4881" s="53"/>
      <c r="L4881" s="53"/>
      <c r="M4881" s="53"/>
      <c r="N4881" s="53"/>
      <c r="O4881" s="53"/>
      <c r="P4881" s="727"/>
    </row>
    <row r="4882" spans="1:16" x14ac:dyDescent="0.25">
      <c r="A4882" s="126"/>
      <c r="B4882" s="53"/>
      <c r="C4882" s="140"/>
      <c r="E4882" s="53"/>
      <c r="F4882" s="53"/>
      <c r="G4882" s="53"/>
      <c r="H4882" s="3"/>
      <c r="I4882" s="53"/>
      <c r="J4882" s="53"/>
      <c r="K4882" s="53"/>
      <c r="L4882" s="53"/>
      <c r="M4882" s="53"/>
      <c r="N4882" s="53"/>
      <c r="O4882" s="53"/>
      <c r="P4882" s="727"/>
    </row>
    <row r="4883" spans="1:16" x14ac:dyDescent="0.25">
      <c r="A4883" s="126"/>
      <c r="B4883" s="53"/>
      <c r="C4883" s="140"/>
      <c r="E4883" s="53"/>
      <c r="F4883" s="53"/>
      <c r="G4883" s="53"/>
      <c r="H4883" s="3"/>
      <c r="I4883" s="53"/>
      <c r="J4883" s="53"/>
      <c r="K4883" s="53"/>
      <c r="L4883" s="53"/>
      <c r="M4883" s="53"/>
      <c r="N4883" s="53"/>
      <c r="O4883" s="53"/>
      <c r="P4883" s="727"/>
    </row>
    <row r="4884" spans="1:16" x14ac:dyDescent="0.25">
      <c r="A4884" s="126"/>
      <c r="B4884" s="53"/>
      <c r="C4884" s="140"/>
      <c r="E4884" s="53"/>
      <c r="F4884" s="53"/>
      <c r="G4884" s="53"/>
      <c r="H4884" s="3"/>
      <c r="I4884" s="53"/>
      <c r="J4884" s="53"/>
      <c r="K4884" s="53"/>
      <c r="L4884" s="53"/>
      <c r="M4884" s="53"/>
      <c r="N4884" s="53"/>
      <c r="O4884" s="53"/>
      <c r="P4884" s="727"/>
    </row>
    <row r="4885" spans="1:16" x14ac:dyDescent="0.25">
      <c r="A4885" s="126"/>
      <c r="B4885" s="53"/>
      <c r="C4885" s="140"/>
      <c r="E4885" s="53"/>
      <c r="F4885" s="53"/>
      <c r="G4885" s="53"/>
      <c r="H4885" s="3"/>
      <c r="I4885" s="53"/>
      <c r="J4885" s="53"/>
      <c r="K4885" s="53"/>
      <c r="L4885" s="53"/>
      <c r="M4885" s="53"/>
      <c r="N4885" s="53"/>
      <c r="O4885" s="53"/>
      <c r="P4885" s="727"/>
    </row>
    <row r="4886" spans="1:16" x14ac:dyDescent="0.25">
      <c r="A4886" s="126"/>
      <c r="B4886" s="53"/>
      <c r="C4886" s="140"/>
      <c r="E4886" s="53"/>
      <c r="F4886" s="53"/>
      <c r="G4886" s="53"/>
      <c r="H4886" s="3"/>
      <c r="I4886" s="53"/>
      <c r="J4886" s="53"/>
      <c r="K4886" s="53"/>
      <c r="L4886" s="53"/>
      <c r="M4886" s="53"/>
      <c r="N4886" s="53"/>
      <c r="O4886" s="53"/>
      <c r="P4886" s="727"/>
    </row>
    <row r="4887" spans="1:16" x14ac:dyDescent="0.25">
      <c r="A4887" s="126"/>
      <c r="B4887" s="53"/>
      <c r="C4887" s="140"/>
      <c r="E4887" s="53"/>
      <c r="F4887" s="53"/>
      <c r="G4887" s="53"/>
      <c r="H4887" s="3"/>
      <c r="I4887" s="53"/>
      <c r="J4887" s="53"/>
      <c r="K4887" s="53"/>
      <c r="L4887" s="53"/>
      <c r="M4887" s="53"/>
      <c r="N4887" s="53"/>
      <c r="O4887" s="53"/>
      <c r="P4887" s="727"/>
    </row>
    <row r="4888" spans="1:16" x14ac:dyDescent="0.25">
      <c r="A4888" s="126"/>
      <c r="B4888" s="53"/>
      <c r="C4888" s="140"/>
      <c r="E4888" s="53"/>
      <c r="F4888" s="53"/>
      <c r="G4888" s="53"/>
      <c r="H4888" s="3"/>
      <c r="I4888" s="53"/>
      <c r="J4888" s="53"/>
      <c r="K4888" s="53"/>
      <c r="L4888" s="53"/>
      <c r="M4888" s="53"/>
      <c r="N4888" s="53"/>
      <c r="O4888" s="53"/>
      <c r="P4888" s="727"/>
    </row>
    <row r="4889" spans="1:16" x14ac:dyDescent="0.25">
      <c r="A4889" s="126"/>
      <c r="B4889" s="53"/>
      <c r="C4889" s="140"/>
      <c r="E4889" s="53"/>
      <c r="F4889" s="53"/>
      <c r="G4889" s="53"/>
      <c r="H4889" s="3"/>
      <c r="I4889" s="53"/>
      <c r="J4889" s="53"/>
      <c r="K4889" s="53"/>
      <c r="L4889" s="53"/>
      <c r="M4889" s="53"/>
      <c r="N4889" s="53"/>
      <c r="O4889" s="53"/>
      <c r="P4889" s="727"/>
    </row>
    <row r="4890" spans="1:16" x14ac:dyDescent="0.25">
      <c r="A4890" s="126"/>
      <c r="B4890" s="53"/>
      <c r="C4890" s="140"/>
      <c r="E4890" s="53"/>
      <c r="F4890" s="53"/>
      <c r="G4890" s="53"/>
      <c r="H4890" s="3"/>
      <c r="I4890" s="53"/>
      <c r="J4890" s="53"/>
      <c r="K4890" s="53"/>
      <c r="L4890" s="53"/>
      <c r="M4890" s="53"/>
      <c r="N4890" s="53"/>
      <c r="O4890" s="53"/>
      <c r="P4890" s="727"/>
    </row>
    <row r="4891" spans="1:16" x14ac:dyDescent="0.25">
      <c r="A4891" s="126"/>
      <c r="B4891" s="53"/>
      <c r="C4891" s="140"/>
      <c r="E4891" s="53"/>
      <c r="F4891" s="53"/>
      <c r="G4891" s="53"/>
      <c r="H4891" s="3"/>
      <c r="I4891" s="53"/>
      <c r="J4891" s="53"/>
      <c r="K4891" s="53"/>
      <c r="L4891" s="53"/>
      <c r="M4891" s="53"/>
      <c r="N4891" s="53"/>
      <c r="O4891" s="53"/>
      <c r="P4891" s="727"/>
    </row>
    <row r="4892" spans="1:16" x14ac:dyDescent="0.25">
      <c r="A4892" s="126"/>
      <c r="B4892" s="53"/>
      <c r="C4892" s="140"/>
      <c r="E4892" s="53"/>
      <c r="F4892" s="53"/>
      <c r="G4892" s="53"/>
      <c r="H4892" s="3"/>
      <c r="I4892" s="53"/>
      <c r="J4892" s="53"/>
      <c r="K4892" s="53"/>
      <c r="L4892" s="53"/>
      <c r="M4892" s="53"/>
      <c r="N4892" s="53"/>
      <c r="O4892" s="53"/>
      <c r="P4892" s="727"/>
    </row>
    <row r="4893" spans="1:16" x14ac:dyDescent="0.25">
      <c r="A4893" s="126"/>
      <c r="B4893" s="53"/>
      <c r="C4893" s="140"/>
      <c r="E4893" s="53"/>
      <c r="F4893" s="53"/>
      <c r="G4893" s="53"/>
      <c r="H4893" s="3"/>
      <c r="I4893" s="53"/>
      <c r="J4893" s="53"/>
      <c r="K4893" s="53"/>
      <c r="L4893" s="53"/>
      <c r="M4893" s="53"/>
      <c r="N4893" s="53"/>
      <c r="O4893" s="53"/>
      <c r="P4893" s="727"/>
    </row>
    <row r="4894" spans="1:16" x14ac:dyDescent="0.25">
      <c r="A4894" s="126"/>
      <c r="B4894" s="53"/>
      <c r="C4894" s="140"/>
      <c r="E4894" s="53"/>
      <c r="F4894" s="53"/>
      <c r="G4894" s="53"/>
      <c r="H4894" s="3"/>
      <c r="I4894" s="53"/>
      <c r="J4894" s="53"/>
      <c r="K4894" s="53"/>
      <c r="L4894" s="53"/>
      <c r="M4894" s="53"/>
      <c r="N4894" s="53"/>
      <c r="O4894" s="53"/>
      <c r="P4894" s="727"/>
    </row>
    <row r="4895" spans="1:16" x14ac:dyDescent="0.25">
      <c r="A4895" s="126"/>
      <c r="B4895" s="53"/>
      <c r="C4895" s="140"/>
      <c r="E4895" s="53"/>
      <c r="F4895" s="53"/>
      <c r="G4895" s="53"/>
      <c r="H4895" s="3"/>
      <c r="I4895" s="53"/>
      <c r="J4895" s="53"/>
      <c r="K4895" s="53"/>
      <c r="L4895" s="53"/>
      <c r="M4895" s="53"/>
      <c r="N4895" s="53"/>
      <c r="O4895" s="53"/>
      <c r="P4895" s="727"/>
    </row>
    <row r="4896" spans="1:16" x14ac:dyDescent="0.25">
      <c r="A4896" s="126"/>
      <c r="B4896" s="53"/>
      <c r="C4896" s="140"/>
      <c r="E4896" s="53"/>
      <c r="F4896" s="53"/>
      <c r="G4896" s="53"/>
      <c r="H4896" s="3"/>
      <c r="I4896" s="53"/>
      <c r="J4896" s="53"/>
      <c r="K4896" s="53"/>
      <c r="L4896" s="53"/>
      <c r="M4896" s="53"/>
      <c r="N4896" s="53"/>
      <c r="O4896" s="53"/>
      <c r="P4896" s="727"/>
    </row>
    <row r="4897" spans="1:16" x14ac:dyDescent="0.25">
      <c r="A4897" s="126"/>
      <c r="B4897" s="53"/>
      <c r="C4897" s="140"/>
      <c r="E4897" s="53"/>
      <c r="F4897" s="53"/>
      <c r="G4897" s="53"/>
      <c r="H4897" s="3"/>
      <c r="I4897" s="53"/>
      <c r="J4897" s="53"/>
      <c r="K4897" s="53"/>
      <c r="L4897" s="53"/>
      <c r="M4897" s="53"/>
      <c r="N4897" s="53"/>
      <c r="O4897" s="53"/>
      <c r="P4897" s="727"/>
    </row>
    <row r="4898" spans="1:16" x14ac:dyDescent="0.25">
      <c r="A4898" s="126"/>
      <c r="B4898" s="53"/>
      <c r="C4898" s="140"/>
      <c r="E4898" s="53"/>
      <c r="F4898" s="53"/>
      <c r="G4898" s="53"/>
      <c r="H4898" s="3"/>
      <c r="I4898" s="53"/>
      <c r="J4898" s="53"/>
      <c r="K4898" s="53"/>
      <c r="L4898" s="53"/>
      <c r="M4898" s="53"/>
      <c r="N4898" s="53"/>
      <c r="O4898" s="53"/>
      <c r="P4898" s="727"/>
    </row>
    <row r="4899" spans="1:16" x14ac:dyDescent="0.25">
      <c r="A4899" s="126"/>
      <c r="B4899" s="53"/>
      <c r="C4899" s="140"/>
      <c r="E4899" s="53"/>
      <c r="F4899" s="53"/>
      <c r="G4899" s="53"/>
      <c r="H4899" s="3"/>
      <c r="I4899" s="53"/>
      <c r="J4899" s="53"/>
      <c r="K4899" s="53"/>
      <c r="L4899" s="53"/>
      <c r="M4899" s="53"/>
      <c r="N4899" s="53"/>
      <c r="O4899" s="53"/>
      <c r="P4899" s="727"/>
    </row>
    <row r="4900" spans="1:16" x14ac:dyDescent="0.25">
      <c r="A4900" s="126"/>
      <c r="B4900" s="53"/>
      <c r="C4900" s="140"/>
      <c r="E4900" s="53"/>
      <c r="F4900" s="53"/>
      <c r="G4900" s="53"/>
      <c r="H4900" s="3"/>
      <c r="I4900" s="53"/>
      <c r="J4900" s="53"/>
      <c r="K4900" s="53"/>
      <c r="L4900" s="53"/>
      <c r="M4900" s="53"/>
      <c r="N4900" s="53"/>
      <c r="O4900" s="53"/>
      <c r="P4900" s="727"/>
    </row>
    <row r="4901" spans="1:16" x14ac:dyDescent="0.25">
      <c r="A4901" s="126"/>
      <c r="B4901" s="53"/>
      <c r="C4901" s="140"/>
      <c r="E4901" s="53"/>
      <c r="F4901" s="53"/>
      <c r="G4901" s="53"/>
      <c r="H4901" s="3"/>
      <c r="I4901" s="53"/>
      <c r="J4901" s="53"/>
      <c r="K4901" s="53"/>
      <c r="L4901" s="53"/>
      <c r="M4901" s="53"/>
      <c r="N4901" s="53"/>
      <c r="O4901" s="53"/>
      <c r="P4901" s="727"/>
    </row>
    <row r="4902" spans="1:16" x14ac:dyDescent="0.25">
      <c r="A4902" s="126"/>
      <c r="B4902" s="53"/>
      <c r="C4902" s="140"/>
      <c r="E4902" s="53"/>
      <c r="F4902" s="53"/>
      <c r="G4902" s="53"/>
      <c r="H4902" s="3"/>
      <c r="I4902" s="53"/>
      <c r="J4902" s="53"/>
      <c r="K4902" s="53"/>
      <c r="L4902" s="53"/>
      <c r="M4902" s="53"/>
      <c r="N4902" s="53"/>
      <c r="O4902" s="53"/>
      <c r="P4902" s="727"/>
    </row>
    <row r="4903" spans="1:16" x14ac:dyDescent="0.25">
      <c r="A4903" s="126"/>
      <c r="B4903" s="53"/>
      <c r="C4903" s="140"/>
      <c r="E4903" s="53"/>
      <c r="F4903" s="53"/>
      <c r="G4903" s="53"/>
      <c r="H4903" s="3"/>
      <c r="I4903" s="53"/>
      <c r="J4903" s="53"/>
      <c r="K4903" s="53"/>
      <c r="L4903" s="53"/>
      <c r="M4903" s="53"/>
      <c r="N4903" s="53"/>
      <c r="O4903" s="53"/>
      <c r="P4903" s="727"/>
    </row>
    <row r="4904" spans="1:16" x14ac:dyDescent="0.25">
      <c r="A4904" s="126"/>
      <c r="B4904" s="53"/>
      <c r="C4904" s="140"/>
      <c r="E4904" s="53"/>
      <c r="F4904" s="53"/>
      <c r="G4904" s="53"/>
      <c r="H4904" s="3"/>
      <c r="I4904" s="53"/>
      <c r="J4904" s="53"/>
      <c r="K4904" s="53"/>
      <c r="L4904" s="53"/>
      <c r="M4904" s="53"/>
      <c r="N4904" s="53"/>
      <c r="O4904" s="53"/>
      <c r="P4904" s="727"/>
    </row>
    <row r="4905" spans="1:16" x14ac:dyDescent="0.25">
      <c r="A4905" s="126"/>
      <c r="B4905" s="53"/>
      <c r="C4905" s="140"/>
      <c r="E4905" s="53"/>
      <c r="F4905" s="53"/>
      <c r="G4905" s="53"/>
      <c r="H4905" s="3"/>
      <c r="I4905" s="53"/>
      <c r="J4905" s="53"/>
      <c r="K4905" s="53"/>
      <c r="L4905" s="53"/>
      <c r="M4905" s="53"/>
      <c r="N4905" s="53"/>
      <c r="O4905" s="53"/>
      <c r="P4905" s="727"/>
    </row>
    <row r="4906" spans="1:16" x14ac:dyDescent="0.25">
      <c r="A4906" s="126"/>
      <c r="B4906" s="53"/>
      <c r="C4906" s="140"/>
      <c r="E4906" s="53"/>
      <c r="F4906" s="53"/>
      <c r="G4906" s="53"/>
      <c r="H4906" s="3"/>
      <c r="I4906" s="53"/>
      <c r="J4906" s="53"/>
      <c r="K4906" s="53"/>
      <c r="L4906" s="53"/>
      <c r="M4906" s="53"/>
      <c r="N4906" s="53"/>
      <c r="O4906" s="53"/>
      <c r="P4906" s="727"/>
    </row>
    <row r="4907" spans="1:16" x14ac:dyDescent="0.25">
      <c r="A4907" s="126"/>
      <c r="B4907" s="53"/>
      <c r="C4907" s="140"/>
      <c r="E4907" s="53"/>
      <c r="F4907" s="53"/>
      <c r="G4907" s="53"/>
      <c r="H4907" s="3"/>
      <c r="I4907" s="53"/>
      <c r="J4907" s="53"/>
      <c r="K4907" s="53"/>
      <c r="L4907" s="53"/>
      <c r="M4907" s="53"/>
      <c r="N4907" s="53"/>
      <c r="O4907" s="53"/>
      <c r="P4907" s="727"/>
    </row>
    <row r="4908" spans="1:16" x14ac:dyDescent="0.25">
      <c r="A4908" s="126"/>
      <c r="B4908" s="53"/>
      <c r="C4908" s="140"/>
      <c r="E4908" s="53"/>
      <c r="F4908" s="53"/>
      <c r="G4908" s="53"/>
      <c r="H4908" s="3"/>
      <c r="I4908" s="53"/>
      <c r="J4908" s="53"/>
      <c r="K4908" s="53"/>
      <c r="L4908" s="53"/>
      <c r="M4908" s="53"/>
      <c r="N4908" s="53"/>
      <c r="O4908" s="53"/>
      <c r="P4908" s="727"/>
    </row>
    <row r="4909" spans="1:16" x14ac:dyDescent="0.25">
      <c r="A4909" s="126"/>
      <c r="B4909" s="53"/>
      <c r="C4909" s="140"/>
      <c r="E4909" s="53"/>
      <c r="F4909" s="53"/>
      <c r="G4909" s="53"/>
      <c r="H4909" s="3"/>
      <c r="I4909" s="53"/>
      <c r="J4909" s="53"/>
      <c r="K4909" s="53"/>
      <c r="L4909" s="53"/>
      <c r="M4909" s="53"/>
      <c r="N4909" s="53"/>
      <c r="O4909" s="53"/>
      <c r="P4909" s="727"/>
    </row>
    <row r="4910" spans="1:16" x14ac:dyDescent="0.25">
      <c r="A4910" s="126"/>
      <c r="B4910" s="53"/>
      <c r="C4910" s="140"/>
      <c r="E4910" s="53"/>
      <c r="F4910" s="53"/>
      <c r="G4910" s="53"/>
      <c r="H4910" s="3"/>
      <c r="I4910" s="53"/>
      <c r="J4910" s="53"/>
      <c r="K4910" s="53"/>
      <c r="L4910" s="53"/>
      <c r="M4910" s="53"/>
      <c r="N4910" s="53"/>
      <c r="O4910" s="53"/>
      <c r="P4910" s="727"/>
    </row>
    <row r="4911" spans="1:16" x14ac:dyDescent="0.25">
      <c r="A4911" s="126"/>
      <c r="B4911" s="53"/>
      <c r="C4911" s="140"/>
      <c r="E4911" s="53"/>
      <c r="F4911" s="53"/>
      <c r="G4911" s="53"/>
      <c r="H4911" s="3"/>
      <c r="I4911" s="53"/>
      <c r="J4911" s="53"/>
      <c r="K4911" s="53"/>
      <c r="L4911" s="53"/>
      <c r="M4911" s="53"/>
      <c r="N4911" s="53"/>
      <c r="O4911" s="53"/>
      <c r="P4911" s="727"/>
    </row>
    <row r="4912" spans="1:16" x14ac:dyDescent="0.25">
      <c r="A4912" s="126"/>
      <c r="B4912" s="53"/>
      <c r="C4912" s="140"/>
      <c r="E4912" s="53"/>
      <c r="F4912" s="53"/>
      <c r="G4912" s="53"/>
      <c r="H4912" s="3"/>
      <c r="I4912" s="53"/>
      <c r="J4912" s="53"/>
      <c r="K4912" s="53"/>
      <c r="L4912" s="53"/>
      <c r="M4912" s="53"/>
      <c r="N4912" s="53"/>
      <c r="O4912" s="53"/>
      <c r="P4912" s="727"/>
    </row>
    <row r="4913" spans="1:16" x14ac:dyDescent="0.25">
      <c r="A4913" s="126"/>
      <c r="B4913" s="53"/>
      <c r="C4913" s="140"/>
      <c r="E4913" s="53"/>
      <c r="F4913" s="53"/>
      <c r="G4913" s="53"/>
      <c r="H4913" s="3"/>
      <c r="I4913" s="53"/>
      <c r="J4913" s="53"/>
      <c r="K4913" s="53"/>
      <c r="L4913" s="53"/>
      <c r="M4913" s="53"/>
      <c r="N4913" s="53"/>
      <c r="O4913" s="53"/>
      <c r="P4913" s="727"/>
    </row>
    <row r="4914" spans="1:16" x14ac:dyDescent="0.25">
      <c r="A4914" s="126"/>
      <c r="B4914" s="53"/>
      <c r="C4914" s="140"/>
      <c r="E4914" s="53"/>
      <c r="F4914" s="53"/>
      <c r="G4914" s="53"/>
      <c r="H4914" s="3"/>
      <c r="I4914" s="53"/>
      <c r="J4914" s="53"/>
      <c r="K4914" s="53"/>
      <c r="L4914" s="53"/>
      <c r="M4914" s="53"/>
      <c r="N4914" s="53"/>
      <c r="O4914" s="53"/>
      <c r="P4914" s="727"/>
    </row>
    <row r="4915" spans="1:16" x14ac:dyDescent="0.25">
      <c r="A4915" s="126"/>
      <c r="B4915" s="53"/>
      <c r="C4915" s="140"/>
      <c r="E4915" s="53"/>
      <c r="F4915" s="53"/>
      <c r="G4915" s="53"/>
      <c r="H4915" s="3"/>
      <c r="I4915" s="53"/>
      <c r="J4915" s="53"/>
      <c r="K4915" s="53"/>
      <c r="L4915" s="53"/>
      <c r="M4915" s="53"/>
      <c r="N4915" s="53"/>
      <c r="O4915" s="53"/>
      <c r="P4915" s="727"/>
    </row>
    <row r="4916" spans="1:16" x14ac:dyDescent="0.25">
      <c r="A4916" s="126"/>
      <c r="B4916" s="53"/>
      <c r="C4916" s="140"/>
      <c r="E4916" s="53"/>
      <c r="F4916" s="53"/>
      <c r="G4916" s="53"/>
      <c r="H4916" s="3"/>
      <c r="I4916" s="53"/>
      <c r="J4916" s="53"/>
      <c r="K4916" s="53"/>
      <c r="L4916" s="53"/>
      <c r="M4916" s="53"/>
      <c r="N4916" s="53"/>
      <c r="O4916" s="53"/>
      <c r="P4916" s="727"/>
    </row>
    <row r="4917" spans="1:16" x14ac:dyDescent="0.25">
      <c r="A4917" s="126"/>
      <c r="B4917" s="53"/>
      <c r="C4917" s="140"/>
      <c r="E4917" s="53"/>
      <c r="F4917" s="53"/>
      <c r="G4917" s="53"/>
      <c r="H4917" s="3"/>
      <c r="I4917" s="53"/>
      <c r="J4917" s="53"/>
      <c r="K4917" s="53"/>
      <c r="L4917" s="53"/>
      <c r="M4917" s="53"/>
      <c r="N4917" s="53"/>
      <c r="O4917" s="53"/>
      <c r="P4917" s="727"/>
    </row>
    <row r="4918" spans="1:16" x14ac:dyDescent="0.25">
      <c r="A4918" s="126"/>
      <c r="B4918" s="53"/>
      <c r="C4918" s="140"/>
      <c r="E4918" s="53"/>
      <c r="F4918" s="53"/>
      <c r="G4918" s="53"/>
      <c r="H4918" s="3"/>
      <c r="I4918" s="53"/>
      <c r="J4918" s="53"/>
      <c r="K4918" s="53"/>
      <c r="L4918" s="53"/>
      <c r="M4918" s="53"/>
      <c r="N4918" s="53"/>
      <c r="O4918" s="53"/>
      <c r="P4918" s="727"/>
    </row>
    <row r="4919" spans="1:16" x14ac:dyDescent="0.25">
      <c r="A4919" s="126"/>
      <c r="B4919" s="53"/>
      <c r="C4919" s="140"/>
      <c r="E4919" s="53"/>
      <c r="F4919" s="53"/>
      <c r="G4919" s="53"/>
      <c r="H4919" s="3"/>
      <c r="I4919" s="53"/>
      <c r="J4919" s="53"/>
      <c r="K4919" s="53"/>
      <c r="L4919" s="53"/>
      <c r="M4919" s="53"/>
      <c r="N4919" s="53"/>
      <c r="O4919" s="53"/>
      <c r="P4919" s="727"/>
    </row>
    <row r="4920" spans="1:16" x14ac:dyDescent="0.25">
      <c r="A4920" s="126"/>
      <c r="B4920" s="53"/>
      <c r="C4920" s="140"/>
      <c r="E4920" s="53"/>
      <c r="F4920" s="53"/>
      <c r="G4920" s="53"/>
      <c r="H4920" s="3"/>
      <c r="I4920" s="53"/>
      <c r="J4920" s="53"/>
      <c r="K4920" s="53"/>
      <c r="L4920" s="53"/>
      <c r="M4920" s="53"/>
      <c r="N4920" s="53"/>
      <c r="O4920" s="53"/>
      <c r="P4920" s="727"/>
    </row>
    <row r="4921" spans="1:16" x14ac:dyDescent="0.25">
      <c r="A4921" s="126"/>
      <c r="B4921" s="53"/>
      <c r="C4921" s="140"/>
      <c r="E4921" s="53"/>
      <c r="F4921" s="53"/>
      <c r="G4921" s="53"/>
      <c r="H4921" s="3"/>
      <c r="I4921" s="53"/>
      <c r="J4921" s="53"/>
      <c r="K4921" s="53"/>
      <c r="L4921" s="53"/>
      <c r="M4921" s="53"/>
      <c r="N4921" s="53"/>
      <c r="O4921" s="53"/>
      <c r="P4921" s="727"/>
    </row>
    <row r="4922" spans="1:16" x14ac:dyDescent="0.25">
      <c r="A4922" s="126"/>
      <c r="B4922" s="53"/>
      <c r="C4922" s="140"/>
      <c r="E4922" s="53"/>
      <c r="F4922" s="53"/>
      <c r="G4922" s="53"/>
      <c r="H4922" s="3"/>
      <c r="I4922" s="53"/>
      <c r="J4922" s="53"/>
      <c r="K4922" s="53"/>
      <c r="L4922" s="53"/>
      <c r="M4922" s="53"/>
      <c r="N4922" s="53"/>
      <c r="O4922" s="53"/>
      <c r="P4922" s="727"/>
    </row>
    <row r="4923" spans="1:16" x14ac:dyDescent="0.25">
      <c r="A4923" s="126"/>
      <c r="B4923" s="53"/>
      <c r="C4923" s="140"/>
      <c r="E4923" s="53"/>
      <c r="F4923" s="53"/>
      <c r="G4923" s="53"/>
      <c r="H4923" s="3"/>
      <c r="I4923" s="53"/>
      <c r="J4923" s="53"/>
      <c r="K4923" s="53"/>
      <c r="L4923" s="53"/>
      <c r="M4923" s="53"/>
      <c r="N4923" s="53"/>
      <c r="O4923" s="53"/>
      <c r="P4923" s="727"/>
    </row>
    <row r="4924" spans="1:16" x14ac:dyDescent="0.25">
      <c r="A4924" s="126"/>
      <c r="B4924" s="53"/>
      <c r="C4924" s="140"/>
      <c r="E4924" s="53"/>
      <c r="F4924" s="53"/>
      <c r="G4924" s="53"/>
      <c r="H4924" s="3"/>
      <c r="I4924" s="53"/>
      <c r="J4924" s="53"/>
      <c r="K4924" s="53"/>
      <c r="L4924" s="53"/>
      <c r="M4924" s="53"/>
      <c r="N4924" s="53"/>
      <c r="O4924" s="53"/>
      <c r="P4924" s="727"/>
    </row>
    <row r="4925" spans="1:16" x14ac:dyDescent="0.25">
      <c r="A4925" s="126"/>
      <c r="B4925" s="53"/>
      <c r="C4925" s="140"/>
      <c r="E4925" s="53"/>
      <c r="F4925" s="53"/>
      <c r="G4925" s="53"/>
      <c r="H4925" s="3"/>
      <c r="I4925" s="53"/>
      <c r="J4925" s="53"/>
      <c r="K4925" s="53"/>
      <c r="L4925" s="53"/>
      <c r="M4925" s="53"/>
      <c r="N4925" s="53"/>
      <c r="O4925" s="53"/>
      <c r="P4925" s="727"/>
    </row>
    <row r="4926" spans="1:16" x14ac:dyDescent="0.25">
      <c r="A4926" s="126"/>
      <c r="B4926" s="53"/>
      <c r="C4926" s="140"/>
      <c r="E4926" s="53"/>
      <c r="F4926" s="53"/>
      <c r="G4926" s="53"/>
      <c r="H4926" s="3"/>
      <c r="I4926" s="53"/>
      <c r="J4926" s="53"/>
      <c r="K4926" s="53"/>
      <c r="L4926" s="53"/>
      <c r="M4926" s="53"/>
      <c r="N4926" s="53"/>
      <c r="O4926" s="53"/>
      <c r="P4926" s="727"/>
    </row>
    <row r="4927" spans="1:16" x14ac:dyDescent="0.25">
      <c r="A4927" s="126"/>
      <c r="B4927" s="53"/>
      <c r="C4927" s="140"/>
      <c r="E4927" s="53"/>
      <c r="F4927" s="53"/>
      <c r="G4927" s="53"/>
      <c r="H4927" s="3"/>
      <c r="I4927" s="53"/>
      <c r="J4927" s="53"/>
      <c r="K4927" s="53"/>
      <c r="L4927" s="53"/>
      <c r="M4927" s="53"/>
      <c r="N4927" s="53"/>
      <c r="O4927" s="53"/>
      <c r="P4927" s="727"/>
    </row>
    <row r="4928" spans="1:16" x14ac:dyDescent="0.25">
      <c r="A4928" s="126"/>
      <c r="B4928" s="53"/>
      <c r="C4928" s="140"/>
      <c r="E4928" s="53"/>
      <c r="F4928" s="53"/>
      <c r="G4928" s="53"/>
      <c r="H4928" s="3"/>
      <c r="I4928" s="53"/>
      <c r="J4928" s="53"/>
      <c r="K4928" s="53"/>
      <c r="L4928" s="53"/>
      <c r="M4928" s="53"/>
      <c r="N4928" s="53"/>
      <c r="O4928" s="53"/>
      <c r="P4928" s="727"/>
    </row>
    <row r="4929" spans="1:16" x14ac:dyDescent="0.25">
      <c r="A4929" s="126"/>
      <c r="B4929" s="53"/>
      <c r="C4929" s="140"/>
      <c r="E4929" s="53"/>
      <c r="F4929" s="53"/>
      <c r="G4929" s="53"/>
      <c r="H4929" s="3"/>
      <c r="I4929" s="53"/>
      <c r="J4929" s="53"/>
      <c r="K4929" s="53"/>
      <c r="L4929" s="53"/>
      <c r="M4929" s="53"/>
      <c r="N4929" s="53"/>
      <c r="O4929" s="53"/>
      <c r="P4929" s="727"/>
    </row>
    <row r="4930" spans="1:16" x14ac:dyDescent="0.25">
      <c r="A4930" s="126"/>
      <c r="B4930" s="53"/>
      <c r="C4930" s="140"/>
      <c r="E4930" s="53"/>
      <c r="F4930" s="53"/>
      <c r="G4930" s="53"/>
      <c r="H4930" s="3"/>
      <c r="I4930" s="53"/>
      <c r="J4930" s="53"/>
      <c r="K4930" s="53"/>
      <c r="L4930" s="53"/>
      <c r="M4930" s="53"/>
      <c r="N4930" s="53"/>
      <c r="O4930" s="53"/>
      <c r="P4930" s="727"/>
    </row>
    <row r="4931" spans="1:16" x14ac:dyDescent="0.25">
      <c r="A4931" s="126"/>
      <c r="B4931" s="53"/>
      <c r="C4931" s="140"/>
      <c r="E4931" s="53"/>
      <c r="F4931" s="53"/>
      <c r="G4931" s="53"/>
      <c r="H4931" s="3"/>
      <c r="I4931" s="53"/>
      <c r="J4931" s="53"/>
      <c r="K4931" s="53"/>
      <c r="L4931" s="53"/>
      <c r="M4931" s="53"/>
      <c r="N4931" s="53"/>
      <c r="O4931" s="53"/>
      <c r="P4931" s="727"/>
    </row>
    <row r="4932" spans="1:16" x14ac:dyDescent="0.25">
      <c r="A4932" s="126"/>
      <c r="B4932" s="53"/>
      <c r="C4932" s="140"/>
      <c r="E4932" s="53"/>
      <c r="F4932" s="53"/>
      <c r="G4932" s="53"/>
      <c r="H4932" s="3"/>
      <c r="I4932" s="53"/>
      <c r="J4932" s="53"/>
      <c r="K4932" s="53"/>
      <c r="L4932" s="53"/>
      <c r="M4932" s="53"/>
      <c r="N4932" s="53"/>
      <c r="O4932" s="53"/>
      <c r="P4932" s="727"/>
    </row>
    <row r="4933" spans="1:16" x14ac:dyDescent="0.25">
      <c r="A4933" s="126"/>
      <c r="B4933" s="53"/>
      <c r="C4933" s="140"/>
      <c r="E4933" s="53"/>
      <c r="F4933" s="53"/>
      <c r="G4933" s="53"/>
      <c r="H4933" s="3"/>
      <c r="I4933" s="53"/>
      <c r="J4933" s="53"/>
      <c r="K4933" s="53"/>
      <c r="L4933" s="53"/>
      <c r="M4933" s="53"/>
      <c r="N4933" s="53"/>
      <c r="O4933" s="53"/>
      <c r="P4933" s="727"/>
    </row>
    <row r="4934" spans="1:16" x14ac:dyDescent="0.25">
      <c r="A4934" s="126"/>
      <c r="B4934" s="53"/>
      <c r="C4934" s="140"/>
      <c r="E4934" s="53"/>
      <c r="F4934" s="53"/>
      <c r="G4934" s="53"/>
      <c r="H4934" s="3"/>
      <c r="I4934" s="53"/>
      <c r="J4934" s="53"/>
      <c r="K4934" s="53"/>
      <c r="L4934" s="53"/>
      <c r="M4934" s="53"/>
      <c r="N4934" s="53"/>
      <c r="O4934" s="53"/>
      <c r="P4934" s="727"/>
    </row>
    <row r="4935" spans="1:16" x14ac:dyDescent="0.25">
      <c r="A4935" s="126"/>
      <c r="B4935" s="53"/>
      <c r="C4935" s="140"/>
      <c r="E4935" s="53"/>
      <c r="F4935" s="53"/>
      <c r="G4935" s="53"/>
      <c r="H4935" s="3"/>
      <c r="I4935" s="53"/>
      <c r="J4935" s="53"/>
      <c r="K4935" s="53"/>
      <c r="L4935" s="53"/>
      <c r="M4935" s="53"/>
      <c r="N4935" s="53"/>
      <c r="O4935" s="53"/>
      <c r="P4935" s="727"/>
    </row>
    <row r="4936" spans="1:16" x14ac:dyDescent="0.25">
      <c r="A4936" s="126"/>
      <c r="B4936" s="53"/>
      <c r="C4936" s="140"/>
      <c r="E4936" s="53"/>
      <c r="F4936" s="53"/>
      <c r="G4936" s="53"/>
      <c r="H4936" s="3"/>
      <c r="I4936" s="53"/>
      <c r="J4936" s="53"/>
      <c r="K4936" s="53"/>
      <c r="L4936" s="53"/>
      <c r="M4936" s="53"/>
      <c r="N4936" s="53"/>
      <c r="O4936" s="53"/>
      <c r="P4936" s="727"/>
    </row>
    <row r="4937" spans="1:16" x14ac:dyDescent="0.25">
      <c r="A4937" s="126"/>
      <c r="B4937" s="53"/>
      <c r="C4937" s="140"/>
      <c r="E4937" s="53"/>
      <c r="F4937" s="53"/>
      <c r="G4937" s="53"/>
      <c r="H4937" s="3"/>
      <c r="I4937" s="53"/>
      <c r="J4937" s="53"/>
      <c r="K4937" s="53"/>
      <c r="L4937" s="53"/>
      <c r="M4937" s="53"/>
      <c r="N4937" s="53"/>
      <c r="O4937" s="53"/>
      <c r="P4937" s="727"/>
    </row>
    <row r="4938" spans="1:16" x14ac:dyDescent="0.25">
      <c r="A4938" s="126"/>
      <c r="B4938" s="53"/>
      <c r="C4938" s="140"/>
      <c r="E4938" s="53"/>
      <c r="F4938" s="53"/>
      <c r="G4938" s="53"/>
      <c r="H4938" s="3"/>
      <c r="I4938" s="53"/>
      <c r="J4938" s="53"/>
      <c r="K4938" s="53"/>
      <c r="L4938" s="53"/>
      <c r="M4938" s="53"/>
      <c r="N4938" s="53"/>
      <c r="O4938" s="53"/>
      <c r="P4938" s="727"/>
    </row>
    <row r="4939" spans="1:16" x14ac:dyDescent="0.25">
      <c r="A4939" s="126"/>
      <c r="B4939" s="53"/>
      <c r="C4939" s="140"/>
      <c r="E4939" s="53"/>
      <c r="F4939" s="53"/>
      <c r="G4939" s="53"/>
      <c r="H4939" s="3"/>
      <c r="I4939" s="53"/>
      <c r="J4939" s="53"/>
      <c r="K4939" s="53"/>
      <c r="L4939" s="53"/>
      <c r="M4939" s="53"/>
      <c r="N4939" s="53"/>
      <c r="O4939" s="53"/>
      <c r="P4939" s="727"/>
    </row>
    <row r="4940" spans="1:16" x14ac:dyDescent="0.25">
      <c r="A4940" s="126"/>
      <c r="B4940" s="53"/>
      <c r="C4940" s="140"/>
      <c r="E4940" s="53"/>
      <c r="F4940" s="53"/>
      <c r="G4940" s="53"/>
      <c r="H4940" s="3"/>
      <c r="I4940" s="53"/>
      <c r="J4940" s="53"/>
      <c r="K4940" s="53"/>
      <c r="L4940" s="53"/>
      <c r="M4940" s="53"/>
      <c r="N4940" s="53"/>
      <c r="O4940" s="53"/>
      <c r="P4940" s="727"/>
    </row>
    <row r="4941" spans="1:16" x14ac:dyDescent="0.25">
      <c r="A4941" s="126"/>
      <c r="B4941" s="53"/>
      <c r="C4941" s="140"/>
      <c r="E4941" s="53"/>
      <c r="F4941" s="53"/>
      <c r="G4941" s="53"/>
      <c r="H4941" s="3"/>
      <c r="I4941" s="53"/>
      <c r="J4941" s="53"/>
      <c r="K4941" s="53"/>
      <c r="L4941" s="53"/>
      <c r="M4941" s="53"/>
      <c r="N4941" s="53"/>
      <c r="O4941" s="53"/>
      <c r="P4941" s="727"/>
    </row>
    <row r="4942" spans="1:16" x14ac:dyDescent="0.25">
      <c r="A4942" s="126"/>
      <c r="B4942" s="53"/>
      <c r="C4942" s="140"/>
      <c r="E4942" s="53"/>
      <c r="F4942" s="53"/>
      <c r="G4942" s="53"/>
      <c r="H4942" s="3"/>
      <c r="I4942" s="53"/>
      <c r="J4942" s="53"/>
      <c r="K4942" s="53"/>
      <c r="L4942" s="53"/>
      <c r="M4942" s="53"/>
      <c r="N4942" s="53"/>
      <c r="O4942" s="53"/>
      <c r="P4942" s="727"/>
    </row>
    <row r="4943" spans="1:16" x14ac:dyDescent="0.25">
      <c r="A4943" s="126"/>
      <c r="B4943" s="53"/>
      <c r="C4943" s="140"/>
      <c r="E4943" s="53"/>
      <c r="F4943" s="53"/>
      <c r="G4943" s="53"/>
      <c r="H4943" s="3"/>
      <c r="I4943" s="53"/>
      <c r="J4943" s="53"/>
      <c r="K4943" s="53"/>
      <c r="L4943" s="53"/>
      <c r="M4943" s="53"/>
      <c r="N4943" s="53"/>
      <c r="O4943" s="53"/>
      <c r="P4943" s="727"/>
    </row>
    <row r="4944" spans="1:16" x14ac:dyDescent="0.25">
      <c r="A4944" s="126"/>
      <c r="B4944" s="53"/>
      <c r="C4944" s="140"/>
      <c r="E4944" s="53"/>
      <c r="F4944" s="53"/>
      <c r="G4944" s="53"/>
      <c r="H4944" s="3"/>
      <c r="I4944" s="53"/>
      <c r="J4944" s="53"/>
      <c r="K4944" s="53"/>
      <c r="L4944" s="53"/>
      <c r="M4944" s="53"/>
      <c r="N4944" s="53"/>
      <c r="O4944" s="53"/>
      <c r="P4944" s="727"/>
    </row>
    <row r="4945" spans="1:16" x14ac:dyDescent="0.25">
      <c r="A4945" s="126"/>
      <c r="B4945" s="53"/>
      <c r="C4945" s="140"/>
      <c r="E4945" s="53"/>
      <c r="F4945" s="53"/>
      <c r="G4945" s="53"/>
      <c r="H4945" s="3"/>
      <c r="I4945" s="53"/>
      <c r="J4945" s="53"/>
      <c r="K4945" s="53"/>
      <c r="L4945" s="53"/>
      <c r="M4945" s="53"/>
      <c r="N4945" s="53"/>
      <c r="O4945" s="53"/>
      <c r="P4945" s="727"/>
    </row>
    <row r="4946" spans="1:16" x14ac:dyDescent="0.25">
      <c r="A4946" s="126"/>
      <c r="B4946" s="53"/>
      <c r="C4946" s="140"/>
      <c r="E4946" s="53"/>
      <c r="F4946" s="53"/>
      <c r="G4946" s="53"/>
      <c r="H4946" s="3"/>
      <c r="I4946" s="53"/>
      <c r="J4946" s="53"/>
      <c r="K4946" s="53"/>
      <c r="L4946" s="53"/>
      <c r="M4946" s="53"/>
      <c r="N4946" s="53"/>
      <c r="O4946" s="53"/>
      <c r="P4946" s="727"/>
    </row>
    <row r="4947" spans="1:16" x14ac:dyDescent="0.25">
      <c r="A4947" s="126"/>
      <c r="B4947" s="53"/>
      <c r="C4947" s="140"/>
      <c r="E4947" s="53"/>
      <c r="F4947" s="53"/>
      <c r="G4947" s="53"/>
      <c r="H4947" s="3"/>
      <c r="I4947" s="53"/>
      <c r="J4947" s="53"/>
      <c r="K4947" s="53"/>
      <c r="L4947" s="53"/>
      <c r="M4947" s="53"/>
      <c r="N4947" s="53"/>
      <c r="O4947" s="53"/>
      <c r="P4947" s="727"/>
    </row>
    <row r="4948" spans="1:16" x14ac:dyDescent="0.25">
      <c r="A4948" s="126"/>
      <c r="B4948" s="53"/>
      <c r="C4948" s="140"/>
      <c r="E4948" s="53"/>
      <c r="F4948" s="53"/>
      <c r="G4948" s="53"/>
      <c r="H4948" s="3"/>
      <c r="I4948" s="53"/>
      <c r="J4948" s="53"/>
      <c r="K4948" s="53"/>
      <c r="L4948" s="53"/>
      <c r="M4948" s="53"/>
      <c r="N4948" s="53"/>
      <c r="O4948" s="53"/>
      <c r="P4948" s="727"/>
    </row>
    <row r="4949" spans="1:16" x14ac:dyDescent="0.25">
      <c r="A4949" s="126"/>
      <c r="B4949" s="53"/>
      <c r="C4949" s="140"/>
      <c r="E4949" s="53"/>
      <c r="F4949" s="53"/>
      <c r="G4949" s="53"/>
      <c r="H4949" s="3"/>
      <c r="I4949" s="53"/>
      <c r="J4949" s="53"/>
      <c r="K4949" s="53"/>
      <c r="L4949" s="53"/>
      <c r="M4949" s="53"/>
      <c r="N4949" s="53"/>
      <c r="O4949" s="53"/>
      <c r="P4949" s="727"/>
    </row>
    <row r="4950" spans="1:16" x14ac:dyDescent="0.25">
      <c r="A4950" s="126"/>
      <c r="B4950" s="53"/>
      <c r="C4950" s="140"/>
      <c r="E4950" s="53"/>
      <c r="F4950" s="53"/>
      <c r="G4950" s="53"/>
      <c r="H4950" s="3"/>
      <c r="I4950" s="53"/>
      <c r="J4950" s="53"/>
      <c r="K4950" s="53"/>
      <c r="L4950" s="53"/>
      <c r="M4950" s="53"/>
      <c r="N4950" s="53"/>
      <c r="O4950" s="53"/>
      <c r="P4950" s="727"/>
    </row>
    <row r="4951" spans="1:16" x14ac:dyDescent="0.25">
      <c r="A4951" s="126"/>
      <c r="B4951" s="53"/>
      <c r="C4951" s="140"/>
      <c r="E4951" s="53"/>
      <c r="F4951" s="53"/>
      <c r="G4951" s="53"/>
      <c r="H4951" s="3"/>
      <c r="I4951" s="53"/>
      <c r="J4951" s="53"/>
      <c r="K4951" s="53"/>
      <c r="L4951" s="53"/>
      <c r="M4951" s="53"/>
      <c r="N4951" s="53"/>
      <c r="O4951" s="53"/>
      <c r="P4951" s="727"/>
    </row>
    <row r="4952" spans="1:16" x14ac:dyDescent="0.25">
      <c r="A4952" s="126"/>
      <c r="B4952" s="53"/>
      <c r="C4952" s="140"/>
      <c r="E4952" s="53"/>
      <c r="F4952" s="53"/>
      <c r="G4952" s="53"/>
      <c r="H4952" s="3"/>
      <c r="I4952" s="53"/>
      <c r="J4952" s="53"/>
      <c r="K4952" s="53"/>
      <c r="L4952" s="53"/>
      <c r="M4952" s="53"/>
      <c r="N4952" s="53"/>
      <c r="O4952" s="53"/>
      <c r="P4952" s="727"/>
    </row>
    <row r="4953" spans="1:16" x14ac:dyDescent="0.25">
      <c r="A4953" s="126"/>
      <c r="B4953" s="53"/>
      <c r="C4953" s="140"/>
      <c r="E4953" s="53"/>
      <c r="F4953" s="53"/>
      <c r="G4953" s="53"/>
      <c r="H4953" s="3"/>
      <c r="I4953" s="53"/>
      <c r="J4953" s="53"/>
      <c r="K4953" s="53"/>
      <c r="L4953" s="53"/>
      <c r="M4953" s="53"/>
      <c r="N4953" s="53"/>
      <c r="O4953" s="53"/>
      <c r="P4953" s="727"/>
    </row>
    <row r="4954" spans="1:16" x14ac:dyDescent="0.25">
      <c r="A4954" s="126"/>
      <c r="B4954" s="53"/>
      <c r="C4954" s="140"/>
      <c r="E4954" s="53"/>
      <c r="F4954" s="53"/>
      <c r="G4954" s="53"/>
      <c r="H4954" s="3"/>
      <c r="I4954" s="53"/>
      <c r="J4954" s="53"/>
      <c r="K4954" s="53"/>
      <c r="L4954" s="53"/>
      <c r="M4954" s="53"/>
      <c r="N4954" s="53"/>
      <c r="O4954" s="53"/>
      <c r="P4954" s="727"/>
    </row>
    <row r="4955" spans="1:16" x14ac:dyDescent="0.25">
      <c r="A4955" s="126"/>
      <c r="B4955" s="53"/>
      <c r="C4955" s="140"/>
      <c r="E4955" s="53"/>
      <c r="F4955" s="53"/>
      <c r="G4955" s="53"/>
      <c r="H4955" s="3"/>
      <c r="I4955" s="53"/>
      <c r="J4955" s="53"/>
      <c r="K4955" s="53"/>
      <c r="L4955" s="53"/>
      <c r="M4955" s="53"/>
      <c r="N4955" s="53"/>
      <c r="O4955" s="53"/>
      <c r="P4955" s="727"/>
    </row>
    <row r="4956" spans="1:16" x14ac:dyDescent="0.25">
      <c r="A4956" s="126"/>
      <c r="B4956" s="53"/>
      <c r="C4956" s="140"/>
      <c r="E4956" s="53"/>
      <c r="F4956" s="53"/>
      <c r="G4956" s="53"/>
      <c r="H4956" s="3"/>
      <c r="I4956" s="53"/>
      <c r="J4956" s="53"/>
      <c r="K4956" s="53"/>
      <c r="L4956" s="53"/>
      <c r="M4956" s="53"/>
      <c r="N4956" s="53"/>
      <c r="O4956" s="53"/>
      <c r="P4956" s="727"/>
    </row>
    <row r="4957" spans="1:16" x14ac:dyDescent="0.25">
      <c r="A4957" s="126"/>
      <c r="B4957" s="53"/>
      <c r="C4957" s="140"/>
      <c r="E4957" s="53"/>
      <c r="F4957" s="53"/>
      <c r="G4957" s="53"/>
      <c r="H4957" s="3"/>
      <c r="I4957" s="53"/>
      <c r="J4957" s="53"/>
      <c r="K4957" s="53"/>
      <c r="L4957" s="53"/>
      <c r="M4957" s="53"/>
      <c r="N4957" s="53"/>
      <c r="O4957" s="53"/>
      <c r="P4957" s="727"/>
    </row>
    <row r="4958" spans="1:16" x14ac:dyDescent="0.25">
      <c r="A4958" s="126"/>
      <c r="B4958" s="53"/>
      <c r="C4958" s="140"/>
      <c r="E4958" s="53"/>
      <c r="F4958" s="53"/>
      <c r="G4958" s="53"/>
      <c r="H4958" s="3"/>
      <c r="I4958" s="53"/>
      <c r="J4958" s="53"/>
      <c r="K4958" s="53"/>
      <c r="L4958" s="53"/>
      <c r="M4958" s="53"/>
      <c r="N4958" s="53"/>
      <c r="O4958" s="53"/>
      <c r="P4958" s="727"/>
    </row>
    <row r="4959" spans="1:16" x14ac:dyDescent="0.25">
      <c r="A4959" s="126"/>
      <c r="B4959" s="53"/>
      <c r="C4959" s="140"/>
      <c r="E4959" s="53"/>
      <c r="F4959" s="53"/>
      <c r="G4959" s="53"/>
      <c r="H4959" s="3"/>
      <c r="I4959" s="53"/>
      <c r="J4959" s="53"/>
      <c r="K4959" s="53"/>
      <c r="L4959" s="53"/>
      <c r="M4959" s="53"/>
      <c r="N4959" s="53"/>
      <c r="O4959" s="53"/>
      <c r="P4959" s="727"/>
    </row>
    <row r="4960" spans="1:16" x14ac:dyDescent="0.25">
      <c r="A4960" s="126"/>
      <c r="B4960" s="53"/>
      <c r="C4960" s="140"/>
      <c r="E4960" s="53"/>
      <c r="F4960" s="53"/>
      <c r="G4960" s="53"/>
      <c r="H4960" s="3"/>
      <c r="I4960" s="53"/>
      <c r="J4960" s="53"/>
      <c r="K4960" s="53"/>
      <c r="L4960" s="53"/>
      <c r="M4960" s="53"/>
      <c r="N4960" s="53"/>
      <c r="O4960" s="53"/>
      <c r="P4960" s="727"/>
    </row>
    <row r="4961" spans="1:16" x14ac:dyDescent="0.25">
      <c r="A4961" s="126"/>
      <c r="B4961" s="53"/>
      <c r="C4961" s="140"/>
      <c r="E4961" s="53"/>
      <c r="F4961" s="53"/>
      <c r="G4961" s="53"/>
      <c r="H4961" s="3"/>
      <c r="I4961" s="53"/>
      <c r="J4961" s="53"/>
      <c r="K4961" s="53"/>
      <c r="L4961" s="53"/>
      <c r="M4961" s="53"/>
      <c r="N4961" s="53"/>
      <c r="O4961" s="53"/>
      <c r="P4961" s="727"/>
    </row>
    <row r="4962" spans="1:16" x14ac:dyDescent="0.25">
      <c r="A4962" s="126"/>
      <c r="B4962" s="53"/>
      <c r="C4962" s="140"/>
      <c r="E4962" s="53"/>
      <c r="F4962" s="53"/>
      <c r="G4962" s="53"/>
      <c r="H4962" s="3"/>
      <c r="I4962" s="53"/>
      <c r="J4962" s="53"/>
      <c r="K4962" s="53"/>
      <c r="L4962" s="53"/>
      <c r="M4962" s="53"/>
      <c r="N4962" s="53"/>
      <c r="O4962" s="53"/>
      <c r="P4962" s="727"/>
    </row>
    <row r="4963" spans="1:16" x14ac:dyDescent="0.25">
      <c r="A4963" s="126"/>
      <c r="B4963" s="53"/>
      <c r="C4963" s="140"/>
      <c r="E4963" s="53"/>
      <c r="F4963" s="53"/>
      <c r="G4963" s="53"/>
      <c r="H4963" s="3"/>
      <c r="I4963" s="53"/>
      <c r="J4963" s="53"/>
      <c r="K4963" s="53"/>
      <c r="L4963" s="53"/>
      <c r="M4963" s="53"/>
      <c r="N4963" s="53"/>
      <c r="O4963" s="53"/>
      <c r="P4963" s="727"/>
    </row>
    <row r="4964" spans="1:16" x14ac:dyDescent="0.25">
      <c r="A4964" s="126"/>
      <c r="B4964" s="53"/>
      <c r="C4964" s="140"/>
      <c r="E4964" s="53"/>
      <c r="F4964" s="53"/>
      <c r="G4964" s="53"/>
      <c r="H4964" s="3"/>
      <c r="I4964" s="53"/>
      <c r="J4964" s="53"/>
      <c r="K4964" s="53"/>
      <c r="L4964" s="53"/>
      <c r="M4964" s="53"/>
      <c r="N4964" s="53"/>
      <c r="O4964" s="53"/>
      <c r="P4964" s="727"/>
    </row>
    <row r="4965" spans="1:16" x14ac:dyDescent="0.25">
      <c r="A4965" s="126"/>
      <c r="B4965" s="53"/>
      <c r="C4965" s="140"/>
      <c r="E4965" s="53"/>
      <c r="F4965" s="53"/>
      <c r="G4965" s="53"/>
      <c r="H4965" s="3"/>
      <c r="I4965" s="53"/>
      <c r="J4965" s="53"/>
      <c r="K4965" s="53"/>
      <c r="L4965" s="53"/>
      <c r="M4965" s="53"/>
      <c r="N4965" s="53"/>
      <c r="O4965" s="53"/>
      <c r="P4965" s="727"/>
    </row>
    <row r="4966" spans="1:16" x14ac:dyDescent="0.25">
      <c r="A4966" s="126"/>
      <c r="B4966" s="53"/>
      <c r="C4966" s="140"/>
      <c r="E4966" s="53"/>
      <c r="F4966" s="53"/>
      <c r="G4966" s="53"/>
      <c r="H4966" s="3"/>
      <c r="I4966" s="53"/>
      <c r="J4966" s="53"/>
      <c r="K4966" s="53"/>
      <c r="L4966" s="53"/>
      <c r="M4966" s="53"/>
      <c r="N4966" s="53"/>
      <c r="O4966" s="53"/>
      <c r="P4966" s="727"/>
    </row>
    <row r="4967" spans="1:16" x14ac:dyDescent="0.25">
      <c r="A4967" s="126"/>
      <c r="B4967" s="53"/>
      <c r="C4967" s="140"/>
      <c r="E4967" s="53"/>
      <c r="F4967" s="53"/>
      <c r="G4967" s="53"/>
      <c r="H4967" s="3"/>
      <c r="I4967" s="53"/>
      <c r="J4967" s="53"/>
      <c r="K4967" s="53"/>
      <c r="L4967" s="53"/>
      <c r="M4967" s="53"/>
      <c r="N4967" s="53"/>
      <c r="O4967" s="53"/>
      <c r="P4967" s="727"/>
    </row>
    <row r="4968" spans="1:16" x14ac:dyDescent="0.25">
      <c r="A4968" s="126"/>
      <c r="B4968" s="53"/>
      <c r="C4968" s="140"/>
      <c r="E4968" s="53"/>
      <c r="F4968" s="53"/>
      <c r="G4968" s="53"/>
      <c r="H4968" s="3"/>
      <c r="I4968" s="53"/>
      <c r="J4968" s="53"/>
      <c r="K4968" s="53"/>
      <c r="L4968" s="53"/>
      <c r="M4968" s="53"/>
      <c r="N4968" s="53"/>
      <c r="O4968" s="53"/>
      <c r="P4968" s="727"/>
    </row>
    <row r="4969" spans="1:16" x14ac:dyDescent="0.25">
      <c r="A4969" s="126"/>
      <c r="B4969" s="53"/>
      <c r="C4969" s="140"/>
      <c r="E4969" s="53"/>
      <c r="F4969" s="53"/>
      <c r="G4969" s="53"/>
      <c r="H4969" s="3"/>
      <c r="I4969" s="53"/>
      <c r="J4969" s="53"/>
      <c r="K4969" s="53"/>
      <c r="L4969" s="53"/>
      <c r="M4969" s="53"/>
      <c r="N4969" s="53"/>
      <c r="O4969" s="53"/>
      <c r="P4969" s="727"/>
    </row>
    <row r="4970" spans="1:16" x14ac:dyDescent="0.25">
      <c r="A4970" s="126"/>
      <c r="B4970" s="53"/>
      <c r="C4970" s="140"/>
      <c r="E4970" s="53"/>
      <c r="F4970" s="53"/>
      <c r="G4970" s="53"/>
      <c r="H4970" s="3"/>
      <c r="I4970" s="53"/>
      <c r="J4970" s="53"/>
      <c r="K4970" s="53"/>
      <c r="L4970" s="53"/>
      <c r="M4970" s="53"/>
      <c r="N4970" s="53"/>
      <c r="O4970" s="53"/>
      <c r="P4970" s="727"/>
    </row>
    <row r="4971" spans="1:16" x14ac:dyDescent="0.25">
      <c r="A4971" s="126"/>
      <c r="B4971" s="53"/>
      <c r="C4971" s="140"/>
      <c r="E4971" s="53"/>
      <c r="F4971" s="53"/>
      <c r="G4971" s="53"/>
      <c r="H4971" s="3"/>
      <c r="I4971" s="53"/>
      <c r="J4971" s="53"/>
      <c r="K4971" s="53"/>
      <c r="L4971" s="53"/>
      <c r="M4971" s="53"/>
      <c r="N4971" s="53"/>
      <c r="O4971" s="53"/>
      <c r="P4971" s="727"/>
    </row>
    <row r="4972" spans="1:16" x14ac:dyDescent="0.25">
      <c r="A4972" s="126"/>
      <c r="B4972" s="53"/>
      <c r="C4972" s="140"/>
      <c r="E4972" s="53"/>
      <c r="F4972" s="53"/>
      <c r="G4972" s="53"/>
      <c r="H4972" s="3"/>
      <c r="I4972" s="53"/>
      <c r="J4972" s="53"/>
      <c r="K4972" s="53"/>
      <c r="L4972" s="53"/>
      <c r="M4972" s="53"/>
      <c r="N4972" s="53"/>
      <c r="O4972" s="53"/>
      <c r="P4972" s="727"/>
    </row>
    <row r="4973" spans="1:16" x14ac:dyDescent="0.25">
      <c r="A4973" s="126"/>
      <c r="B4973" s="53"/>
      <c r="C4973" s="140"/>
      <c r="E4973" s="53"/>
      <c r="F4973" s="53"/>
      <c r="G4973" s="53"/>
      <c r="H4973" s="3"/>
      <c r="I4973" s="53"/>
      <c r="J4973" s="53"/>
      <c r="K4973" s="53"/>
      <c r="L4973" s="53"/>
      <c r="M4973" s="53"/>
      <c r="N4973" s="53"/>
      <c r="O4973" s="53"/>
      <c r="P4973" s="727"/>
    </row>
    <row r="4974" spans="1:16" x14ac:dyDescent="0.25">
      <c r="A4974" s="126"/>
      <c r="B4974" s="53"/>
      <c r="C4974" s="140"/>
      <c r="E4974" s="53"/>
      <c r="F4974" s="53"/>
      <c r="G4974" s="53"/>
      <c r="H4974" s="3"/>
      <c r="I4974" s="53"/>
      <c r="J4974" s="53"/>
      <c r="K4974" s="53"/>
      <c r="L4974" s="53"/>
      <c r="M4974" s="53"/>
      <c r="N4974" s="53"/>
      <c r="O4974" s="53"/>
      <c r="P4974" s="727"/>
    </row>
    <row r="4975" spans="1:16" x14ac:dyDescent="0.25">
      <c r="A4975" s="126"/>
      <c r="B4975" s="53"/>
      <c r="C4975" s="140"/>
      <c r="E4975" s="53"/>
      <c r="F4975" s="53"/>
      <c r="G4975" s="53"/>
      <c r="H4975" s="3"/>
      <c r="I4975" s="53"/>
      <c r="J4975" s="53"/>
      <c r="K4975" s="53"/>
      <c r="L4975" s="53"/>
      <c r="M4975" s="53"/>
      <c r="N4975" s="53"/>
      <c r="O4975" s="53"/>
      <c r="P4975" s="727"/>
    </row>
    <row r="4976" spans="1:16" x14ac:dyDescent="0.25">
      <c r="A4976" s="126"/>
      <c r="B4976" s="53"/>
      <c r="C4976" s="140"/>
      <c r="E4976" s="53"/>
      <c r="F4976" s="53"/>
      <c r="G4976" s="53"/>
      <c r="H4976" s="3"/>
      <c r="I4976" s="53"/>
      <c r="J4976" s="53"/>
      <c r="K4976" s="53"/>
      <c r="L4976" s="53"/>
      <c r="M4976" s="53"/>
      <c r="N4976" s="53"/>
      <c r="O4976" s="53"/>
      <c r="P4976" s="727"/>
    </row>
    <row r="4977" spans="1:16" x14ac:dyDescent="0.25">
      <c r="A4977" s="126"/>
      <c r="B4977" s="53"/>
      <c r="C4977" s="140"/>
      <c r="E4977" s="53"/>
      <c r="F4977" s="53"/>
      <c r="G4977" s="53"/>
      <c r="H4977" s="3"/>
      <c r="I4977" s="53"/>
      <c r="J4977" s="53"/>
      <c r="K4977" s="53"/>
      <c r="L4977" s="53"/>
      <c r="M4977" s="53"/>
      <c r="N4977" s="53"/>
      <c r="O4977" s="53"/>
      <c r="P4977" s="727"/>
    </row>
    <row r="4978" spans="1:16" x14ac:dyDescent="0.25">
      <c r="A4978" s="126"/>
      <c r="B4978" s="53"/>
      <c r="C4978" s="140"/>
      <c r="E4978" s="53"/>
      <c r="F4978" s="53"/>
      <c r="G4978" s="53"/>
      <c r="H4978" s="3"/>
      <c r="I4978" s="53"/>
      <c r="J4978" s="53"/>
      <c r="K4978" s="53"/>
      <c r="L4978" s="53"/>
      <c r="M4978" s="53"/>
      <c r="N4978" s="53"/>
      <c r="O4978" s="53"/>
      <c r="P4978" s="727"/>
    </row>
    <row r="4979" spans="1:16" x14ac:dyDescent="0.25">
      <c r="A4979" s="126"/>
      <c r="B4979" s="53"/>
      <c r="C4979" s="140"/>
      <c r="E4979" s="53"/>
      <c r="F4979" s="53"/>
      <c r="G4979" s="53"/>
      <c r="H4979" s="3"/>
      <c r="I4979" s="53"/>
      <c r="J4979" s="53"/>
      <c r="K4979" s="53"/>
      <c r="L4979" s="53"/>
      <c r="M4979" s="53"/>
      <c r="N4979" s="53"/>
      <c r="O4979" s="53"/>
      <c r="P4979" s="727"/>
    </row>
    <row r="4980" spans="1:16" x14ac:dyDescent="0.25">
      <c r="A4980" s="126"/>
      <c r="B4980" s="53"/>
      <c r="C4980" s="140"/>
      <c r="E4980" s="53"/>
      <c r="F4980" s="53"/>
      <c r="G4980" s="53"/>
      <c r="H4980" s="3"/>
      <c r="I4980" s="53"/>
      <c r="J4980" s="53"/>
      <c r="K4980" s="53"/>
      <c r="L4980" s="53"/>
      <c r="M4980" s="53"/>
      <c r="N4980" s="53"/>
      <c r="O4980" s="53"/>
      <c r="P4980" s="727"/>
    </row>
    <row r="4981" spans="1:16" x14ac:dyDescent="0.25">
      <c r="A4981" s="126"/>
      <c r="B4981" s="53"/>
      <c r="C4981" s="140"/>
      <c r="E4981" s="53"/>
      <c r="F4981" s="53"/>
      <c r="G4981" s="53"/>
      <c r="H4981" s="3"/>
      <c r="I4981" s="53"/>
      <c r="J4981" s="53"/>
      <c r="K4981" s="53"/>
      <c r="L4981" s="53"/>
      <c r="M4981" s="53"/>
      <c r="N4981" s="53"/>
      <c r="O4981" s="53"/>
      <c r="P4981" s="727"/>
    </row>
    <row r="4982" spans="1:16" x14ac:dyDescent="0.25">
      <c r="A4982" s="126"/>
      <c r="B4982" s="53"/>
      <c r="C4982" s="140"/>
      <c r="E4982" s="53"/>
      <c r="F4982" s="53"/>
      <c r="G4982" s="53"/>
      <c r="H4982" s="3"/>
      <c r="I4982" s="53"/>
      <c r="J4982" s="53"/>
      <c r="K4982" s="53"/>
      <c r="L4982" s="53"/>
      <c r="M4982" s="53"/>
      <c r="N4982" s="53"/>
      <c r="O4982" s="53"/>
      <c r="P4982" s="727"/>
    </row>
    <row r="4983" spans="1:16" x14ac:dyDescent="0.25">
      <c r="A4983" s="126"/>
      <c r="B4983" s="53"/>
      <c r="C4983" s="140"/>
      <c r="E4983" s="53"/>
      <c r="F4983" s="53"/>
      <c r="G4983" s="53"/>
      <c r="H4983" s="3"/>
      <c r="I4983" s="53"/>
      <c r="J4983" s="53"/>
      <c r="K4983" s="53"/>
      <c r="L4983" s="53"/>
      <c r="M4983" s="53"/>
      <c r="N4983" s="53"/>
      <c r="O4983" s="53"/>
      <c r="P4983" s="727"/>
    </row>
    <row r="4984" spans="1:16" x14ac:dyDescent="0.25">
      <c r="A4984" s="126"/>
      <c r="B4984" s="53"/>
      <c r="C4984" s="140"/>
      <c r="E4984" s="53"/>
      <c r="F4984" s="53"/>
      <c r="G4984" s="53"/>
      <c r="H4984" s="3"/>
      <c r="I4984" s="53"/>
      <c r="J4984" s="53"/>
      <c r="K4984" s="53"/>
      <c r="L4984" s="53"/>
      <c r="M4984" s="53"/>
      <c r="N4984" s="53"/>
      <c r="O4984" s="53"/>
      <c r="P4984" s="727"/>
    </row>
    <row r="4985" spans="1:16" x14ac:dyDescent="0.25">
      <c r="A4985" s="126"/>
      <c r="B4985" s="53"/>
      <c r="C4985" s="140"/>
      <c r="E4985" s="53"/>
      <c r="F4985" s="53"/>
      <c r="G4985" s="53"/>
      <c r="H4985" s="3"/>
      <c r="I4985" s="53"/>
      <c r="J4985" s="53"/>
      <c r="K4985" s="53"/>
      <c r="L4985" s="53"/>
      <c r="M4985" s="53"/>
      <c r="N4985" s="53"/>
      <c r="O4985" s="53"/>
      <c r="P4985" s="727"/>
    </row>
    <row r="4986" spans="1:16" x14ac:dyDescent="0.25">
      <c r="A4986" s="126"/>
      <c r="B4986" s="53"/>
      <c r="C4986" s="140"/>
      <c r="E4986" s="53"/>
      <c r="F4986" s="53"/>
      <c r="G4986" s="53"/>
      <c r="H4986" s="3"/>
      <c r="I4986" s="53"/>
      <c r="J4986" s="53"/>
      <c r="K4986" s="53"/>
      <c r="L4986" s="53"/>
      <c r="M4986" s="53"/>
      <c r="N4986" s="53"/>
      <c r="O4986" s="53"/>
      <c r="P4986" s="727"/>
    </row>
    <row r="4987" spans="1:16" x14ac:dyDescent="0.25">
      <c r="A4987" s="126"/>
      <c r="B4987" s="53"/>
      <c r="C4987" s="140"/>
      <c r="E4987" s="53"/>
      <c r="F4987" s="53"/>
      <c r="G4987" s="53"/>
      <c r="H4987" s="3"/>
      <c r="I4987" s="53"/>
      <c r="J4987" s="53"/>
      <c r="K4987" s="53"/>
      <c r="L4987" s="53"/>
      <c r="M4987" s="53"/>
      <c r="N4987" s="53"/>
      <c r="O4987" s="53"/>
      <c r="P4987" s="727"/>
    </row>
    <row r="4988" spans="1:16" x14ac:dyDescent="0.25">
      <c r="A4988" s="126"/>
      <c r="B4988" s="53"/>
      <c r="C4988" s="140"/>
      <c r="E4988" s="53"/>
      <c r="F4988" s="53"/>
      <c r="G4988" s="53"/>
      <c r="H4988" s="3"/>
      <c r="I4988" s="53"/>
      <c r="J4988" s="53"/>
      <c r="K4988" s="53"/>
      <c r="L4988" s="53"/>
      <c r="M4988" s="53"/>
      <c r="N4988" s="53"/>
      <c r="O4988" s="53"/>
      <c r="P4988" s="727"/>
    </row>
    <row r="4989" spans="1:16" x14ac:dyDescent="0.25">
      <c r="A4989" s="126"/>
      <c r="B4989" s="53"/>
      <c r="C4989" s="140"/>
      <c r="E4989" s="53"/>
      <c r="F4989" s="53"/>
      <c r="G4989" s="53"/>
      <c r="H4989" s="3"/>
      <c r="I4989" s="53"/>
      <c r="J4989" s="53"/>
      <c r="K4989" s="53"/>
      <c r="L4989" s="53"/>
      <c r="M4989" s="53"/>
      <c r="N4989" s="53"/>
      <c r="O4989" s="53"/>
      <c r="P4989" s="727"/>
    </row>
    <row r="4990" spans="1:16" x14ac:dyDescent="0.25">
      <c r="A4990" s="126"/>
      <c r="B4990" s="53"/>
      <c r="C4990" s="140"/>
      <c r="E4990" s="53"/>
      <c r="F4990" s="53"/>
      <c r="G4990" s="53"/>
      <c r="H4990" s="3"/>
      <c r="I4990" s="53"/>
      <c r="J4990" s="53"/>
      <c r="K4990" s="53"/>
      <c r="L4990" s="53"/>
      <c r="M4990" s="53"/>
      <c r="N4990" s="53"/>
      <c r="O4990" s="53"/>
      <c r="P4990" s="727"/>
    </row>
    <row r="4991" spans="1:16" x14ac:dyDescent="0.25">
      <c r="A4991" s="126"/>
      <c r="B4991" s="53"/>
      <c r="C4991" s="140"/>
      <c r="E4991" s="53"/>
      <c r="F4991" s="53"/>
      <c r="G4991" s="53"/>
      <c r="H4991" s="3"/>
      <c r="I4991" s="53"/>
      <c r="J4991" s="53"/>
      <c r="K4991" s="53"/>
      <c r="L4991" s="53"/>
      <c r="M4991" s="53"/>
      <c r="N4991" s="53"/>
      <c r="O4991" s="53"/>
      <c r="P4991" s="727"/>
    </row>
    <row r="4992" spans="1:16" x14ac:dyDescent="0.25">
      <c r="A4992" s="126"/>
      <c r="B4992" s="53"/>
      <c r="C4992" s="140"/>
      <c r="E4992" s="53"/>
      <c r="F4992" s="53"/>
      <c r="G4992" s="53"/>
      <c r="H4992" s="3"/>
      <c r="I4992" s="53"/>
      <c r="J4992" s="53"/>
      <c r="K4992" s="53"/>
      <c r="L4992" s="53"/>
      <c r="M4992" s="53"/>
      <c r="N4992" s="53"/>
      <c r="O4992" s="53"/>
      <c r="P4992" s="727"/>
    </row>
    <row r="4993" spans="1:16" x14ac:dyDescent="0.25">
      <c r="A4993" s="126"/>
      <c r="B4993" s="53"/>
      <c r="C4993" s="140"/>
      <c r="E4993" s="53"/>
      <c r="F4993" s="53"/>
      <c r="G4993" s="53"/>
      <c r="H4993" s="3"/>
      <c r="I4993" s="53"/>
      <c r="J4993" s="53"/>
      <c r="K4993" s="53"/>
      <c r="L4993" s="53"/>
      <c r="M4993" s="53"/>
      <c r="N4993" s="53"/>
      <c r="O4993" s="53"/>
      <c r="P4993" s="727"/>
    </row>
    <row r="4994" spans="1:16" x14ac:dyDescent="0.25">
      <c r="A4994" s="126"/>
      <c r="B4994" s="53"/>
      <c r="C4994" s="140"/>
      <c r="E4994" s="53"/>
      <c r="F4994" s="53"/>
      <c r="G4994" s="53"/>
      <c r="H4994" s="3"/>
      <c r="I4994" s="53"/>
      <c r="J4994" s="53"/>
      <c r="K4994" s="53"/>
      <c r="L4994" s="53"/>
      <c r="M4994" s="53"/>
      <c r="N4994" s="53"/>
      <c r="O4994" s="53"/>
      <c r="P4994" s="727"/>
    </row>
    <row r="4995" spans="1:16" x14ac:dyDescent="0.25">
      <c r="A4995" s="126"/>
      <c r="B4995" s="53"/>
      <c r="C4995" s="140"/>
      <c r="E4995" s="53"/>
      <c r="F4995" s="53"/>
      <c r="G4995" s="53"/>
      <c r="H4995" s="3"/>
      <c r="I4995" s="53"/>
      <c r="J4995" s="53"/>
      <c r="K4995" s="53"/>
      <c r="L4995" s="53"/>
      <c r="M4995" s="53"/>
      <c r="N4995" s="53"/>
      <c r="O4995" s="53"/>
      <c r="P4995" s="727"/>
    </row>
    <row r="4996" spans="1:16" x14ac:dyDescent="0.25">
      <c r="A4996" s="126"/>
      <c r="B4996" s="53"/>
      <c r="C4996" s="140"/>
      <c r="E4996" s="53"/>
      <c r="F4996" s="53"/>
      <c r="G4996" s="53"/>
      <c r="H4996" s="3"/>
      <c r="I4996" s="53"/>
      <c r="J4996" s="53"/>
      <c r="K4996" s="53"/>
      <c r="L4996" s="53"/>
      <c r="M4996" s="53"/>
      <c r="N4996" s="53"/>
      <c r="O4996" s="53"/>
      <c r="P4996" s="727"/>
    </row>
    <row r="4997" spans="1:16" x14ac:dyDescent="0.25">
      <c r="A4997" s="126"/>
      <c r="B4997" s="53"/>
      <c r="C4997" s="140"/>
      <c r="E4997" s="53"/>
      <c r="F4997" s="53"/>
      <c r="G4997" s="53"/>
      <c r="H4997" s="3"/>
      <c r="I4997" s="53"/>
      <c r="J4997" s="53"/>
      <c r="K4997" s="53"/>
      <c r="L4997" s="53"/>
      <c r="M4997" s="53"/>
      <c r="N4997" s="53"/>
      <c r="O4997" s="53"/>
      <c r="P4997" s="727"/>
    </row>
    <row r="4998" spans="1:16" x14ac:dyDescent="0.25">
      <c r="A4998" s="126"/>
      <c r="B4998" s="53"/>
      <c r="C4998" s="140"/>
      <c r="E4998" s="53"/>
      <c r="F4998" s="53"/>
      <c r="G4998" s="53"/>
      <c r="H4998" s="3"/>
      <c r="I4998" s="53"/>
      <c r="J4998" s="53"/>
      <c r="K4998" s="53"/>
      <c r="L4998" s="53"/>
      <c r="M4998" s="53"/>
      <c r="N4998" s="53"/>
      <c r="O4998" s="53"/>
      <c r="P4998" s="727"/>
    </row>
    <row r="4999" spans="1:16" x14ac:dyDescent="0.25">
      <c r="A4999" s="126"/>
      <c r="B4999" s="53"/>
      <c r="C4999" s="140"/>
      <c r="E4999" s="53"/>
      <c r="F4999" s="53"/>
      <c r="G4999" s="53"/>
      <c r="H4999" s="3"/>
      <c r="I4999" s="53"/>
      <c r="J4999" s="53"/>
      <c r="K4999" s="53"/>
      <c r="L4999" s="53"/>
      <c r="M4999" s="53"/>
      <c r="N4999" s="53"/>
      <c r="O4999" s="53"/>
      <c r="P4999" s="727"/>
    </row>
    <row r="5000" spans="1:16" x14ac:dyDescent="0.25">
      <c r="A5000" s="126"/>
      <c r="B5000" s="53"/>
      <c r="C5000" s="140"/>
      <c r="E5000" s="53"/>
      <c r="F5000" s="53"/>
      <c r="G5000" s="53"/>
      <c r="H5000" s="3"/>
      <c r="I5000" s="53"/>
      <c r="J5000" s="53"/>
      <c r="K5000" s="53"/>
      <c r="L5000" s="53"/>
      <c r="M5000" s="53"/>
      <c r="N5000" s="53"/>
      <c r="O5000" s="53"/>
      <c r="P5000" s="727"/>
    </row>
    <row r="5001" spans="1:16" x14ac:dyDescent="0.25">
      <c r="A5001" s="126"/>
      <c r="B5001" s="53"/>
      <c r="C5001" s="140"/>
      <c r="E5001" s="53"/>
      <c r="F5001" s="53"/>
      <c r="G5001" s="53"/>
      <c r="H5001" s="3"/>
      <c r="I5001" s="53"/>
      <c r="J5001" s="53"/>
      <c r="K5001" s="53"/>
      <c r="L5001" s="53"/>
      <c r="M5001" s="53"/>
      <c r="N5001" s="53"/>
      <c r="O5001" s="53"/>
      <c r="P5001" s="727"/>
    </row>
    <row r="5002" spans="1:16" x14ac:dyDescent="0.25">
      <c r="A5002" s="126"/>
      <c r="B5002" s="53"/>
      <c r="C5002" s="140"/>
      <c r="E5002" s="53"/>
      <c r="F5002" s="53"/>
      <c r="G5002" s="53"/>
      <c r="H5002" s="3"/>
      <c r="I5002" s="53"/>
      <c r="J5002" s="53"/>
      <c r="K5002" s="53"/>
      <c r="L5002" s="53"/>
      <c r="M5002" s="53"/>
      <c r="N5002" s="53"/>
      <c r="O5002" s="53"/>
      <c r="P5002" s="727"/>
    </row>
    <row r="5003" spans="1:16" x14ac:dyDescent="0.25">
      <c r="A5003" s="126"/>
      <c r="B5003" s="53"/>
      <c r="C5003" s="140"/>
      <c r="E5003" s="53"/>
      <c r="F5003" s="53"/>
      <c r="G5003" s="53"/>
      <c r="H5003" s="3"/>
      <c r="I5003" s="53"/>
      <c r="J5003" s="53"/>
      <c r="K5003" s="53"/>
      <c r="L5003" s="53"/>
      <c r="M5003" s="53"/>
      <c r="N5003" s="53"/>
      <c r="O5003" s="53"/>
      <c r="P5003" s="727"/>
    </row>
    <row r="5004" spans="1:16" x14ac:dyDescent="0.25">
      <c r="A5004" s="126"/>
      <c r="B5004" s="53"/>
      <c r="C5004" s="140"/>
      <c r="E5004" s="53"/>
      <c r="F5004" s="53"/>
      <c r="G5004" s="53"/>
      <c r="H5004" s="3"/>
      <c r="I5004" s="53"/>
      <c r="J5004" s="53"/>
      <c r="K5004" s="53"/>
      <c r="L5004" s="53"/>
      <c r="M5004" s="53"/>
      <c r="N5004" s="53"/>
      <c r="O5004" s="53"/>
      <c r="P5004" s="727"/>
    </row>
    <row r="5005" spans="1:16" x14ac:dyDescent="0.25">
      <c r="A5005" s="126"/>
      <c r="B5005" s="53"/>
      <c r="C5005" s="140"/>
      <c r="E5005" s="53"/>
      <c r="F5005" s="53"/>
      <c r="G5005" s="53"/>
      <c r="H5005" s="3"/>
      <c r="I5005" s="53"/>
      <c r="J5005" s="53"/>
      <c r="K5005" s="53"/>
      <c r="L5005" s="53"/>
      <c r="M5005" s="53"/>
      <c r="N5005" s="53"/>
      <c r="O5005" s="53"/>
      <c r="P5005" s="727"/>
    </row>
    <row r="5006" spans="1:16" x14ac:dyDescent="0.25">
      <c r="A5006" s="126"/>
      <c r="B5006" s="53"/>
      <c r="C5006" s="140"/>
      <c r="E5006" s="53"/>
      <c r="F5006" s="53"/>
      <c r="G5006" s="53"/>
      <c r="H5006" s="3"/>
      <c r="I5006" s="53"/>
      <c r="J5006" s="53"/>
      <c r="K5006" s="53"/>
      <c r="L5006" s="53"/>
      <c r="M5006" s="53"/>
      <c r="N5006" s="53"/>
      <c r="O5006" s="53"/>
      <c r="P5006" s="727"/>
    </row>
    <row r="5007" spans="1:16" x14ac:dyDescent="0.25">
      <c r="A5007" s="126"/>
      <c r="B5007" s="53"/>
      <c r="C5007" s="140"/>
      <c r="E5007" s="53"/>
      <c r="F5007" s="53"/>
      <c r="G5007" s="53"/>
      <c r="H5007" s="3"/>
      <c r="I5007" s="53"/>
      <c r="J5007" s="53"/>
      <c r="K5007" s="53"/>
      <c r="L5007" s="53"/>
      <c r="M5007" s="53"/>
      <c r="N5007" s="53"/>
      <c r="O5007" s="53"/>
      <c r="P5007" s="727"/>
    </row>
    <row r="5008" spans="1:16" x14ac:dyDescent="0.25">
      <c r="A5008" s="126"/>
      <c r="B5008" s="53"/>
      <c r="C5008" s="140"/>
      <c r="E5008" s="53"/>
      <c r="F5008" s="53"/>
      <c r="G5008" s="53"/>
      <c r="H5008" s="3"/>
      <c r="I5008" s="53"/>
      <c r="J5008" s="53"/>
      <c r="K5008" s="53"/>
      <c r="L5008" s="53"/>
      <c r="M5008" s="53"/>
      <c r="N5008" s="53"/>
      <c r="O5008" s="53"/>
      <c r="P5008" s="727"/>
    </row>
    <row r="5009" spans="1:16" x14ac:dyDescent="0.25">
      <c r="A5009" s="126"/>
      <c r="B5009" s="53"/>
      <c r="C5009" s="140"/>
      <c r="E5009" s="53"/>
      <c r="F5009" s="53"/>
      <c r="G5009" s="53"/>
      <c r="H5009" s="3"/>
      <c r="I5009" s="53"/>
      <c r="J5009" s="53"/>
      <c r="K5009" s="53"/>
      <c r="L5009" s="53"/>
      <c r="M5009" s="53"/>
      <c r="N5009" s="53"/>
      <c r="O5009" s="53"/>
      <c r="P5009" s="727"/>
    </row>
    <row r="5010" spans="1:16" x14ac:dyDescent="0.25">
      <c r="A5010" s="126"/>
      <c r="B5010" s="53"/>
      <c r="C5010" s="140"/>
      <c r="E5010" s="53"/>
      <c r="F5010" s="53"/>
      <c r="G5010" s="53"/>
      <c r="H5010" s="3"/>
      <c r="I5010" s="53"/>
      <c r="J5010" s="53"/>
      <c r="K5010" s="53"/>
      <c r="L5010" s="53"/>
      <c r="M5010" s="53"/>
      <c r="N5010" s="53"/>
      <c r="O5010" s="53"/>
      <c r="P5010" s="727"/>
    </row>
    <row r="5011" spans="1:16" x14ac:dyDescent="0.25">
      <c r="A5011" s="126"/>
      <c r="B5011" s="53"/>
      <c r="C5011" s="140"/>
      <c r="E5011" s="53"/>
      <c r="F5011" s="53"/>
      <c r="G5011" s="53"/>
      <c r="H5011" s="3"/>
      <c r="I5011" s="53"/>
      <c r="J5011" s="53"/>
      <c r="K5011" s="53"/>
      <c r="L5011" s="53"/>
      <c r="M5011" s="53"/>
      <c r="N5011" s="53"/>
      <c r="O5011" s="53"/>
      <c r="P5011" s="727"/>
    </row>
    <row r="5012" spans="1:16" x14ac:dyDescent="0.25">
      <c r="A5012" s="126"/>
      <c r="B5012" s="53"/>
      <c r="C5012" s="140"/>
      <c r="E5012" s="53"/>
      <c r="F5012" s="53"/>
      <c r="G5012" s="53"/>
      <c r="H5012" s="3"/>
      <c r="I5012" s="53"/>
      <c r="J5012" s="53"/>
      <c r="K5012" s="53"/>
      <c r="L5012" s="53"/>
      <c r="M5012" s="53"/>
      <c r="N5012" s="53"/>
      <c r="O5012" s="53"/>
      <c r="P5012" s="727"/>
    </row>
    <row r="5013" spans="1:16" x14ac:dyDescent="0.25">
      <c r="A5013" s="126"/>
      <c r="B5013" s="53"/>
      <c r="C5013" s="140"/>
      <c r="E5013" s="53"/>
      <c r="F5013" s="53"/>
      <c r="G5013" s="53"/>
      <c r="H5013" s="3"/>
      <c r="I5013" s="53"/>
      <c r="J5013" s="53"/>
      <c r="K5013" s="53"/>
      <c r="L5013" s="53"/>
      <c r="M5013" s="53"/>
      <c r="N5013" s="53"/>
      <c r="O5013" s="53"/>
      <c r="P5013" s="727"/>
    </row>
    <row r="5014" spans="1:16" x14ac:dyDescent="0.25">
      <c r="A5014" s="126"/>
      <c r="B5014" s="53"/>
      <c r="C5014" s="140"/>
      <c r="E5014" s="53"/>
      <c r="F5014" s="53"/>
      <c r="G5014" s="53"/>
      <c r="H5014" s="3"/>
      <c r="I5014" s="53"/>
      <c r="J5014" s="53"/>
      <c r="K5014" s="53"/>
      <c r="L5014" s="53"/>
      <c r="M5014" s="53"/>
      <c r="N5014" s="53"/>
      <c r="O5014" s="53"/>
      <c r="P5014" s="727"/>
    </row>
    <row r="5015" spans="1:16" x14ac:dyDescent="0.25">
      <c r="A5015" s="126"/>
      <c r="B5015" s="53"/>
      <c r="C5015" s="140"/>
      <c r="E5015" s="53"/>
      <c r="F5015" s="53"/>
      <c r="G5015" s="53"/>
      <c r="H5015" s="3"/>
      <c r="I5015" s="53"/>
      <c r="J5015" s="53"/>
      <c r="K5015" s="53"/>
      <c r="L5015" s="53"/>
      <c r="M5015" s="53"/>
      <c r="N5015" s="53"/>
      <c r="O5015" s="53"/>
      <c r="P5015" s="727"/>
    </row>
    <row r="5016" spans="1:16" x14ac:dyDescent="0.25">
      <c r="A5016" s="126"/>
      <c r="B5016" s="53"/>
      <c r="C5016" s="140"/>
      <c r="E5016" s="53"/>
      <c r="F5016" s="53"/>
      <c r="G5016" s="53"/>
      <c r="H5016" s="3"/>
      <c r="I5016" s="53"/>
      <c r="J5016" s="53"/>
      <c r="K5016" s="53"/>
      <c r="L5016" s="53"/>
      <c r="M5016" s="53"/>
      <c r="N5016" s="53"/>
      <c r="O5016" s="53"/>
      <c r="P5016" s="727"/>
    </row>
    <row r="5017" spans="1:16" x14ac:dyDescent="0.25">
      <c r="A5017" s="126"/>
      <c r="B5017" s="53"/>
      <c r="C5017" s="140"/>
      <c r="E5017" s="53"/>
      <c r="F5017" s="53"/>
      <c r="G5017" s="53"/>
      <c r="H5017" s="3"/>
      <c r="I5017" s="53"/>
      <c r="J5017" s="53"/>
      <c r="K5017" s="53"/>
      <c r="L5017" s="53"/>
      <c r="M5017" s="53"/>
      <c r="N5017" s="53"/>
      <c r="O5017" s="53"/>
      <c r="P5017" s="727"/>
    </row>
    <row r="5018" spans="1:16" x14ac:dyDescent="0.25">
      <c r="A5018" s="126"/>
      <c r="B5018" s="53"/>
      <c r="C5018" s="140"/>
      <c r="E5018" s="53"/>
      <c r="F5018" s="53"/>
      <c r="G5018" s="53"/>
      <c r="H5018" s="3"/>
      <c r="I5018" s="53"/>
      <c r="J5018" s="53"/>
      <c r="K5018" s="53"/>
      <c r="L5018" s="53"/>
      <c r="M5018" s="53"/>
      <c r="N5018" s="53"/>
      <c r="O5018" s="53"/>
      <c r="P5018" s="727"/>
    </row>
    <row r="5019" spans="1:16" x14ac:dyDescent="0.25">
      <c r="A5019" s="126"/>
      <c r="B5019" s="53"/>
      <c r="C5019" s="140"/>
      <c r="E5019" s="53"/>
      <c r="F5019" s="53"/>
      <c r="G5019" s="53"/>
      <c r="H5019" s="3"/>
      <c r="I5019" s="53"/>
      <c r="J5019" s="53"/>
      <c r="K5019" s="53"/>
      <c r="L5019" s="53"/>
      <c r="M5019" s="53"/>
      <c r="N5019" s="53"/>
      <c r="O5019" s="53"/>
      <c r="P5019" s="727"/>
    </row>
    <row r="5020" spans="1:16" x14ac:dyDescent="0.25">
      <c r="A5020" s="126"/>
      <c r="B5020" s="53"/>
      <c r="C5020" s="140"/>
      <c r="E5020" s="53"/>
      <c r="F5020" s="53"/>
      <c r="G5020" s="53"/>
      <c r="H5020" s="3"/>
      <c r="I5020" s="53"/>
      <c r="J5020" s="53"/>
      <c r="K5020" s="53"/>
      <c r="L5020" s="53"/>
      <c r="M5020" s="53"/>
      <c r="N5020" s="53"/>
      <c r="O5020" s="53"/>
      <c r="P5020" s="727"/>
    </row>
    <row r="5021" spans="1:16" x14ac:dyDescent="0.25">
      <c r="A5021" s="126"/>
      <c r="B5021" s="53"/>
      <c r="C5021" s="140"/>
      <c r="E5021" s="53"/>
      <c r="F5021" s="53"/>
      <c r="G5021" s="53"/>
      <c r="H5021" s="3"/>
      <c r="I5021" s="53"/>
      <c r="J5021" s="53"/>
      <c r="K5021" s="53"/>
      <c r="L5021" s="53"/>
      <c r="M5021" s="53"/>
      <c r="N5021" s="53"/>
      <c r="O5021" s="53"/>
      <c r="P5021" s="727"/>
    </row>
    <row r="5022" spans="1:16" x14ac:dyDescent="0.25">
      <c r="A5022" s="126"/>
      <c r="B5022" s="53"/>
      <c r="C5022" s="140"/>
      <c r="E5022" s="53"/>
      <c r="F5022" s="53"/>
      <c r="G5022" s="53"/>
      <c r="H5022" s="3"/>
      <c r="I5022" s="53"/>
      <c r="J5022" s="53"/>
      <c r="K5022" s="53"/>
      <c r="L5022" s="53"/>
      <c r="M5022" s="53"/>
      <c r="N5022" s="53"/>
      <c r="O5022" s="53"/>
      <c r="P5022" s="727"/>
    </row>
    <row r="5023" spans="1:16" x14ac:dyDescent="0.25">
      <c r="A5023" s="126"/>
      <c r="B5023" s="53"/>
      <c r="C5023" s="140"/>
      <c r="E5023" s="53"/>
      <c r="F5023" s="53"/>
      <c r="G5023" s="53"/>
      <c r="H5023" s="3"/>
      <c r="I5023" s="53"/>
      <c r="J5023" s="53"/>
      <c r="K5023" s="53"/>
      <c r="L5023" s="53"/>
      <c r="M5023" s="53"/>
      <c r="N5023" s="53"/>
      <c r="O5023" s="53"/>
      <c r="P5023" s="727"/>
    </row>
    <row r="5024" spans="1:16" x14ac:dyDescent="0.25">
      <c r="A5024" s="126"/>
      <c r="B5024" s="53"/>
      <c r="C5024" s="140"/>
      <c r="E5024" s="53"/>
      <c r="F5024" s="53"/>
      <c r="G5024" s="53"/>
      <c r="H5024" s="3"/>
      <c r="I5024" s="53"/>
      <c r="J5024" s="53"/>
      <c r="K5024" s="53"/>
      <c r="L5024" s="53"/>
      <c r="M5024" s="53"/>
      <c r="N5024" s="53"/>
      <c r="O5024" s="53"/>
      <c r="P5024" s="727"/>
    </row>
    <row r="5025" spans="1:16" x14ac:dyDescent="0.25">
      <c r="A5025" s="126"/>
      <c r="B5025" s="53"/>
      <c r="C5025" s="140"/>
      <c r="E5025" s="53"/>
      <c r="F5025" s="53"/>
      <c r="G5025" s="53"/>
      <c r="H5025" s="3"/>
      <c r="I5025" s="53"/>
      <c r="J5025" s="53"/>
      <c r="K5025" s="53"/>
      <c r="L5025" s="53"/>
      <c r="M5025" s="53"/>
      <c r="N5025" s="53"/>
      <c r="O5025" s="53"/>
      <c r="P5025" s="727"/>
    </row>
    <row r="5026" spans="1:16" x14ac:dyDescent="0.25">
      <c r="A5026" s="126"/>
      <c r="B5026" s="53"/>
      <c r="C5026" s="140"/>
      <c r="E5026" s="53"/>
      <c r="F5026" s="53"/>
      <c r="G5026" s="53"/>
      <c r="H5026" s="3"/>
      <c r="I5026" s="53"/>
      <c r="J5026" s="53"/>
      <c r="K5026" s="53"/>
      <c r="L5026" s="53"/>
      <c r="M5026" s="53"/>
      <c r="N5026" s="53"/>
      <c r="O5026" s="53"/>
      <c r="P5026" s="727"/>
    </row>
    <row r="5027" spans="1:16" x14ac:dyDescent="0.25">
      <c r="A5027" s="126"/>
      <c r="B5027" s="53"/>
      <c r="C5027" s="140"/>
      <c r="E5027" s="53"/>
      <c r="F5027" s="53"/>
      <c r="G5027" s="53"/>
      <c r="H5027" s="3"/>
      <c r="I5027" s="53"/>
      <c r="J5027" s="53"/>
      <c r="K5027" s="53"/>
      <c r="L5027" s="53"/>
      <c r="M5027" s="53"/>
      <c r="N5027" s="53"/>
      <c r="O5027" s="53"/>
      <c r="P5027" s="727"/>
    </row>
    <row r="5028" spans="1:16" x14ac:dyDescent="0.25">
      <c r="A5028" s="126"/>
      <c r="B5028" s="53"/>
      <c r="C5028" s="140"/>
      <c r="E5028" s="53"/>
      <c r="F5028" s="53"/>
      <c r="G5028" s="53"/>
      <c r="H5028" s="3"/>
      <c r="I5028" s="53"/>
      <c r="J5028" s="53"/>
      <c r="K5028" s="53"/>
      <c r="L5028" s="53"/>
      <c r="M5028" s="53"/>
      <c r="N5028" s="53"/>
      <c r="O5028" s="53"/>
      <c r="P5028" s="727"/>
    </row>
    <row r="5029" spans="1:16" x14ac:dyDescent="0.25">
      <c r="A5029" s="126"/>
      <c r="B5029" s="53"/>
      <c r="C5029" s="140"/>
      <c r="E5029" s="53"/>
      <c r="F5029" s="53"/>
      <c r="G5029" s="53"/>
      <c r="H5029" s="3"/>
      <c r="I5029" s="53"/>
      <c r="J5029" s="53"/>
      <c r="K5029" s="53"/>
      <c r="L5029" s="53"/>
      <c r="M5029" s="53"/>
      <c r="N5029" s="53"/>
      <c r="O5029" s="53"/>
      <c r="P5029" s="727"/>
    </row>
    <row r="5030" spans="1:16" x14ac:dyDescent="0.25">
      <c r="A5030" s="126"/>
      <c r="B5030" s="53"/>
      <c r="C5030" s="140"/>
      <c r="E5030" s="53"/>
      <c r="F5030" s="53"/>
      <c r="G5030" s="53"/>
      <c r="H5030" s="3"/>
      <c r="I5030" s="53"/>
      <c r="J5030" s="53"/>
      <c r="K5030" s="53"/>
      <c r="L5030" s="53"/>
      <c r="M5030" s="53"/>
      <c r="N5030" s="53"/>
      <c r="O5030" s="53"/>
      <c r="P5030" s="727"/>
    </row>
    <row r="5031" spans="1:16" x14ac:dyDescent="0.25">
      <c r="A5031" s="126"/>
      <c r="B5031" s="53"/>
      <c r="C5031" s="140"/>
      <c r="E5031" s="53"/>
      <c r="F5031" s="53"/>
      <c r="G5031" s="53"/>
      <c r="H5031" s="3"/>
      <c r="I5031" s="53"/>
      <c r="J5031" s="53"/>
      <c r="K5031" s="53"/>
      <c r="L5031" s="53"/>
      <c r="M5031" s="53"/>
      <c r="N5031" s="53"/>
      <c r="O5031" s="53"/>
      <c r="P5031" s="727"/>
    </row>
    <row r="5032" spans="1:16" x14ac:dyDescent="0.25">
      <c r="A5032" s="126"/>
      <c r="B5032" s="53"/>
      <c r="C5032" s="140"/>
      <c r="E5032" s="53"/>
      <c r="F5032" s="53"/>
      <c r="G5032" s="53"/>
      <c r="H5032" s="3"/>
      <c r="I5032" s="53"/>
      <c r="J5032" s="53"/>
      <c r="K5032" s="53"/>
      <c r="L5032" s="53"/>
      <c r="M5032" s="53"/>
      <c r="N5032" s="53"/>
      <c r="O5032" s="53"/>
      <c r="P5032" s="727"/>
    </row>
    <row r="5033" spans="1:16" x14ac:dyDescent="0.25">
      <c r="A5033" s="126"/>
      <c r="B5033" s="53"/>
      <c r="C5033" s="140"/>
      <c r="E5033" s="53"/>
      <c r="F5033" s="53"/>
      <c r="G5033" s="53"/>
      <c r="H5033" s="3"/>
      <c r="I5033" s="53"/>
      <c r="J5033" s="53"/>
      <c r="K5033" s="53"/>
      <c r="L5033" s="53"/>
      <c r="M5033" s="53"/>
      <c r="N5033" s="53"/>
      <c r="O5033" s="53"/>
      <c r="P5033" s="727"/>
    </row>
    <row r="5034" spans="1:16" x14ac:dyDescent="0.25">
      <c r="A5034" s="126"/>
      <c r="B5034" s="53"/>
      <c r="C5034" s="140"/>
      <c r="E5034" s="53"/>
      <c r="F5034" s="53"/>
      <c r="G5034" s="53"/>
      <c r="H5034" s="3"/>
      <c r="I5034" s="53"/>
      <c r="J5034" s="53"/>
      <c r="K5034" s="53"/>
      <c r="L5034" s="53"/>
      <c r="M5034" s="53"/>
      <c r="N5034" s="53"/>
      <c r="O5034" s="53"/>
      <c r="P5034" s="727"/>
    </row>
    <row r="5035" spans="1:16" x14ac:dyDescent="0.25">
      <c r="A5035" s="126"/>
      <c r="B5035" s="53"/>
      <c r="C5035" s="140"/>
      <c r="E5035" s="53"/>
      <c r="F5035" s="53"/>
      <c r="G5035" s="53"/>
      <c r="H5035" s="3"/>
      <c r="I5035" s="53"/>
      <c r="J5035" s="53"/>
      <c r="K5035" s="53"/>
      <c r="L5035" s="53"/>
      <c r="M5035" s="53"/>
      <c r="N5035" s="53"/>
      <c r="O5035" s="53"/>
      <c r="P5035" s="727"/>
    </row>
    <row r="5036" spans="1:16" x14ac:dyDescent="0.25">
      <c r="A5036" s="126"/>
      <c r="B5036" s="53"/>
      <c r="C5036" s="140"/>
      <c r="E5036" s="53"/>
      <c r="F5036" s="53"/>
      <c r="G5036" s="53"/>
      <c r="H5036" s="3"/>
      <c r="I5036" s="53"/>
      <c r="J5036" s="53"/>
      <c r="K5036" s="53"/>
      <c r="L5036" s="53"/>
      <c r="M5036" s="53"/>
      <c r="N5036" s="53"/>
      <c r="O5036" s="53"/>
      <c r="P5036" s="727"/>
    </row>
    <row r="5037" spans="1:16" x14ac:dyDescent="0.25">
      <c r="A5037" s="126"/>
      <c r="B5037" s="53"/>
      <c r="C5037" s="140"/>
      <c r="E5037" s="53"/>
      <c r="F5037" s="53"/>
      <c r="G5037" s="53"/>
      <c r="H5037" s="3"/>
      <c r="I5037" s="53"/>
      <c r="J5037" s="53"/>
      <c r="K5037" s="53"/>
      <c r="L5037" s="53"/>
      <c r="M5037" s="53"/>
      <c r="N5037" s="53"/>
      <c r="O5037" s="53"/>
      <c r="P5037" s="727"/>
    </row>
    <row r="5038" spans="1:16" x14ac:dyDescent="0.25">
      <c r="A5038" s="126"/>
      <c r="B5038" s="53"/>
      <c r="C5038" s="140"/>
      <c r="E5038" s="53"/>
      <c r="F5038" s="53"/>
      <c r="G5038" s="53"/>
      <c r="H5038" s="3"/>
      <c r="I5038" s="53"/>
      <c r="J5038" s="53"/>
      <c r="K5038" s="53"/>
      <c r="L5038" s="53"/>
      <c r="M5038" s="53"/>
      <c r="N5038" s="53"/>
      <c r="O5038" s="53"/>
      <c r="P5038" s="727"/>
    </row>
    <row r="5039" spans="1:16" x14ac:dyDescent="0.25">
      <c r="A5039" s="126"/>
      <c r="B5039" s="53"/>
      <c r="C5039" s="140"/>
      <c r="E5039" s="53"/>
      <c r="F5039" s="53"/>
      <c r="G5039" s="53"/>
      <c r="H5039" s="3"/>
      <c r="I5039" s="53"/>
      <c r="J5039" s="53"/>
      <c r="K5039" s="53"/>
      <c r="L5039" s="53"/>
      <c r="M5039" s="53"/>
      <c r="N5039" s="53"/>
      <c r="O5039" s="53"/>
      <c r="P5039" s="727"/>
    </row>
    <row r="5040" spans="1:16" x14ac:dyDescent="0.25">
      <c r="A5040" s="126"/>
      <c r="B5040" s="53"/>
      <c r="C5040" s="140"/>
      <c r="E5040" s="53"/>
      <c r="F5040" s="53"/>
      <c r="G5040" s="53"/>
      <c r="H5040" s="3"/>
      <c r="I5040" s="53"/>
      <c r="J5040" s="53"/>
      <c r="K5040" s="53"/>
      <c r="L5040" s="53"/>
      <c r="M5040" s="53"/>
      <c r="N5040" s="53"/>
      <c r="O5040" s="53"/>
      <c r="P5040" s="727"/>
    </row>
    <row r="5041" spans="1:16" x14ac:dyDescent="0.25">
      <c r="A5041" s="126"/>
      <c r="B5041" s="53"/>
      <c r="C5041" s="140"/>
      <c r="E5041" s="53"/>
      <c r="F5041" s="53"/>
      <c r="G5041" s="53"/>
      <c r="H5041" s="3"/>
      <c r="I5041" s="53"/>
      <c r="J5041" s="53"/>
      <c r="K5041" s="53"/>
      <c r="L5041" s="53"/>
      <c r="M5041" s="53"/>
      <c r="N5041" s="53"/>
      <c r="O5041" s="53"/>
      <c r="P5041" s="727"/>
    </row>
    <row r="5042" spans="1:16" x14ac:dyDescent="0.25">
      <c r="A5042" s="126"/>
      <c r="B5042" s="53"/>
      <c r="C5042" s="140"/>
      <c r="E5042" s="53"/>
      <c r="F5042" s="53"/>
      <c r="G5042" s="53"/>
      <c r="H5042" s="3"/>
      <c r="I5042" s="53"/>
      <c r="J5042" s="53"/>
      <c r="K5042" s="53"/>
      <c r="L5042" s="53"/>
      <c r="M5042" s="53"/>
      <c r="N5042" s="53"/>
      <c r="O5042" s="53"/>
      <c r="P5042" s="727"/>
    </row>
    <row r="5043" spans="1:16" x14ac:dyDescent="0.25">
      <c r="A5043" s="126"/>
      <c r="B5043" s="53"/>
      <c r="C5043" s="140"/>
      <c r="E5043" s="53"/>
      <c r="F5043" s="53"/>
      <c r="G5043" s="53"/>
      <c r="H5043" s="3"/>
      <c r="I5043" s="53"/>
      <c r="J5043" s="53"/>
      <c r="K5043" s="53"/>
      <c r="L5043" s="53"/>
      <c r="M5043" s="53"/>
      <c r="N5043" s="53"/>
      <c r="O5043" s="53"/>
      <c r="P5043" s="727"/>
    </row>
    <row r="5044" spans="1:16" x14ac:dyDescent="0.25">
      <c r="A5044" s="126"/>
      <c r="B5044" s="53"/>
      <c r="C5044" s="140"/>
      <c r="E5044" s="53"/>
      <c r="F5044" s="53"/>
      <c r="G5044" s="53"/>
      <c r="H5044" s="3"/>
      <c r="I5044" s="53"/>
      <c r="J5044" s="53"/>
      <c r="K5044" s="53"/>
      <c r="L5044" s="53"/>
      <c r="M5044" s="53"/>
      <c r="N5044" s="53"/>
      <c r="O5044" s="53"/>
      <c r="P5044" s="727"/>
    </row>
    <row r="5045" spans="1:16" x14ac:dyDescent="0.25">
      <c r="A5045" s="126"/>
      <c r="B5045" s="53"/>
      <c r="C5045" s="140"/>
      <c r="E5045" s="53"/>
      <c r="F5045" s="53"/>
      <c r="G5045" s="53"/>
      <c r="H5045" s="3"/>
      <c r="I5045" s="53"/>
      <c r="J5045" s="53"/>
      <c r="K5045" s="53"/>
      <c r="L5045" s="53"/>
      <c r="M5045" s="53"/>
      <c r="N5045" s="53"/>
      <c r="O5045" s="53"/>
      <c r="P5045" s="727"/>
    </row>
    <row r="5046" spans="1:16" x14ac:dyDescent="0.25">
      <c r="A5046" s="126"/>
      <c r="B5046" s="53"/>
      <c r="C5046" s="140"/>
      <c r="E5046" s="53"/>
      <c r="F5046" s="53"/>
      <c r="G5046" s="53"/>
      <c r="H5046" s="3"/>
      <c r="I5046" s="53"/>
      <c r="J5046" s="53"/>
      <c r="K5046" s="53"/>
      <c r="L5046" s="53"/>
      <c r="M5046" s="53"/>
      <c r="N5046" s="53"/>
      <c r="O5046" s="53"/>
      <c r="P5046" s="727"/>
    </row>
    <row r="5047" spans="1:16" x14ac:dyDescent="0.25">
      <c r="A5047" s="126"/>
      <c r="B5047" s="53"/>
      <c r="C5047" s="140"/>
      <c r="E5047" s="53"/>
      <c r="F5047" s="53"/>
      <c r="G5047" s="53"/>
      <c r="H5047" s="3"/>
      <c r="I5047" s="53"/>
      <c r="J5047" s="53"/>
      <c r="K5047" s="53"/>
      <c r="L5047" s="53"/>
      <c r="M5047" s="53"/>
      <c r="N5047" s="53"/>
      <c r="O5047" s="53"/>
      <c r="P5047" s="727"/>
    </row>
    <row r="5048" spans="1:16" x14ac:dyDescent="0.25">
      <c r="A5048" s="126"/>
      <c r="B5048" s="53"/>
      <c r="C5048" s="140"/>
      <c r="E5048" s="53"/>
      <c r="F5048" s="53"/>
      <c r="G5048" s="53"/>
      <c r="H5048" s="3"/>
      <c r="I5048" s="53"/>
      <c r="J5048" s="53"/>
      <c r="K5048" s="53"/>
      <c r="L5048" s="53"/>
      <c r="M5048" s="53"/>
      <c r="N5048" s="53"/>
      <c r="O5048" s="53"/>
      <c r="P5048" s="727"/>
    </row>
    <row r="5049" spans="1:16" x14ac:dyDescent="0.25">
      <c r="A5049" s="126"/>
      <c r="B5049" s="53"/>
      <c r="C5049" s="140"/>
      <c r="E5049" s="53"/>
      <c r="F5049" s="53"/>
      <c r="G5049" s="53"/>
      <c r="H5049" s="3"/>
      <c r="I5049" s="53"/>
      <c r="J5049" s="53"/>
      <c r="K5049" s="53"/>
      <c r="L5049" s="53"/>
      <c r="M5049" s="53"/>
      <c r="N5049" s="53"/>
      <c r="O5049" s="53"/>
      <c r="P5049" s="727"/>
    </row>
    <row r="5050" spans="1:16" x14ac:dyDescent="0.25">
      <c r="A5050" s="126"/>
      <c r="B5050" s="53"/>
      <c r="C5050" s="140"/>
      <c r="E5050" s="53"/>
      <c r="F5050" s="53"/>
      <c r="G5050" s="53"/>
      <c r="H5050" s="3"/>
      <c r="I5050" s="53"/>
      <c r="J5050" s="53"/>
      <c r="K5050" s="53"/>
      <c r="L5050" s="53"/>
      <c r="M5050" s="53"/>
      <c r="N5050" s="53"/>
      <c r="O5050" s="53"/>
      <c r="P5050" s="727"/>
    </row>
    <row r="5051" spans="1:16" x14ac:dyDescent="0.25">
      <c r="A5051" s="126"/>
      <c r="B5051" s="53"/>
      <c r="C5051" s="140"/>
      <c r="E5051" s="53"/>
      <c r="F5051" s="53"/>
      <c r="G5051" s="53"/>
      <c r="H5051" s="3"/>
      <c r="I5051" s="53"/>
      <c r="J5051" s="53"/>
      <c r="K5051" s="53"/>
      <c r="L5051" s="53"/>
      <c r="M5051" s="53"/>
      <c r="N5051" s="53"/>
      <c r="O5051" s="53"/>
      <c r="P5051" s="727"/>
    </row>
    <row r="5052" spans="1:16" x14ac:dyDescent="0.25">
      <c r="A5052" s="126"/>
      <c r="B5052" s="53"/>
      <c r="C5052" s="140"/>
      <c r="E5052" s="53"/>
      <c r="F5052" s="53"/>
      <c r="G5052" s="53"/>
      <c r="H5052" s="3"/>
      <c r="I5052" s="53"/>
      <c r="J5052" s="53"/>
      <c r="K5052" s="53"/>
      <c r="L5052" s="53"/>
      <c r="M5052" s="53"/>
      <c r="N5052" s="53"/>
      <c r="O5052" s="53"/>
      <c r="P5052" s="727"/>
    </row>
    <row r="5053" spans="1:16" x14ac:dyDescent="0.25">
      <c r="A5053" s="126"/>
      <c r="B5053" s="53"/>
      <c r="C5053" s="140"/>
      <c r="E5053" s="53"/>
      <c r="F5053" s="53"/>
      <c r="G5053" s="53"/>
      <c r="H5053" s="3"/>
      <c r="I5053" s="53"/>
      <c r="J5053" s="53"/>
      <c r="K5053" s="53"/>
      <c r="L5053" s="53"/>
      <c r="M5053" s="53"/>
      <c r="N5053" s="53"/>
      <c r="O5053" s="53"/>
      <c r="P5053" s="727"/>
    </row>
    <row r="5054" spans="1:16" x14ac:dyDescent="0.25">
      <c r="A5054" s="126"/>
      <c r="B5054" s="53"/>
      <c r="C5054" s="140"/>
      <c r="E5054" s="53"/>
      <c r="F5054" s="53"/>
      <c r="G5054" s="53"/>
      <c r="H5054" s="3"/>
      <c r="I5054" s="53"/>
      <c r="J5054" s="53"/>
      <c r="K5054" s="53"/>
      <c r="L5054" s="53"/>
      <c r="M5054" s="53"/>
      <c r="N5054" s="53"/>
      <c r="O5054" s="53"/>
      <c r="P5054" s="727"/>
    </row>
    <row r="5055" spans="1:16" x14ac:dyDescent="0.25">
      <c r="A5055" s="126"/>
      <c r="B5055" s="53"/>
      <c r="C5055" s="140"/>
      <c r="E5055" s="53"/>
      <c r="F5055" s="53"/>
      <c r="G5055" s="53"/>
      <c r="H5055" s="3"/>
      <c r="I5055" s="53"/>
      <c r="J5055" s="53"/>
      <c r="K5055" s="53"/>
      <c r="L5055" s="53"/>
      <c r="M5055" s="53"/>
      <c r="N5055" s="53"/>
      <c r="O5055" s="53"/>
      <c r="P5055" s="727"/>
    </row>
    <row r="5056" spans="1:16" x14ac:dyDescent="0.25">
      <c r="A5056" s="126"/>
      <c r="B5056" s="53"/>
      <c r="C5056" s="140"/>
      <c r="E5056" s="53"/>
      <c r="F5056" s="53"/>
      <c r="G5056" s="53"/>
      <c r="H5056" s="3"/>
      <c r="I5056" s="53"/>
      <c r="J5056" s="53"/>
      <c r="K5056" s="53"/>
      <c r="L5056" s="53"/>
      <c r="M5056" s="53"/>
      <c r="N5056" s="53"/>
      <c r="O5056" s="53"/>
      <c r="P5056" s="727"/>
    </row>
    <row r="5057" spans="1:16" x14ac:dyDescent="0.25">
      <c r="A5057" s="126"/>
      <c r="B5057" s="53"/>
      <c r="C5057" s="140"/>
      <c r="E5057" s="53"/>
      <c r="F5057" s="53"/>
      <c r="G5057" s="53"/>
      <c r="H5057" s="3"/>
      <c r="I5057" s="53"/>
      <c r="J5057" s="53"/>
      <c r="K5057" s="53"/>
      <c r="L5057" s="53"/>
      <c r="M5057" s="53"/>
      <c r="N5057" s="53"/>
      <c r="O5057" s="53"/>
      <c r="P5057" s="727"/>
    </row>
    <row r="5058" spans="1:16" x14ac:dyDescent="0.25">
      <c r="A5058" s="126"/>
      <c r="B5058" s="53"/>
      <c r="C5058" s="140"/>
      <c r="E5058" s="53"/>
      <c r="F5058" s="53"/>
      <c r="G5058" s="53"/>
      <c r="H5058" s="3"/>
      <c r="I5058" s="53"/>
      <c r="J5058" s="53"/>
      <c r="K5058" s="53"/>
      <c r="L5058" s="53"/>
      <c r="M5058" s="53"/>
      <c r="N5058" s="53"/>
      <c r="O5058" s="53"/>
      <c r="P5058" s="727"/>
    </row>
    <row r="5059" spans="1:16" x14ac:dyDescent="0.25">
      <c r="A5059" s="126"/>
      <c r="B5059" s="53"/>
      <c r="C5059" s="140"/>
      <c r="E5059" s="53"/>
      <c r="F5059" s="53"/>
      <c r="G5059" s="53"/>
      <c r="H5059" s="3"/>
      <c r="I5059" s="53"/>
      <c r="J5059" s="53"/>
      <c r="K5059" s="53"/>
      <c r="L5059" s="53"/>
      <c r="M5059" s="53"/>
      <c r="N5059" s="53"/>
      <c r="O5059" s="53"/>
      <c r="P5059" s="727"/>
    </row>
    <row r="5060" spans="1:16" x14ac:dyDescent="0.25">
      <c r="A5060" s="126"/>
      <c r="B5060" s="53"/>
      <c r="C5060" s="140"/>
      <c r="E5060" s="53"/>
      <c r="F5060" s="53"/>
      <c r="G5060" s="53"/>
      <c r="H5060" s="3"/>
      <c r="I5060" s="53"/>
      <c r="J5060" s="53"/>
      <c r="K5060" s="53"/>
      <c r="L5060" s="53"/>
      <c r="M5060" s="53"/>
      <c r="N5060" s="53"/>
      <c r="O5060" s="53"/>
      <c r="P5060" s="727"/>
    </row>
    <row r="5061" spans="1:16" x14ac:dyDescent="0.25">
      <c r="A5061" s="126"/>
      <c r="B5061" s="53"/>
      <c r="C5061" s="140"/>
      <c r="E5061" s="53"/>
      <c r="F5061" s="53"/>
      <c r="G5061" s="53"/>
      <c r="H5061" s="3"/>
      <c r="I5061" s="53"/>
      <c r="J5061" s="53"/>
      <c r="K5061" s="53"/>
      <c r="L5061" s="53"/>
      <c r="M5061" s="53"/>
      <c r="N5061" s="53"/>
      <c r="O5061" s="53"/>
      <c r="P5061" s="727"/>
    </row>
    <row r="5062" spans="1:16" x14ac:dyDescent="0.25">
      <c r="A5062" s="126"/>
      <c r="B5062" s="53"/>
      <c r="C5062" s="140"/>
      <c r="E5062" s="53"/>
      <c r="F5062" s="53"/>
      <c r="G5062" s="53"/>
      <c r="H5062" s="3"/>
      <c r="I5062" s="53"/>
      <c r="J5062" s="53"/>
      <c r="K5062" s="53"/>
      <c r="L5062" s="53"/>
      <c r="M5062" s="53"/>
      <c r="N5062" s="53"/>
      <c r="O5062" s="53"/>
      <c r="P5062" s="727"/>
    </row>
    <row r="5063" spans="1:16" x14ac:dyDescent="0.25">
      <c r="A5063" s="126"/>
      <c r="B5063" s="53"/>
      <c r="C5063" s="140"/>
      <c r="E5063" s="53"/>
      <c r="F5063" s="53"/>
      <c r="G5063" s="53"/>
      <c r="H5063" s="3"/>
      <c r="I5063" s="53"/>
      <c r="J5063" s="53"/>
      <c r="K5063" s="53"/>
      <c r="L5063" s="53"/>
      <c r="M5063" s="53"/>
      <c r="N5063" s="53"/>
      <c r="O5063" s="53"/>
      <c r="P5063" s="727"/>
    </row>
    <row r="5064" spans="1:16" x14ac:dyDescent="0.25">
      <c r="A5064" s="126"/>
      <c r="B5064" s="53"/>
      <c r="C5064" s="140"/>
      <c r="E5064" s="53"/>
      <c r="F5064" s="53"/>
      <c r="G5064" s="53"/>
      <c r="H5064" s="3"/>
      <c r="I5064" s="53"/>
      <c r="J5064" s="53"/>
      <c r="K5064" s="53"/>
      <c r="L5064" s="53"/>
      <c r="M5064" s="53"/>
      <c r="N5064" s="53"/>
      <c r="O5064" s="53"/>
      <c r="P5064" s="727"/>
    </row>
    <row r="5065" spans="1:16" x14ac:dyDescent="0.25">
      <c r="A5065" s="126"/>
      <c r="B5065" s="53"/>
      <c r="C5065" s="140"/>
      <c r="E5065" s="53"/>
      <c r="F5065" s="53"/>
      <c r="G5065" s="53"/>
      <c r="H5065" s="3"/>
      <c r="I5065" s="53"/>
      <c r="J5065" s="53"/>
      <c r="K5065" s="53"/>
      <c r="L5065" s="53"/>
      <c r="M5065" s="53"/>
      <c r="N5065" s="53"/>
      <c r="O5065" s="53"/>
      <c r="P5065" s="727"/>
    </row>
    <row r="5066" spans="1:16" x14ac:dyDescent="0.25">
      <c r="A5066" s="126"/>
      <c r="B5066" s="53"/>
      <c r="C5066" s="140"/>
      <c r="E5066" s="53"/>
      <c r="F5066" s="53"/>
      <c r="G5066" s="53"/>
      <c r="H5066" s="3"/>
      <c r="I5066" s="53"/>
      <c r="J5066" s="53"/>
      <c r="K5066" s="53"/>
      <c r="L5066" s="53"/>
      <c r="M5066" s="53"/>
      <c r="N5066" s="53"/>
      <c r="O5066" s="53"/>
      <c r="P5066" s="727"/>
    </row>
    <row r="5067" spans="1:16" x14ac:dyDescent="0.25">
      <c r="A5067" s="126"/>
      <c r="B5067" s="53"/>
      <c r="C5067" s="140"/>
      <c r="E5067" s="53"/>
      <c r="F5067" s="53"/>
      <c r="G5067" s="53"/>
      <c r="H5067" s="3"/>
      <c r="I5067" s="53"/>
      <c r="J5067" s="53"/>
      <c r="K5067" s="53"/>
      <c r="L5067" s="53"/>
      <c r="M5067" s="53"/>
      <c r="N5067" s="53"/>
      <c r="O5067" s="53"/>
      <c r="P5067" s="727"/>
    </row>
    <row r="5068" spans="1:16" x14ac:dyDescent="0.25">
      <c r="A5068" s="126"/>
      <c r="B5068" s="53"/>
      <c r="C5068" s="140"/>
      <c r="E5068" s="53"/>
      <c r="F5068" s="53"/>
      <c r="G5068" s="53"/>
      <c r="H5068" s="3"/>
      <c r="I5068" s="53"/>
      <c r="J5068" s="53"/>
      <c r="K5068" s="53"/>
      <c r="L5068" s="53"/>
      <c r="M5068" s="53"/>
      <c r="N5068" s="53"/>
      <c r="O5068" s="53"/>
      <c r="P5068" s="727"/>
    </row>
    <row r="5069" spans="1:16" x14ac:dyDescent="0.25">
      <c r="A5069" s="126"/>
      <c r="B5069" s="53"/>
      <c r="C5069" s="140"/>
      <c r="E5069" s="53"/>
      <c r="F5069" s="53"/>
      <c r="G5069" s="53"/>
      <c r="H5069" s="3"/>
      <c r="I5069" s="53"/>
      <c r="J5069" s="53"/>
      <c r="K5069" s="53"/>
      <c r="L5069" s="53"/>
      <c r="M5069" s="53"/>
      <c r="N5069" s="53"/>
      <c r="O5069" s="53"/>
      <c r="P5069" s="727"/>
    </row>
    <row r="5070" spans="1:16" x14ac:dyDescent="0.25">
      <c r="A5070" s="126"/>
      <c r="B5070" s="53"/>
      <c r="C5070" s="140"/>
      <c r="E5070" s="53"/>
      <c r="F5070" s="53"/>
      <c r="G5070" s="53"/>
      <c r="H5070" s="3"/>
      <c r="I5070" s="53"/>
      <c r="J5070" s="53"/>
      <c r="K5070" s="53"/>
      <c r="L5070" s="53"/>
      <c r="M5070" s="53"/>
      <c r="N5070" s="53"/>
      <c r="O5070" s="53"/>
      <c r="P5070" s="727"/>
    </row>
    <row r="5071" spans="1:16" x14ac:dyDescent="0.25">
      <c r="A5071" s="126"/>
      <c r="B5071" s="53"/>
      <c r="C5071" s="140"/>
      <c r="E5071" s="53"/>
      <c r="F5071" s="53"/>
      <c r="G5071" s="53"/>
      <c r="H5071" s="3"/>
      <c r="I5071" s="53"/>
      <c r="J5071" s="53"/>
      <c r="K5071" s="53"/>
      <c r="L5071" s="53"/>
      <c r="M5071" s="53"/>
      <c r="N5071" s="53"/>
      <c r="O5071" s="53"/>
      <c r="P5071" s="727"/>
    </row>
    <row r="5072" spans="1:16" x14ac:dyDescent="0.25">
      <c r="A5072" s="126"/>
      <c r="B5072" s="53"/>
      <c r="C5072" s="140"/>
      <c r="E5072" s="53"/>
      <c r="F5072" s="53"/>
      <c r="G5072" s="53"/>
      <c r="H5072" s="3"/>
      <c r="I5072" s="53"/>
      <c r="J5072" s="53"/>
      <c r="K5072" s="53"/>
      <c r="L5072" s="53"/>
      <c r="M5072" s="53"/>
      <c r="N5072" s="53"/>
      <c r="O5072" s="53"/>
      <c r="P5072" s="727"/>
    </row>
    <row r="5073" spans="1:16" x14ac:dyDescent="0.25">
      <c r="A5073" s="126"/>
      <c r="B5073" s="53"/>
      <c r="C5073" s="140"/>
      <c r="E5073" s="53"/>
      <c r="F5073" s="53"/>
      <c r="G5073" s="53"/>
      <c r="H5073" s="3"/>
      <c r="I5073" s="53"/>
      <c r="J5073" s="53"/>
      <c r="K5073" s="53"/>
      <c r="L5073" s="53"/>
      <c r="M5073" s="53"/>
      <c r="N5073" s="53"/>
      <c r="O5073" s="53"/>
      <c r="P5073" s="727"/>
    </row>
    <row r="5074" spans="1:16" x14ac:dyDescent="0.25">
      <c r="A5074" s="126"/>
      <c r="B5074" s="53"/>
      <c r="C5074" s="140"/>
      <c r="E5074" s="53"/>
      <c r="F5074" s="53"/>
      <c r="G5074" s="53"/>
      <c r="H5074" s="3"/>
      <c r="I5074" s="53"/>
      <c r="J5074" s="53"/>
      <c r="K5074" s="53"/>
      <c r="L5074" s="53"/>
      <c r="M5074" s="53"/>
      <c r="N5074" s="53"/>
      <c r="O5074" s="53"/>
      <c r="P5074" s="727"/>
    </row>
    <row r="5075" spans="1:16" x14ac:dyDescent="0.25">
      <c r="A5075" s="126"/>
      <c r="B5075" s="53"/>
      <c r="C5075" s="140"/>
      <c r="E5075" s="53"/>
      <c r="F5075" s="53"/>
      <c r="G5075" s="53"/>
      <c r="H5075" s="3"/>
      <c r="I5075" s="53"/>
      <c r="J5075" s="53"/>
      <c r="K5075" s="53"/>
      <c r="L5075" s="53"/>
      <c r="M5075" s="53"/>
      <c r="N5075" s="53"/>
      <c r="O5075" s="53"/>
      <c r="P5075" s="727"/>
    </row>
    <row r="5076" spans="1:16" x14ac:dyDescent="0.25">
      <c r="A5076" s="126"/>
      <c r="B5076" s="53"/>
      <c r="C5076" s="140"/>
      <c r="E5076" s="53"/>
      <c r="F5076" s="53"/>
      <c r="G5076" s="53"/>
      <c r="H5076" s="3"/>
      <c r="I5076" s="53"/>
      <c r="J5076" s="53"/>
      <c r="K5076" s="53"/>
      <c r="L5076" s="53"/>
      <c r="M5076" s="53"/>
      <c r="N5076" s="53"/>
      <c r="O5076" s="53"/>
      <c r="P5076" s="727"/>
    </row>
    <row r="5077" spans="1:16" x14ac:dyDescent="0.25">
      <c r="A5077" s="126"/>
      <c r="B5077" s="53"/>
      <c r="C5077" s="140"/>
      <c r="E5077" s="53"/>
      <c r="F5077" s="53"/>
      <c r="G5077" s="53"/>
      <c r="H5077" s="3"/>
      <c r="I5077" s="53"/>
      <c r="J5077" s="53"/>
      <c r="K5077" s="53"/>
      <c r="L5077" s="53"/>
      <c r="M5077" s="53"/>
      <c r="N5077" s="53"/>
      <c r="O5077" s="53"/>
      <c r="P5077" s="727"/>
    </row>
    <row r="5078" spans="1:16" x14ac:dyDescent="0.25">
      <c r="A5078" s="126"/>
      <c r="B5078" s="53"/>
      <c r="C5078" s="140"/>
      <c r="E5078" s="53"/>
      <c r="F5078" s="53"/>
      <c r="G5078" s="53"/>
      <c r="H5078" s="3"/>
      <c r="I5078" s="53"/>
      <c r="J5078" s="53"/>
      <c r="K5078" s="53"/>
      <c r="L5078" s="53"/>
      <c r="M5078" s="53"/>
      <c r="N5078" s="53"/>
      <c r="O5078" s="53"/>
      <c r="P5078" s="727"/>
    </row>
    <row r="5079" spans="1:16" x14ac:dyDescent="0.25">
      <c r="A5079" s="126"/>
      <c r="B5079" s="53"/>
      <c r="C5079" s="140"/>
      <c r="E5079" s="53"/>
      <c r="F5079" s="53"/>
      <c r="G5079" s="53"/>
      <c r="H5079" s="3"/>
      <c r="I5079" s="53"/>
      <c r="J5079" s="53"/>
      <c r="K5079" s="53"/>
      <c r="L5079" s="53"/>
      <c r="M5079" s="53"/>
      <c r="N5079" s="53"/>
      <c r="O5079" s="53"/>
      <c r="P5079" s="727"/>
    </row>
    <row r="5080" spans="1:16" x14ac:dyDescent="0.25">
      <c r="A5080" s="126"/>
      <c r="B5080" s="53"/>
      <c r="C5080" s="140"/>
      <c r="E5080" s="53"/>
      <c r="F5080" s="53"/>
      <c r="G5080" s="53"/>
      <c r="H5080" s="3"/>
      <c r="I5080" s="53"/>
      <c r="J5080" s="53"/>
      <c r="K5080" s="53"/>
      <c r="L5080" s="53"/>
      <c r="M5080" s="53"/>
      <c r="N5080" s="53"/>
      <c r="O5080" s="53"/>
      <c r="P5080" s="727"/>
    </row>
    <row r="5081" spans="1:16" x14ac:dyDescent="0.25">
      <c r="A5081" s="126"/>
      <c r="B5081" s="53"/>
      <c r="C5081" s="140"/>
      <c r="E5081" s="53"/>
      <c r="F5081" s="53"/>
      <c r="G5081" s="53"/>
      <c r="H5081" s="3"/>
      <c r="I5081" s="53"/>
      <c r="J5081" s="53"/>
      <c r="K5081" s="53"/>
      <c r="L5081" s="53"/>
      <c r="M5081" s="53"/>
      <c r="N5081" s="53"/>
      <c r="O5081" s="53"/>
      <c r="P5081" s="727"/>
    </row>
    <row r="5082" spans="1:16" x14ac:dyDescent="0.25">
      <c r="A5082" s="126"/>
      <c r="B5082" s="53"/>
      <c r="C5082" s="140"/>
      <c r="E5082" s="53"/>
      <c r="F5082" s="53"/>
      <c r="G5082" s="53"/>
      <c r="H5082" s="3"/>
      <c r="I5082" s="53"/>
      <c r="J5082" s="53"/>
      <c r="K5082" s="53"/>
      <c r="L5082" s="53"/>
      <c r="M5082" s="53"/>
      <c r="N5082" s="53"/>
      <c r="O5082" s="53"/>
      <c r="P5082" s="727"/>
    </row>
    <row r="5083" spans="1:16" x14ac:dyDescent="0.25">
      <c r="A5083" s="126"/>
      <c r="B5083" s="53"/>
      <c r="C5083" s="140"/>
      <c r="E5083" s="53"/>
      <c r="F5083" s="53"/>
      <c r="G5083" s="53"/>
      <c r="H5083" s="3"/>
      <c r="I5083" s="53"/>
      <c r="J5083" s="53"/>
      <c r="K5083" s="53"/>
      <c r="L5083" s="53"/>
      <c r="M5083" s="53"/>
      <c r="N5083" s="53"/>
      <c r="O5083" s="53"/>
      <c r="P5083" s="727"/>
    </row>
    <row r="5084" spans="1:16" x14ac:dyDescent="0.25">
      <c r="A5084" s="126"/>
      <c r="B5084" s="53"/>
      <c r="C5084" s="140"/>
      <c r="E5084" s="53"/>
      <c r="F5084" s="53"/>
      <c r="G5084" s="53"/>
      <c r="H5084" s="3"/>
      <c r="I5084" s="53"/>
      <c r="J5084" s="53"/>
      <c r="K5084" s="53"/>
      <c r="L5084" s="53"/>
      <c r="M5084" s="53"/>
      <c r="N5084" s="53"/>
      <c r="O5084" s="53"/>
      <c r="P5084" s="727"/>
    </row>
    <row r="5085" spans="1:16" x14ac:dyDescent="0.25">
      <c r="A5085" s="126"/>
      <c r="B5085" s="53"/>
      <c r="C5085" s="140"/>
      <c r="E5085" s="53"/>
      <c r="F5085" s="53"/>
      <c r="G5085" s="53"/>
      <c r="H5085" s="3"/>
      <c r="I5085" s="53"/>
      <c r="J5085" s="53"/>
      <c r="K5085" s="53"/>
      <c r="L5085" s="53"/>
      <c r="M5085" s="53"/>
      <c r="N5085" s="53"/>
      <c r="O5085" s="53"/>
      <c r="P5085" s="727"/>
    </row>
    <row r="5086" spans="1:16" x14ac:dyDescent="0.25">
      <c r="A5086" s="126"/>
      <c r="B5086" s="53"/>
      <c r="C5086" s="140"/>
      <c r="E5086" s="53"/>
      <c r="F5086" s="53"/>
      <c r="G5086" s="53"/>
      <c r="H5086" s="3"/>
      <c r="I5086" s="53"/>
      <c r="J5086" s="53"/>
      <c r="K5086" s="53"/>
      <c r="L5086" s="53"/>
      <c r="M5086" s="53"/>
      <c r="N5086" s="53"/>
      <c r="O5086" s="53"/>
      <c r="P5086" s="727"/>
    </row>
    <row r="5087" spans="1:16" x14ac:dyDescent="0.25">
      <c r="A5087" s="126"/>
      <c r="B5087" s="53"/>
      <c r="C5087" s="140"/>
      <c r="E5087" s="53"/>
      <c r="F5087" s="53"/>
      <c r="G5087" s="53"/>
      <c r="H5087" s="3"/>
      <c r="I5087" s="53"/>
      <c r="J5087" s="53"/>
      <c r="K5087" s="53"/>
      <c r="L5087" s="53"/>
      <c r="M5087" s="53"/>
      <c r="N5087" s="53"/>
      <c r="O5087" s="53"/>
      <c r="P5087" s="727"/>
    </row>
    <row r="5088" spans="1:16" x14ac:dyDescent="0.25">
      <c r="A5088" s="126"/>
      <c r="B5088" s="53"/>
      <c r="C5088" s="140"/>
      <c r="E5088" s="53"/>
      <c r="F5088" s="53"/>
      <c r="G5088" s="53"/>
      <c r="H5088" s="3"/>
      <c r="I5088" s="53"/>
      <c r="J5088" s="53"/>
      <c r="K5088" s="53"/>
      <c r="L5088" s="53"/>
      <c r="M5088" s="53"/>
      <c r="N5088" s="53"/>
      <c r="O5088" s="53"/>
      <c r="P5088" s="727"/>
    </row>
    <row r="5089" spans="1:16" x14ac:dyDescent="0.25">
      <c r="A5089" s="126"/>
      <c r="B5089" s="53"/>
      <c r="C5089" s="140"/>
      <c r="E5089" s="53"/>
      <c r="F5089" s="53"/>
      <c r="G5089" s="53"/>
      <c r="H5089" s="3"/>
      <c r="I5089" s="53"/>
      <c r="J5089" s="53"/>
      <c r="K5089" s="53"/>
      <c r="L5089" s="53"/>
      <c r="M5089" s="53"/>
      <c r="N5089" s="53"/>
      <c r="O5089" s="53"/>
      <c r="P5089" s="727"/>
    </row>
    <row r="5090" spans="1:16" x14ac:dyDescent="0.25">
      <c r="A5090" s="126"/>
      <c r="B5090" s="53"/>
      <c r="C5090" s="140"/>
      <c r="E5090" s="53"/>
      <c r="F5090" s="53"/>
      <c r="G5090" s="53"/>
      <c r="H5090" s="3"/>
      <c r="I5090" s="53"/>
      <c r="J5090" s="53"/>
      <c r="K5090" s="53"/>
      <c r="L5090" s="53"/>
      <c r="M5090" s="53"/>
      <c r="N5090" s="53"/>
      <c r="O5090" s="53"/>
      <c r="P5090" s="727"/>
    </row>
    <row r="5091" spans="1:16" x14ac:dyDescent="0.25">
      <c r="A5091" s="126"/>
      <c r="B5091" s="53"/>
      <c r="C5091" s="140"/>
      <c r="E5091" s="53"/>
      <c r="F5091" s="53"/>
      <c r="G5091" s="53"/>
      <c r="H5091" s="3"/>
      <c r="I5091" s="53"/>
      <c r="J5091" s="53"/>
      <c r="K5091" s="53"/>
      <c r="L5091" s="53"/>
      <c r="M5091" s="53"/>
      <c r="N5091" s="53"/>
      <c r="O5091" s="53"/>
      <c r="P5091" s="727"/>
    </row>
    <row r="5092" spans="1:16" x14ac:dyDescent="0.25">
      <c r="A5092" s="126"/>
      <c r="B5092" s="53"/>
      <c r="C5092" s="140"/>
      <c r="E5092" s="53"/>
      <c r="F5092" s="53"/>
      <c r="G5092" s="53"/>
      <c r="H5092" s="3"/>
      <c r="I5092" s="53"/>
      <c r="J5092" s="53"/>
      <c r="K5092" s="53"/>
      <c r="L5092" s="53"/>
      <c r="M5092" s="53"/>
      <c r="N5092" s="53"/>
      <c r="O5092" s="53"/>
      <c r="P5092" s="727"/>
    </row>
    <row r="5093" spans="1:16" x14ac:dyDescent="0.25">
      <c r="A5093" s="126"/>
      <c r="B5093" s="53"/>
      <c r="C5093" s="140"/>
      <c r="E5093" s="53"/>
      <c r="F5093" s="53"/>
      <c r="G5093" s="53"/>
      <c r="H5093" s="3"/>
      <c r="I5093" s="53"/>
      <c r="J5093" s="53"/>
      <c r="K5093" s="53"/>
      <c r="L5093" s="53"/>
      <c r="M5093" s="53"/>
      <c r="N5093" s="53"/>
      <c r="O5093" s="53"/>
      <c r="P5093" s="727"/>
    </row>
    <row r="5094" spans="1:16" x14ac:dyDescent="0.25">
      <c r="A5094" s="126"/>
      <c r="B5094" s="53"/>
      <c r="C5094" s="140"/>
      <c r="E5094" s="53"/>
      <c r="F5094" s="53"/>
      <c r="G5094" s="53"/>
      <c r="H5094" s="3"/>
      <c r="I5094" s="53"/>
      <c r="J5094" s="53"/>
      <c r="K5094" s="53"/>
      <c r="L5094" s="53"/>
      <c r="M5094" s="53"/>
      <c r="N5094" s="53"/>
      <c r="O5094" s="53"/>
      <c r="P5094" s="727"/>
    </row>
    <row r="5095" spans="1:16" x14ac:dyDescent="0.25">
      <c r="A5095" s="126"/>
      <c r="B5095" s="53"/>
      <c r="C5095" s="140"/>
      <c r="E5095" s="53"/>
      <c r="F5095" s="53"/>
      <c r="G5095" s="53"/>
      <c r="H5095" s="3"/>
      <c r="I5095" s="53"/>
      <c r="J5095" s="53"/>
      <c r="K5095" s="53"/>
      <c r="L5095" s="53"/>
      <c r="M5095" s="53"/>
      <c r="N5095" s="53"/>
      <c r="O5095" s="53"/>
      <c r="P5095" s="727"/>
    </row>
    <row r="5096" spans="1:16" x14ac:dyDescent="0.25">
      <c r="A5096" s="126"/>
      <c r="B5096" s="53"/>
      <c r="C5096" s="140"/>
      <c r="E5096" s="53"/>
      <c r="F5096" s="53"/>
      <c r="G5096" s="53"/>
      <c r="H5096" s="3"/>
      <c r="I5096" s="53"/>
      <c r="J5096" s="53"/>
      <c r="K5096" s="53"/>
      <c r="L5096" s="53"/>
      <c r="M5096" s="53"/>
      <c r="N5096" s="53"/>
      <c r="O5096" s="53"/>
      <c r="P5096" s="727"/>
    </row>
    <row r="5097" spans="1:16" x14ac:dyDescent="0.25">
      <c r="A5097" s="126"/>
      <c r="B5097" s="53"/>
      <c r="C5097" s="140"/>
      <c r="E5097" s="53"/>
      <c r="F5097" s="53"/>
      <c r="G5097" s="53"/>
      <c r="H5097" s="3"/>
      <c r="I5097" s="53"/>
      <c r="J5097" s="53"/>
      <c r="K5097" s="53"/>
      <c r="L5097" s="53"/>
      <c r="M5097" s="53"/>
      <c r="N5097" s="53"/>
      <c r="O5097" s="53"/>
      <c r="P5097" s="727"/>
    </row>
    <row r="5098" spans="1:16" x14ac:dyDescent="0.25">
      <c r="A5098" s="126"/>
      <c r="B5098" s="53"/>
      <c r="C5098" s="140"/>
      <c r="E5098" s="53"/>
      <c r="F5098" s="53"/>
      <c r="G5098" s="53"/>
      <c r="H5098" s="3"/>
      <c r="I5098" s="53"/>
      <c r="J5098" s="53"/>
      <c r="K5098" s="53"/>
      <c r="L5098" s="53"/>
      <c r="M5098" s="53"/>
      <c r="N5098" s="53"/>
      <c r="O5098" s="53"/>
      <c r="P5098" s="727"/>
    </row>
    <row r="5099" spans="1:16" x14ac:dyDescent="0.25">
      <c r="A5099" s="126"/>
      <c r="B5099" s="53"/>
      <c r="C5099" s="140"/>
      <c r="E5099" s="53"/>
      <c r="F5099" s="53"/>
      <c r="G5099" s="53"/>
      <c r="H5099" s="3"/>
      <c r="I5099" s="53"/>
      <c r="J5099" s="53"/>
      <c r="K5099" s="53"/>
      <c r="L5099" s="53"/>
      <c r="M5099" s="53"/>
      <c r="N5099" s="53"/>
      <c r="O5099" s="53"/>
      <c r="P5099" s="727"/>
    </row>
    <row r="5100" spans="1:16" x14ac:dyDescent="0.25">
      <c r="A5100" s="126"/>
      <c r="B5100" s="53"/>
      <c r="C5100" s="140"/>
      <c r="E5100" s="53"/>
      <c r="F5100" s="53"/>
      <c r="G5100" s="53"/>
      <c r="H5100" s="3"/>
      <c r="I5100" s="53"/>
      <c r="J5100" s="53"/>
      <c r="K5100" s="53"/>
      <c r="L5100" s="53"/>
      <c r="M5100" s="53"/>
      <c r="N5100" s="53"/>
      <c r="O5100" s="53"/>
      <c r="P5100" s="727"/>
    </row>
    <row r="5101" spans="1:16" x14ac:dyDescent="0.25">
      <c r="A5101" s="126"/>
      <c r="B5101" s="53"/>
      <c r="C5101" s="140"/>
      <c r="E5101" s="53"/>
      <c r="F5101" s="53"/>
      <c r="G5101" s="53"/>
      <c r="H5101" s="3"/>
      <c r="I5101" s="53"/>
      <c r="J5101" s="53"/>
      <c r="K5101" s="53"/>
      <c r="L5101" s="53"/>
      <c r="M5101" s="53"/>
      <c r="N5101" s="53"/>
      <c r="O5101" s="53"/>
      <c r="P5101" s="727"/>
    </row>
    <row r="5102" spans="1:16" x14ac:dyDescent="0.25">
      <c r="A5102" s="126"/>
      <c r="B5102" s="53"/>
      <c r="C5102" s="140"/>
      <c r="E5102" s="53"/>
      <c r="F5102" s="53"/>
      <c r="G5102" s="53"/>
      <c r="H5102" s="3"/>
      <c r="I5102" s="53"/>
      <c r="J5102" s="53"/>
      <c r="K5102" s="53"/>
      <c r="L5102" s="53"/>
      <c r="M5102" s="53"/>
      <c r="N5102" s="53"/>
      <c r="O5102" s="53"/>
      <c r="P5102" s="727"/>
    </row>
    <row r="5103" spans="1:16" x14ac:dyDescent="0.25">
      <c r="A5103" s="126"/>
      <c r="B5103" s="53"/>
      <c r="C5103" s="140"/>
      <c r="E5103" s="53"/>
      <c r="F5103" s="53"/>
      <c r="G5103" s="53"/>
      <c r="H5103" s="3"/>
      <c r="I5103" s="53"/>
      <c r="J5103" s="53"/>
      <c r="K5103" s="53"/>
      <c r="L5103" s="53"/>
      <c r="M5103" s="53"/>
      <c r="N5103" s="53"/>
      <c r="O5103" s="53"/>
      <c r="P5103" s="727"/>
    </row>
    <row r="5104" spans="1:16" x14ac:dyDescent="0.25">
      <c r="A5104" s="126"/>
      <c r="B5104" s="53"/>
      <c r="C5104" s="140"/>
      <c r="E5104" s="53"/>
      <c r="F5104" s="53"/>
      <c r="G5104" s="53"/>
      <c r="H5104" s="3"/>
      <c r="I5104" s="53"/>
      <c r="J5104" s="53"/>
      <c r="K5104" s="53"/>
      <c r="L5104" s="53"/>
      <c r="M5104" s="53"/>
      <c r="N5104" s="53"/>
      <c r="O5104" s="53"/>
      <c r="P5104" s="727"/>
    </row>
    <row r="5105" spans="1:16" x14ac:dyDescent="0.25">
      <c r="A5105" s="126"/>
      <c r="B5105" s="53"/>
      <c r="C5105" s="140"/>
      <c r="E5105" s="53"/>
      <c r="F5105" s="53"/>
      <c r="G5105" s="53"/>
      <c r="H5105" s="3"/>
      <c r="I5105" s="53"/>
      <c r="J5105" s="53"/>
      <c r="K5105" s="53"/>
      <c r="L5105" s="53"/>
      <c r="M5105" s="53"/>
      <c r="N5105" s="53"/>
      <c r="O5105" s="53"/>
      <c r="P5105" s="727"/>
    </row>
    <row r="5106" spans="1:16" x14ac:dyDescent="0.25">
      <c r="A5106" s="126"/>
      <c r="B5106" s="53"/>
      <c r="C5106" s="140"/>
      <c r="E5106" s="53"/>
      <c r="F5106" s="53"/>
      <c r="G5106" s="53"/>
      <c r="H5106" s="3"/>
      <c r="I5106" s="53"/>
      <c r="J5106" s="53"/>
      <c r="K5106" s="53"/>
      <c r="L5106" s="53"/>
      <c r="M5106" s="53"/>
      <c r="N5106" s="53"/>
      <c r="O5106" s="53"/>
      <c r="P5106" s="727"/>
    </row>
    <row r="5107" spans="1:16" x14ac:dyDescent="0.25">
      <c r="A5107" s="126"/>
      <c r="B5107" s="53"/>
      <c r="C5107" s="140"/>
      <c r="E5107" s="53"/>
      <c r="F5107" s="53"/>
      <c r="G5107" s="53"/>
      <c r="H5107" s="3"/>
      <c r="I5107" s="53"/>
      <c r="J5107" s="53"/>
      <c r="K5107" s="53"/>
      <c r="L5107" s="53"/>
      <c r="M5107" s="53"/>
      <c r="N5107" s="53"/>
      <c r="O5107" s="53"/>
      <c r="P5107" s="727"/>
    </row>
    <row r="5108" spans="1:16" x14ac:dyDescent="0.25">
      <c r="A5108" s="126"/>
      <c r="B5108" s="53"/>
      <c r="C5108" s="140"/>
      <c r="E5108" s="53"/>
      <c r="F5108" s="53"/>
      <c r="G5108" s="53"/>
      <c r="H5108" s="3"/>
      <c r="I5108" s="53"/>
      <c r="J5108" s="53"/>
      <c r="K5108" s="53"/>
      <c r="L5108" s="53"/>
      <c r="M5108" s="53"/>
      <c r="N5108" s="53"/>
      <c r="O5108" s="53"/>
      <c r="P5108" s="727"/>
    </row>
    <row r="5109" spans="1:16" x14ac:dyDescent="0.25">
      <c r="A5109" s="126"/>
      <c r="B5109" s="53"/>
      <c r="C5109" s="140"/>
      <c r="E5109" s="53"/>
      <c r="F5109" s="53"/>
      <c r="G5109" s="53"/>
      <c r="H5109" s="3"/>
      <c r="I5109" s="53"/>
      <c r="J5109" s="53"/>
      <c r="K5109" s="53"/>
      <c r="L5109" s="53"/>
      <c r="M5109" s="53"/>
      <c r="N5109" s="53"/>
      <c r="O5109" s="53"/>
      <c r="P5109" s="727"/>
    </row>
    <row r="5110" spans="1:16" x14ac:dyDescent="0.25">
      <c r="A5110" s="126"/>
      <c r="B5110" s="53"/>
      <c r="C5110" s="140"/>
      <c r="E5110" s="53"/>
      <c r="F5110" s="53"/>
      <c r="G5110" s="53"/>
      <c r="H5110" s="3"/>
      <c r="I5110" s="53"/>
      <c r="J5110" s="53"/>
      <c r="K5110" s="53"/>
      <c r="L5110" s="53"/>
      <c r="M5110" s="53"/>
      <c r="N5110" s="53"/>
      <c r="O5110" s="53"/>
      <c r="P5110" s="727"/>
    </row>
    <row r="5111" spans="1:16" x14ac:dyDescent="0.25">
      <c r="A5111" s="126"/>
      <c r="B5111" s="53"/>
      <c r="C5111" s="140"/>
      <c r="E5111" s="53"/>
      <c r="F5111" s="53"/>
      <c r="G5111" s="53"/>
      <c r="H5111" s="3"/>
      <c r="I5111" s="53"/>
      <c r="J5111" s="53"/>
      <c r="K5111" s="53"/>
      <c r="L5111" s="53"/>
      <c r="M5111" s="53"/>
      <c r="N5111" s="53"/>
      <c r="O5111" s="53"/>
      <c r="P5111" s="727"/>
    </row>
    <row r="5112" spans="1:16" x14ac:dyDescent="0.25">
      <c r="A5112" s="126"/>
      <c r="B5112" s="53"/>
      <c r="C5112" s="140"/>
      <c r="E5112" s="53"/>
      <c r="F5112" s="53"/>
      <c r="G5112" s="53"/>
      <c r="H5112" s="3"/>
      <c r="I5112" s="53"/>
      <c r="J5112" s="53"/>
      <c r="K5112" s="53"/>
      <c r="L5112" s="53"/>
      <c r="M5112" s="53"/>
      <c r="N5112" s="53"/>
      <c r="O5112" s="53"/>
      <c r="P5112" s="727"/>
    </row>
    <row r="5113" spans="1:16" x14ac:dyDescent="0.25">
      <c r="A5113" s="126"/>
      <c r="B5113" s="53"/>
      <c r="C5113" s="140"/>
      <c r="E5113" s="53"/>
      <c r="F5113" s="53"/>
      <c r="G5113" s="53"/>
      <c r="H5113" s="3"/>
      <c r="I5113" s="53"/>
      <c r="J5113" s="53"/>
      <c r="K5113" s="53"/>
      <c r="L5113" s="53"/>
      <c r="M5113" s="53"/>
      <c r="N5113" s="53"/>
      <c r="O5113" s="53"/>
      <c r="P5113" s="727"/>
    </row>
    <row r="5114" spans="1:16" x14ac:dyDescent="0.25">
      <c r="A5114" s="126"/>
      <c r="B5114" s="53"/>
      <c r="C5114" s="140"/>
      <c r="E5114" s="53"/>
      <c r="F5114" s="53"/>
      <c r="G5114" s="53"/>
      <c r="H5114" s="3"/>
      <c r="I5114" s="53"/>
      <c r="J5114" s="53"/>
      <c r="K5114" s="53"/>
      <c r="L5114" s="53"/>
      <c r="M5114" s="53"/>
      <c r="N5114" s="53"/>
      <c r="O5114" s="53"/>
      <c r="P5114" s="727"/>
    </row>
    <row r="5115" spans="1:16" x14ac:dyDescent="0.25">
      <c r="A5115" s="126"/>
      <c r="B5115" s="53"/>
      <c r="C5115" s="140"/>
      <c r="E5115" s="53"/>
      <c r="F5115" s="53"/>
      <c r="G5115" s="53"/>
      <c r="H5115" s="3"/>
      <c r="I5115" s="53"/>
      <c r="J5115" s="53"/>
      <c r="K5115" s="53"/>
      <c r="L5115" s="53"/>
      <c r="M5115" s="53"/>
      <c r="N5115" s="53"/>
      <c r="O5115" s="53"/>
      <c r="P5115" s="727"/>
    </row>
    <row r="5116" spans="1:16" x14ac:dyDescent="0.25">
      <c r="A5116" s="126"/>
      <c r="B5116" s="53"/>
      <c r="C5116" s="140"/>
      <c r="E5116" s="53"/>
      <c r="F5116" s="53"/>
      <c r="G5116" s="53"/>
      <c r="H5116" s="3"/>
      <c r="I5116" s="53"/>
      <c r="J5116" s="53"/>
      <c r="K5116" s="53"/>
      <c r="L5116" s="53"/>
      <c r="M5116" s="53"/>
      <c r="N5116" s="53"/>
      <c r="O5116" s="53"/>
      <c r="P5116" s="727"/>
    </row>
    <row r="5117" spans="1:16" x14ac:dyDescent="0.25">
      <c r="A5117" s="126"/>
      <c r="B5117" s="53"/>
      <c r="C5117" s="140"/>
      <c r="E5117" s="53"/>
      <c r="F5117" s="53"/>
      <c r="G5117" s="53"/>
      <c r="H5117" s="3"/>
      <c r="I5117" s="53"/>
      <c r="J5117" s="53"/>
      <c r="K5117" s="53"/>
      <c r="L5117" s="53"/>
      <c r="M5117" s="53"/>
      <c r="N5117" s="53"/>
      <c r="O5117" s="53"/>
      <c r="P5117" s="727"/>
    </row>
    <row r="5118" spans="1:16" x14ac:dyDescent="0.25">
      <c r="A5118" s="126"/>
      <c r="B5118" s="53"/>
      <c r="C5118" s="140"/>
      <c r="E5118" s="53"/>
      <c r="F5118" s="53"/>
      <c r="G5118" s="53"/>
      <c r="H5118" s="3"/>
      <c r="I5118" s="53"/>
      <c r="J5118" s="53"/>
      <c r="K5118" s="53"/>
      <c r="L5118" s="53"/>
      <c r="M5118" s="53"/>
      <c r="N5118" s="53"/>
      <c r="O5118" s="53"/>
      <c r="P5118" s="727"/>
    </row>
    <row r="5119" spans="1:16" x14ac:dyDescent="0.25">
      <c r="A5119" s="126"/>
      <c r="B5119" s="53"/>
      <c r="C5119" s="140"/>
      <c r="E5119" s="53"/>
      <c r="F5119" s="53"/>
      <c r="G5119" s="53"/>
      <c r="H5119" s="3"/>
      <c r="I5119" s="53"/>
      <c r="J5119" s="53"/>
      <c r="K5119" s="53"/>
      <c r="L5119" s="53"/>
      <c r="M5119" s="53"/>
      <c r="N5119" s="53"/>
      <c r="O5119" s="53"/>
      <c r="P5119" s="727"/>
    </row>
    <row r="5120" spans="1:16" x14ac:dyDescent="0.25">
      <c r="A5120" s="126"/>
      <c r="B5120" s="53"/>
      <c r="C5120" s="140"/>
      <c r="E5120" s="53"/>
      <c r="F5120" s="53"/>
      <c r="G5120" s="53"/>
      <c r="H5120" s="3"/>
      <c r="I5120" s="53"/>
      <c r="J5120" s="53"/>
      <c r="K5120" s="53"/>
      <c r="L5120" s="53"/>
      <c r="M5120" s="53"/>
      <c r="N5120" s="53"/>
      <c r="O5120" s="53"/>
      <c r="P5120" s="727"/>
    </row>
    <row r="5121" spans="1:16" x14ac:dyDescent="0.25">
      <c r="A5121" s="126"/>
      <c r="B5121" s="53"/>
      <c r="C5121" s="140"/>
      <c r="E5121" s="53"/>
      <c r="F5121" s="53"/>
      <c r="G5121" s="53"/>
      <c r="H5121" s="3"/>
      <c r="I5121" s="53"/>
      <c r="J5121" s="53"/>
      <c r="K5121" s="53"/>
      <c r="L5121" s="53"/>
      <c r="M5121" s="53"/>
      <c r="N5121" s="53"/>
      <c r="O5121" s="53"/>
      <c r="P5121" s="727"/>
    </row>
    <row r="5122" spans="1:16" x14ac:dyDescent="0.25">
      <c r="A5122" s="126"/>
      <c r="B5122" s="53"/>
      <c r="C5122" s="140"/>
      <c r="E5122" s="53"/>
      <c r="F5122" s="53"/>
      <c r="G5122" s="53"/>
      <c r="H5122" s="3"/>
      <c r="I5122" s="53"/>
      <c r="J5122" s="53"/>
      <c r="K5122" s="53"/>
      <c r="L5122" s="53"/>
      <c r="M5122" s="53"/>
      <c r="N5122" s="53"/>
      <c r="O5122" s="53"/>
      <c r="P5122" s="727"/>
    </row>
    <row r="5123" spans="1:16" x14ac:dyDescent="0.25">
      <c r="A5123" s="126"/>
      <c r="B5123" s="53"/>
      <c r="C5123" s="140"/>
      <c r="E5123" s="53"/>
      <c r="F5123" s="53"/>
      <c r="G5123" s="53"/>
      <c r="H5123" s="3"/>
      <c r="I5123" s="53"/>
      <c r="J5123" s="53"/>
      <c r="K5123" s="53"/>
      <c r="L5123" s="53"/>
      <c r="M5123" s="53"/>
      <c r="N5123" s="53"/>
      <c r="O5123" s="53"/>
      <c r="P5123" s="727"/>
    </row>
    <row r="5124" spans="1:16" x14ac:dyDescent="0.25">
      <c r="A5124" s="126"/>
      <c r="B5124" s="53"/>
      <c r="C5124" s="140"/>
      <c r="E5124" s="53"/>
      <c r="F5124" s="53"/>
      <c r="G5124" s="53"/>
      <c r="H5124" s="3"/>
      <c r="I5124" s="53"/>
      <c r="J5124" s="53"/>
      <c r="K5124" s="53"/>
      <c r="L5124" s="53"/>
      <c r="M5124" s="53"/>
      <c r="N5124" s="53"/>
      <c r="O5124" s="53"/>
      <c r="P5124" s="727"/>
    </row>
    <row r="5125" spans="1:16" x14ac:dyDescent="0.25">
      <c r="A5125" s="126"/>
      <c r="B5125" s="53"/>
      <c r="C5125" s="140"/>
      <c r="E5125" s="53"/>
      <c r="F5125" s="53"/>
      <c r="G5125" s="53"/>
      <c r="H5125" s="3"/>
      <c r="I5125" s="53"/>
      <c r="J5125" s="53"/>
      <c r="K5125" s="53"/>
      <c r="L5125" s="53"/>
      <c r="M5125" s="53"/>
      <c r="N5125" s="53"/>
      <c r="O5125" s="53"/>
      <c r="P5125" s="727"/>
    </row>
    <row r="5126" spans="1:16" x14ac:dyDescent="0.25">
      <c r="A5126" s="126"/>
      <c r="B5126" s="53"/>
      <c r="C5126" s="140"/>
      <c r="E5126" s="53"/>
      <c r="F5126" s="53"/>
      <c r="G5126" s="53"/>
      <c r="H5126" s="3"/>
      <c r="I5126" s="53"/>
      <c r="J5126" s="53"/>
      <c r="K5126" s="53"/>
      <c r="L5126" s="53"/>
      <c r="M5126" s="53"/>
      <c r="N5126" s="53"/>
      <c r="O5126" s="53"/>
      <c r="P5126" s="727"/>
    </row>
    <row r="5127" spans="1:16" x14ac:dyDescent="0.25">
      <c r="A5127" s="126"/>
      <c r="B5127" s="53"/>
      <c r="C5127" s="140"/>
      <c r="E5127" s="53"/>
      <c r="F5127" s="53"/>
      <c r="G5127" s="53"/>
      <c r="H5127" s="3"/>
      <c r="I5127" s="53"/>
      <c r="J5127" s="53"/>
      <c r="K5127" s="53"/>
      <c r="L5127" s="53"/>
      <c r="M5127" s="53"/>
      <c r="N5127" s="53"/>
      <c r="O5127" s="53"/>
      <c r="P5127" s="727"/>
    </row>
    <row r="5128" spans="1:16" x14ac:dyDescent="0.25">
      <c r="A5128" s="126"/>
      <c r="B5128" s="53"/>
      <c r="C5128" s="140"/>
      <c r="E5128" s="53"/>
      <c r="F5128" s="53"/>
      <c r="G5128" s="53"/>
      <c r="H5128" s="3"/>
      <c r="I5128" s="53"/>
      <c r="J5128" s="53"/>
      <c r="K5128" s="53"/>
      <c r="L5128" s="53"/>
      <c r="M5128" s="53"/>
      <c r="N5128" s="53"/>
      <c r="O5128" s="53"/>
      <c r="P5128" s="727"/>
    </row>
    <row r="5129" spans="1:16" x14ac:dyDescent="0.25">
      <c r="A5129" s="126"/>
      <c r="B5129" s="53"/>
      <c r="C5129" s="140"/>
      <c r="E5129" s="53"/>
      <c r="F5129" s="53"/>
      <c r="G5129" s="53"/>
      <c r="H5129" s="3"/>
      <c r="I5129" s="53"/>
      <c r="J5129" s="53"/>
      <c r="K5129" s="53"/>
      <c r="L5129" s="53"/>
      <c r="M5129" s="53"/>
      <c r="N5129" s="53"/>
      <c r="O5129" s="53"/>
      <c r="P5129" s="727"/>
    </row>
    <row r="5130" spans="1:16" x14ac:dyDescent="0.25">
      <c r="A5130" s="126"/>
      <c r="B5130" s="53"/>
      <c r="C5130" s="140"/>
      <c r="E5130" s="53"/>
      <c r="F5130" s="53"/>
      <c r="G5130" s="53"/>
      <c r="H5130" s="3"/>
      <c r="I5130" s="53"/>
      <c r="J5130" s="53"/>
      <c r="K5130" s="53"/>
      <c r="L5130" s="53"/>
      <c r="M5130" s="53"/>
      <c r="N5130" s="53"/>
      <c r="O5130" s="53"/>
      <c r="P5130" s="727"/>
    </row>
    <row r="5131" spans="1:16" x14ac:dyDescent="0.25">
      <c r="A5131" s="126"/>
      <c r="B5131" s="53"/>
      <c r="C5131" s="140"/>
      <c r="E5131" s="53"/>
      <c r="F5131" s="53"/>
      <c r="G5131" s="53"/>
      <c r="H5131" s="3"/>
      <c r="I5131" s="53"/>
      <c r="J5131" s="53"/>
      <c r="K5131" s="53"/>
      <c r="L5131" s="53"/>
      <c r="M5131" s="53"/>
      <c r="N5131" s="53"/>
      <c r="O5131" s="53"/>
      <c r="P5131" s="727"/>
    </row>
    <row r="5132" spans="1:16" x14ac:dyDescent="0.25">
      <c r="A5132" s="126"/>
      <c r="B5132" s="53"/>
      <c r="C5132" s="140"/>
      <c r="E5132" s="53"/>
      <c r="F5132" s="53"/>
      <c r="G5132" s="53"/>
      <c r="H5132" s="3"/>
      <c r="I5132" s="53"/>
      <c r="J5132" s="53"/>
      <c r="K5132" s="53"/>
      <c r="L5132" s="53"/>
      <c r="M5132" s="53"/>
      <c r="N5132" s="53"/>
      <c r="O5132" s="53"/>
      <c r="P5132" s="727"/>
    </row>
    <row r="5133" spans="1:16" x14ac:dyDescent="0.25">
      <c r="A5133" s="126"/>
      <c r="B5133" s="53"/>
      <c r="C5133" s="140"/>
      <c r="E5133" s="53"/>
      <c r="F5133" s="53"/>
      <c r="G5133" s="53"/>
      <c r="H5133" s="3"/>
      <c r="I5133" s="53"/>
      <c r="J5133" s="53"/>
      <c r="K5133" s="53"/>
      <c r="L5133" s="53"/>
      <c r="M5133" s="53"/>
      <c r="N5133" s="53"/>
      <c r="O5133" s="53"/>
      <c r="P5133" s="727"/>
    </row>
    <row r="5134" spans="1:16" x14ac:dyDescent="0.25">
      <c r="A5134" s="126"/>
      <c r="B5134" s="53"/>
      <c r="C5134" s="140"/>
      <c r="E5134" s="53"/>
      <c r="F5134" s="53"/>
      <c r="G5134" s="53"/>
      <c r="H5134" s="3"/>
      <c r="I5134" s="53"/>
      <c r="J5134" s="53"/>
      <c r="K5134" s="53"/>
      <c r="L5134" s="53"/>
      <c r="M5134" s="53"/>
      <c r="N5134" s="53"/>
      <c r="O5134" s="53"/>
      <c r="P5134" s="727"/>
    </row>
    <row r="5135" spans="1:16" x14ac:dyDescent="0.25">
      <c r="A5135" s="126"/>
      <c r="B5135" s="53"/>
      <c r="C5135" s="140"/>
      <c r="E5135" s="53"/>
      <c r="F5135" s="53"/>
      <c r="G5135" s="53"/>
      <c r="H5135" s="3"/>
      <c r="I5135" s="53"/>
      <c r="J5135" s="53"/>
      <c r="K5135" s="53"/>
      <c r="L5135" s="53"/>
      <c r="M5135" s="53"/>
      <c r="N5135" s="53"/>
      <c r="O5135" s="53"/>
      <c r="P5135" s="727"/>
    </row>
    <row r="5136" spans="1:16" x14ac:dyDescent="0.25">
      <c r="A5136" s="126"/>
      <c r="B5136" s="53"/>
      <c r="C5136" s="140"/>
      <c r="E5136" s="53"/>
      <c r="F5136" s="53"/>
      <c r="G5136" s="53"/>
      <c r="H5136" s="3"/>
      <c r="I5136" s="53"/>
      <c r="J5136" s="53"/>
      <c r="K5136" s="53"/>
      <c r="L5136" s="53"/>
      <c r="M5136" s="53"/>
      <c r="N5136" s="53"/>
      <c r="O5136" s="53"/>
      <c r="P5136" s="727"/>
    </row>
    <row r="5137" spans="1:16" x14ac:dyDescent="0.25">
      <c r="A5137" s="126"/>
      <c r="B5137" s="53"/>
      <c r="C5137" s="140"/>
      <c r="E5137" s="53"/>
      <c r="F5137" s="53"/>
      <c r="G5137" s="53"/>
      <c r="H5137" s="3"/>
      <c r="I5137" s="53"/>
      <c r="J5137" s="53"/>
      <c r="K5137" s="53"/>
      <c r="L5137" s="53"/>
      <c r="M5137" s="53"/>
      <c r="N5137" s="53"/>
      <c r="O5137" s="53"/>
      <c r="P5137" s="727"/>
    </row>
    <row r="5138" spans="1:16" x14ac:dyDescent="0.25">
      <c r="A5138" s="126"/>
      <c r="B5138" s="53"/>
      <c r="C5138" s="140"/>
      <c r="E5138" s="53"/>
      <c r="F5138" s="53"/>
      <c r="G5138" s="53"/>
      <c r="H5138" s="3"/>
      <c r="I5138" s="53"/>
      <c r="J5138" s="53"/>
      <c r="K5138" s="53"/>
      <c r="L5138" s="53"/>
      <c r="M5138" s="53"/>
      <c r="N5138" s="53"/>
      <c r="O5138" s="53"/>
      <c r="P5138" s="727"/>
    </row>
    <row r="5139" spans="1:16" x14ac:dyDescent="0.25">
      <c r="A5139" s="126"/>
      <c r="B5139" s="53"/>
      <c r="C5139" s="140"/>
      <c r="E5139" s="53"/>
      <c r="F5139" s="53"/>
      <c r="G5139" s="53"/>
      <c r="H5139" s="3"/>
      <c r="I5139" s="53"/>
      <c r="J5139" s="53"/>
      <c r="K5139" s="53"/>
      <c r="L5139" s="53"/>
      <c r="M5139" s="53"/>
      <c r="N5139" s="53"/>
      <c r="O5139" s="53"/>
      <c r="P5139" s="727"/>
    </row>
    <row r="5140" spans="1:16" x14ac:dyDescent="0.25">
      <c r="A5140" s="126"/>
      <c r="B5140" s="53"/>
      <c r="C5140" s="140"/>
      <c r="E5140" s="53"/>
      <c r="F5140" s="53"/>
      <c r="G5140" s="53"/>
      <c r="H5140" s="3"/>
      <c r="I5140" s="53"/>
      <c r="J5140" s="53"/>
      <c r="K5140" s="53"/>
      <c r="L5140" s="53"/>
      <c r="M5140" s="53"/>
      <c r="N5140" s="53"/>
      <c r="O5140" s="53"/>
      <c r="P5140" s="727"/>
    </row>
    <row r="5141" spans="1:16" x14ac:dyDescent="0.25">
      <c r="A5141" s="126"/>
      <c r="B5141" s="53"/>
      <c r="C5141" s="140"/>
      <c r="E5141" s="53"/>
      <c r="F5141" s="53"/>
      <c r="G5141" s="53"/>
      <c r="H5141" s="3"/>
      <c r="I5141" s="53"/>
      <c r="J5141" s="53"/>
      <c r="K5141" s="53"/>
      <c r="L5141" s="53"/>
      <c r="M5141" s="53"/>
      <c r="N5141" s="53"/>
      <c r="O5141" s="53"/>
      <c r="P5141" s="727"/>
    </row>
    <row r="5142" spans="1:16" x14ac:dyDescent="0.25">
      <c r="A5142" s="126"/>
      <c r="B5142" s="53"/>
      <c r="C5142" s="140"/>
      <c r="E5142" s="53"/>
      <c r="F5142" s="53"/>
      <c r="G5142" s="53"/>
      <c r="H5142" s="3"/>
      <c r="I5142" s="53"/>
      <c r="J5142" s="53"/>
      <c r="K5142" s="53"/>
      <c r="L5142" s="53"/>
      <c r="M5142" s="53"/>
      <c r="N5142" s="53"/>
      <c r="O5142" s="53"/>
      <c r="P5142" s="727"/>
    </row>
    <row r="5143" spans="1:16" x14ac:dyDescent="0.25">
      <c r="A5143" s="126"/>
      <c r="B5143" s="53"/>
      <c r="C5143" s="140"/>
      <c r="E5143" s="53"/>
      <c r="F5143" s="53"/>
      <c r="G5143" s="53"/>
      <c r="H5143" s="3"/>
      <c r="I5143" s="53"/>
      <c r="J5143" s="53"/>
      <c r="K5143" s="53"/>
      <c r="L5143" s="53"/>
      <c r="M5143" s="53"/>
      <c r="N5143" s="53"/>
      <c r="O5143" s="53"/>
      <c r="P5143" s="727"/>
    </row>
    <row r="5144" spans="1:16" x14ac:dyDescent="0.25">
      <c r="A5144" s="126"/>
      <c r="B5144" s="53"/>
      <c r="C5144" s="140"/>
      <c r="E5144" s="53"/>
      <c r="F5144" s="53"/>
      <c r="G5144" s="53"/>
      <c r="H5144" s="3"/>
      <c r="I5144" s="53"/>
      <c r="J5144" s="53"/>
      <c r="K5144" s="53"/>
      <c r="L5144" s="53"/>
      <c r="M5144" s="53"/>
      <c r="N5144" s="53"/>
      <c r="O5144" s="53"/>
      <c r="P5144" s="727"/>
    </row>
    <row r="5145" spans="1:16" x14ac:dyDescent="0.25">
      <c r="A5145" s="126"/>
      <c r="B5145" s="53"/>
      <c r="C5145" s="140"/>
      <c r="E5145" s="53"/>
      <c r="F5145" s="53"/>
      <c r="G5145" s="53"/>
      <c r="H5145" s="3"/>
      <c r="I5145" s="53"/>
      <c r="J5145" s="53"/>
      <c r="K5145" s="53"/>
      <c r="L5145" s="53"/>
      <c r="M5145" s="53"/>
      <c r="N5145" s="53"/>
      <c r="O5145" s="53"/>
      <c r="P5145" s="727"/>
    </row>
    <row r="5146" spans="1:16" x14ac:dyDescent="0.25">
      <c r="A5146" s="126"/>
      <c r="B5146" s="53"/>
      <c r="C5146" s="140"/>
      <c r="E5146" s="53"/>
      <c r="F5146" s="53"/>
      <c r="G5146" s="53"/>
      <c r="H5146" s="3"/>
      <c r="I5146" s="53"/>
      <c r="J5146" s="53"/>
      <c r="K5146" s="53"/>
      <c r="L5146" s="53"/>
      <c r="M5146" s="53"/>
      <c r="N5146" s="53"/>
      <c r="O5146" s="53"/>
      <c r="P5146" s="727"/>
    </row>
    <row r="5147" spans="1:16" x14ac:dyDescent="0.25">
      <c r="A5147" s="126"/>
      <c r="B5147" s="53"/>
      <c r="C5147" s="140"/>
      <c r="E5147" s="53"/>
      <c r="F5147" s="53"/>
      <c r="G5147" s="53"/>
      <c r="H5147" s="3"/>
      <c r="I5147" s="53"/>
      <c r="J5147" s="53"/>
      <c r="K5147" s="53"/>
      <c r="L5147" s="53"/>
      <c r="M5147" s="53"/>
      <c r="N5147" s="53"/>
      <c r="O5147" s="53"/>
      <c r="P5147" s="727"/>
    </row>
    <row r="5148" spans="1:16" x14ac:dyDescent="0.25">
      <c r="A5148" s="126"/>
      <c r="B5148" s="53"/>
      <c r="C5148" s="140"/>
      <c r="E5148" s="53"/>
      <c r="F5148" s="53"/>
      <c r="G5148" s="53"/>
      <c r="H5148" s="3"/>
      <c r="I5148" s="53"/>
      <c r="J5148" s="53"/>
      <c r="K5148" s="53"/>
      <c r="L5148" s="53"/>
      <c r="M5148" s="53"/>
      <c r="N5148" s="53"/>
      <c r="O5148" s="53"/>
      <c r="P5148" s="727"/>
    </row>
    <row r="5149" spans="1:16" x14ac:dyDescent="0.25">
      <c r="A5149" s="126"/>
      <c r="B5149" s="53"/>
      <c r="C5149" s="140"/>
      <c r="E5149" s="53"/>
      <c r="F5149" s="53"/>
      <c r="G5149" s="53"/>
      <c r="H5149" s="3"/>
      <c r="I5149" s="53"/>
      <c r="J5149" s="53"/>
      <c r="K5149" s="53"/>
      <c r="L5149" s="53"/>
      <c r="M5149" s="53"/>
      <c r="N5149" s="53"/>
      <c r="O5149" s="53"/>
      <c r="P5149" s="727"/>
    </row>
    <row r="5150" spans="1:16" x14ac:dyDescent="0.25">
      <c r="A5150" s="126"/>
      <c r="B5150" s="53"/>
      <c r="C5150" s="140"/>
      <c r="E5150" s="53"/>
      <c r="F5150" s="53"/>
      <c r="G5150" s="53"/>
      <c r="H5150" s="3"/>
      <c r="I5150" s="53"/>
      <c r="J5150" s="53"/>
      <c r="K5150" s="53"/>
      <c r="L5150" s="53"/>
      <c r="M5150" s="53"/>
      <c r="N5150" s="53"/>
      <c r="O5150" s="53"/>
      <c r="P5150" s="727"/>
    </row>
    <row r="5151" spans="1:16" x14ac:dyDescent="0.25">
      <c r="A5151" s="126"/>
      <c r="B5151" s="53"/>
      <c r="C5151" s="140"/>
      <c r="E5151" s="53"/>
      <c r="F5151" s="53"/>
      <c r="G5151" s="53"/>
      <c r="H5151" s="3"/>
      <c r="I5151" s="53"/>
      <c r="J5151" s="53"/>
      <c r="K5151" s="53"/>
      <c r="L5151" s="53"/>
      <c r="M5151" s="53"/>
      <c r="N5151" s="53"/>
      <c r="O5151" s="53"/>
      <c r="P5151" s="727"/>
    </row>
    <row r="5152" spans="1:16" x14ac:dyDescent="0.25">
      <c r="A5152" s="126"/>
      <c r="B5152" s="53"/>
      <c r="C5152" s="140"/>
      <c r="E5152" s="53"/>
      <c r="F5152" s="53"/>
      <c r="G5152" s="53"/>
      <c r="H5152" s="3"/>
      <c r="I5152" s="53"/>
      <c r="J5152" s="53"/>
      <c r="K5152" s="53"/>
      <c r="L5152" s="53"/>
      <c r="M5152" s="53"/>
      <c r="N5152" s="53"/>
      <c r="O5152" s="53"/>
      <c r="P5152" s="727"/>
    </row>
    <row r="5153" spans="1:16" x14ac:dyDescent="0.25">
      <c r="A5153" s="126"/>
      <c r="B5153" s="53"/>
      <c r="C5153" s="140"/>
      <c r="E5153" s="53"/>
      <c r="F5153" s="53"/>
      <c r="G5153" s="53"/>
      <c r="H5153" s="3"/>
      <c r="I5153" s="53"/>
      <c r="J5153" s="53"/>
      <c r="K5153" s="53"/>
      <c r="L5153" s="53"/>
      <c r="M5153" s="53"/>
      <c r="N5153" s="53"/>
      <c r="O5153" s="53"/>
      <c r="P5153" s="727"/>
    </row>
    <row r="5154" spans="1:16" x14ac:dyDescent="0.25">
      <c r="A5154" s="126"/>
      <c r="B5154" s="53"/>
      <c r="C5154" s="140"/>
      <c r="E5154" s="53"/>
      <c r="F5154" s="53"/>
      <c r="G5154" s="53"/>
      <c r="H5154" s="3"/>
      <c r="I5154" s="53"/>
      <c r="J5154" s="53"/>
      <c r="K5154" s="53"/>
      <c r="L5154" s="53"/>
      <c r="M5154" s="53"/>
      <c r="N5154" s="53"/>
      <c r="O5154" s="53"/>
      <c r="P5154" s="727"/>
    </row>
    <row r="5155" spans="1:16" x14ac:dyDescent="0.25">
      <c r="A5155" s="126"/>
      <c r="B5155" s="53"/>
      <c r="C5155" s="140"/>
      <c r="E5155" s="53"/>
      <c r="F5155" s="53"/>
      <c r="G5155" s="53"/>
      <c r="H5155" s="3"/>
      <c r="I5155" s="53"/>
      <c r="J5155" s="53"/>
      <c r="K5155" s="53"/>
      <c r="L5155" s="53"/>
      <c r="M5155" s="53"/>
      <c r="N5155" s="53"/>
      <c r="O5155" s="53"/>
      <c r="P5155" s="727"/>
    </row>
    <row r="5156" spans="1:16" x14ac:dyDescent="0.25">
      <c r="A5156" s="126"/>
      <c r="B5156" s="53"/>
      <c r="C5156" s="140"/>
      <c r="E5156" s="53"/>
      <c r="F5156" s="53"/>
      <c r="G5156" s="53"/>
      <c r="H5156" s="3"/>
      <c r="I5156" s="53"/>
      <c r="J5156" s="53"/>
      <c r="K5156" s="53"/>
      <c r="L5156" s="53"/>
      <c r="M5156" s="53"/>
      <c r="N5156" s="53"/>
      <c r="O5156" s="53"/>
      <c r="P5156" s="727"/>
    </row>
    <row r="5157" spans="1:16" x14ac:dyDescent="0.25">
      <c r="A5157" s="126"/>
      <c r="B5157" s="53"/>
      <c r="C5157" s="140"/>
      <c r="E5157" s="53"/>
      <c r="F5157" s="53"/>
      <c r="G5157" s="53"/>
      <c r="H5157" s="3"/>
      <c r="I5157" s="53"/>
      <c r="J5157" s="53"/>
      <c r="K5157" s="53"/>
      <c r="L5157" s="53"/>
      <c r="M5157" s="53"/>
      <c r="N5157" s="53"/>
      <c r="O5157" s="53"/>
      <c r="P5157" s="727"/>
    </row>
    <row r="5158" spans="1:16" x14ac:dyDescent="0.25">
      <c r="A5158" s="126"/>
      <c r="B5158" s="53"/>
      <c r="C5158" s="140"/>
      <c r="E5158" s="53"/>
      <c r="F5158" s="53"/>
      <c r="G5158" s="53"/>
      <c r="H5158" s="3"/>
      <c r="I5158" s="53"/>
      <c r="J5158" s="53"/>
      <c r="K5158" s="53"/>
      <c r="L5158" s="53"/>
      <c r="M5158" s="53"/>
      <c r="N5158" s="53"/>
      <c r="O5158" s="53"/>
      <c r="P5158" s="727"/>
    </row>
    <row r="5159" spans="1:16" x14ac:dyDescent="0.25">
      <c r="A5159" s="126"/>
      <c r="B5159" s="53"/>
      <c r="C5159" s="140"/>
      <c r="E5159" s="53"/>
      <c r="F5159" s="53"/>
      <c r="G5159" s="53"/>
      <c r="H5159" s="3"/>
      <c r="I5159" s="53"/>
      <c r="J5159" s="53"/>
      <c r="K5159" s="53"/>
      <c r="L5159" s="53"/>
      <c r="M5159" s="53"/>
      <c r="N5159" s="53"/>
      <c r="O5159" s="53"/>
      <c r="P5159" s="727"/>
    </row>
    <row r="5160" spans="1:16" x14ac:dyDescent="0.25">
      <c r="A5160" s="126"/>
      <c r="B5160" s="53"/>
      <c r="C5160" s="140"/>
      <c r="E5160" s="53"/>
      <c r="F5160" s="53"/>
      <c r="G5160" s="53"/>
      <c r="H5160" s="3"/>
      <c r="I5160" s="53"/>
      <c r="J5160" s="53"/>
      <c r="K5160" s="53"/>
      <c r="L5160" s="53"/>
      <c r="M5160" s="53"/>
      <c r="N5160" s="53"/>
      <c r="O5160" s="53"/>
      <c r="P5160" s="727"/>
    </row>
    <row r="5161" spans="1:16" x14ac:dyDescent="0.25">
      <c r="A5161" s="126"/>
      <c r="B5161" s="53"/>
      <c r="C5161" s="140"/>
      <c r="E5161" s="53"/>
      <c r="F5161" s="53"/>
      <c r="G5161" s="53"/>
      <c r="H5161" s="3"/>
      <c r="I5161" s="53"/>
      <c r="J5161" s="53"/>
      <c r="K5161" s="53"/>
      <c r="L5161" s="53"/>
      <c r="M5161" s="53"/>
      <c r="N5161" s="53"/>
      <c r="O5161" s="53"/>
      <c r="P5161" s="727"/>
    </row>
    <row r="5162" spans="1:16" x14ac:dyDescent="0.25">
      <c r="A5162" s="126"/>
      <c r="B5162" s="53"/>
      <c r="C5162" s="140"/>
      <c r="E5162" s="53"/>
      <c r="F5162" s="53"/>
      <c r="G5162" s="53"/>
      <c r="H5162" s="3"/>
      <c r="I5162" s="53"/>
      <c r="J5162" s="53"/>
      <c r="K5162" s="53"/>
      <c r="L5162" s="53"/>
      <c r="M5162" s="53"/>
      <c r="N5162" s="53"/>
      <c r="O5162" s="53"/>
      <c r="P5162" s="727"/>
    </row>
    <row r="5163" spans="1:16" x14ac:dyDescent="0.25">
      <c r="A5163" s="126"/>
      <c r="B5163" s="53"/>
      <c r="C5163" s="140"/>
      <c r="E5163" s="53"/>
      <c r="F5163" s="53"/>
      <c r="G5163" s="53"/>
      <c r="H5163" s="3"/>
      <c r="I5163" s="53"/>
      <c r="J5163" s="53"/>
      <c r="K5163" s="53"/>
      <c r="L5163" s="53"/>
      <c r="M5163" s="53"/>
      <c r="N5163" s="53"/>
      <c r="O5163" s="53"/>
      <c r="P5163" s="727"/>
    </row>
    <row r="5164" spans="1:16" x14ac:dyDescent="0.25">
      <c r="A5164" s="126"/>
      <c r="B5164" s="53"/>
      <c r="C5164" s="140"/>
      <c r="E5164" s="53"/>
      <c r="F5164" s="53"/>
      <c r="G5164" s="53"/>
      <c r="H5164" s="3"/>
      <c r="I5164" s="53"/>
      <c r="J5164" s="53"/>
      <c r="K5164" s="53"/>
      <c r="L5164" s="53"/>
      <c r="M5164" s="53"/>
      <c r="N5164" s="53"/>
      <c r="O5164" s="53"/>
      <c r="P5164" s="727"/>
    </row>
    <row r="5165" spans="1:16" x14ac:dyDescent="0.25">
      <c r="A5165" s="126"/>
      <c r="B5165" s="53"/>
      <c r="C5165" s="140"/>
      <c r="E5165" s="53"/>
      <c r="F5165" s="53"/>
      <c r="G5165" s="53"/>
      <c r="H5165" s="3"/>
      <c r="I5165" s="53"/>
      <c r="J5165" s="53"/>
      <c r="K5165" s="53"/>
      <c r="L5165" s="53"/>
      <c r="M5165" s="53"/>
      <c r="N5165" s="53"/>
      <c r="O5165" s="53"/>
      <c r="P5165" s="727"/>
    </row>
    <row r="5166" spans="1:16" x14ac:dyDescent="0.25">
      <c r="A5166" s="126"/>
      <c r="B5166" s="53"/>
      <c r="C5166" s="140"/>
      <c r="E5166" s="53"/>
      <c r="F5166" s="53"/>
      <c r="G5166" s="53"/>
      <c r="H5166" s="3"/>
      <c r="I5166" s="53"/>
      <c r="J5166" s="53"/>
      <c r="K5166" s="53"/>
      <c r="L5166" s="53"/>
      <c r="M5166" s="53"/>
      <c r="N5166" s="53"/>
      <c r="O5166" s="53"/>
      <c r="P5166" s="727"/>
    </row>
    <row r="5167" spans="1:16" x14ac:dyDescent="0.25">
      <c r="A5167" s="126"/>
      <c r="B5167" s="53"/>
      <c r="C5167" s="140"/>
      <c r="E5167" s="53"/>
      <c r="F5167" s="53"/>
      <c r="G5167" s="53"/>
      <c r="H5167" s="3"/>
      <c r="I5167" s="53"/>
      <c r="J5167" s="53"/>
      <c r="K5167" s="53"/>
      <c r="L5167" s="53"/>
      <c r="M5167" s="53"/>
      <c r="N5167" s="53"/>
      <c r="O5167" s="53"/>
      <c r="P5167" s="727"/>
    </row>
    <row r="5168" spans="1:16" x14ac:dyDescent="0.25">
      <c r="A5168" s="126"/>
      <c r="B5168" s="53"/>
      <c r="C5168" s="140"/>
      <c r="E5168" s="53"/>
      <c r="F5168" s="53"/>
      <c r="G5168" s="53"/>
      <c r="H5168" s="3"/>
      <c r="I5168" s="53"/>
      <c r="J5168" s="53"/>
      <c r="K5168" s="53"/>
      <c r="L5168" s="53"/>
      <c r="M5168" s="53"/>
      <c r="N5168" s="53"/>
      <c r="O5168" s="53"/>
      <c r="P5168" s="727"/>
    </row>
    <row r="5169" spans="1:16" x14ac:dyDescent="0.25">
      <c r="A5169" s="126"/>
      <c r="B5169" s="53"/>
      <c r="C5169" s="140"/>
      <c r="E5169" s="53"/>
      <c r="F5169" s="53"/>
      <c r="G5169" s="53"/>
      <c r="H5169" s="3"/>
      <c r="I5169" s="53"/>
      <c r="J5169" s="53"/>
      <c r="K5169" s="53"/>
      <c r="L5169" s="53"/>
      <c r="M5169" s="53"/>
      <c r="N5169" s="53"/>
      <c r="O5169" s="53"/>
      <c r="P5169" s="727"/>
    </row>
    <row r="5170" spans="1:16" x14ac:dyDescent="0.25">
      <c r="A5170" s="126"/>
      <c r="B5170" s="53"/>
      <c r="C5170" s="140"/>
      <c r="E5170" s="53"/>
      <c r="F5170" s="53"/>
      <c r="G5170" s="53"/>
      <c r="H5170" s="3"/>
      <c r="I5170" s="53"/>
      <c r="J5170" s="53"/>
      <c r="K5170" s="53"/>
      <c r="L5170" s="53"/>
      <c r="M5170" s="53"/>
      <c r="N5170" s="53"/>
      <c r="O5170" s="53"/>
      <c r="P5170" s="727"/>
    </row>
    <row r="5171" spans="1:16" x14ac:dyDescent="0.25">
      <c r="A5171" s="126"/>
      <c r="B5171" s="53"/>
      <c r="C5171" s="140"/>
      <c r="E5171" s="53"/>
      <c r="F5171" s="53"/>
      <c r="G5171" s="53"/>
      <c r="H5171" s="3"/>
      <c r="I5171" s="53"/>
      <c r="J5171" s="53"/>
      <c r="K5171" s="53"/>
      <c r="L5171" s="53"/>
      <c r="M5171" s="53"/>
      <c r="N5171" s="53"/>
      <c r="O5171" s="53"/>
      <c r="P5171" s="727"/>
    </row>
    <row r="5172" spans="1:16" x14ac:dyDescent="0.25">
      <c r="A5172" s="126"/>
      <c r="B5172" s="53"/>
      <c r="C5172" s="140"/>
      <c r="E5172" s="53"/>
      <c r="F5172" s="53"/>
      <c r="G5172" s="53"/>
      <c r="H5172" s="3"/>
      <c r="I5172" s="53"/>
      <c r="J5172" s="53"/>
      <c r="K5172" s="53"/>
      <c r="L5172" s="53"/>
      <c r="M5172" s="53"/>
      <c r="N5172" s="53"/>
      <c r="O5172" s="53"/>
      <c r="P5172" s="727"/>
    </row>
    <row r="5173" spans="1:16" x14ac:dyDescent="0.25">
      <c r="A5173" s="126"/>
      <c r="B5173" s="53"/>
      <c r="C5173" s="140"/>
      <c r="E5173" s="53"/>
      <c r="F5173" s="53"/>
      <c r="G5173" s="53"/>
      <c r="H5173" s="3"/>
      <c r="I5173" s="53"/>
      <c r="J5173" s="53"/>
      <c r="K5173" s="53"/>
      <c r="L5173" s="53"/>
      <c r="M5173" s="53"/>
      <c r="N5173" s="53"/>
      <c r="O5173" s="53"/>
      <c r="P5173" s="727"/>
    </row>
    <row r="5174" spans="1:16" x14ac:dyDescent="0.25">
      <c r="A5174" s="126"/>
      <c r="B5174" s="53"/>
      <c r="C5174" s="140"/>
      <c r="E5174" s="53"/>
      <c r="F5174" s="53"/>
      <c r="G5174" s="53"/>
      <c r="H5174" s="3"/>
      <c r="I5174" s="53"/>
      <c r="J5174" s="53"/>
      <c r="K5174" s="53"/>
      <c r="L5174" s="53"/>
      <c r="M5174" s="53"/>
      <c r="N5174" s="53"/>
      <c r="O5174" s="53"/>
      <c r="P5174" s="727"/>
    </row>
    <row r="5175" spans="1:16" x14ac:dyDescent="0.25">
      <c r="A5175" s="126"/>
      <c r="B5175" s="53"/>
      <c r="C5175" s="140"/>
      <c r="E5175" s="53"/>
      <c r="F5175" s="53"/>
      <c r="G5175" s="53"/>
      <c r="H5175" s="3"/>
      <c r="I5175" s="53"/>
      <c r="J5175" s="53"/>
      <c r="K5175" s="53"/>
      <c r="L5175" s="53"/>
      <c r="M5175" s="53"/>
      <c r="N5175" s="53"/>
      <c r="O5175" s="53"/>
      <c r="P5175" s="727"/>
    </row>
    <row r="5176" spans="1:16" x14ac:dyDescent="0.25">
      <c r="A5176" s="126"/>
      <c r="B5176" s="53"/>
      <c r="C5176" s="140"/>
      <c r="E5176" s="53"/>
      <c r="F5176" s="53"/>
      <c r="G5176" s="53"/>
      <c r="H5176" s="3"/>
      <c r="I5176" s="53"/>
      <c r="J5176" s="53"/>
      <c r="K5176" s="53"/>
      <c r="L5176" s="53"/>
      <c r="M5176" s="53"/>
      <c r="N5176" s="53"/>
      <c r="O5176" s="53"/>
      <c r="P5176" s="727"/>
    </row>
    <row r="5177" spans="1:16" x14ac:dyDescent="0.25">
      <c r="A5177" s="126"/>
      <c r="B5177" s="53"/>
      <c r="C5177" s="140"/>
      <c r="E5177" s="53"/>
      <c r="F5177" s="53"/>
      <c r="G5177" s="53"/>
      <c r="H5177" s="3"/>
      <c r="I5177" s="53"/>
      <c r="J5177" s="53"/>
      <c r="K5177" s="53"/>
      <c r="L5177" s="53"/>
      <c r="M5177" s="53"/>
      <c r="N5177" s="53"/>
      <c r="O5177" s="53"/>
      <c r="P5177" s="727"/>
    </row>
    <row r="5178" spans="1:16" x14ac:dyDescent="0.25">
      <c r="A5178" s="126"/>
      <c r="B5178" s="53"/>
      <c r="C5178" s="140"/>
      <c r="E5178" s="53"/>
      <c r="F5178" s="53"/>
      <c r="G5178" s="53"/>
      <c r="H5178" s="3"/>
      <c r="I5178" s="53"/>
      <c r="J5178" s="53"/>
      <c r="K5178" s="53"/>
      <c r="L5178" s="53"/>
      <c r="M5178" s="53"/>
      <c r="N5178" s="53"/>
      <c r="O5178" s="53"/>
      <c r="P5178" s="727"/>
    </row>
    <row r="5179" spans="1:16" x14ac:dyDescent="0.25">
      <c r="A5179" s="126"/>
      <c r="B5179" s="53"/>
      <c r="C5179" s="140"/>
      <c r="E5179" s="53"/>
      <c r="F5179" s="53"/>
      <c r="G5179" s="53"/>
      <c r="H5179" s="3"/>
      <c r="I5179" s="53"/>
      <c r="J5179" s="53"/>
      <c r="K5179" s="53"/>
      <c r="L5179" s="53"/>
      <c r="M5179" s="53"/>
      <c r="N5179" s="53"/>
      <c r="O5179" s="53"/>
      <c r="P5179" s="727"/>
    </row>
    <row r="5180" spans="1:16" x14ac:dyDescent="0.25">
      <c r="A5180" s="126"/>
      <c r="B5180" s="53"/>
      <c r="C5180" s="140"/>
      <c r="E5180" s="53"/>
      <c r="F5180" s="53"/>
      <c r="G5180" s="53"/>
      <c r="H5180" s="3"/>
      <c r="I5180" s="53"/>
      <c r="J5180" s="53"/>
      <c r="K5180" s="53"/>
      <c r="L5180" s="53"/>
      <c r="M5180" s="53"/>
      <c r="N5180" s="53"/>
      <c r="O5180" s="53"/>
      <c r="P5180" s="727"/>
    </row>
    <row r="5181" spans="1:16" x14ac:dyDescent="0.25">
      <c r="A5181" s="126"/>
      <c r="B5181" s="53"/>
      <c r="C5181" s="140"/>
      <c r="E5181" s="53"/>
      <c r="F5181" s="53"/>
      <c r="G5181" s="53"/>
      <c r="H5181" s="3"/>
      <c r="I5181" s="53"/>
      <c r="J5181" s="53"/>
      <c r="K5181" s="53"/>
      <c r="L5181" s="53"/>
      <c r="M5181" s="53"/>
      <c r="N5181" s="53"/>
      <c r="O5181" s="53"/>
      <c r="P5181" s="727"/>
    </row>
    <row r="5182" spans="1:16" x14ac:dyDescent="0.25">
      <c r="A5182" s="126"/>
      <c r="B5182" s="53"/>
      <c r="C5182" s="140"/>
      <c r="E5182" s="53"/>
      <c r="F5182" s="53"/>
      <c r="G5182" s="53"/>
      <c r="H5182" s="3"/>
      <c r="I5182" s="53"/>
      <c r="J5182" s="53"/>
      <c r="K5182" s="53"/>
      <c r="L5182" s="53"/>
      <c r="M5182" s="53"/>
      <c r="N5182" s="53"/>
      <c r="O5182" s="53"/>
      <c r="P5182" s="727"/>
    </row>
    <row r="5183" spans="1:16" x14ac:dyDescent="0.25">
      <c r="A5183" s="126"/>
      <c r="B5183" s="53"/>
      <c r="C5183" s="140"/>
      <c r="E5183" s="53"/>
      <c r="F5183" s="53"/>
      <c r="G5183" s="53"/>
      <c r="H5183" s="3"/>
      <c r="I5183" s="53"/>
      <c r="J5183" s="53"/>
      <c r="K5183" s="53"/>
      <c r="L5183" s="53"/>
      <c r="M5183" s="53"/>
      <c r="N5183" s="53"/>
      <c r="O5183" s="53"/>
      <c r="P5183" s="727"/>
    </row>
    <row r="5184" spans="1:16" x14ac:dyDescent="0.25">
      <c r="A5184" s="126"/>
      <c r="B5184" s="53"/>
      <c r="C5184" s="140"/>
      <c r="E5184" s="53"/>
      <c r="F5184" s="53"/>
      <c r="G5184" s="53"/>
      <c r="H5184" s="3"/>
      <c r="I5184" s="53"/>
      <c r="J5184" s="53"/>
      <c r="K5184" s="53"/>
      <c r="L5184" s="53"/>
      <c r="M5184" s="53"/>
      <c r="N5184" s="53"/>
      <c r="O5184" s="53"/>
      <c r="P5184" s="727"/>
    </row>
    <row r="5185" spans="1:16" x14ac:dyDescent="0.25">
      <c r="A5185" s="126"/>
      <c r="B5185" s="53"/>
      <c r="C5185" s="140"/>
      <c r="E5185" s="53"/>
      <c r="F5185" s="53"/>
      <c r="G5185" s="53"/>
      <c r="H5185" s="3"/>
      <c r="I5185" s="53"/>
      <c r="J5185" s="53"/>
      <c r="K5185" s="53"/>
      <c r="L5185" s="53"/>
      <c r="M5185" s="53"/>
      <c r="N5185" s="53"/>
      <c r="O5185" s="53"/>
      <c r="P5185" s="727"/>
    </row>
    <row r="5186" spans="1:16" x14ac:dyDescent="0.25">
      <c r="A5186" s="126"/>
      <c r="B5186" s="53"/>
      <c r="C5186" s="140"/>
      <c r="E5186" s="53"/>
      <c r="F5186" s="53"/>
      <c r="G5186" s="53"/>
      <c r="H5186" s="3"/>
      <c r="I5186" s="53"/>
      <c r="J5186" s="53"/>
      <c r="K5186" s="53"/>
      <c r="L5186" s="53"/>
      <c r="M5186" s="53"/>
      <c r="N5186" s="53"/>
      <c r="O5186" s="53"/>
      <c r="P5186" s="727"/>
    </row>
    <row r="5187" spans="1:16" x14ac:dyDescent="0.25">
      <c r="A5187" s="126"/>
      <c r="B5187" s="53"/>
      <c r="C5187" s="140"/>
      <c r="E5187" s="53"/>
      <c r="F5187" s="53"/>
      <c r="G5187" s="53"/>
      <c r="H5187" s="3"/>
      <c r="I5187" s="53"/>
      <c r="J5187" s="53"/>
      <c r="K5187" s="53"/>
      <c r="L5187" s="53"/>
      <c r="M5187" s="53"/>
      <c r="N5187" s="53"/>
      <c r="O5187" s="53"/>
      <c r="P5187" s="727"/>
    </row>
    <row r="5188" spans="1:16" x14ac:dyDescent="0.25">
      <c r="A5188" s="126"/>
      <c r="B5188" s="53"/>
      <c r="C5188" s="140"/>
      <c r="E5188" s="53"/>
      <c r="F5188" s="53"/>
      <c r="G5188" s="53"/>
      <c r="H5188" s="3"/>
      <c r="I5188" s="53"/>
      <c r="J5188" s="53"/>
      <c r="K5188" s="53"/>
      <c r="L5188" s="53"/>
      <c r="M5188" s="53"/>
      <c r="N5188" s="53"/>
      <c r="O5188" s="53"/>
      <c r="P5188" s="727"/>
    </row>
    <row r="5189" spans="1:16" x14ac:dyDescent="0.25">
      <c r="A5189" s="126"/>
      <c r="B5189" s="53"/>
      <c r="C5189" s="140"/>
      <c r="E5189" s="53"/>
      <c r="F5189" s="53"/>
      <c r="G5189" s="53"/>
      <c r="H5189" s="3"/>
      <c r="I5189" s="53"/>
      <c r="J5189" s="53"/>
      <c r="K5189" s="53"/>
      <c r="L5189" s="53"/>
      <c r="M5189" s="53"/>
      <c r="N5189" s="53"/>
      <c r="O5189" s="53"/>
      <c r="P5189" s="727"/>
    </row>
    <row r="5190" spans="1:16" x14ac:dyDescent="0.25">
      <c r="A5190" s="126"/>
      <c r="B5190" s="53"/>
      <c r="C5190" s="140"/>
      <c r="E5190" s="53"/>
      <c r="F5190" s="53"/>
      <c r="G5190" s="53"/>
      <c r="H5190" s="3"/>
      <c r="I5190" s="53"/>
      <c r="J5190" s="53"/>
      <c r="K5190" s="53"/>
      <c r="L5190" s="53"/>
      <c r="M5190" s="53"/>
      <c r="N5190" s="53"/>
      <c r="O5190" s="53"/>
      <c r="P5190" s="727"/>
    </row>
    <row r="5191" spans="1:16" x14ac:dyDescent="0.25">
      <c r="A5191" s="126"/>
      <c r="B5191" s="53"/>
      <c r="C5191" s="140"/>
      <c r="E5191" s="53"/>
      <c r="F5191" s="53"/>
      <c r="G5191" s="53"/>
      <c r="H5191" s="3"/>
      <c r="I5191" s="53"/>
      <c r="J5191" s="53"/>
      <c r="K5191" s="53"/>
      <c r="L5191" s="53"/>
      <c r="M5191" s="53"/>
      <c r="N5191" s="53"/>
      <c r="O5191" s="53"/>
      <c r="P5191" s="727"/>
    </row>
    <row r="5192" spans="1:16" x14ac:dyDescent="0.25">
      <c r="A5192" s="126"/>
      <c r="B5192" s="53"/>
      <c r="C5192" s="140"/>
      <c r="E5192" s="53"/>
      <c r="F5192" s="53"/>
      <c r="G5192" s="53"/>
      <c r="H5192" s="3"/>
      <c r="I5192" s="53"/>
      <c r="J5192" s="53"/>
      <c r="K5192" s="53"/>
      <c r="L5192" s="53"/>
      <c r="M5192" s="53"/>
      <c r="N5192" s="53"/>
      <c r="O5192" s="53"/>
      <c r="P5192" s="727"/>
    </row>
    <row r="5193" spans="1:16" x14ac:dyDescent="0.25">
      <c r="A5193" s="126"/>
      <c r="B5193" s="53"/>
      <c r="C5193" s="140"/>
      <c r="E5193" s="53"/>
      <c r="F5193" s="53"/>
      <c r="G5193" s="53"/>
      <c r="H5193" s="3"/>
      <c r="I5193" s="53"/>
      <c r="J5193" s="53"/>
      <c r="K5193" s="53"/>
      <c r="L5193" s="53"/>
      <c r="M5193" s="53"/>
      <c r="N5193" s="53"/>
      <c r="O5193" s="53"/>
      <c r="P5193" s="727"/>
    </row>
    <row r="5194" spans="1:16" x14ac:dyDescent="0.25">
      <c r="A5194" s="126"/>
      <c r="B5194" s="53"/>
      <c r="C5194" s="140"/>
      <c r="E5194" s="53"/>
      <c r="F5194" s="53"/>
      <c r="G5194" s="53"/>
      <c r="H5194" s="3"/>
      <c r="I5194" s="53"/>
      <c r="J5194" s="53"/>
      <c r="K5194" s="53"/>
      <c r="L5194" s="53"/>
      <c r="M5194" s="53"/>
      <c r="N5194" s="53"/>
      <c r="O5194" s="53"/>
      <c r="P5194" s="727"/>
    </row>
    <row r="5195" spans="1:16" x14ac:dyDescent="0.25">
      <c r="A5195" s="126"/>
      <c r="B5195" s="53"/>
      <c r="C5195" s="140"/>
      <c r="E5195" s="53"/>
      <c r="F5195" s="53"/>
      <c r="G5195" s="53"/>
      <c r="H5195" s="3"/>
      <c r="I5195" s="53"/>
      <c r="J5195" s="53"/>
      <c r="K5195" s="53"/>
      <c r="L5195" s="53"/>
      <c r="M5195" s="53"/>
      <c r="N5195" s="53"/>
      <c r="O5195" s="53"/>
      <c r="P5195" s="727"/>
    </row>
    <row r="5196" spans="1:16" x14ac:dyDescent="0.25">
      <c r="A5196" s="126"/>
      <c r="B5196" s="53"/>
      <c r="C5196" s="140"/>
      <c r="E5196" s="53"/>
      <c r="F5196" s="53"/>
      <c r="G5196" s="53"/>
      <c r="H5196" s="3"/>
      <c r="I5196" s="53"/>
      <c r="J5196" s="53"/>
      <c r="K5196" s="53"/>
      <c r="L5196" s="53"/>
      <c r="M5196" s="53"/>
      <c r="N5196" s="53"/>
      <c r="O5196" s="53"/>
      <c r="P5196" s="727"/>
    </row>
    <row r="5197" spans="1:16" x14ac:dyDescent="0.25">
      <c r="A5197" s="126"/>
      <c r="B5197" s="53"/>
      <c r="C5197" s="140"/>
      <c r="E5197" s="53"/>
      <c r="F5197" s="53"/>
      <c r="G5197" s="53"/>
      <c r="H5197" s="3"/>
      <c r="I5197" s="53"/>
      <c r="J5197" s="53"/>
      <c r="K5197" s="53"/>
      <c r="L5197" s="53"/>
      <c r="M5197" s="53"/>
      <c r="N5197" s="53"/>
      <c r="O5197" s="53"/>
      <c r="P5197" s="727"/>
    </row>
    <row r="5198" spans="1:16" x14ac:dyDescent="0.25">
      <c r="A5198" s="126"/>
      <c r="B5198" s="53"/>
      <c r="C5198" s="140"/>
      <c r="E5198" s="53"/>
      <c r="F5198" s="53"/>
      <c r="G5198" s="53"/>
      <c r="H5198" s="3"/>
      <c r="I5198" s="53"/>
      <c r="J5198" s="53"/>
      <c r="K5198" s="53"/>
      <c r="L5198" s="53"/>
      <c r="M5198" s="53"/>
      <c r="N5198" s="53"/>
      <c r="O5198" s="53"/>
      <c r="P5198" s="727"/>
    </row>
    <row r="5199" spans="1:16" x14ac:dyDescent="0.25">
      <c r="A5199" s="126"/>
      <c r="B5199" s="53"/>
      <c r="C5199" s="140"/>
      <c r="E5199" s="53"/>
      <c r="F5199" s="53"/>
      <c r="G5199" s="53"/>
      <c r="H5199" s="3"/>
      <c r="I5199" s="53"/>
      <c r="J5199" s="53"/>
      <c r="K5199" s="53"/>
      <c r="L5199" s="53"/>
      <c r="M5199" s="53"/>
      <c r="N5199" s="53"/>
      <c r="O5199" s="53"/>
      <c r="P5199" s="727"/>
    </row>
    <row r="5200" spans="1:16" x14ac:dyDescent="0.25">
      <c r="A5200" s="126"/>
      <c r="B5200" s="53"/>
      <c r="C5200" s="140"/>
      <c r="E5200" s="53"/>
      <c r="F5200" s="53"/>
      <c r="G5200" s="53"/>
      <c r="H5200" s="3"/>
      <c r="I5200" s="53"/>
      <c r="J5200" s="53"/>
      <c r="K5200" s="53"/>
      <c r="L5200" s="53"/>
      <c r="M5200" s="53"/>
      <c r="N5200" s="53"/>
      <c r="O5200" s="53"/>
      <c r="P5200" s="727"/>
    </row>
    <row r="5201" spans="1:16" x14ac:dyDescent="0.25">
      <c r="A5201" s="126"/>
      <c r="B5201" s="53"/>
      <c r="C5201" s="140"/>
      <c r="E5201" s="53"/>
      <c r="F5201" s="53"/>
      <c r="G5201" s="53"/>
      <c r="H5201" s="3"/>
      <c r="I5201" s="53"/>
      <c r="J5201" s="53"/>
      <c r="K5201" s="53"/>
      <c r="L5201" s="53"/>
      <c r="M5201" s="53"/>
      <c r="N5201" s="53"/>
      <c r="O5201" s="53"/>
      <c r="P5201" s="727"/>
    </row>
    <row r="5202" spans="1:16" x14ac:dyDescent="0.25">
      <c r="A5202" s="126"/>
      <c r="B5202" s="53"/>
      <c r="C5202" s="140"/>
      <c r="E5202" s="53"/>
      <c r="F5202" s="53"/>
      <c r="G5202" s="53"/>
      <c r="H5202" s="3"/>
      <c r="I5202" s="53"/>
      <c r="J5202" s="53"/>
      <c r="K5202" s="53"/>
      <c r="L5202" s="53"/>
      <c r="M5202" s="53"/>
      <c r="N5202" s="53"/>
      <c r="O5202" s="53"/>
      <c r="P5202" s="727"/>
    </row>
    <row r="5203" spans="1:16" x14ac:dyDescent="0.25">
      <c r="A5203" s="126"/>
      <c r="B5203" s="53"/>
      <c r="C5203" s="140"/>
      <c r="E5203" s="53"/>
      <c r="F5203" s="53"/>
      <c r="G5203" s="53"/>
      <c r="H5203" s="3"/>
      <c r="I5203" s="53"/>
      <c r="J5203" s="53"/>
      <c r="K5203" s="53"/>
      <c r="L5203" s="53"/>
      <c r="M5203" s="53"/>
      <c r="N5203" s="53"/>
      <c r="O5203" s="53"/>
      <c r="P5203" s="727"/>
    </row>
    <row r="5204" spans="1:16" x14ac:dyDescent="0.25">
      <c r="A5204" s="126"/>
      <c r="B5204" s="53"/>
      <c r="C5204" s="140"/>
      <c r="E5204" s="53"/>
      <c r="F5204" s="53"/>
      <c r="G5204" s="53"/>
      <c r="H5204" s="3"/>
      <c r="I5204" s="53"/>
      <c r="J5204" s="53"/>
      <c r="K5204" s="53"/>
      <c r="L5204" s="53"/>
      <c r="M5204" s="53"/>
      <c r="N5204" s="53"/>
      <c r="O5204" s="53"/>
      <c r="P5204" s="727"/>
    </row>
    <row r="5205" spans="1:16" x14ac:dyDescent="0.25">
      <c r="A5205" s="126"/>
      <c r="B5205" s="53"/>
      <c r="C5205" s="140"/>
      <c r="E5205" s="53"/>
      <c r="F5205" s="53"/>
      <c r="G5205" s="53"/>
      <c r="H5205" s="3"/>
      <c r="I5205" s="53"/>
      <c r="J5205" s="53"/>
      <c r="K5205" s="53"/>
      <c r="L5205" s="53"/>
      <c r="M5205" s="53"/>
      <c r="N5205" s="53"/>
      <c r="O5205" s="53"/>
      <c r="P5205" s="727"/>
    </row>
    <row r="5206" spans="1:16" x14ac:dyDescent="0.25">
      <c r="A5206" s="126"/>
      <c r="B5206" s="53"/>
      <c r="C5206" s="140"/>
      <c r="E5206" s="53"/>
      <c r="F5206" s="53"/>
      <c r="G5206" s="53"/>
      <c r="H5206" s="3"/>
      <c r="I5206" s="53"/>
      <c r="J5206" s="53"/>
      <c r="K5206" s="53"/>
      <c r="L5206" s="53"/>
      <c r="M5206" s="53"/>
      <c r="N5206" s="53"/>
      <c r="O5206" s="53"/>
      <c r="P5206" s="727"/>
    </row>
    <row r="5207" spans="1:16" x14ac:dyDescent="0.25">
      <c r="A5207" s="126"/>
      <c r="B5207" s="53"/>
      <c r="C5207" s="140"/>
      <c r="E5207" s="53"/>
      <c r="F5207" s="53"/>
      <c r="G5207" s="53"/>
      <c r="H5207" s="3"/>
      <c r="I5207" s="53"/>
      <c r="J5207" s="53"/>
      <c r="K5207" s="53"/>
      <c r="L5207" s="53"/>
      <c r="M5207" s="53"/>
      <c r="N5207" s="53"/>
      <c r="O5207" s="53"/>
      <c r="P5207" s="727"/>
    </row>
    <row r="5208" spans="1:16" x14ac:dyDescent="0.25">
      <c r="A5208" s="126"/>
      <c r="B5208" s="53"/>
      <c r="C5208" s="140"/>
      <c r="E5208" s="53"/>
      <c r="F5208" s="53"/>
      <c r="G5208" s="53"/>
      <c r="H5208" s="3"/>
      <c r="I5208" s="53"/>
      <c r="J5208" s="53"/>
      <c r="K5208" s="53"/>
      <c r="L5208" s="53"/>
      <c r="M5208" s="53"/>
      <c r="N5208" s="53"/>
      <c r="O5208" s="53"/>
      <c r="P5208" s="727"/>
    </row>
    <row r="5209" spans="1:16" x14ac:dyDescent="0.25">
      <c r="A5209" s="126"/>
      <c r="B5209" s="53"/>
      <c r="C5209" s="140"/>
      <c r="E5209" s="53"/>
      <c r="F5209" s="53"/>
      <c r="G5209" s="53"/>
      <c r="H5209" s="3"/>
      <c r="I5209" s="53"/>
      <c r="J5209" s="53"/>
      <c r="K5209" s="53"/>
      <c r="L5209" s="53"/>
      <c r="M5209" s="53"/>
      <c r="N5209" s="53"/>
      <c r="O5209" s="53"/>
      <c r="P5209" s="727"/>
    </row>
    <row r="5210" spans="1:16" x14ac:dyDescent="0.25">
      <c r="A5210" s="126"/>
      <c r="B5210" s="53"/>
      <c r="C5210" s="140"/>
      <c r="E5210" s="53"/>
      <c r="F5210" s="53"/>
      <c r="G5210" s="53"/>
      <c r="H5210" s="3"/>
      <c r="I5210" s="53"/>
      <c r="J5210" s="53"/>
      <c r="K5210" s="53"/>
      <c r="L5210" s="53"/>
      <c r="M5210" s="53"/>
      <c r="N5210" s="53"/>
      <c r="O5210" s="53"/>
      <c r="P5210" s="727"/>
    </row>
    <row r="5211" spans="1:16" x14ac:dyDescent="0.25">
      <c r="A5211" s="126"/>
      <c r="B5211" s="53"/>
      <c r="C5211" s="140"/>
      <c r="E5211" s="53"/>
      <c r="F5211" s="53"/>
      <c r="G5211" s="53"/>
      <c r="H5211" s="3"/>
      <c r="I5211" s="53"/>
      <c r="J5211" s="53"/>
      <c r="K5211" s="53"/>
      <c r="L5211" s="53"/>
      <c r="M5211" s="53"/>
      <c r="N5211" s="53"/>
      <c r="O5211" s="53"/>
      <c r="P5211" s="727"/>
    </row>
    <row r="5212" spans="1:16" x14ac:dyDescent="0.25">
      <c r="A5212" s="126"/>
      <c r="B5212" s="53"/>
      <c r="C5212" s="140"/>
      <c r="E5212" s="53"/>
      <c r="F5212" s="53"/>
      <c r="G5212" s="53"/>
      <c r="H5212" s="3"/>
      <c r="I5212" s="53"/>
      <c r="J5212" s="53"/>
      <c r="K5212" s="53"/>
      <c r="L5212" s="53"/>
      <c r="M5212" s="53"/>
      <c r="N5212" s="53"/>
      <c r="O5212" s="53"/>
      <c r="P5212" s="727"/>
    </row>
    <row r="5213" spans="1:16" x14ac:dyDescent="0.25">
      <c r="A5213" s="126"/>
      <c r="B5213" s="53"/>
      <c r="C5213" s="140"/>
      <c r="E5213" s="53"/>
      <c r="F5213" s="53"/>
      <c r="G5213" s="53"/>
      <c r="H5213" s="3"/>
      <c r="I5213" s="53"/>
      <c r="J5213" s="53"/>
      <c r="K5213" s="53"/>
      <c r="L5213" s="53"/>
      <c r="M5213" s="53"/>
      <c r="N5213" s="53"/>
      <c r="O5213" s="53"/>
      <c r="P5213" s="727"/>
    </row>
    <row r="5214" spans="1:16" x14ac:dyDescent="0.25">
      <c r="A5214" s="126"/>
      <c r="B5214" s="53"/>
      <c r="C5214" s="140"/>
      <c r="E5214" s="53"/>
      <c r="F5214" s="53"/>
      <c r="G5214" s="53"/>
      <c r="H5214" s="3"/>
      <c r="I5214" s="53"/>
      <c r="J5214" s="53"/>
      <c r="K5214" s="53"/>
      <c r="L5214" s="53"/>
      <c r="M5214" s="53"/>
      <c r="N5214" s="53"/>
      <c r="O5214" s="53"/>
      <c r="P5214" s="727"/>
    </row>
    <row r="5215" spans="1:16" x14ac:dyDescent="0.25">
      <c r="A5215" s="126"/>
      <c r="B5215" s="53"/>
      <c r="C5215" s="140"/>
      <c r="E5215" s="53"/>
      <c r="F5215" s="53"/>
      <c r="G5215" s="53"/>
      <c r="H5215" s="3"/>
      <c r="I5215" s="53"/>
      <c r="J5215" s="53"/>
      <c r="K5215" s="53"/>
      <c r="L5215" s="53"/>
      <c r="M5215" s="53"/>
      <c r="N5215" s="53"/>
      <c r="O5215" s="53"/>
      <c r="P5215" s="727"/>
    </row>
    <row r="5216" spans="1:16" x14ac:dyDescent="0.25">
      <c r="A5216" s="126"/>
      <c r="B5216" s="53"/>
      <c r="C5216" s="140"/>
      <c r="E5216" s="53"/>
      <c r="F5216" s="53"/>
      <c r="G5216" s="53"/>
      <c r="H5216" s="3"/>
      <c r="I5216" s="53"/>
      <c r="J5216" s="53"/>
      <c r="K5216" s="53"/>
      <c r="L5216" s="53"/>
      <c r="M5216" s="53"/>
      <c r="N5216" s="53"/>
      <c r="O5216" s="53"/>
      <c r="P5216" s="727"/>
    </row>
    <row r="5217" spans="1:16" x14ac:dyDescent="0.25">
      <c r="A5217" s="126"/>
      <c r="B5217" s="53"/>
      <c r="C5217" s="140"/>
      <c r="E5217" s="53"/>
      <c r="F5217" s="53"/>
      <c r="G5217" s="53"/>
      <c r="H5217" s="3"/>
      <c r="I5217" s="53"/>
      <c r="J5217" s="53"/>
      <c r="K5217" s="53"/>
      <c r="L5217" s="53"/>
      <c r="M5217" s="53"/>
      <c r="N5217" s="53"/>
      <c r="O5217" s="53"/>
      <c r="P5217" s="727"/>
    </row>
    <row r="5218" spans="1:16" x14ac:dyDescent="0.25">
      <c r="A5218" s="126"/>
      <c r="B5218" s="53"/>
      <c r="C5218" s="140"/>
      <c r="E5218" s="53"/>
      <c r="F5218" s="53"/>
      <c r="G5218" s="53"/>
      <c r="H5218" s="3"/>
      <c r="I5218" s="53"/>
      <c r="J5218" s="53"/>
      <c r="K5218" s="53"/>
      <c r="L5218" s="53"/>
      <c r="M5218" s="53"/>
      <c r="N5218" s="53"/>
      <c r="O5218" s="53"/>
      <c r="P5218" s="727"/>
    </row>
    <row r="5219" spans="1:16" x14ac:dyDescent="0.25">
      <c r="A5219" s="126"/>
      <c r="B5219" s="53"/>
      <c r="C5219" s="140"/>
      <c r="E5219" s="53"/>
      <c r="F5219" s="53"/>
      <c r="G5219" s="53"/>
      <c r="H5219" s="3"/>
      <c r="I5219" s="53"/>
      <c r="J5219" s="53"/>
      <c r="K5219" s="53"/>
      <c r="L5219" s="53"/>
      <c r="M5219" s="53"/>
      <c r="N5219" s="53"/>
      <c r="O5219" s="53"/>
      <c r="P5219" s="727"/>
    </row>
    <row r="5220" spans="1:16" x14ac:dyDescent="0.25">
      <c r="A5220" s="126"/>
      <c r="B5220" s="53"/>
      <c r="C5220" s="140"/>
      <c r="E5220" s="53"/>
      <c r="F5220" s="53"/>
      <c r="G5220" s="53"/>
      <c r="H5220" s="3"/>
      <c r="I5220" s="53"/>
      <c r="J5220" s="53"/>
      <c r="K5220" s="53"/>
      <c r="L5220" s="53"/>
      <c r="M5220" s="53"/>
      <c r="N5220" s="53"/>
      <c r="O5220" s="53"/>
      <c r="P5220" s="727"/>
    </row>
    <row r="5221" spans="1:16" x14ac:dyDescent="0.25">
      <c r="A5221" s="126"/>
      <c r="B5221" s="53"/>
      <c r="C5221" s="140"/>
      <c r="E5221" s="53"/>
      <c r="F5221" s="53"/>
      <c r="G5221" s="53"/>
      <c r="H5221" s="3"/>
      <c r="I5221" s="53"/>
      <c r="J5221" s="53"/>
      <c r="K5221" s="53"/>
      <c r="L5221" s="53"/>
      <c r="M5221" s="53"/>
      <c r="N5221" s="53"/>
      <c r="O5221" s="53"/>
      <c r="P5221" s="727"/>
    </row>
    <row r="5222" spans="1:16" x14ac:dyDescent="0.25">
      <c r="A5222" s="126"/>
      <c r="B5222" s="53"/>
      <c r="C5222" s="140"/>
      <c r="E5222" s="53"/>
      <c r="F5222" s="53"/>
      <c r="G5222" s="53"/>
      <c r="H5222" s="3"/>
      <c r="I5222" s="53"/>
      <c r="J5222" s="53"/>
      <c r="K5222" s="53"/>
      <c r="L5222" s="53"/>
      <c r="M5222" s="53"/>
      <c r="N5222" s="53"/>
      <c r="O5222" s="53"/>
      <c r="P5222" s="727"/>
    </row>
    <row r="5223" spans="1:16" x14ac:dyDescent="0.25">
      <c r="A5223" s="126"/>
      <c r="B5223" s="53"/>
      <c r="C5223" s="140"/>
      <c r="E5223" s="53"/>
      <c r="F5223" s="53"/>
      <c r="G5223" s="53"/>
      <c r="H5223" s="3"/>
      <c r="I5223" s="53"/>
      <c r="J5223" s="53"/>
      <c r="K5223" s="53"/>
      <c r="L5223" s="53"/>
      <c r="M5223" s="53"/>
      <c r="N5223" s="53"/>
      <c r="O5223" s="53"/>
      <c r="P5223" s="727"/>
    </row>
    <row r="5224" spans="1:16" x14ac:dyDescent="0.25">
      <c r="A5224" s="126"/>
      <c r="B5224" s="53"/>
      <c r="C5224" s="140"/>
      <c r="E5224" s="53"/>
      <c r="F5224" s="53"/>
      <c r="G5224" s="53"/>
      <c r="H5224" s="3"/>
      <c r="I5224" s="53"/>
      <c r="J5224" s="53"/>
      <c r="K5224" s="53"/>
      <c r="L5224" s="53"/>
      <c r="M5224" s="53"/>
      <c r="N5224" s="53"/>
      <c r="O5224" s="53"/>
      <c r="P5224" s="727"/>
    </row>
    <row r="5225" spans="1:16" x14ac:dyDescent="0.25">
      <c r="A5225" s="126"/>
      <c r="B5225" s="53"/>
      <c r="C5225" s="140"/>
      <c r="E5225" s="53"/>
      <c r="F5225" s="53"/>
      <c r="G5225" s="53"/>
      <c r="H5225" s="3"/>
      <c r="I5225" s="53"/>
      <c r="J5225" s="53"/>
      <c r="K5225" s="53"/>
      <c r="L5225" s="53"/>
      <c r="M5225" s="53"/>
      <c r="N5225" s="53"/>
      <c r="O5225" s="53"/>
      <c r="P5225" s="727"/>
    </row>
    <row r="5226" spans="1:16" x14ac:dyDescent="0.25">
      <c r="A5226" s="126"/>
      <c r="B5226" s="53"/>
      <c r="C5226" s="140"/>
      <c r="E5226" s="53"/>
      <c r="F5226" s="53"/>
      <c r="G5226" s="53"/>
      <c r="H5226" s="3"/>
      <c r="I5226" s="53"/>
      <c r="J5226" s="53"/>
      <c r="K5226" s="53"/>
      <c r="L5226" s="53"/>
      <c r="M5226" s="53"/>
      <c r="N5226" s="53"/>
      <c r="O5226" s="53"/>
      <c r="P5226" s="727"/>
    </row>
    <row r="5227" spans="1:16" x14ac:dyDescent="0.25">
      <c r="A5227" s="126"/>
      <c r="B5227" s="53"/>
      <c r="C5227" s="140"/>
      <c r="E5227" s="53"/>
      <c r="F5227" s="53"/>
      <c r="G5227" s="53"/>
      <c r="H5227" s="3"/>
      <c r="I5227" s="53"/>
      <c r="J5227" s="53"/>
      <c r="K5227" s="53"/>
      <c r="L5227" s="53"/>
      <c r="M5227" s="53"/>
      <c r="N5227" s="53"/>
      <c r="O5227" s="53"/>
      <c r="P5227" s="727"/>
    </row>
    <row r="5228" spans="1:16" x14ac:dyDescent="0.25">
      <c r="A5228" s="126"/>
      <c r="B5228" s="53"/>
      <c r="C5228" s="140"/>
      <c r="E5228" s="53"/>
      <c r="F5228" s="53"/>
      <c r="G5228" s="53"/>
      <c r="H5228" s="3"/>
      <c r="I5228" s="53"/>
      <c r="J5228" s="53"/>
      <c r="K5228" s="53"/>
      <c r="L5228" s="53"/>
      <c r="M5228" s="53"/>
      <c r="N5228" s="53"/>
      <c r="O5228" s="53"/>
      <c r="P5228" s="727"/>
    </row>
    <row r="5229" spans="1:16" x14ac:dyDescent="0.25">
      <c r="A5229" s="126"/>
      <c r="B5229" s="53"/>
      <c r="C5229" s="140"/>
      <c r="E5229" s="53"/>
      <c r="F5229" s="53"/>
      <c r="G5229" s="53"/>
      <c r="H5229" s="3"/>
      <c r="I5229" s="53"/>
      <c r="J5229" s="53"/>
      <c r="K5229" s="53"/>
      <c r="L5229" s="53"/>
      <c r="M5229" s="53"/>
      <c r="N5229" s="53"/>
      <c r="O5229" s="53"/>
      <c r="P5229" s="727"/>
    </row>
    <row r="5230" spans="1:16" x14ac:dyDescent="0.25">
      <c r="A5230" s="126"/>
      <c r="B5230" s="53"/>
      <c r="C5230" s="140"/>
      <c r="E5230" s="53"/>
      <c r="F5230" s="53"/>
      <c r="G5230" s="53"/>
      <c r="H5230" s="3"/>
      <c r="I5230" s="53"/>
      <c r="J5230" s="53"/>
      <c r="K5230" s="53"/>
      <c r="L5230" s="53"/>
      <c r="M5230" s="53"/>
      <c r="N5230" s="53"/>
      <c r="O5230" s="53"/>
      <c r="P5230" s="727"/>
    </row>
    <row r="5231" spans="1:16" x14ac:dyDescent="0.25">
      <c r="A5231" s="126"/>
      <c r="B5231" s="53"/>
      <c r="C5231" s="140"/>
      <c r="E5231" s="53"/>
      <c r="F5231" s="53"/>
      <c r="G5231" s="53"/>
      <c r="H5231" s="3"/>
      <c r="I5231" s="53"/>
      <c r="J5231" s="53"/>
      <c r="K5231" s="53"/>
      <c r="L5231" s="53"/>
      <c r="M5231" s="53"/>
      <c r="N5231" s="53"/>
      <c r="O5231" s="53"/>
      <c r="P5231" s="727"/>
    </row>
    <row r="5232" spans="1:16" x14ac:dyDescent="0.25">
      <c r="A5232" s="126"/>
      <c r="B5232" s="53"/>
      <c r="C5232" s="140"/>
      <c r="E5232" s="53"/>
      <c r="F5232" s="53"/>
      <c r="G5232" s="53"/>
      <c r="H5232" s="3"/>
      <c r="I5232" s="53"/>
      <c r="J5232" s="53"/>
      <c r="K5232" s="53"/>
      <c r="L5232" s="53"/>
      <c r="M5232" s="53"/>
      <c r="N5232" s="53"/>
      <c r="O5232" s="53"/>
      <c r="P5232" s="727"/>
    </row>
    <row r="5233" spans="1:16" x14ac:dyDescent="0.25">
      <c r="A5233" s="126"/>
      <c r="B5233" s="53"/>
      <c r="C5233" s="140"/>
      <c r="E5233" s="53"/>
      <c r="F5233" s="53"/>
      <c r="G5233" s="53"/>
      <c r="H5233" s="3"/>
      <c r="I5233" s="53"/>
      <c r="J5233" s="53"/>
      <c r="K5233" s="53"/>
      <c r="L5233" s="53"/>
      <c r="M5233" s="53"/>
      <c r="N5233" s="53"/>
      <c r="O5233" s="53"/>
      <c r="P5233" s="727"/>
    </row>
    <row r="5234" spans="1:16" x14ac:dyDescent="0.25">
      <c r="A5234" s="126"/>
      <c r="B5234" s="53"/>
      <c r="C5234" s="140"/>
      <c r="E5234" s="53"/>
      <c r="F5234" s="53"/>
      <c r="G5234" s="53"/>
      <c r="H5234" s="3"/>
      <c r="I5234" s="53"/>
      <c r="J5234" s="53"/>
      <c r="K5234" s="53"/>
      <c r="L5234" s="53"/>
      <c r="M5234" s="53"/>
      <c r="N5234" s="53"/>
      <c r="O5234" s="53"/>
      <c r="P5234" s="727"/>
    </row>
    <row r="5235" spans="1:16" x14ac:dyDescent="0.25">
      <c r="A5235" s="126"/>
      <c r="B5235" s="53"/>
      <c r="C5235" s="140"/>
      <c r="E5235" s="53"/>
      <c r="F5235" s="53"/>
      <c r="G5235" s="53"/>
      <c r="H5235" s="3"/>
      <c r="I5235" s="53"/>
      <c r="J5235" s="53"/>
      <c r="K5235" s="53"/>
      <c r="L5235" s="53"/>
      <c r="M5235" s="53"/>
      <c r="N5235" s="53"/>
      <c r="O5235" s="53"/>
      <c r="P5235" s="727"/>
    </row>
    <row r="5236" spans="1:16" x14ac:dyDescent="0.25">
      <c r="A5236" s="126"/>
      <c r="B5236" s="53"/>
      <c r="C5236" s="140"/>
      <c r="E5236" s="53"/>
      <c r="F5236" s="53"/>
      <c r="G5236" s="53"/>
      <c r="H5236" s="3"/>
      <c r="I5236" s="53"/>
      <c r="J5236" s="53"/>
      <c r="K5236" s="53"/>
      <c r="L5236" s="53"/>
      <c r="M5236" s="53"/>
      <c r="N5236" s="53"/>
      <c r="O5236" s="53"/>
      <c r="P5236" s="727"/>
    </row>
    <row r="5237" spans="1:16" x14ac:dyDescent="0.25">
      <c r="A5237" s="126"/>
      <c r="B5237" s="53"/>
      <c r="C5237" s="140"/>
      <c r="E5237" s="53"/>
      <c r="F5237" s="53"/>
      <c r="G5237" s="53"/>
      <c r="H5237" s="3"/>
      <c r="I5237" s="53"/>
      <c r="J5237" s="53"/>
      <c r="K5237" s="53"/>
      <c r="L5237" s="53"/>
      <c r="M5237" s="53"/>
      <c r="N5237" s="53"/>
      <c r="O5237" s="53"/>
      <c r="P5237" s="727"/>
    </row>
    <row r="5238" spans="1:16" x14ac:dyDescent="0.25">
      <c r="A5238" s="126"/>
      <c r="B5238" s="53"/>
      <c r="C5238" s="140"/>
      <c r="E5238" s="53"/>
      <c r="F5238" s="53"/>
      <c r="G5238" s="53"/>
      <c r="H5238" s="3"/>
      <c r="I5238" s="53"/>
      <c r="J5238" s="53"/>
      <c r="K5238" s="53"/>
      <c r="L5238" s="53"/>
      <c r="M5238" s="53"/>
      <c r="N5238" s="53"/>
      <c r="O5238" s="53"/>
      <c r="P5238" s="727"/>
    </row>
    <row r="5239" spans="1:16" x14ac:dyDescent="0.25">
      <c r="A5239" s="126"/>
      <c r="B5239" s="53"/>
      <c r="C5239" s="140"/>
      <c r="E5239" s="53"/>
      <c r="F5239" s="53"/>
      <c r="G5239" s="53"/>
      <c r="H5239" s="3"/>
      <c r="I5239" s="53"/>
      <c r="J5239" s="53"/>
      <c r="K5239" s="53"/>
      <c r="L5239" s="53"/>
      <c r="M5239" s="53"/>
      <c r="N5239" s="53"/>
      <c r="O5239" s="53"/>
      <c r="P5239" s="727"/>
    </row>
    <row r="5240" spans="1:16" x14ac:dyDescent="0.25">
      <c r="A5240" s="126"/>
      <c r="B5240" s="53"/>
      <c r="C5240" s="140"/>
      <c r="E5240" s="53"/>
      <c r="F5240" s="53"/>
      <c r="G5240" s="53"/>
      <c r="H5240" s="3"/>
      <c r="I5240" s="53"/>
      <c r="J5240" s="53"/>
      <c r="K5240" s="53"/>
      <c r="L5240" s="53"/>
      <c r="M5240" s="53"/>
      <c r="N5240" s="53"/>
      <c r="O5240" s="53"/>
      <c r="P5240" s="727"/>
    </row>
    <row r="5241" spans="1:16" x14ac:dyDescent="0.25">
      <c r="A5241" s="126"/>
      <c r="B5241" s="53"/>
      <c r="C5241" s="140"/>
      <c r="E5241" s="53"/>
      <c r="F5241" s="53"/>
      <c r="G5241" s="53"/>
      <c r="H5241" s="3"/>
      <c r="I5241" s="53"/>
      <c r="J5241" s="53"/>
      <c r="K5241" s="53"/>
      <c r="L5241" s="53"/>
      <c r="M5241" s="53"/>
      <c r="N5241" s="53"/>
      <c r="O5241" s="53"/>
      <c r="P5241" s="727"/>
    </row>
    <row r="5242" spans="1:16" x14ac:dyDescent="0.25">
      <c r="A5242" s="126"/>
      <c r="B5242" s="53"/>
      <c r="C5242" s="140"/>
      <c r="E5242" s="53"/>
      <c r="F5242" s="53"/>
      <c r="G5242" s="53"/>
      <c r="H5242" s="3"/>
      <c r="I5242" s="53"/>
      <c r="J5242" s="53"/>
      <c r="K5242" s="53"/>
      <c r="L5242" s="53"/>
      <c r="M5242" s="53"/>
      <c r="N5242" s="53"/>
      <c r="O5242" s="53"/>
      <c r="P5242" s="727"/>
    </row>
    <row r="5243" spans="1:16" x14ac:dyDescent="0.25">
      <c r="A5243" s="126"/>
      <c r="B5243" s="53"/>
      <c r="C5243" s="140"/>
      <c r="E5243" s="53"/>
      <c r="F5243" s="53"/>
      <c r="G5243" s="53"/>
      <c r="H5243" s="3"/>
      <c r="I5243" s="53"/>
      <c r="J5243" s="53"/>
      <c r="K5243" s="53"/>
      <c r="L5243" s="53"/>
      <c r="M5243" s="53"/>
      <c r="N5243" s="53"/>
      <c r="O5243" s="53"/>
      <c r="P5243" s="727"/>
    </row>
    <row r="5244" spans="1:16" x14ac:dyDescent="0.25">
      <c r="A5244" s="126"/>
      <c r="B5244" s="53"/>
      <c r="C5244" s="140"/>
      <c r="E5244" s="53"/>
      <c r="F5244" s="53"/>
      <c r="G5244" s="53"/>
      <c r="H5244" s="3"/>
      <c r="I5244" s="53"/>
      <c r="J5244" s="53"/>
      <c r="K5244" s="53"/>
      <c r="L5244" s="53"/>
      <c r="M5244" s="53"/>
      <c r="N5244" s="53"/>
      <c r="O5244" s="53"/>
      <c r="P5244" s="727"/>
    </row>
    <row r="5245" spans="1:16" x14ac:dyDescent="0.25">
      <c r="A5245" s="126"/>
      <c r="B5245" s="53"/>
      <c r="C5245" s="140"/>
      <c r="E5245" s="53"/>
      <c r="F5245" s="53"/>
      <c r="G5245" s="53"/>
      <c r="H5245" s="3"/>
      <c r="I5245" s="53"/>
      <c r="J5245" s="53"/>
      <c r="K5245" s="53"/>
      <c r="L5245" s="53"/>
      <c r="M5245" s="53"/>
      <c r="N5245" s="53"/>
      <c r="O5245" s="53"/>
      <c r="P5245" s="727"/>
    </row>
    <row r="5246" spans="1:16" x14ac:dyDescent="0.25">
      <c r="A5246" s="126"/>
      <c r="B5246" s="53"/>
      <c r="C5246" s="140"/>
      <c r="E5246" s="53"/>
      <c r="F5246" s="53"/>
      <c r="G5246" s="53"/>
      <c r="H5246" s="3"/>
      <c r="I5246" s="53"/>
      <c r="J5246" s="53"/>
      <c r="K5246" s="53"/>
      <c r="L5246" s="53"/>
      <c r="M5246" s="53"/>
      <c r="N5246" s="53"/>
      <c r="O5246" s="53"/>
      <c r="P5246" s="727"/>
    </row>
    <row r="5247" spans="1:16" x14ac:dyDescent="0.25">
      <c r="A5247" s="126"/>
      <c r="B5247" s="53"/>
      <c r="C5247" s="140"/>
      <c r="E5247" s="53"/>
      <c r="F5247" s="53"/>
      <c r="G5247" s="53"/>
      <c r="H5247" s="3"/>
      <c r="I5247" s="53"/>
      <c r="J5247" s="53"/>
      <c r="K5247" s="53"/>
      <c r="L5247" s="53"/>
      <c r="M5247" s="53"/>
      <c r="N5247" s="53"/>
      <c r="O5247" s="53"/>
      <c r="P5247" s="727"/>
    </row>
    <row r="5248" spans="1:16" x14ac:dyDescent="0.25">
      <c r="A5248" s="126"/>
      <c r="B5248" s="53"/>
      <c r="C5248" s="140"/>
      <c r="E5248" s="53"/>
      <c r="F5248" s="53"/>
      <c r="G5248" s="53"/>
      <c r="H5248" s="3"/>
      <c r="I5248" s="53"/>
      <c r="J5248" s="53"/>
      <c r="K5248" s="53"/>
      <c r="L5248" s="53"/>
      <c r="M5248" s="53"/>
      <c r="N5248" s="53"/>
      <c r="O5248" s="53"/>
      <c r="P5248" s="727"/>
    </row>
    <row r="5249" spans="1:16" x14ac:dyDescent="0.25">
      <c r="A5249" s="126"/>
      <c r="B5249" s="53"/>
      <c r="C5249" s="140"/>
      <c r="E5249" s="53"/>
      <c r="F5249" s="53"/>
      <c r="G5249" s="53"/>
      <c r="H5249" s="3"/>
      <c r="I5249" s="53"/>
      <c r="J5249" s="53"/>
      <c r="K5249" s="53"/>
      <c r="L5249" s="53"/>
      <c r="M5249" s="53"/>
      <c r="N5249" s="53"/>
      <c r="O5249" s="53"/>
      <c r="P5249" s="727"/>
    </row>
    <row r="5250" spans="1:16" x14ac:dyDescent="0.25">
      <c r="A5250" s="126"/>
      <c r="B5250" s="53"/>
      <c r="C5250" s="140"/>
      <c r="E5250" s="53"/>
      <c r="F5250" s="53"/>
      <c r="G5250" s="53"/>
      <c r="H5250" s="3"/>
      <c r="I5250" s="53"/>
      <c r="J5250" s="53"/>
      <c r="K5250" s="53"/>
      <c r="L5250" s="53"/>
      <c r="M5250" s="53"/>
      <c r="N5250" s="53"/>
      <c r="O5250" s="53"/>
      <c r="P5250" s="727"/>
    </row>
    <row r="5251" spans="1:16" x14ac:dyDescent="0.25">
      <c r="A5251" s="126"/>
      <c r="B5251" s="53"/>
      <c r="C5251" s="140"/>
      <c r="E5251" s="53"/>
      <c r="F5251" s="53"/>
      <c r="G5251" s="53"/>
      <c r="H5251" s="3"/>
      <c r="I5251" s="53"/>
      <c r="J5251" s="53"/>
      <c r="K5251" s="53"/>
      <c r="L5251" s="53"/>
      <c r="M5251" s="53"/>
      <c r="N5251" s="53"/>
      <c r="O5251" s="53"/>
      <c r="P5251" s="727"/>
    </row>
    <row r="5252" spans="1:16" x14ac:dyDescent="0.25">
      <c r="A5252" s="126"/>
      <c r="B5252" s="53"/>
      <c r="C5252" s="140"/>
      <c r="E5252" s="53"/>
      <c r="F5252" s="53"/>
      <c r="G5252" s="53"/>
      <c r="H5252" s="3"/>
      <c r="I5252" s="53"/>
      <c r="J5252" s="53"/>
      <c r="K5252" s="53"/>
      <c r="L5252" s="53"/>
      <c r="M5252" s="53"/>
      <c r="N5252" s="53"/>
      <c r="O5252" s="53"/>
      <c r="P5252" s="727"/>
    </row>
    <row r="5253" spans="1:16" x14ac:dyDescent="0.25">
      <c r="A5253" s="126"/>
      <c r="B5253" s="53"/>
      <c r="C5253" s="140"/>
      <c r="E5253" s="53"/>
      <c r="F5253" s="53"/>
      <c r="G5253" s="53"/>
      <c r="H5253" s="3"/>
      <c r="I5253" s="53"/>
      <c r="J5253" s="53"/>
      <c r="K5253" s="53"/>
      <c r="L5253" s="53"/>
      <c r="M5253" s="53"/>
      <c r="N5253" s="53"/>
      <c r="O5253" s="53"/>
      <c r="P5253" s="727"/>
    </row>
    <row r="5254" spans="1:16" x14ac:dyDescent="0.25">
      <c r="A5254" s="126"/>
      <c r="B5254" s="53"/>
      <c r="C5254" s="140"/>
      <c r="E5254" s="53"/>
      <c r="F5254" s="53"/>
      <c r="G5254" s="53"/>
      <c r="H5254" s="3"/>
      <c r="I5254" s="53"/>
      <c r="J5254" s="53"/>
      <c r="K5254" s="53"/>
      <c r="L5254" s="53"/>
      <c r="M5254" s="53"/>
      <c r="N5254" s="53"/>
      <c r="O5254" s="53"/>
      <c r="P5254" s="727"/>
    </row>
    <row r="5255" spans="1:16" x14ac:dyDescent="0.25">
      <c r="A5255" s="126"/>
      <c r="B5255" s="53"/>
      <c r="C5255" s="140"/>
      <c r="E5255" s="53"/>
      <c r="F5255" s="53"/>
      <c r="G5255" s="53"/>
      <c r="H5255" s="3"/>
      <c r="I5255" s="53"/>
      <c r="J5255" s="53"/>
      <c r="K5255" s="53"/>
      <c r="L5255" s="53"/>
      <c r="M5255" s="53"/>
      <c r="N5255" s="53"/>
      <c r="O5255" s="53"/>
      <c r="P5255" s="727"/>
    </row>
    <row r="5256" spans="1:16" x14ac:dyDescent="0.25">
      <c r="A5256" s="126"/>
      <c r="B5256" s="53"/>
      <c r="C5256" s="140"/>
      <c r="E5256" s="53"/>
      <c r="F5256" s="53"/>
      <c r="G5256" s="53"/>
      <c r="H5256" s="3"/>
      <c r="I5256" s="53"/>
      <c r="J5256" s="53"/>
      <c r="K5256" s="53"/>
      <c r="L5256" s="53"/>
      <c r="M5256" s="53"/>
      <c r="N5256" s="53"/>
      <c r="O5256" s="53"/>
      <c r="P5256" s="727"/>
    </row>
    <row r="5257" spans="1:16" x14ac:dyDescent="0.25">
      <c r="A5257" s="126"/>
      <c r="B5257" s="53"/>
      <c r="C5257" s="140"/>
      <c r="E5257" s="53"/>
      <c r="F5257" s="53"/>
      <c r="G5257" s="53"/>
      <c r="H5257" s="3"/>
      <c r="I5257" s="53"/>
      <c r="J5257" s="53"/>
      <c r="K5257" s="53"/>
      <c r="L5257" s="53"/>
      <c r="M5257" s="53"/>
      <c r="N5257" s="53"/>
      <c r="O5257" s="53"/>
      <c r="P5257" s="727"/>
    </row>
    <row r="5258" spans="1:16" x14ac:dyDescent="0.25">
      <c r="A5258" s="126"/>
      <c r="B5258" s="53"/>
      <c r="C5258" s="140"/>
      <c r="E5258" s="53"/>
      <c r="F5258" s="53"/>
      <c r="G5258" s="53"/>
      <c r="H5258" s="3"/>
      <c r="I5258" s="53"/>
      <c r="J5258" s="53"/>
      <c r="K5258" s="53"/>
      <c r="L5258" s="53"/>
      <c r="M5258" s="53"/>
      <c r="N5258" s="53"/>
      <c r="O5258" s="53"/>
      <c r="P5258" s="727"/>
    </row>
    <row r="5259" spans="1:16" x14ac:dyDescent="0.25">
      <c r="A5259" s="126"/>
      <c r="B5259" s="53"/>
      <c r="C5259" s="140"/>
      <c r="E5259" s="53"/>
      <c r="F5259" s="53"/>
      <c r="G5259" s="53"/>
      <c r="H5259" s="3"/>
      <c r="I5259" s="53"/>
      <c r="J5259" s="53"/>
      <c r="K5259" s="53"/>
      <c r="L5259" s="53"/>
      <c r="M5259" s="53"/>
      <c r="N5259" s="53"/>
      <c r="O5259" s="53"/>
      <c r="P5259" s="727"/>
    </row>
    <row r="5260" spans="1:16" x14ac:dyDescent="0.25">
      <c r="A5260" s="126"/>
      <c r="B5260" s="53"/>
      <c r="C5260" s="140"/>
      <c r="E5260" s="53"/>
      <c r="F5260" s="53"/>
      <c r="G5260" s="53"/>
      <c r="H5260" s="3"/>
      <c r="I5260" s="53"/>
      <c r="J5260" s="53"/>
      <c r="K5260" s="53"/>
      <c r="L5260" s="53"/>
      <c r="M5260" s="53"/>
      <c r="N5260" s="53"/>
      <c r="O5260" s="53"/>
      <c r="P5260" s="727"/>
    </row>
    <row r="5261" spans="1:16" x14ac:dyDescent="0.25">
      <c r="A5261" s="126"/>
      <c r="B5261" s="53"/>
      <c r="C5261" s="140"/>
      <c r="E5261" s="53"/>
      <c r="F5261" s="53"/>
      <c r="G5261" s="53"/>
      <c r="H5261" s="3"/>
      <c r="I5261" s="53"/>
      <c r="J5261" s="53"/>
      <c r="K5261" s="53"/>
      <c r="L5261" s="53"/>
      <c r="M5261" s="53"/>
      <c r="N5261" s="53"/>
      <c r="O5261" s="53"/>
      <c r="P5261" s="727"/>
    </row>
    <row r="5262" spans="1:16" x14ac:dyDescent="0.25">
      <c r="A5262" s="126"/>
      <c r="B5262" s="53"/>
      <c r="C5262" s="140"/>
      <c r="E5262" s="53"/>
      <c r="F5262" s="53"/>
      <c r="G5262" s="53"/>
      <c r="H5262" s="3"/>
      <c r="I5262" s="53"/>
      <c r="J5262" s="53"/>
      <c r="K5262" s="53"/>
      <c r="L5262" s="53"/>
      <c r="M5262" s="53"/>
      <c r="N5262" s="53"/>
      <c r="O5262" s="53"/>
      <c r="P5262" s="727"/>
    </row>
    <row r="5263" spans="1:16" x14ac:dyDescent="0.25">
      <c r="A5263" s="126"/>
      <c r="B5263" s="53"/>
      <c r="C5263" s="140"/>
      <c r="E5263" s="53"/>
      <c r="F5263" s="53"/>
      <c r="G5263" s="53"/>
      <c r="H5263" s="3"/>
      <c r="I5263" s="53"/>
      <c r="J5263" s="53"/>
      <c r="K5263" s="53"/>
      <c r="L5263" s="53"/>
      <c r="M5263" s="53"/>
      <c r="N5263" s="53"/>
      <c r="O5263" s="53"/>
      <c r="P5263" s="727"/>
    </row>
    <row r="5264" spans="1:16" x14ac:dyDescent="0.25">
      <c r="A5264" s="126"/>
      <c r="B5264" s="53"/>
      <c r="C5264" s="140"/>
      <c r="E5264" s="53"/>
      <c r="F5264" s="53"/>
      <c r="G5264" s="53"/>
      <c r="H5264" s="3"/>
      <c r="I5264" s="53"/>
      <c r="J5264" s="53"/>
      <c r="K5264" s="53"/>
      <c r="L5264" s="53"/>
      <c r="M5264" s="53"/>
      <c r="N5264" s="53"/>
      <c r="O5264" s="53"/>
      <c r="P5264" s="727"/>
    </row>
    <row r="5265" spans="1:16" x14ac:dyDescent="0.25">
      <c r="A5265" s="126"/>
      <c r="B5265" s="53"/>
      <c r="C5265" s="140"/>
      <c r="E5265" s="53"/>
      <c r="F5265" s="53"/>
      <c r="G5265" s="53"/>
      <c r="H5265" s="3"/>
      <c r="I5265" s="53"/>
      <c r="J5265" s="53"/>
      <c r="K5265" s="53"/>
      <c r="L5265" s="53"/>
      <c r="M5265" s="53"/>
      <c r="N5265" s="53"/>
      <c r="O5265" s="53"/>
      <c r="P5265" s="727"/>
    </row>
    <row r="5266" spans="1:16" x14ac:dyDescent="0.25">
      <c r="A5266" s="126"/>
      <c r="B5266" s="53"/>
      <c r="C5266" s="140"/>
      <c r="E5266" s="53"/>
      <c r="F5266" s="53"/>
      <c r="G5266" s="53"/>
      <c r="H5266" s="3"/>
      <c r="I5266" s="53"/>
      <c r="J5266" s="53"/>
      <c r="K5266" s="53"/>
      <c r="L5266" s="53"/>
      <c r="M5266" s="53"/>
      <c r="N5266" s="53"/>
      <c r="O5266" s="53"/>
      <c r="P5266" s="727"/>
    </row>
    <row r="5267" spans="1:16" x14ac:dyDescent="0.25">
      <c r="A5267" s="126"/>
      <c r="B5267" s="53"/>
      <c r="C5267" s="140"/>
      <c r="E5267" s="53"/>
      <c r="F5267" s="53"/>
      <c r="G5267" s="53"/>
      <c r="H5267" s="3"/>
      <c r="I5267" s="53"/>
      <c r="J5267" s="53"/>
      <c r="K5267" s="53"/>
      <c r="L5267" s="53"/>
      <c r="M5267" s="53"/>
      <c r="N5267" s="53"/>
      <c r="O5267" s="53"/>
      <c r="P5267" s="727"/>
    </row>
    <row r="5268" spans="1:16" x14ac:dyDescent="0.25">
      <c r="A5268" s="126"/>
      <c r="B5268" s="53"/>
      <c r="C5268" s="140"/>
      <c r="E5268" s="53"/>
      <c r="F5268" s="53"/>
      <c r="G5268" s="53"/>
      <c r="H5268" s="3"/>
      <c r="I5268" s="53"/>
      <c r="J5268" s="53"/>
      <c r="K5268" s="53"/>
      <c r="L5268" s="53"/>
      <c r="M5268" s="53"/>
      <c r="N5268" s="53"/>
      <c r="O5268" s="53"/>
      <c r="P5268" s="727"/>
    </row>
    <row r="5269" spans="1:16" x14ac:dyDescent="0.25">
      <c r="A5269" s="126"/>
      <c r="B5269" s="53"/>
      <c r="C5269" s="140"/>
      <c r="E5269" s="53"/>
      <c r="F5269" s="53"/>
      <c r="G5269" s="53"/>
      <c r="H5269" s="3"/>
      <c r="I5269" s="53"/>
      <c r="J5269" s="53"/>
      <c r="K5269" s="53"/>
      <c r="L5269" s="53"/>
      <c r="M5269" s="53"/>
      <c r="N5269" s="53"/>
      <c r="O5269" s="53"/>
      <c r="P5269" s="727"/>
    </row>
    <row r="5270" spans="1:16" x14ac:dyDescent="0.25">
      <c r="A5270" s="126"/>
      <c r="B5270" s="53"/>
      <c r="C5270" s="140"/>
      <c r="E5270" s="53"/>
      <c r="F5270" s="53"/>
      <c r="G5270" s="53"/>
      <c r="H5270" s="3"/>
      <c r="I5270" s="53"/>
      <c r="J5270" s="53"/>
      <c r="K5270" s="53"/>
      <c r="L5270" s="53"/>
      <c r="M5270" s="53"/>
      <c r="N5270" s="53"/>
      <c r="O5270" s="53"/>
      <c r="P5270" s="727"/>
    </row>
    <row r="5271" spans="1:16" x14ac:dyDescent="0.25">
      <c r="A5271" s="126"/>
      <c r="B5271" s="53"/>
      <c r="C5271" s="140"/>
      <c r="E5271" s="53"/>
      <c r="F5271" s="53"/>
      <c r="G5271" s="53"/>
      <c r="H5271" s="3"/>
      <c r="I5271" s="53"/>
      <c r="J5271" s="53"/>
      <c r="K5271" s="53"/>
      <c r="L5271" s="53"/>
      <c r="M5271" s="53"/>
      <c r="N5271" s="53"/>
      <c r="O5271" s="53"/>
      <c r="P5271" s="727"/>
    </row>
    <row r="5272" spans="1:16" x14ac:dyDescent="0.25">
      <c r="A5272" s="126"/>
      <c r="B5272" s="53"/>
      <c r="C5272" s="140"/>
      <c r="E5272" s="53"/>
      <c r="F5272" s="53"/>
      <c r="G5272" s="53"/>
      <c r="H5272" s="3"/>
      <c r="I5272" s="53"/>
      <c r="J5272" s="53"/>
      <c r="K5272" s="53"/>
      <c r="L5272" s="53"/>
      <c r="M5272" s="53"/>
      <c r="N5272" s="53"/>
      <c r="O5272" s="53"/>
      <c r="P5272" s="727"/>
    </row>
    <row r="5273" spans="1:16" x14ac:dyDescent="0.25">
      <c r="A5273" s="126"/>
      <c r="B5273" s="53"/>
      <c r="C5273" s="140"/>
      <c r="E5273" s="53"/>
      <c r="F5273" s="53"/>
      <c r="G5273" s="53"/>
      <c r="H5273" s="3"/>
      <c r="I5273" s="53"/>
      <c r="J5273" s="53"/>
      <c r="K5273" s="53"/>
      <c r="L5273" s="53"/>
      <c r="M5273" s="53"/>
      <c r="N5273" s="53"/>
      <c r="O5273" s="53"/>
      <c r="P5273" s="727"/>
    </row>
    <row r="5274" spans="1:16" x14ac:dyDescent="0.25">
      <c r="A5274" s="126"/>
      <c r="B5274" s="53"/>
      <c r="C5274" s="140"/>
      <c r="E5274" s="53"/>
      <c r="F5274" s="53"/>
      <c r="G5274" s="53"/>
      <c r="H5274" s="3"/>
      <c r="I5274" s="53"/>
      <c r="J5274" s="53"/>
      <c r="K5274" s="53"/>
      <c r="L5274" s="53"/>
      <c r="M5274" s="53"/>
      <c r="N5274" s="53"/>
      <c r="O5274" s="53"/>
      <c r="P5274" s="727"/>
    </row>
    <row r="5275" spans="1:16" x14ac:dyDescent="0.25">
      <c r="A5275" s="126"/>
      <c r="B5275" s="53"/>
      <c r="C5275" s="140"/>
      <c r="E5275" s="53"/>
      <c r="F5275" s="53"/>
      <c r="G5275" s="53"/>
      <c r="H5275" s="3"/>
      <c r="I5275" s="53"/>
      <c r="J5275" s="53"/>
      <c r="K5275" s="53"/>
      <c r="L5275" s="53"/>
      <c r="M5275" s="53"/>
      <c r="N5275" s="53"/>
      <c r="O5275" s="53"/>
      <c r="P5275" s="727"/>
    </row>
    <row r="5276" spans="1:16" x14ac:dyDescent="0.25">
      <c r="A5276" s="126"/>
      <c r="B5276" s="53"/>
      <c r="C5276" s="140"/>
      <c r="E5276" s="53"/>
      <c r="F5276" s="53"/>
      <c r="G5276" s="53"/>
      <c r="H5276" s="3"/>
      <c r="I5276" s="53"/>
      <c r="J5276" s="53"/>
      <c r="K5276" s="53"/>
      <c r="L5276" s="53"/>
      <c r="M5276" s="53"/>
      <c r="N5276" s="53"/>
      <c r="O5276" s="53"/>
      <c r="P5276" s="727"/>
    </row>
    <row r="5277" spans="1:16" x14ac:dyDescent="0.25">
      <c r="A5277" s="126"/>
      <c r="B5277" s="53"/>
      <c r="C5277" s="140"/>
      <c r="E5277" s="53"/>
      <c r="F5277" s="53"/>
      <c r="G5277" s="53"/>
      <c r="H5277" s="3"/>
      <c r="I5277" s="53"/>
      <c r="J5277" s="53"/>
      <c r="K5277" s="53"/>
      <c r="L5277" s="53"/>
      <c r="M5277" s="53"/>
      <c r="N5277" s="53"/>
      <c r="O5277" s="53"/>
      <c r="P5277" s="727"/>
    </row>
    <row r="5278" spans="1:16" x14ac:dyDescent="0.25">
      <c r="A5278" s="126"/>
      <c r="B5278" s="53"/>
      <c r="C5278" s="140"/>
      <c r="E5278" s="53"/>
      <c r="F5278" s="53"/>
      <c r="G5278" s="53"/>
      <c r="H5278" s="3"/>
      <c r="I5278" s="53"/>
      <c r="J5278" s="53"/>
      <c r="K5278" s="53"/>
      <c r="L5278" s="53"/>
      <c r="M5278" s="53"/>
      <c r="N5278" s="53"/>
      <c r="O5278" s="53"/>
      <c r="P5278" s="727"/>
    </row>
    <row r="5279" spans="1:16" x14ac:dyDescent="0.25">
      <c r="A5279" s="126"/>
      <c r="B5279" s="53"/>
      <c r="C5279" s="140"/>
      <c r="E5279" s="53"/>
      <c r="F5279" s="53"/>
      <c r="G5279" s="53"/>
      <c r="H5279" s="3"/>
      <c r="I5279" s="53"/>
      <c r="J5279" s="53"/>
      <c r="K5279" s="53"/>
      <c r="L5279" s="53"/>
      <c r="M5279" s="53"/>
      <c r="N5279" s="53"/>
      <c r="O5279" s="53"/>
      <c r="P5279" s="727"/>
    </row>
    <row r="5280" spans="1:16" x14ac:dyDescent="0.25">
      <c r="A5280" s="126"/>
      <c r="B5280" s="53"/>
      <c r="C5280" s="140"/>
      <c r="E5280" s="53"/>
      <c r="F5280" s="53"/>
      <c r="G5280" s="53"/>
      <c r="H5280" s="3"/>
      <c r="I5280" s="53"/>
      <c r="J5280" s="53"/>
      <c r="K5280" s="53"/>
      <c r="L5280" s="53"/>
      <c r="M5280" s="53"/>
      <c r="N5280" s="53"/>
      <c r="O5280" s="53"/>
      <c r="P5280" s="727"/>
    </row>
    <row r="5281" spans="1:16" x14ac:dyDescent="0.25">
      <c r="A5281" s="126"/>
      <c r="B5281" s="53"/>
      <c r="C5281" s="140"/>
      <c r="E5281" s="53"/>
      <c r="F5281" s="53"/>
      <c r="G5281" s="53"/>
      <c r="H5281" s="3"/>
      <c r="I5281" s="53"/>
      <c r="J5281" s="53"/>
      <c r="K5281" s="53"/>
      <c r="L5281" s="53"/>
      <c r="M5281" s="53"/>
      <c r="N5281" s="53"/>
      <c r="O5281" s="53"/>
      <c r="P5281" s="727"/>
    </row>
    <row r="5282" spans="1:16" x14ac:dyDescent="0.25">
      <c r="A5282" s="126"/>
      <c r="B5282" s="53"/>
      <c r="C5282" s="140"/>
      <c r="E5282" s="53"/>
      <c r="F5282" s="53"/>
      <c r="G5282" s="53"/>
      <c r="H5282" s="3"/>
      <c r="I5282" s="53"/>
      <c r="J5282" s="53"/>
      <c r="K5282" s="53"/>
      <c r="L5282" s="53"/>
      <c r="M5282" s="53"/>
      <c r="N5282" s="53"/>
      <c r="O5282" s="53"/>
      <c r="P5282" s="727"/>
    </row>
    <row r="5283" spans="1:16" x14ac:dyDescent="0.25">
      <c r="A5283" s="126"/>
      <c r="B5283" s="53"/>
      <c r="C5283" s="140"/>
      <c r="E5283" s="53"/>
      <c r="F5283" s="53"/>
      <c r="G5283" s="53"/>
      <c r="H5283" s="3"/>
      <c r="I5283" s="53"/>
      <c r="J5283" s="53"/>
      <c r="K5283" s="53"/>
      <c r="L5283" s="53"/>
      <c r="M5283" s="53"/>
      <c r="N5283" s="53"/>
      <c r="O5283" s="53"/>
      <c r="P5283" s="727"/>
    </row>
    <row r="5284" spans="1:16" x14ac:dyDescent="0.25">
      <c r="A5284" s="126"/>
      <c r="B5284" s="53"/>
      <c r="C5284" s="140"/>
      <c r="E5284" s="53"/>
      <c r="F5284" s="53"/>
      <c r="G5284" s="53"/>
      <c r="H5284" s="3"/>
      <c r="I5284" s="53"/>
      <c r="J5284" s="53"/>
      <c r="K5284" s="53"/>
      <c r="L5284" s="53"/>
      <c r="M5284" s="53"/>
      <c r="N5284" s="53"/>
      <c r="O5284" s="53"/>
      <c r="P5284" s="727"/>
    </row>
    <row r="5285" spans="1:16" x14ac:dyDescent="0.25">
      <c r="A5285" s="126"/>
      <c r="B5285" s="53"/>
      <c r="C5285" s="140"/>
      <c r="E5285" s="53"/>
      <c r="F5285" s="53"/>
      <c r="G5285" s="53"/>
      <c r="H5285" s="3"/>
      <c r="I5285" s="53"/>
      <c r="J5285" s="53"/>
      <c r="K5285" s="53"/>
      <c r="L5285" s="53"/>
      <c r="M5285" s="53"/>
      <c r="N5285" s="53"/>
      <c r="O5285" s="53"/>
      <c r="P5285" s="727"/>
    </row>
    <row r="5286" spans="1:16" x14ac:dyDescent="0.25">
      <c r="A5286" s="126"/>
      <c r="B5286" s="53"/>
      <c r="C5286" s="140"/>
      <c r="E5286" s="53"/>
      <c r="F5286" s="53"/>
      <c r="G5286" s="53"/>
      <c r="H5286" s="3"/>
      <c r="I5286" s="53"/>
      <c r="J5286" s="53"/>
      <c r="K5286" s="53"/>
      <c r="L5286" s="53"/>
      <c r="M5286" s="53"/>
      <c r="N5286" s="53"/>
      <c r="O5286" s="53"/>
      <c r="P5286" s="727"/>
    </row>
    <row r="5287" spans="1:16" x14ac:dyDescent="0.25">
      <c r="A5287" s="126"/>
      <c r="B5287" s="53"/>
      <c r="C5287" s="140"/>
      <c r="E5287" s="53"/>
      <c r="F5287" s="53"/>
      <c r="G5287" s="53"/>
      <c r="H5287" s="3"/>
      <c r="I5287" s="53"/>
      <c r="J5287" s="53"/>
      <c r="K5287" s="53"/>
      <c r="L5287" s="53"/>
      <c r="M5287" s="53"/>
      <c r="N5287" s="53"/>
      <c r="O5287" s="53"/>
      <c r="P5287" s="727"/>
    </row>
    <row r="5288" spans="1:16" x14ac:dyDescent="0.25">
      <c r="A5288" s="126"/>
      <c r="B5288" s="53"/>
      <c r="C5288" s="140"/>
      <c r="E5288" s="53"/>
      <c r="F5288" s="53"/>
      <c r="G5288" s="53"/>
      <c r="H5288" s="3"/>
      <c r="I5288" s="53"/>
      <c r="J5288" s="53"/>
      <c r="K5288" s="53"/>
      <c r="L5288" s="53"/>
      <c r="M5288" s="53"/>
      <c r="N5288" s="53"/>
      <c r="O5288" s="53"/>
      <c r="P5288" s="727"/>
    </row>
    <row r="5289" spans="1:16" x14ac:dyDescent="0.25">
      <c r="A5289" s="126"/>
      <c r="B5289" s="53"/>
      <c r="C5289" s="140"/>
      <c r="E5289" s="53"/>
      <c r="F5289" s="53"/>
      <c r="G5289" s="53"/>
      <c r="H5289" s="3"/>
      <c r="I5289" s="53"/>
      <c r="J5289" s="53"/>
      <c r="K5289" s="53"/>
      <c r="L5289" s="53"/>
      <c r="M5289" s="53"/>
      <c r="N5289" s="53"/>
      <c r="O5289" s="53"/>
      <c r="P5289" s="727"/>
    </row>
    <row r="5290" spans="1:16" x14ac:dyDescent="0.25">
      <c r="A5290" s="126"/>
      <c r="B5290" s="53"/>
      <c r="C5290" s="140"/>
      <c r="E5290" s="53"/>
      <c r="F5290" s="53"/>
      <c r="G5290" s="53"/>
      <c r="H5290" s="3"/>
      <c r="I5290" s="53"/>
      <c r="J5290" s="53"/>
      <c r="K5290" s="53"/>
      <c r="L5290" s="53"/>
      <c r="M5290" s="53"/>
      <c r="N5290" s="53"/>
      <c r="O5290" s="53"/>
      <c r="P5290" s="727"/>
    </row>
    <row r="5291" spans="1:16" x14ac:dyDescent="0.25">
      <c r="A5291" s="126"/>
      <c r="B5291" s="53"/>
      <c r="C5291" s="140"/>
      <c r="E5291" s="53"/>
      <c r="F5291" s="53"/>
      <c r="G5291" s="53"/>
      <c r="H5291" s="3"/>
      <c r="I5291" s="53"/>
      <c r="J5291" s="53"/>
      <c r="K5291" s="53"/>
      <c r="L5291" s="53"/>
      <c r="M5291" s="53"/>
      <c r="N5291" s="53"/>
      <c r="O5291" s="53"/>
      <c r="P5291" s="727"/>
    </row>
    <row r="5292" spans="1:16" x14ac:dyDescent="0.25">
      <c r="A5292" s="126"/>
      <c r="B5292" s="53"/>
      <c r="C5292" s="140"/>
      <c r="E5292" s="53"/>
      <c r="F5292" s="53"/>
      <c r="G5292" s="53"/>
      <c r="H5292" s="3"/>
      <c r="I5292" s="53"/>
      <c r="J5292" s="53"/>
      <c r="K5292" s="53"/>
      <c r="L5292" s="53"/>
      <c r="M5292" s="53"/>
      <c r="N5292" s="53"/>
      <c r="O5292" s="53"/>
      <c r="P5292" s="727"/>
    </row>
    <row r="5293" spans="1:16" x14ac:dyDescent="0.25">
      <c r="A5293" s="126"/>
      <c r="B5293" s="53"/>
      <c r="C5293" s="140"/>
      <c r="E5293" s="53"/>
      <c r="F5293" s="53"/>
      <c r="G5293" s="53"/>
      <c r="H5293" s="3"/>
      <c r="I5293" s="53"/>
      <c r="J5293" s="53"/>
      <c r="K5293" s="53"/>
      <c r="L5293" s="53"/>
      <c r="M5293" s="53"/>
      <c r="N5293" s="53"/>
      <c r="O5293" s="53"/>
      <c r="P5293" s="727"/>
    </row>
    <row r="5294" spans="1:16" x14ac:dyDescent="0.25">
      <c r="A5294" s="126"/>
      <c r="B5294" s="53"/>
      <c r="C5294" s="140"/>
      <c r="E5294" s="53"/>
      <c r="F5294" s="53"/>
      <c r="G5294" s="53"/>
      <c r="H5294" s="3"/>
      <c r="I5294" s="53"/>
      <c r="J5294" s="53"/>
      <c r="K5294" s="53"/>
      <c r="L5294" s="53"/>
      <c r="M5294" s="53"/>
      <c r="N5294" s="53"/>
      <c r="O5294" s="53"/>
      <c r="P5294" s="727"/>
    </row>
    <row r="5295" spans="1:16" x14ac:dyDescent="0.25">
      <c r="A5295" s="126"/>
      <c r="B5295" s="53"/>
      <c r="C5295" s="140"/>
      <c r="E5295" s="53"/>
      <c r="F5295" s="53"/>
      <c r="G5295" s="53"/>
      <c r="H5295" s="3"/>
      <c r="I5295" s="53"/>
      <c r="J5295" s="53"/>
      <c r="K5295" s="53"/>
      <c r="L5295" s="53"/>
      <c r="M5295" s="53"/>
      <c r="N5295" s="53"/>
      <c r="O5295" s="53"/>
      <c r="P5295" s="727"/>
    </row>
    <row r="5296" spans="1:16" x14ac:dyDescent="0.25">
      <c r="A5296" s="126"/>
      <c r="B5296" s="53"/>
      <c r="C5296" s="140"/>
      <c r="E5296" s="53"/>
      <c r="F5296" s="53"/>
      <c r="G5296" s="53"/>
      <c r="H5296" s="3"/>
      <c r="I5296" s="53"/>
      <c r="J5296" s="53"/>
      <c r="K5296" s="53"/>
      <c r="L5296" s="53"/>
      <c r="M5296" s="53"/>
      <c r="N5296" s="53"/>
      <c r="O5296" s="53"/>
      <c r="P5296" s="727"/>
    </row>
    <row r="5297" spans="1:16" x14ac:dyDescent="0.25">
      <c r="A5297" s="126"/>
      <c r="B5297" s="53"/>
      <c r="C5297" s="140"/>
      <c r="E5297" s="53"/>
      <c r="F5297" s="53"/>
      <c r="G5297" s="53"/>
      <c r="H5297" s="3"/>
      <c r="I5297" s="53"/>
      <c r="J5297" s="53"/>
      <c r="K5297" s="53"/>
      <c r="L5297" s="53"/>
      <c r="M5297" s="53"/>
      <c r="N5297" s="53"/>
      <c r="O5297" s="53"/>
      <c r="P5297" s="727"/>
    </row>
    <row r="5298" spans="1:16" x14ac:dyDescent="0.25">
      <c r="A5298" s="126"/>
      <c r="B5298" s="53"/>
      <c r="C5298" s="140"/>
      <c r="E5298" s="53"/>
      <c r="F5298" s="53"/>
      <c r="G5298" s="53"/>
      <c r="H5298" s="3"/>
      <c r="I5298" s="53"/>
      <c r="J5298" s="53"/>
      <c r="K5298" s="53"/>
      <c r="L5298" s="53"/>
      <c r="M5298" s="53"/>
      <c r="N5298" s="53"/>
      <c r="O5298" s="53"/>
      <c r="P5298" s="727"/>
    </row>
    <row r="5299" spans="1:16" x14ac:dyDescent="0.25">
      <c r="A5299" s="126"/>
      <c r="B5299" s="53"/>
      <c r="C5299" s="140"/>
      <c r="E5299" s="53"/>
      <c r="F5299" s="53"/>
      <c r="G5299" s="53"/>
      <c r="H5299" s="3"/>
      <c r="I5299" s="53"/>
      <c r="J5299" s="53"/>
      <c r="K5299" s="53"/>
      <c r="L5299" s="53"/>
      <c r="M5299" s="53"/>
      <c r="N5299" s="53"/>
      <c r="O5299" s="53"/>
      <c r="P5299" s="727"/>
    </row>
    <row r="5300" spans="1:16" x14ac:dyDescent="0.25">
      <c r="A5300" s="126"/>
      <c r="B5300" s="53"/>
      <c r="C5300" s="140"/>
      <c r="E5300" s="53"/>
      <c r="F5300" s="53"/>
      <c r="G5300" s="53"/>
      <c r="H5300" s="3"/>
      <c r="I5300" s="53"/>
      <c r="J5300" s="53"/>
      <c r="K5300" s="53"/>
      <c r="L5300" s="53"/>
      <c r="M5300" s="53"/>
      <c r="N5300" s="53"/>
      <c r="O5300" s="53"/>
      <c r="P5300" s="727"/>
    </row>
    <row r="5301" spans="1:16" x14ac:dyDescent="0.25">
      <c r="A5301" s="126"/>
      <c r="B5301" s="53"/>
      <c r="C5301" s="140"/>
      <c r="E5301" s="53"/>
      <c r="F5301" s="53"/>
      <c r="G5301" s="53"/>
      <c r="H5301" s="3"/>
      <c r="I5301" s="53"/>
      <c r="J5301" s="53"/>
      <c r="K5301" s="53"/>
      <c r="L5301" s="53"/>
      <c r="M5301" s="53"/>
      <c r="N5301" s="53"/>
      <c r="O5301" s="53"/>
      <c r="P5301" s="727"/>
    </row>
    <row r="5302" spans="1:16" x14ac:dyDescent="0.25">
      <c r="A5302" s="126"/>
      <c r="B5302" s="53"/>
      <c r="C5302" s="140"/>
      <c r="E5302" s="53"/>
      <c r="F5302" s="53"/>
      <c r="G5302" s="53"/>
      <c r="H5302" s="3"/>
      <c r="I5302" s="53"/>
      <c r="J5302" s="53"/>
      <c r="K5302" s="53"/>
      <c r="L5302" s="53"/>
      <c r="M5302" s="53"/>
      <c r="N5302" s="53"/>
      <c r="O5302" s="53"/>
      <c r="P5302" s="727"/>
    </row>
    <row r="5303" spans="1:16" x14ac:dyDescent="0.25">
      <c r="A5303" s="126"/>
      <c r="B5303" s="53"/>
      <c r="C5303" s="140"/>
      <c r="E5303" s="53"/>
      <c r="F5303" s="53"/>
      <c r="G5303" s="53"/>
      <c r="H5303" s="3"/>
      <c r="I5303" s="53"/>
      <c r="J5303" s="53"/>
      <c r="K5303" s="53"/>
      <c r="L5303" s="53"/>
      <c r="M5303" s="53"/>
      <c r="N5303" s="53"/>
      <c r="O5303" s="53"/>
      <c r="P5303" s="727"/>
    </row>
    <row r="5304" spans="1:16" x14ac:dyDescent="0.25">
      <c r="A5304" s="126"/>
      <c r="B5304" s="53"/>
      <c r="C5304" s="140"/>
      <c r="E5304" s="53"/>
      <c r="F5304" s="53"/>
      <c r="G5304" s="53"/>
      <c r="H5304" s="3"/>
      <c r="I5304" s="53"/>
      <c r="J5304" s="53"/>
      <c r="K5304" s="53"/>
      <c r="L5304" s="53"/>
      <c r="M5304" s="53"/>
      <c r="N5304" s="53"/>
      <c r="O5304" s="53"/>
      <c r="P5304" s="727"/>
    </row>
    <row r="5305" spans="1:16" x14ac:dyDescent="0.25">
      <c r="A5305" s="126"/>
      <c r="B5305" s="53"/>
      <c r="C5305" s="140"/>
      <c r="E5305" s="53"/>
      <c r="F5305" s="53"/>
      <c r="G5305" s="53"/>
      <c r="H5305" s="3"/>
      <c r="I5305" s="53"/>
      <c r="J5305" s="53"/>
      <c r="K5305" s="53"/>
      <c r="L5305" s="53"/>
      <c r="M5305" s="53"/>
      <c r="N5305" s="53"/>
      <c r="O5305" s="53"/>
      <c r="P5305" s="727"/>
    </row>
    <row r="5306" spans="1:16" x14ac:dyDescent="0.25">
      <c r="A5306" s="126"/>
      <c r="B5306" s="53"/>
      <c r="C5306" s="140"/>
      <c r="E5306" s="53"/>
      <c r="F5306" s="53"/>
      <c r="G5306" s="53"/>
      <c r="H5306" s="3"/>
      <c r="I5306" s="53"/>
      <c r="J5306" s="53"/>
      <c r="K5306" s="53"/>
      <c r="L5306" s="53"/>
      <c r="M5306" s="53"/>
      <c r="N5306" s="53"/>
      <c r="O5306" s="53"/>
      <c r="P5306" s="727"/>
    </row>
    <row r="5307" spans="1:16" x14ac:dyDescent="0.25">
      <c r="A5307" s="126"/>
      <c r="B5307" s="53"/>
      <c r="C5307" s="140"/>
      <c r="E5307" s="53"/>
      <c r="F5307" s="53"/>
      <c r="G5307" s="53"/>
      <c r="H5307" s="3"/>
      <c r="I5307" s="53"/>
      <c r="J5307" s="53"/>
      <c r="K5307" s="53"/>
      <c r="L5307" s="53"/>
      <c r="M5307" s="53"/>
      <c r="N5307" s="53"/>
      <c r="O5307" s="53"/>
      <c r="P5307" s="727"/>
    </row>
    <row r="5308" spans="1:16" x14ac:dyDescent="0.25">
      <c r="A5308" s="126"/>
      <c r="B5308" s="53"/>
      <c r="C5308" s="140"/>
      <c r="E5308" s="53"/>
      <c r="F5308" s="53"/>
      <c r="G5308" s="53"/>
      <c r="H5308" s="3"/>
      <c r="I5308" s="53"/>
      <c r="J5308" s="53"/>
      <c r="K5308" s="53"/>
      <c r="L5308" s="53"/>
      <c r="M5308" s="53"/>
      <c r="N5308" s="53"/>
      <c r="O5308" s="53"/>
      <c r="P5308" s="727"/>
    </row>
    <row r="5309" spans="1:16" x14ac:dyDescent="0.25">
      <c r="A5309" s="126"/>
      <c r="B5309" s="53"/>
      <c r="C5309" s="140"/>
      <c r="E5309" s="53"/>
      <c r="F5309" s="53"/>
      <c r="G5309" s="53"/>
      <c r="H5309" s="3"/>
      <c r="I5309" s="53"/>
      <c r="J5309" s="53"/>
      <c r="K5309" s="53"/>
      <c r="L5309" s="53"/>
      <c r="M5309" s="53"/>
      <c r="N5309" s="53"/>
      <c r="O5309" s="53"/>
      <c r="P5309" s="727"/>
    </row>
    <row r="5310" spans="1:16" x14ac:dyDescent="0.25">
      <c r="A5310" s="126"/>
      <c r="B5310" s="53"/>
      <c r="C5310" s="140"/>
      <c r="E5310" s="53"/>
      <c r="F5310" s="53"/>
      <c r="G5310" s="53"/>
      <c r="H5310" s="3"/>
      <c r="I5310" s="53"/>
      <c r="J5310" s="53"/>
      <c r="K5310" s="53"/>
      <c r="L5310" s="53"/>
      <c r="M5310" s="53"/>
      <c r="N5310" s="53"/>
      <c r="O5310" s="53"/>
      <c r="P5310" s="727"/>
    </row>
    <row r="5311" spans="1:16" x14ac:dyDescent="0.25">
      <c r="A5311" s="126"/>
      <c r="B5311" s="53"/>
      <c r="C5311" s="140"/>
      <c r="E5311" s="53"/>
      <c r="F5311" s="53"/>
      <c r="G5311" s="53"/>
      <c r="H5311" s="3"/>
      <c r="I5311" s="53"/>
      <c r="J5311" s="53"/>
      <c r="K5311" s="53"/>
      <c r="L5311" s="53"/>
      <c r="M5311" s="53"/>
      <c r="N5311" s="53"/>
      <c r="O5311" s="53"/>
      <c r="P5311" s="727"/>
    </row>
    <row r="5312" spans="1:16" x14ac:dyDescent="0.25">
      <c r="A5312" s="126"/>
      <c r="B5312" s="53"/>
      <c r="C5312" s="140"/>
      <c r="E5312" s="53"/>
      <c r="F5312" s="53"/>
      <c r="G5312" s="53"/>
      <c r="H5312" s="3"/>
      <c r="I5312" s="53"/>
      <c r="J5312" s="53"/>
      <c r="K5312" s="53"/>
      <c r="L5312" s="53"/>
      <c r="M5312" s="53"/>
      <c r="N5312" s="53"/>
      <c r="O5312" s="53"/>
      <c r="P5312" s="727"/>
    </row>
    <row r="5313" spans="1:16" x14ac:dyDescent="0.25">
      <c r="A5313" s="126"/>
      <c r="B5313" s="53"/>
      <c r="C5313" s="140"/>
      <c r="E5313" s="53"/>
      <c r="F5313" s="53"/>
      <c r="G5313" s="53"/>
      <c r="H5313" s="3"/>
      <c r="I5313" s="53"/>
      <c r="J5313" s="53"/>
      <c r="K5313" s="53"/>
      <c r="L5313" s="53"/>
      <c r="M5313" s="53"/>
      <c r="N5313" s="53"/>
      <c r="O5313" s="53"/>
      <c r="P5313" s="727"/>
    </row>
    <row r="5314" spans="1:16" x14ac:dyDescent="0.25">
      <c r="A5314" s="126"/>
      <c r="B5314" s="53"/>
      <c r="C5314" s="140"/>
      <c r="E5314" s="53"/>
      <c r="F5314" s="53"/>
      <c r="G5314" s="53"/>
      <c r="H5314" s="3"/>
      <c r="I5314" s="53"/>
      <c r="J5314" s="53"/>
      <c r="K5314" s="53"/>
      <c r="L5314" s="53"/>
      <c r="M5314" s="53"/>
      <c r="N5314" s="53"/>
      <c r="O5314" s="53"/>
      <c r="P5314" s="727"/>
    </row>
    <row r="5315" spans="1:16" x14ac:dyDescent="0.25">
      <c r="A5315" s="126"/>
      <c r="B5315" s="53"/>
      <c r="C5315" s="140"/>
      <c r="E5315" s="53"/>
      <c r="F5315" s="53"/>
      <c r="G5315" s="53"/>
      <c r="H5315" s="3"/>
      <c r="I5315" s="53"/>
      <c r="J5315" s="53"/>
      <c r="K5315" s="53"/>
      <c r="L5315" s="53"/>
      <c r="M5315" s="53"/>
      <c r="N5315" s="53"/>
      <c r="O5315" s="53"/>
      <c r="P5315" s="727"/>
    </row>
    <row r="5316" spans="1:16" x14ac:dyDescent="0.25">
      <c r="A5316" s="126"/>
      <c r="B5316" s="53"/>
      <c r="C5316" s="140"/>
      <c r="E5316" s="53"/>
      <c r="F5316" s="53"/>
      <c r="G5316" s="53"/>
      <c r="H5316" s="3"/>
      <c r="I5316" s="53"/>
      <c r="J5316" s="53"/>
      <c r="K5316" s="53"/>
      <c r="L5316" s="53"/>
      <c r="M5316" s="53"/>
      <c r="N5316" s="53"/>
      <c r="O5316" s="53"/>
      <c r="P5316" s="727"/>
    </row>
    <row r="5317" spans="1:16" x14ac:dyDescent="0.25">
      <c r="A5317" s="126"/>
      <c r="B5317" s="53"/>
      <c r="C5317" s="140"/>
      <c r="E5317" s="53"/>
      <c r="F5317" s="53"/>
      <c r="G5317" s="53"/>
      <c r="H5317" s="3"/>
      <c r="I5317" s="53"/>
      <c r="J5317" s="53"/>
      <c r="K5317" s="53"/>
      <c r="L5317" s="53"/>
      <c r="M5317" s="53"/>
      <c r="N5317" s="53"/>
      <c r="O5317" s="53"/>
      <c r="P5317" s="727"/>
    </row>
    <row r="5318" spans="1:16" x14ac:dyDescent="0.25">
      <c r="A5318" s="126"/>
      <c r="B5318" s="53"/>
      <c r="C5318" s="140"/>
      <c r="E5318" s="53"/>
      <c r="F5318" s="53"/>
      <c r="G5318" s="53"/>
      <c r="H5318" s="3"/>
      <c r="I5318" s="53"/>
      <c r="J5318" s="53"/>
      <c r="K5318" s="53"/>
      <c r="L5318" s="53"/>
      <c r="M5318" s="53"/>
      <c r="N5318" s="53"/>
      <c r="O5318" s="53"/>
      <c r="P5318" s="727"/>
    </row>
    <row r="5319" spans="1:16" x14ac:dyDescent="0.25">
      <c r="A5319" s="126"/>
      <c r="B5319" s="53"/>
      <c r="C5319" s="140"/>
      <c r="E5319" s="53"/>
      <c r="F5319" s="53"/>
      <c r="G5319" s="53"/>
      <c r="H5319" s="3"/>
      <c r="I5319" s="53"/>
      <c r="J5319" s="53"/>
      <c r="K5319" s="53"/>
      <c r="L5319" s="53"/>
      <c r="M5319" s="53"/>
      <c r="N5319" s="53"/>
      <c r="O5319" s="53"/>
      <c r="P5319" s="727"/>
    </row>
    <row r="5320" spans="1:16" x14ac:dyDescent="0.25">
      <c r="A5320" s="126"/>
      <c r="B5320" s="53"/>
      <c r="C5320" s="140"/>
      <c r="E5320" s="53"/>
      <c r="F5320" s="53"/>
      <c r="G5320" s="53"/>
      <c r="H5320" s="3"/>
      <c r="I5320" s="53"/>
      <c r="J5320" s="53"/>
      <c r="K5320" s="53"/>
      <c r="L5320" s="53"/>
      <c r="M5320" s="53"/>
      <c r="N5320" s="53"/>
      <c r="O5320" s="53"/>
      <c r="P5320" s="727"/>
    </row>
    <row r="5321" spans="1:16" x14ac:dyDescent="0.25">
      <c r="A5321" s="126"/>
      <c r="B5321" s="53"/>
      <c r="C5321" s="140"/>
      <c r="E5321" s="53"/>
      <c r="F5321" s="53"/>
      <c r="G5321" s="53"/>
      <c r="H5321" s="3"/>
      <c r="I5321" s="53"/>
      <c r="J5321" s="53"/>
      <c r="K5321" s="53"/>
      <c r="L5321" s="53"/>
      <c r="M5321" s="53"/>
      <c r="N5321" s="53"/>
      <c r="O5321" s="53"/>
      <c r="P5321" s="727"/>
    </row>
    <row r="5322" spans="1:16" x14ac:dyDescent="0.25">
      <c r="A5322" s="126"/>
      <c r="B5322" s="53"/>
      <c r="C5322" s="140"/>
      <c r="E5322" s="53"/>
      <c r="F5322" s="53"/>
      <c r="G5322" s="53"/>
      <c r="H5322" s="3"/>
      <c r="I5322" s="53"/>
      <c r="J5322" s="53"/>
      <c r="K5322" s="53"/>
      <c r="L5322" s="53"/>
      <c r="M5322" s="53"/>
      <c r="N5322" s="53"/>
      <c r="O5322" s="53"/>
      <c r="P5322" s="727"/>
    </row>
    <row r="5323" spans="1:16" x14ac:dyDescent="0.25">
      <c r="A5323" s="126"/>
      <c r="B5323" s="53"/>
      <c r="C5323" s="140"/>
      <c r="E5323" s="53"/>
      <c r="F5323" s="53"/>
      <c r="G5323" s="53"/>
      <c r="H5323" s="3"/>
      <c r="I5323" s="53"/>
      <c r="J5323" s="53"/>
      <c r="K5323" s="53"/>
      <c r="L5323" s="53"/>
      <c r="M5323" s="53"/>
      <c r="N5323" s="53"/>
      <c r="O5323" s="53"/>
      <c r="P5323" s="727"/>
    </row>
    <row r="5324" spans="1:16" x14ac:dyDescent="0.25">
      <c r="A5324" s="126"/>
      <c r="B5324" s="53"/>
      <c r="C5324" s="140"/>
      <c r="E5324" s="53"/>
      <c r="F5324" s="53"/>
      <c r="G5324" s="53"/>
      <c r="H5324" s="3"/>
      <c r="I5324" s="53"/>
      <c r="J5324" s="53"/>
      <c r="K5324" s="53"/>
      <c r="L5324" s="53"/>
      <c r="M5324" s="53"/>
      <c r="N5324" s="53"/>
      <c r="O5324" s="53"/>
      <c r="P5324" s="727"/>
    </row>
    <row r="5325" spans="1:16" x14ac:dyDescent="0.25">
      <c r="A5325" s="126"/>
      <c r="B5325" s="53"/>
      <c r="C5325" s="140"/>
      <c r="E5325" s="53"/>
      <c r="F5325" s="53"/>
      <c r="G5325" s="53"/>
      <c r="H5325" s="3"/>
      <c r="I5325" s="53"/>
      <c r="J5325" s="53"/>
      <c r="K5325" s="53"/>
      <c r="L5325" s="53"/>
      <c r="M5325" s="53"/>
      <c r="N5325" s="53"/>
      <c r="O5325" s="53"/>
      <c r="P5325" s="727"/>
    </row>
    <row r="5326" spans="1:16" x14ac:dyDescent="0.25">
      <c r="A5326" s="126"/>
      <c r="B5326" s="53"/>
      <c r="C5326" s="140"/>
      <c r="E5326" s="53"/>
      <c r="F5326" s="53"/>
      <c r="G5326" s="53"/>
      <c r="H5326" s="3"/>
      <c r="I5326" s="53"/>
      <c r="J5326" s="53"/>
      <c r="K5326" s="53"/>
      <c r="L5326" s="53"/>
      <c r="M5326" s="53"/>
      <c r="N5326" s="53"/>
      <c r="O5326" s="53"/>
      <c r="P5326" s="727"/>
    </row>
    <row r="5327" spans="1:16" x14ac:dyDescent="0.25">
      <c r="A5327" s="126"/>
      <c r="B5327" s="53"/>
      <c r="C5327" s="140"/>
      <c r="E5327" s="53"/>
      <c r="F5327" s="53"/>
      <c r="G5327" s="53"/>
      <c r="H5327" s="3"/>
      <c r="I5327" s="53"/>
      <c r="J5327" s="53"/>
      <c r="K5327" s="53"/>
      <c r="L5327" s="53"/>
      <c r="M5327" s="53"/>
      <c r="N5327" s="53"/>
      <c r="O5327" s="53"/>
      <c r="P5327" s="727"/>
    </row>
    <row r="5328" spans="1:16" x14ac:dyDescent="0.25">
      <c r="A5328" s="126"/>
      <c r="B5328" s="53"/>
      <c r="C5328" s="140"/>
      <c r="E5328" s="53"/>
      <c r="F5328" s="53"/>
      <c r="G5328" s="53"/>
      <c r="H5328" s="3"/>
      <c r="I5328" s="53"/>
      <c r="J5328" s="53"/>
      <c r="K5328" s="53"/>
      <c r="L5328" s="53"/>
      <c r="M5328" s="53"/>
      <c r="N5328" s="53"/>
      <c r="O5328" s="53"/>
      <c r="P5328" s="727"/>
    </row>
    <row r="5329" spans="1:16" x14ac:dyDescent="0.25">
      <c r="A5329" s="126"/>
      <c r="B5329" s="53"/>
      <c r="C5329" s="140"/>
      <c r="E5329" s="53"/>
      <c r="F5329" s="53"/>
      <c r="G5329" s="53"/>
      <c r="H5329" s="3"/>
      <c r="I5329" s="53"/>
      <c r="J5329" s="53"/>
      <c r="K5329" s="53"/>
      <c r="L5329" s="53"/>
      <c r="M5329" s="53"/>
      <c r="N5329" s="53"/>
      <c r="O5329" s="53"/>
      <c r="P5329" s="727"/>
    </row>
    <row r="5330" spans="1:16" x14ac:dyDescent="0.25">
      <c r="A5330" s="126"/>
      <c r="B5330" s="53"/>
      <c r="C5330" s="140"/>
      <c r="E5330" s="53"/>
      <c r="F5330" s="53"/>
      <c r="G5330" s="53"/>
      <c r="H5330" s="3"/>
      <c r="I5330" s="53"/>
      <c r="J5330" s="53"/>
      <c r="K5330" s="53"/>
      <c r="L5330" s="53"/>
      <c r="M5330" s="53"/>
      <c r="N5330" s="53"/>
      <c r="O5330" s="53"/>
      <c r="P5330" s="727"/>
    </row>
    <row r="5331" spans="1:16" x14ac:dyDescent="0.25">
      <c r="A5331" s="126"/>
      <c r="B5331" s="53"/>
      <c r="C5331" s="140"/>
      <c r="E5331" s="53"/>
      <c r="F5331" s="53"/>
      <c r="G5331" s="53"/>
      <c r="H5331" s="3"/>
      <c r="I5331" s="53"/>
      <c r="J5331" s="53"/>
      <c r="K5331" s="53"/>
      <c r="L5331" s="53"/>
      <c r="M5331" s="53"/>
      <c r="N5331" s="53"/>
      <c r="O5331" s="53"/>
      <c r="P5331" s="727"/>
    </row>
    <row r="5332" spans="1:16" x14ac:dyDescent="0.25">
      <c r="A5332" s="126"/>
      <c r="B5332" s="53"/>
      <c r="C5332" s="140"/>
      <c r="E5332" s="53"/>
      <c r="F5332" s="53"/>
      <c r="G5332" s="53"/>
      <c r="H5332" s="3"/>
      <c r="I5332" s="53"/>
      <c r="J5332" s="53"/>
      <c r="K5332" s="53"/>
      <c r="L5332" s="53"/>
      <c r="M5332" s="53"/>
      <c r="N5332" s="53"/>
      <c r="O5332" s="53"/>
      <c r="P5332" s="727"/>
    </row>
    <row r="5333" spans="1:16" x14ac:dyDescent="0.25">
      <c r="A5333" s="126"/>
      <c r="B5333" s="53"/>
      <c r="C5333" s="140"/>
      <c r="E5333" s="53"/>
      <c r="F5333" s="53"/>
      <c r="G5333" s="53"/>
      <c r="H5333" s="3"/>
      <c r="I5333" s="53"/>
      <c r="J5333" s="53"/>
      <c r="K5333" s="53"/>
      <c r="L5333" s="53"/>
      <c r="M5333" s="53"/>
      <c r="N5333" s="53"/>
      <c r="O5333" s="53"/>
      <c r="P5333" s="727"/>
    </row>
    <row r="5334" spans="1:16" x14ac:dyDescent="0.25">
      <c r="A5334" s="126"/>
      <c r="B5334" s="53"/>
      <c r="C5334" s="140"/>
      <c r="E5334" s="53"/>
      <c r="F5334" s="53"/>
      <c r="G5334" s="53"/>
      <c r="H5334" s="3"/>
      <c r="I5334" s="53"/>
      <c r="J5334" s="53"/>
      <c r="K5334" s="53"/>
      <c r="L5334" s="53"/>
      <c r="M5334" s="53"/>
      <c r="N5334" s="53"/>
      <c r="O5334" s="53"/>
      <c r="P5334" s="727"/>
    </row>
    <row r="5335" spans="1:16" x14ac:dyDescent="0.25">
      <c r="A5335" s="126"/>
      <c r="B5335" s="53"/>
      <c r="C5335" s="140"/>
      <c r="E5335" s="53"/>
      <c r="F5335" s="53"/>
      <c r="G5335" s="53"/>
      <c r="H5335" s="3"/>
      <c r="I5335" s="53"/>
      <c r="J5335" s="53"/>
      <c r="K5335" s="53"/>
      <c r="L5335" s="53"/>
      <c r="M5335" s="53"/>
      <c r="N5335" s="53"/>
      <c r="O5335" s="53"/>
      <c r="P5335" s="727"/>
    </row>
    <row r="5336" spans="1:16" x14ac:dyDescent="0.25">
      <c r="A5336" s="126"/>
      <c r="B5336" s="53"/>
      <c r="C5336" s="140"/>
      <c r="E5336" s="53"/>
      <c r="F5336" s="53"/>
      <c r="G5336" s="53"/>
      <c r="H5336" s="3"/>
      <c r="I5336" s="53"/>
      <c r="J5336" s="53"/>
      <c r="K5336" s="53"/>
      <c r="L5336" s="53"/>
      <c r="M5336" s="53"/>
      <c r="N5336" s="53"/>
      <c r="O5336" s="53"/>
      <c r="P5336" s="727"/>
    </row>
    <row r="5337" spans="1:16" x14ac:dyDescent="0.25">
      <c r="A5337" s="126"/>
      <c r="B5337" s="53"/>
      <c r="C5337" s="140"/>
      <c r="E5337" s="53"/>
      <c r="F5337" s="53"/>
      <c r="G5337" s="53"/>
      <c r="H5337" s="3"/>
      <c r="I5337" s="53"/>
      <c r="J5337" s="53"/>
      <c r="K5337" s="53"/>
      <c r="L5337" s="53"/>
      <c r="M5337" s="53"/>
      <c r="N5337" s="53"/>
      <c r="O5337" s="53"/>
      <c r="P5337" s="727"/>
    </row>
    <row r="5338" spans="1:16" x14ac:dyDescent="0.25">
      <c r="A5338" s="126"/>
      <c r="B5338" s="53"/>
      <c r="C5338" s="140"/>
      <c r="E5338" s="53"/>
      <c r="F5338" s="53"/>
      <c r="G5338" s="53"/>
      <c r="H5338" s="3"/>
      <c r="I5338" s="53"/>
      <c r="J5338" s="53"/>
      <c r="K5338" s="53"/>
      <c r="L5338" s="53"/>
      <c r="M5338" s="53"/>
      <c r="N5338" s="53"/>
      <c r="O5338" s="53"/>
      <c r="P5338" s="727"/>
    </row>
    <row r="5339" spans="1:16" x14ac:dyDescent="0.25">
      <c r="A5339" s="126"/>
      <c r="B5339" s="53"/>
      <c r="C5339" s="140"/>
      <c r="E5339" s="53"/>
      <c r="F5339" s="53"/>
      <c r="G5339" s="53"/>
      <c r="H5339" s="3"/>
      <c r="I5339" s="53"/>
      <c r="J5339" s="53"/>
      <c r="K5339" s="53"/>
      <c r="L5339" s="53"/>
      <c r="M5339" s="53"/>
      <c r="N5339" s="53"/>
      <c r="O5339" s="53"/>
      <c r="P5339" s="727"/>
    </row>
    <row r="5340" spans="1:16" x14ac:dyDescent="0.25">
      <c r="A5340" s="126"/>
      <c r="B5340" s="53"/>
      <c r="C5340" s="140"/>
      <c r="E5340" s="53"/>
      <c r="F5340" s="53"/>
      <c r="G5340" s="53"/>
      <c r="H5340" s="3"/>
      <c r="I5340" s="53"/>
      <c r="J5340" s="53"/>
      <c r="K5340" s="53"/>
      <c r="L5340" s="53"/>
      <c r="M5340" s="53"/>
      <c r="N5340" s="53"/>
      <c r="O5340" s="53"/>
      <c r="P5340" s="727"/>
    </row>
    <row r="5341" spans="1:16" x14ac:dyDescent="0.25">
      <c r="A5341" s="126"/>
      <c r="B5341" s="53"/>
      <c r="C5341" s="140"/>
      <c r="E5341" s="53"/>
      <c r="F5341" s="53"/>
      <c r="G5341" s="53"/>
      <c r="H5341" s="3"/>
      <c r="I5341" s="53"/>
      <c r="J5341" s="53"/>
      <c r="K5341" s="53"/>
      <c r="L5341" s="53"/>
      <c r="M5341" s="53"/>
      <c r="N5341" s="53"/>
      <c r="O5341" s="53"/>
      <c r="P5341" s="727"/>
    </row>
    <row r="5342" spans="1:16" x14ac:dyDescent="0.25">
      <c r="A5342" s="126"/>
      <c r="B5342" s="53"/>
      <c r="C5342" s="140"/>
      <c r="E5342" s="53"/>
      <c r="F5342" s="53"/>
      <c r="G5342" s="53"/>
      <c r="H5342" s="3"/>
      <c r="I5342" s="53"/>
      <c r="J5342" s="53"/>
      <c r="K5342" s="53"/>
      <c r="L5342" s="53"/>
      <c r="M5342" s="53"/>
      <c r="N5342" s="53"/>
      <c r="O5342" s="53"/>
      <c r="P5342" s="727"/>
    </row>
    <row r="5343" spans="1:16" x14ac:dyDescent="0.25">
      <c r="A5343" s="126"/>
      <c r="B5343" s="53"/>
      <c r="C5343" s="140"/>
      <c r="E5343" s="53"/>
      <c r="F5343" s="53"/>
      <c r="G5343" s="53"/>
      <c r="H5343" s="3"/>
      <c r="I5343" s="53"/>
      <c r="J5343" s="53"/>
      <c r="K5343" s="53"/>
      <c r="L5343" s="53"/>
      <c r="M5343" s="53"/>
      <c r="N5343" s="53"/>
      <c r="O5343" s="53"/>
      <c r="P5343" s="727"/>
    </row>
    <row r="5344" spans="1:16" x14ac:dyDescent="0.25">
      <c r="A5344" s="126"/>
      <c r="B5344" s="53"/>
      <c r="C5344" s="140"/>
      <c r="E5344" s="53"/>
      <c r="F5344" s="53"/>
      <c r="G5344" s="53"/>
      <c r="H5344" s="3"/>
      <c r="I5344" s="53"/>
      <c r="J5344" s="53"/>
      <c r="K5344" s="53"/>
      <c r="L5344" s="53"/>
      <c r="M5344" s="53"/>
      <c r="N5344" s="53"/>
      <c r="O5344" s="53"/>
      <c r="P5344" s="727"/>
    </row>
    <row r="5345" spans="1:16" x14ac:dyDescent="0.25">
      <c r="A5345" s="126"/>
      <c r="B5345" s="53"/>
      <c r="C5345" s="140"/>
      <c r="E5345" s="53"/>
      <c r="F5345" s="53"/>
      <c r="G5345" s="53"/>
      <c r="H5345" s="3"/>
      <c r="I5345" s="53"/>
      <c r="J5345" s="53"/>
      <c r="K5345" s="53"/>
      <c r="L5345" s="53"/>
      <c r="M5345" s="53"/>
      <c r="N5345" s="53"/>
      <c r="O5345" s="53"/>
      <c r="P5345" s="727"/>
    </row>
    <row r="5346" spans="1:16" x14ac:dyDescent="0.25">
      <c r="A5346" s="126"/>
      <c r="B5346" s="53"/>
      <c r="C5346" s="140"/>
      <c r="E5346" s="53"/>
      <c r="F5346" s="53"/>
      <c r="G5346" s="53"/>
      <c r="H5346" s="3"/>
      <c r="I5346" s="53"/>
      <c r="J5346" s="53"/>
      <c r="K5346" s="53"/>
      <c r="L5346" s="53"/>
      <c r="M5346" s="53"/>
      <c r="N5346" s="53"/>
      <c r="O5346" s="53"/>
      <c r="P5346" s="727"/>
    </row>
    <row r="5347" spans="1:16" x14ac:dyDescent="0.25">
      <c r="A5347" s="126"/>
      <c r="B5347" s="53"/>
      <c r="C5347" s="140"/>
      <c r="E5347" s="53"/>
      <c r="F5347" s="53"/>
      <c r="G5347" s="53"/>
      <c r="H5347" s="3"/>
      <c r="I5347" s="53"/>
      <c r="J5347" s="53"/>
      <c r="K5347" s="53"/>
      <c r="L5347" s="53"/>
      <c r="M5347" s="53"/>
      <c r="N5347" s="53"/>
      <c r="O5347" s="53"/>
      <c r="P5347" s="727"/>
    </row>
    <row r="5348" spans="1:16" x14ac:dyDescent="0.25">
      <c r="A5348" s="126"/>
      <c r="B5348" s="53"/>
      <c r="C5348" s="140"/>
      <c r="E5348" s="53"/>
      <c r="F5348" s="53"/>
      <c r="G5348" s="53"/>
      <c r="H5348" s="3"/>
      <c r="I5348" s="53"/>
      <c r="J5348" s="53"/>
      <c r="K5348" s="53"/>
      <c r="L5348" s="53"/>
      <c r="M5348" s="53"/>
      <c r="N5348" s="53"/>
      <c r="O5348" s="53"/>
      <c r="P5348" s="727"/>
    </row>
    <row r="5349" spans="1:16" x14ac:dyDescent="0.25">
      <c r="A5349" s="126"/>
      <c r="B5349" s="53"/>
      <c r="C5349" s="140"/>
      <c r="E5349" s="53"/>
      <c r="F5349" s="53"/>
      <c r="G5349" s="53"/>
      <c r="H5349" s="3"/>
      <c r="I5349" s="53"/>
      <c r="J5349" s="53"/>
      <c r="K5349" s="53"/>
      <c r="L5349" s="53"/>
      <c r="M5349" s="53"/>
      <c r="N5349" s="53"/>
      <c r="O5349" s="53"/>
      <c r="P5349" s="727"/>
    </row>
    <row r="5350" spans="1:16" x14ac:dyDescent="0.25">
      <c r="A5350" s="126"/>
      <c r="B5350" s="53"/>
      <c r="C5350" s="140"/>
      <c r="E5350" s="53"/>
      <c r="F5350" s="53"/>
      <c r="G5350" s="53"/>
      <c r="H5350" s="3"/>
      <c r="I5350" s="53"/>
      <c r="J5350" s="53"/>
      <c r="K5350" s="53"/>
      <c r="L5350" s="53"/>
      <c r="M5350" s="53"/>
      <c r="N5350" s="53"/>
      <c r="O5350" s="53"/>
      <c r="P5350" s="727"/>
    </row>
    <row r="5351" spans="1:16" x14ac:dyDescent="0.25">
      <c r="A5351" s="126"/>
      <c r="B5351" s="53"/>
      <c r="C5351" s="140"/>
      <c r="E5351" s="53"/>
      <c r="F5351" s="53"/>
      <c r="G5351" s="53"/>
      <c r="H5351" s="3"/>
      <c r="I5351" s="53"/>
      <c r="J5351" s="53"/>
      <c r="K5351" s="53"/>
      <c r="L5351" s="53"/>
      <c r="M5351" s="53"/>
      <c r="N5351" s="53"/>
      <c r="O5351" s="53"/>
      <c r="P5351" s="727"/>
    </row>
    <row r="5352" spans="1:16" x14ac:dyDescent="0.25">
      <c r="A5352" s="126"/>
      <c r="B5352" s="53"/>
      <c r="C5352" s="140"/>
      <c r="E5352" s="53"/>
      <c r="F5352" s="53"/>
      <c r="G5352" s="53"/>
      <c r="H5352" s="3"/>
      <c r="I5352" s="53"/>
      <c r="J5352" s="53"/>
      <c r="K5352" s="53"/>
      <c r="L5352" s="53"/>
      <c r="M5352" s="53"/>
      <c r="N5352" s="53"/>
      <c r="O5352" s="53"/>
      <c r="P5352" s="727"/>
    </row>
    <row r="5353" spans="1:16" x14ac:dyDescent="0.25">
      <c r="A5353" s="126"/>
      <c r="B5353" s="53"/>
      <c r="C5353" s="140"/>
      <c r="E5353" s="53"/>
      <c r="F5353" s="53"/>
      <c r="G5353" s="53"/>
      <c r="H5353" s="3"/>
      <c r="I5353" s="53"/>
      <c r="J5353" s="53"/>
      <c r="K5353" s="53"/>
      <c r="L5353" s="53"/>
      <c r="M5353" s="53"/>
      <c r="N5353" s="53"/>
      <c r="O5353" s="53"/>
      <c r="P5353" s="727"/>
    </row>
    <row r="5354" spans="1:16" x14ac:dyDescent="0.25">
      <c r="A5354" s="126"/>
      <c r="B5354" s="53"/>
      <c r="C5354" s="140"/>
      <c r="E5354" s="53"/>
      <c r="F5354" s="53"/>
      <c r="G5354" s="53"/>
      <c r="H5354" s="3"/>
      <c r="I5354" s="53"/>
      <c r="J5354" s="53"/>
      <c r="K5354" s="53"/>
      <c r="L5354" s="53"/>
      <c r="M5354" s="53"/>
      <c r="N5354" s="53"/>
      <c r="O5354" s="53"/>
      <c r="P5354" s="727"/>
    </row>
    <row r="5355" spans="1:16" x14ac:dyDescent="0.25">
      <c r="A5355" s="126"/>
      <c r="B5355" s="53"/>
      <c r="C5355" s="140"/>
      <c r="E5355" s="53"/>
      <c r="F5355" s="53"/>
      <c r="G5355" s="53"/>
      <c r="H5355" s="3"/>
      <c r="I5355" s="53"/>
      <c r="J5355" s="53"/>
      <c r="K5355" s="53"/>
      <c r="L5355" s="53"/>
      <c r="M5355" s="53"/>
      <c r="N5355" s="53"/>
      <c r="O5355" s="53"/>
      <c r="P5355" s="727"/>
    </row>
    <row r="5356" spans="1:16" x14ac:dyDescent="0.25">
      <c r="A5356" s="126"/>
      <c r="B5356" s="53"/>
      <c r="C5356" s="140"/>
      <c r="E5356" s="53"/>
      <c r="F5356" s="53"/>
      <c r="G5356" s="53"/>
      <c r="H5356" s="3"/>
      <c r="I5356" s="53"/>
      <c r="J5356" s="53"/>
      <c r="K5356" s="53"/>
      <c r="L5356" s="53"/>
      <c r="M5356" s="53"/>
      <c r="N5356" s="53"/>
      <c r="O5356" s="53"/>
      <c r="P5356" s="727"/>
    </row>
    <row r="5357" spans="1:16" x14ac:dyDescent="0.25">
      <c r="A5357" s="126"/>
      <c r="B5357" s="53"/>
      <c r="C5357" s="140"/>
      <c r="E5357" s="53"/>
      <c r="F5357" s="53"/>
      <c r="G5357" s="53"/>
      <c r="H5357" s="3"/>
      <c r="I5357" s="53"/>
      <c r="J5357" s="53"/>
      <c r="K5357" s="53"/>
      <c r="L5357" s="53"/>
      <c r="M5357" s="53"/>
      <c r="N5357" s="53"/>
      <c r="O5357" s="53"/>
      <c r="P5357" s="727"/>
    </row>
    <row r="5358" spans="1:16" x14ac:dyDescent="0.25">
      <c r="A5358" s="126"/>
      <c r="B5358" s="53"/>
      <c r="C5358" s="140"/>
      <c r="E5358" s="53"/>
      <c r="F5358" s="53"/>
      <c r="G5358" s="53"/>
      <c r="H5358" s="3"/>
      <c r="I5358" s="53"/>
      <c r="J5358" s="53"/>
      <c r="K5358" s="53"/>
      <c r="L5358" s="53"/>
      <c r="M5358" s="53"/>
      <c r="N5358" s="53"/>
      <c r="O5358" s="53"/>
      <c r="P5358" s="727"/>
    </row>
    <row r="5359" spans="1:16" x14ac:dyDescent="0.25">
      <c r="A5359" s="126"/>
      <c r="B5359" s="53"/>
      <c r="C5359" s="140"/>
      <c r="E5359" s="53"/>
      <c r="F5359" s="53"/>
      <c r="G5359" s="53"/>
      <c r="H5359" s="3"/>
      <c r="I5359" s="53"/>
      <c r="J5359" s="53"/>
      <c r="K5359" s="53"/>
      <c r="L5359" s="53"/>
      <c r="M5359" s="53"/>
      <c r="N5359" s="53"/>
      <c r="O5359" s="53"/>
      <c r="P5359" s="727"/>
    </row>
    <row r="5360" spans="1:16" x14ac:dyDescent="0.25">
      <c r="A5360" s="126"/>
      <c r="B5360" s="53"/>
      <c r="C5360" s="140"/>
      <c r="E5360" s="53"/>
      <c r="F5360" s="53"/>
      <c r="G5360" s="53"/>
      <c r="H5360" s="3"/>
      <c r="I5360" s="53"/>
      <c r="J5360" s="53"/>
      <c r="K5360" s="53"/>
      <c r="L5360" s="53"/>
      <c r="M5360" s="53"/>
      <c r="N5360" s="53"/>
      <c r="O5360" s="53"/>
      <c r="P5360" s="727"/>
    </row>
    <row r="5361" spans="1:16" x14ac:dyDescent="0.25">
      <c r="A5361" s="126"/>
      <c r="B5361" s="53"/>
      <c r="C5361" s="140"/>
      <c r="E5361" s="53"/>
      <c r="F5361" s="53"/>
      <c r="G5361" s="53"/>
      <c r="H5361" s="3"/>
      <c r="I5361" s="53"/>
      <c r="J5361" s="53"/>
      <c r="K5361" s="53"/>
      <c r="L5361" s="53"/>
      <c r="M5361" s="53"/>
      <c r="N5361" s="53"/>
      <c r="O5361" s="53"/>
      <c r="P5361" s="727"/>
    </row>
    <row r="5362" spans="1:16" x14ac:dyDescent="0.25">
      <c r="A5362" s="126"/>
      <c r="B5362" s="53"/>
      <c r="C5362" s="140"/>
      <c r="E5362" s="53"/>
      <c r="F5362" s="53"/>
      <c r="G5362" s="53"/>
      <c r="H5362" s="3"/>
      <c r="I5362" s="53"/>
      <c r="J5362" s="53"/>
      <c r="K5362" s="53"/>
      <c r="L5362" s="53"/>
      <c r="M5362" s="53"/>
      <c r="N5362" s="53"/>
      <c r="O5362" s="53"/>
      <c r="P5362" s="727"/>
    </row>
    <row r="5363" spans="1:16" x14ac:dyDescent="0.25">
      <c r="A5363" s="126"/>
      <c r="B5363" s="53"/>
      <c r="C5363" s="140"/>
      <c r="E5363" s="53"/>
      <c r="F5363" s="53"/>
      <c r="G5363" s="53"/>
      <c r="H5363" s="3"/>
      <c r="I5363" s="53"/>
      <c r="J5363" s="53"/>
      <c r="K5363" s="53"/>
      <c r="L5363" s="53"/>
      <c r="M5363" s="53"/>
      <c r="N5363" s="53"/>
      <c r="O5363" s="53"/>
      <c r="P5363" s="727"/>
    </row>
    <row r="5364" spans="1:16" x14ac:dyDescent="0.25">
      <c r="A5364" s="126"/>
      <c r="B5364" s="53"/>
      <c r="C5364" s="140"/>
      <c r="E5364" s="53"/>
      <c r="F5364" s="53"/>
      <c r="G5364" s="53"/>
      <c r="H5364" s="3"/>
      <c r="I5364" s="53"/>
      <c r="J5364" s="53"/>
      <c r="K5364" s="53"/>
      <c r="L5364" s="53"/>
      <c r="M5364" s="53"/>
      <c r="N5364" s="53"/>
      <c r="O5364" s="53"/>
      <c r="P5364" s="727"/>
    </row>
    <row r="5365" spans="1:16" x14ac:dyDescent="0.25">
      <c r="A5365" s="126"/>
      <c r="B5365" s="53"/>
      <c r="C5365" s="140"/>
      <c r="E5365" s="53"/>
      <c r="F5365" s="53"/>
      <c r="G5365" s="53"/>
      <c r="H5365" s="3"/>
      <c r="I5365" s="53"/>
      <c r="J5365" s="53"/>
      <c r="K5365" s="53"/>
      <c r="L5365" s="53"/>
      <c r="M5365" s="53"/>
      <c r="N5365" s="53"/>
      <c r="O5365" s="53"/>
      <c r="P5365" s="727"/>
    </row>
    <row r="5366" spans="1:16" x14ac:dyDescent="0.25">
      <c r="A5366" s="126"/>
      <c r="B5366" s="53"/>
      <c r="C5366" s="140"/>
      <c r="E5366" s="53"/>
      <c r="F5366" s="53"/>
      <c r="G5366" s="53"/>
      <c r="H5366" s="3"/>
      <c r="I5366" s="53"/>
      <c r="J5366" s="53"/>
      <c r="K5366" s="53"/>
      <c r="L5366" s="53"/>
      <c r="M5366" s="53"/>
      <c r="N5366" s="53"/>
      <c r="O5366" s="53"/>
      <c r="P5366" s="727"/>
    </row>
    <row r="5367" spans="1:16" x14ac:dyDescent="0.25">
      <c r="A5367" s="126"/>
      <c r="B5367" s="53"/>
      <c r="C5367" s="140"/>
      <c r="E5367" s="53"/>
      <c r="F5367" s="53"/>
      <c r="G5367" s="53"/>
      <c r="H5367" s="3"/>
      <c r="I5367" s="53"/>
      <c r="J5367" s="53"/>
      <c r="K5367" s="53"/>
      <c r="L5367" s="53"/>
      <c r="M5367" s="53"/>
      <c r="N5367" s="53"/>
      <c r="O5367" s="53"/>
      <c r="P5367" s="727"/>
    </row>
    <row r="5368" spans="1:16" x14ac:dyDescent="0.25">
      <c r="A5368" s="126"/>
      <c r="B5368" s="53"/>
      <c r="C5368" s="140"/>
      <c r="E5368" s="53"/>
      <c r="F5368" s="53"/>
      <c r="G5368" s="53"/>
      <c r="H5368" s="3"/>
      <c r="I5368" s="53"/>
      <c r="J5368" s="53"/>
      <c r="K5368" s="53"/>
      <c r="L5368" s="53"/>
      <c r="M5368" s="53"/>
      <c r="N5368" s="53"/>
      <c r="O5368" s="53"/>
      <c r="P5368" s="727"/>
    </row>
    <row r="5369" spans="1:16" x14ac:dyDescent="0.25">
      <c r="A5369" s="126"/>
      <c r="B5369" s="53"/>
      <c r="C5369" s="140"/>
      <c r="E5369" s="53"/>
      <c r="F5369" s="53"/>
      <c r="G5369" s="53"/>
      <c r="H5369" s="3"/>
      <c r="I5369" s="53"/>
      <c r="J5369" s="53"/>
      <c r="K5369" s="53"/>
      <c r="L5369" s="53"/>
      <c r="M5369" s="53"/>
      <c r="N5369" s="53"/>
      <c r="O5369" s="53"/>
      <c r="P5369" s="727"/>
    </row>
    <row r="5370" spans="1:16" x14ac:dyDescent="0.25">
      <c r="A5370" s="126"/>
      <c r="B5370" s="53"/>
      <c r="C5370" s="140"/>
      <c r="E5370" s="53"/>
      <c r="F5370" s="53"/>
      <c r="G5370" s="53"/>
      <c r="H5370" s="3"/>
      <c r="I5370" s="53"/>
      <c r="J5370" s="53"/>
      <c r="K5370" s="53"/>
      <c r="L5370" s="53"/>
      <c r="M5370" s="53"/>
      <c r="N5370" s="53"/>
      <c r="O5370" s="53"/>
      <c r="P5370" s="727"/>
    </row>
    <row r="5371" spans="1:16" x14ac:dyDescent="0.25">
      <c r="A5371" s="126"/>
      <c r="B5371" s="53"/>
      <c r="C5371" s="140"/>
      <c r="E5371" s="53"/>
      <c r="F5371" s="53"/>
      <c r="G5371" s="53"/>
      <c r="H5371" s="3"/>
      <c r="I5371" s="53"/>
      <c r="J5371" s="53"/>
      <c r="K5371" s="53"/>
      <c r="L5371" s="53"/>
      <c r="M5371" s="53"/>
      <c r="N5371" s="53"/>
      <c r="O5371" s="53"/>
      <c r="P5371" s="727"/>
    </row>
    <row r="5372" spans="1:16" x14ac:dyDescent="0.25">
      <c r="A5372" s="126"/>
      <c r="B5372" s="53"/>
      <c r="C5372" s="140"/>
      <c r="E5372" s="53"/>
      <c r="F5372" s="53"/>
      <c r="G5372" s="53"/>
      <c r="H5372" s="3"/>
      <c r="I5372" s="53"/>
      <c r="J5372" s="53"/>
      <c r="K5372" s="53"/>
      <c r="L5372" s="53"/>
      <c r="M5372" s="53"/>
      <c r="N5372" s="53"/>
      <c r="O5372" s="53"/>
      <c r="P5372" s="727"/>
    </row>
    <row r="5373" spans="1:16" x14ac:dyDescent="0.25">
      <c r="A5373" s="126"/>
      <c r="B5373" s="53"/>
      <c r="C5373" s="140"/>
      <c r="E5373" s="53"/>
      <c r="F5373" s="53"/>
      <c r="G5373" s="53"/>
      <c r="H5373" s="3"/>
      <c r="I5373" s="53"/>
      <c r="J5373" s="53"/>
      <c r="K5373" s="53"/>
      <c r="L5373" s="53"/>
      <c r="M5373" s="53"/>
      <c r="N5373" s="53"/>
      <c r="O5373" s="53"/>
      <c r="P5373" s="727"/>
    </row>
    <row r="5374" spans="1:16" x14ac:dyDescent="0.25">
      <c r="A5374" s="126"/>
      <c r="B5374" s="53"/>
      <c r="C5374" s="140"/>
      <c r="E5374" s="53"/>
      <c r="F5374" s="53"/>
      <c r="G5374" s="53"/>
      <c r="H5374" s="3"/>
      <c r="I5374" s="53"/>
      <c r="J5374" s="53"/>
      <c r="K5374" s="53"/>
      <c r="L5374" s="53"/>
      <c r="M5374" s="53"/>
      <c r="N5374" s="53"/>
      <c r="O5374" s="53"/>
      <c r="P5374" s="727"/>
    </row>
    <row r="5375" spans="1:16" x14ac:dyDescent="0.25">
      <c r="A5375" s="126"/>
      <c r="B5375" s="53"/>
      <c r="C5375" s="140"/>
      <c r="E5375" s="53"/>
      <c r="F5375" s="53"/>
      <c r="G5375" s="53"/>
      <c r="H5375" s="3"/>
      <c r="I5375" s="53"/>
      <c r="J5375" s="53"/>
      <c r="K5375" s="53"/>
      <c r="L5375" s="53"/>
      <c r="M5375" s="53"/>
      <c r="N5375" s="53"/>
      <c r="O5375" s="53"/>
      <c r="P5375" s="727"/>
    </row>
    <row r="5376" spans="1:16" x14ac:dyDescent="0.25">
      <c r="A5376" s="126"/>
      <c r="B5376" s="53"/>
      <c r="C5376" s="140"/>
      <c r="E5376" s="53"/>
      <c r="F5376" s="53"/>
      <c r="G5376" s="53"/>
      <c r="H5376" s="3"/>
      <c r="I5376" s="53"/>
      <c r="J5376" s="53"/>
      <c r="K5376" s="53"/>
      <c r="L5376" s="53"/>
      <c r="M5376" s="53"/>
      <c r="N5376" s="53"/>
      <c r="O5376" s="53"/>
      <c r="P5376" s="727"/>
    </row>
    <row r="5377" spans="1:16" x14ac:dyDescent="0.25">
      <c r="A5377" s="126"/>
      <c r="B5377" s="53"/>
      <c r="C5377" s="140"/>
      <c r="E5377" s="53"/>
      <c r="F5377" s="53"/>
      <c r="G5377" s="53"/>
      <c r="H5377" s="3"/>
      <c r="I5377" s="53"/>
      <c r="J5377" s="53"/>
      <c r="K5377" s="53"/>
      <c r="L5377" s="53"/>
      <c r="M5377" s="53"/>
      <c r="N5377" s="53"/>
      <c r="O5377" s="53"/>
      <c r="P5377" s="727"/>
    </row>
    <row r="5378" spans="1:16" x14ac:dyDescent="0.25">
      <c r="A5378" s="126"/>
      <c r="B5378" s="53"/>
      <c r="C5378" s="140"/>
      <c r="E5378" s="53"/>
      <c r="F5378" s="53"/>
      <c r="G5378" s="53"/>
      <c r="H5378" s="3"/>
      <c r="I5378" s="53"/>
      <c r="J5378" s="53"/>
      <c r="K5378" s="53"/>
      <c r="L5378" s="53"/>
      <c r="M5378" s="53"/>
      <c r="N5378" s="53"/>
      <c r="O5378" s="53"/>
      <c r="P5378" s="727"/>
    </row>
    <row r="5379" spans="1:16" x14ac:dyDescent="0.25">
      <c r="A5379" s="126"/>
      <c r="B5379" s="53"/>
      <c r="C5379" s="140"/>
      <c r="E5379" s="53"/>
      <c r="F5379" s="53"/>
      <c r="G5379" s="53"/>
      <c r="H5379" s="3"/>
      <c r="I5379" s="53"/>
      <c r="J5379" s="53"/>
      <c r="K5379" s="53"/>
      <c r="L5379" s="53"/>
      <c r="M5379" s="53"/>
      <c r="N5379" s="53"/>
      <c r="O5379" s="53"/>
      <c r="P5379" s="727"/>
    </row>
    <row r="5380" spans="1:16" x14ac:dyDescent="0.25">
      <c r="A5380" s="126"/>
      <c r="B5380" s="53"/>
      <c r="C5380" s="140"/>
      <c r="E5380" s="53"/>
      <c r="F5380" s="53"/>
      <c r="G5380" s="53"/>
      <c r="H5380" s="3"/>
      <c r="I5380" s="53"/>
      <c r="J5380" s="53"/>
      <c r="K5380" s="53"/>
      <c r="L5380" s="53"/>
      <c r="M5380" s="53"/>
      <c r="N5380" s="53"/>
      <c r="O5380" s="53"/>
      <c r="P5380" s="727"/>
    </row>
    <row r="5381" spans="1:16" x14ac:dyDescent="0.25">
      <c r="A5381" s="126"/>
      <c r="B5381" s="53"/>
      <c r="C5381" s="140"/>
      <c r="E5381" s="53"/>
      <c r="F5381" s="53"/>
      <c r="G5381" s="53"/>
      <c r="H5381" s="3"/>
      <c r="I5381" s="53"/>
      <c r="J5381" s="53"/>
      <c r="K5381" s="53"/>
      <c r="L5381" s="53"/>
      <c r="M5381" s="53"/>
      <c r="N5381" s="53"/>
      <c r="O5381" s="53"/>
      <c r="P5381" s="727"/>
    </row>
    <row r="5382" spans="1:16" x14ac:dyDescent="0.25">
      <c r="A5382" s="126"/>
      <c r="B5382" s="53"/>
      <c r="C5382" s="140"/>
      <c r="E5382" s="53"/>
      <c r="F5382" s="53"/>
      <c r="G5382" s="53"/>
      <c r="H5382" s="3"/>
      <c r="I5382" s="53"/>
      <c r="J5382" s="53"/>
      <c r="K5382" s="53"/>
      <c r="L5382" s="53"/>
      <c r="M5382" s="53"/>
      <c r="N5382" s="53"/>
      <c r="O5382" s="53"/>
      <c r="P5382" s="727"/>
    </row>
    <row r="5383" spans="1:16" x14ac:dyDescent="0.25">
      <c r="A5383" s="126"/>
      <c r="B5383" s="53"/>
      <c r="C5383" s="140"/>
      <c r="E5383" s="53"/>
      <c r="F5383" s="53"/>
      <c r="G5383" s="53"/>
      <c r="H5383" s="3"/>
      <c r="I5383" s="53"/>
      <c r="J5383" s="53"/>
      <c r="K5383" s="53"/>
      <c r="L5383" s="53"/>
      <c r="M5383" s="53"/>
      <c r="N5383" s="53"/>
      <c r="O5383" s="53"/>
      <c r="P5383" s="727"/>
    </row>
    <row r="5384" spans="1:16" x14ac:dyDescent="0.25">
      <c r="A5384" s="126"/>
      <c r="B5384" s="53"/>
      <c r="C5384" s="140"/>
      <c r="E5384" s="53"/>
      <c r="F5384" s="53"/>
      <c r="G5384" s="53"/>
      <c r="H5384" s="3"/>
      <c r="I5384" s="53"/>
      <c r="J5384" s="53"/>
      <c r="K5384" s="53"/>
      <c r="L5384" s="53"/>
      <c r="M5384" s="53"/>
      <c r="N5384" s="53"/>
      <c r="O5384" s="53"/>
      <c r="P5384" s="727"/>
    </row>
    <row r="5385" spans="1:16" x14ac:dyDescent="0.25">
      <c r="A5385" s="126"/>
      <c r="B5385" s="53"/>
      <c r="C5385" s="140"/>
      <c r="E5385" s="53"/>
      <c r="F5385" s="53"/>
      <c r="G5385" s="53"/>
      <c r="H5385" s="3"/>
      <c r="I5385" s="53"/>
      <c r="J5385" s="53"/>
      <c r="K5385" s="53"/>
      <c r="L5385" s="53"/>
      <c r="M5385" s="53"/>
      <c r="N5385" s="53"/>
      <c r="O5385" s="53"/>
      <c r="P5385" s="727"/>
    </row>
    <row r="5386" spans="1:16" x14ac:dyDescent="0.25">
      <c r="A5386" s="126"/>
      <c r="B5386" s="53"/>
      <c r="C5386" s="140"/>
      <c r="E5386" s="53"/>
      <c r="F5386" s="53"/>
      <c r="G5386" s="53"/>
      <c r="H5386" s="3"/>
      <c r="I5386" s="53"/>
      <c r="J5386" s="53"/>
      <c r="K5386" s="53"/>
      <c r="L5386" s="53"/>
      <c r="M5386" s="53"/>
      <c r="N5386" s="53"/>
      <c r="O5386" s="53"/>
      <c r="P5386" s="727"/>
    </row>
    <row r="5387" spans="1:16" x14ac:dyDescent="0.25">
      <c r="A5387" s="126"/>
      <c r="B5387" s="53"/>
      <c r="C5387" s="140"/>
      <c r="E5387" s="53"/>
      <c r="F5387" s="53"/>
      <c r="G5387" s="53"/>
      <c r="H5387" s="3"/>
      <c r="I5387" s="53"/>
      <c r="J5387" s="53"/>
      <c r="K5387" s="53"/>
      <c r="L5387" s="53"/>
      <c r="M5387" s="53"/>
      <c r="N5387" s="53"/>
      <c r="O5387" s="53"/>
      <c r="P5387" s="727"/>
    </row>
    <row r="5388" spans="1:16" x14ac:dyDescent="0.25">
      <c r="A5388" s="126"/>
      <c r="B5388" s="53"/>
      <c r="C5388" s="140"/>
      <c r="E5388" s="53"/>
      <c r="F5388" s="53"/>
      <c r="G5388" s="53"/>
      <c r="H5388" s="3"/>
      <c r="I5388" s="53"/>
      <c r="J5388" s="53"/>
      <c r="K5388" s="53"/>
      <c r="L5388" s="53"/>
      <c r="M5388" s="53"/>
      <c r="N5388" s="53"/>
      <c r="O5388" s="53"/>
      <c r="P5388" s="727"/>
    </row>
    <row r="5389" spans="1:16" x14ac:dyDescent="0.25">
      <c r="A5389" s="126"/>
      <c r="B5389" s="53"/>
      <c r="C5389" s="140"/>
      <c r="E5389" s="53"/>
      <c r="F5389" s="53"/>
      <c r="G5389" s="53"/>
      <c r="H5389" s="3"/>
      <c r="I5389" s="53"/>
      <c r="J5389" s="53"/>
      <c r="K5389" s="53"/>
      <c r="L5389" s="53"/>
      <c r="M5389" s="53"/>
      <c r="N5389" s="53"/>
      <c r="O5389" s="53"/>
      <c r="P5389" s="727"/>
    </row>
    <row r="5390" spans="1:16" x14ac:dyDescent="0.25">
      <c r="A5390" s="126"/>
      <c r="B5390" s="53"/>
      <c r="C5390" s="140"/>
      <c r="E5390" s="53"/>
      <c r="F5390" s="53"/>
      <c r="G5390" s="53"/>
      <c r="H5390" s="3"/>
      <c r="I5390" s="53"/>
      <c r="J5390" s="53"/>
      <c r="K5390" s="53"/>
      <c r="L5390" s="53"/>
      <c r="M5390" s="53"/>
      <c r="N5390" s="53"/>
      <c r="O5390" s="53"/>
      <c r="P5390" s="727"/>
    </row>
    <row r="5391" spans="1:16" x14ac:dyDescent="0.25">
      <c r="A5391" s="126"/>
      <c r="B5391" s="53"/>
      <c r="C5391" s="140"/>
      <c r="E5391" s="53"/>
      <c r="F5391" s="53"/>
      <c r="G5391" s="53"/>
      <c r="H5391" s="3"/>
      <c r="I5391" s="53"/>
      <c r="J5391" s="53"/>
      <c r="K5391" s="53"/>
      <c r="L5391" s="53"/>
      <c r="M5391" s="53"/>
      <c r="N5391" s="53"/>
      <c r="O5391" s="53"/>
      <c r="P5391" s="727"/>
    </row>
    <row r="5392" spans="1:16" x14ac:dyDescent="0.25">
      <c r="A5392" s="126"/>
      <c r="B5392" s="53"/>
      <c r="C5392" s="140"/>
      <c r="E5392" s="53"/>
      <c r="F5392" s="53"/>
      <c r="G5392" s="53"/>
      <c r="H5392" s="3"/>
      <c r="I5392" s="53"/>
      <c r="J5392" s="53"/>
      <c r="K5392" s="53"/>
      <c r="L5392" s="53"/>
      <c r="M5392" s="53"/>
      <c r="N5392" s="53"/>
      <c r="O5392" s="53"/>
      <c r="P5392" s="727"/>
    </row>
    <row r="5393" spans="1:16" x14ac:dyDescent="0.25">
      <c r="A5393" s="126"/>
      <c r="B5393" s="53"/>
      <c r="C5393" s="140"/>
      <c r="E5393" s="53"/>
      <c r="F5393" s="53"/>
      <c r="G5393" s="53"/>
      <c r="H5393" s="3"/>
      <c r="I5393" s="53"/>
      <c r="J5393" s="53"/>
      <c r="K5393" s="53"/>
      <c r="L5393" s="53"/>
      <c r="M5393" s="53"/>
      <c r="N5393" s="53"/>
      <c r="O5393" s="53"/>
      <c r="P5393" s="727"/>
    </row>
    <row r="5394" spans="1:16" x14ac:dyDescent="0.25">
      <c r="A5394" s="126"/>
      <c r="B5394" s="53"/>
      <c r="C5394" s="140"/>
      <c r="E5394" s="53"/>
      <c r="F5394" s="53"/>
      <c r="G5394" s="53"/>
      <c r="H5394" s="3"/>
      <c r="I5394" s="53"/>
      <c r="J5394" s="53"/>
      <c r="K5394" s="53"/>
      <c r="L5394" s="53"/>
      <c r="M5394" s="53"/>
      <c r="N5394" s="53"/>
      <c r="O5394" s="53"/>
      <c r="P5394" s="727"/>
    </row>
    <row r="5395" spans="1:16" x14ac:dyDescent="0.25">
      <c r="A5395" s="126"/>
      <c r="B5395" s="53"/>
      <c r="C5395" s="140"/>
      <c r="E5395" s="53"/>
      <c r="F5395" s="53"/>
      <c r="G5395" s="53"/>
      <c r="H5395" s="3"/>
      <c r="I5395" s="53"/>
      <c r="J5395" s="53"/>
      <c r="K5395" s="53"/>
      <c r="L5395" s="53"/>
      <c r="M5395" s="53"/>
      <c r="N5395" s="53"/>
      <c r="O5395" s="53"/>
      <c r="P5395" s="727"/>
    </row>
    <row r="5396" spans="1:16" x14ac:dyDescent="0.25">
      <c r="A5396" s="126"/>
      <c r="B5396" s="53"/>
      <c r="C5396" s="140"/>
      <c r="E5396" s="53"/>
      <c r="F5396" s="53"/>
      <c r="G5396" s="53"/>
      <c r="H5396" s="3"/>
      <c r="I5396" s="53"/>
      <c r="J5396" s="53"/>
      <c r="K5396" s="53"/>
      <c r="L5396" s="53"/>
      <c r="M5396" s="53"/>
      <c r="N5396" s="53"/>
      <c r="O5396" s="53"/>
      <c r="P5396" s="727"/>
    </row>
    <row r="5397" spans="1:16" x14ac:dyDescent="0.25">
      <c r="A5397" s="126"/>
      <c r="B5397" s="53"/>
      <c r="C5397" s="140"/>
      <c r="E5397" s="53"/>
      <c r="F5397" s="53"/>
      <c r="G5397" s="53"/>
      <c r="H5397" s="3"/>
      <c r="I5397" s="53"/>
      <c r="J5397" s="53"/>
      <c r="K5397" s="53"/>
      <c r="L5397" s="53"/>
      <c r="M5397" s="53"/>
      <c r="N5397" s="53"/>
      <c r="O5397" s="53"/>
      <c r="P5397" s="727"/>
    </row>
    <row r="5398" spans="1:16" x14ac:dyDescent="0.25">
      <c r="A5398" s="126"/>
      <c r="B5398" s="53"/>
      <c r="C5398" s="140"/>
      <c r="E5398" s="53"/>
      <c r="F5398" s="53"/>
      <c r="G5398" s="53"/>
      <c r="H5398" s="3"/>
      <c r="I5398" s="53"/>
      <c r="J5398" s="53"/>
      <c r="K5398" s="53"/>
      <c r="L5398" s="53"/>
      <c r="M5398" s="53"/>
      <c r="N5398" s="53"/>
      <c r="O5398" s="53"/>
      <c r="P5398" s="727"/>
    </row>
    <row r="5399" spans="1:16" x14ac:dyDescent="0.25">
      <c r="A5399" s="126"/>
      <c r="B5399" s="53"/>
      <c r="C5399" s="140"/>
      <c r="E5399" s="53"/>
      <c r="F5399" s="53"/>
      <c r="G5399" s="53"/>
      <c r="H5399" s="3"/>
      <c r="I5399" s="53"/>
      <c r="J5399" s="53"/>
      <c r="K5399" s="53"/>
      <c r="L5399" s="53"/>
      <c r="M5399" s="53"/>
      <c r="N5399" s="53"/>
      <c r="O5399" s="53"/>
      <c r="P5399" s="727"/>
    </row>
    <row r="5400" spans="1:16" x14ac:dyDescent="0.25">
      <c r="A5400" s="126"/>
      <c r="B5400" s="53"/>
      <c r="C5400" s="140"/>
      <c r="E5400" s="53"/>
      <c r="F5400" s="53"/>
      <c r="G5400" s="53"/>
      <c r="H5400" s="3"/>
      <c r="I5400" s="53"/>
      <c r="J5400" s="53"/>
      <c r="K5400" s="53"/>
      <c r="L5400" s="53"/>
      <c r="M5400" s="53"/>
      <c r="N5400" s="53"/>
      <c r="O5400" s="53"/>
      <c r="P5400" s="727"/>
    </row>
    <row r="5401" spans="1:16" x14ac:dyDescent="0.25">
      <c r="A5401" s="126"/>
      <c r="B5401" s="53"/>
      <c r="C5401" s="140"/>
      <c r="E5401" s="53"/>
      <c r="F5401" s="53"/>
      <c r="G5401" s="53"/>
      <c r="H5401" s="3"/>
      <c r="I5401" s="53"/>
      <c r="J5401" s="53"/>
      <c r="K5401" s="53"/>
      <c r="L5401" s="53"/>
      <c r="M5401" s="53"/>
      <c r="N5401" s="53"/>
      <c r="O5401" s="53"/>
      <c r="P5401" s="727"/>
    </row>
    <row r="5402" spans="1:16" x14ac:dyDescent="0.25">
      <c r="A5402" s="126"/>
      <c r="B5402" s="53"/>
      <c r="C5402" s="140"/>
      <c r="E5402" s="53"/>
      <c r="F5402" s="53"/>
      <c r="G5402" s="53"/>
      <c r="H5402" s="3"/>
      <c r="I5402" s="53"/>
      <c r="J5402" s="53"/>
      <c r="K5402" s="53"/>
      <c r="L5402" s="53"/>
      <c r="M5402" s="53"/>
      <c r="N5402" s="53"/>
      <c r="O5402" s="53"/>
      <c r="P5402" s="727"/>
    </row>
    <row r="5403" spans="1:16" x14ac:dyDescent="0.25">
      <c r="A5403" s="126"/>
      <c r="B5403" s="53"/>
      <c r="C5403" s="140"/>
      <c r="E5403" s="53"/>
      <c r="F5403" s="53"/>
      <c r="G5403" s="53"/>
      <c r="H5403" s="3"/>
      <c r="I5403" s="53"/>
      <c r="J5403" s="53"/>
      <c r="K5403" s="53"/>
      <c r="L5403" s="53"/>
      <c r="M5403" s="53"/>
      <c r="N5403" s="53"/>
      <c r="O5403" s="53"/>
      <c r="P5403" s="727"/>
    </row>
    <row r="5404" spans="1:16" x14ac:dyDescent="0.25">
      <c r="A5404" s="126"/>
      <c r="B5404" s="53"/>
      <c r="C5404" s="140"/>
      <c r="E5404" s="53"/>
      <c r="F5404" s="53"/>
      <c r="G5404" s="53"/>
      <c r="H5404" s="3"/>
      <c r="I5404" s="53"/>
      <c r="J5404" s="53"/>
      <c r="K5404" s="53"/>
      <c r="L5404" s="53"/>
      <c r="M5404" s="53"/>
      <c r="N5404" s="53"/>
      <c r="O5404" s="53"/>
      <c r="P5404" s="727"/>
    </row>
    <row r="5405" spans="1:16" x14ac:dyDescent="0.25">
      <c r="A5405" s="126"/>
      <c r="B5405" s="53"/>
      <c r="C5405" s="140"/>
      <c r="E5405" s="53"/>
      <c r="F5405" s="53"/>
      <c r="G5405" s="53"/>
      <c r="H5405" s="3"/>
      <c r="I5405" s="53"/>
      <c r="J5405" s="53"/>
      <c r="K5405" s="53"/>
      <c r="L5405" s="53"/>
      <c r="M5405" s="53"/>
      <c r="N5405" s="53"/>
      <c r="O5405" s="53"/>
      <c r="P5405" s="727"/>
    </row>
    <row r="5406" spans="1:16" x14ac:dyDescent="0.25">
      <c r="A5406" s="126"/>
      <c r="B5406" s="53"/>
      <c r="C5406" s="140"/>
      <c r="E5406" s="53"/>
      <c r="F5406" s="53"/>
      <c r="G5406" s="53"/>
      <c r="H5406" s="3"/>
      <c r="I5406" s="53"/>
      <c r="J5406" s="53"/>
      <c r="K5406" s="53"/>
      <c r="L5406" s="53"/>
      <c r="M5406" s="53"/>
      <c r="N5406" s="53"/>
      <c r="O5406" s="53"/>
      <c r="P5406" s="727"/>
    </row>
    <row r="5407" spans="1:16" x14ac:dyDescent="0.25">
      <c r="A5407" s="126"/>
      <c r="B5407" s="53"/>
      <c r="C5407" s="140"/>
      <c r="E5407" s="53"/>
      <c r="F5407" s="53"/>
      <c r="G5407" s="53"/>
      <c r="H5407" s="3"/>
      <c r="I5407" s="53"/>
      <c r="J5407" s="53"/>
      <c r="K5407" s="53"/>
      <c r="L5407" s="53"/>
      <c r="M5407" s="53"/>
      <c r="N5407" s="53"/>
      <c r="O5407" s="53"/>
      <c r="P5407" s="727"/>
    </row>
    <row r="5408" spans="1:16" x14ac:dyDescent="0.25">
      <c r="A5408" s="126"/>
      <c r="B5408" s="53"/>
      <c r="C5408" s="140"/>
      <c r="E5408" s="53"/>
      <c r="F5408" s="53"/>
      <c r="G5408" s="53"/>
      <c r="H5408" s="3"/>
      <c r="I5408" s="53"/>
      <c r="J5408" s="53"/>
      <c r="K5408" s="53"/>
      <c r="L5408" s="53"/>
      <c r="M5408" s="53"/>
      <c r="N5408" s="53"/>
      <c r="O5408" s="53"/>
      <c r="P5408" s="727"/>
    </row>
    <row r="5409" spans="1:16" x14ac:dyDescent="0.25">
      <c r="A5409" s="126"/>
      <c r="B5409" s="53"/>
      <c r="C5409" s="140"/>
      <c r="E5409" s="53"/>
      <c r="F5409" s="53"/>
      <c r="G5409" s="53"/>
      <c r="H5409" s="3"/>
      <c r="I5409" s="53"/>
      <c r="J5409" s="53"/>
      <c r="K5409" s="53"/>
      <c r="L5409" s="53"/>
      <c r="M5409" s="53"/>
      <c r="N5409" s="53"/>
      <c r="O5409" s="53"/>
      <c r="P5409" s="727"/>
    </row>
    <row r="5410" spans="1:16" x14ac:dyDescent="0.25">
      <c r="A5410" s="126"/>
      <c r="B5410" s="53"/>
      <c r="C5410" s="140"/>
      <c r="E5410" s="53"/>
      <c r="F5410" s="53"/>
      <c r="G5410" s="53"/>
      <c r="H5410" s="3"/>
      <c r="I5410" s="53"/>
      <c r="J5410" s="53"/>
      <c r="K5410" s="53"/>
      <c r="L5410" s="53"/>
      <c r="M5410" s="53"/>
      <c r="N5410" s="53"/>
      <c r="O5410" s="53"/>
      <c r="P5410" s="727"/>
    </row>
    <row r="5411" spans="1:16" x14ac:dyDescent="0.25">
      <c r="A5411" s="126"/>
      <c r="B5411" s="53"/>
      <c r="C5411" s="140"/>
      <c r="E5411" s="53"/>
      <c r="F5411" s="53"/>
      <c r="G5411" s="53"/>
      <c r="H5411" s="3"/>
      <c r="I5411" s="53"/>
      <c r="J5411" s="53"/>
      <c r="K5411" s="53"/>
      <c r="L5411" s="53"/>
      <c r="M5411" s="53"/>
      <c r="N5411" s="53"/>
      <c r="O5411" s="53"/>
      <c r="P5411" s="727"/>
    </row>
    <row r="5412" spans="1:16" x14ac:dyDescent="0.25">
      <c r="A5412" s="126"/>
      <c r="B5412" s="53"/>
      <c r="C5412" s="140"/>
      <c r="E5412" s="53"/>
      <c r="F5412" s="53"/>
      <c r="G5412" s="53"/>
      <c r="H5412" s="3"/>
      <c r="I5412" s="53"/>
      <c r="J5412" s="53"/>
      <c r="K5412" s="53"/>
      <c r="L5412" s="53"/>
      <c r="M5412" s="53"/>
      <c r="N5412" s="53"/>
      <c r="O5412" s="53"/>
      <c r="P5412" s="727"/>
    </row>
    <row r="5413" spans="1:16" x14ac:dyDescent="0.25">
      <c r="A5413" s="126"/>
      <c r="B5413" s="53"/>
      <c r="C5413" s="140"/>
      <c r="E5413" s="53"/>
      <c r="F5413" s="53"/>
      <c r="G5413" s="53"/>
      <c r="H5413" s="3"/>
      <c r="I5413" s="53"/>
      <c r="J5413" s="53"/>
      <c r="K5413" s="53"/>
      <c r="L5413" s="53"/>
      <c r="M5413" s="53"/>
      <c r="N5413" s="53"/>
      <c r="O5413" s="53"/>
      <c r="P5413" s="727"/>
    </row>
    <row r="5414" spans="1:16" x14ac:dyDescent="0.25">
      <c r="A5414" s="126"/>
      <c r="B5414" s="53"/>
      <c r="C5414" s="140"/>
      <c r="E5414" s="53"/>
      <c r="F5414" s="53"/>
      <c r="G5414" s="53"/>
      <c r="H5414" s="3"/>
      <c r="I5414" s="53"/>
      <c r="J5414" s="53"/>
      <c r="K5414" s="53"/>
      <c r="L5414" s="53"/>
      <c r="M5414" s="53"/>
      <c r="N5414" s="53"/>
      <c r="O5414" s="53"/>
      <c r="P5414" s="727"/>
    </row>
    <row r="5415" spans="1:16" x14ac:dyDescent="0.25">
      <c r="A5415" s="126"/>
      <c r="B5415" s="53"/>
      <c r="C5415" s="140"/>
      <c r="E5415" s="53"/>
      <c r="F5415" s="53"/>
      <c r="G5415" s="53"/>
      <c r="H5415" s="3"/>
      <c r="I5415" s="53"/>
      <c r="J5415" s="53"/>
      <c r="K5415" s="53"/>
      <c r="L5415" s="53"/>
      <c r="M5415" s="53"/>
      <c r="N5415" s="53"/>
      <c r="O5415" s="53"/>
      <c r="P5415" s="727"/>
    </row>
    <row r="5416" spans="1:16" x14ac:dyDescent="0.25">
      <c r="A5416" s="126"/>
      <c r="B5416" s="53"/>
      <c r="C5416" s="140"/>
      <c r="E5416" s="53"/>
      <c r="F5416" s="53"/>
      <c r="G5416" s="53"/>
      <c r="H5416" s="3"/>
      <c r="I5416" s="53"/>
      <c r="J5416" s="53"/>
      <c r="K5416" s="53"/>
      <c r="L5416" s="53"/>
      <c r="M5416" s="53"/>
      <c r="N5416" s="53"/>
      <c r="O5416" s="53"/>
      <c r="P5416" s="727"/>
    </row>
    <row r="5417" spans="1:16" x14ac:dyDescent="0.25">
      <c r="A5417" s="126"/>
      <c r="B5417" s="53"/>
      <c r="C5417" s="140"/>
      <c r="E5417" s="53"/>
      <c r="F5417" s="53"/>
      <c r="G5417" s="53"/>
      <c r="H5417" s="3"/>
      <c r="I5417" s="53"/>
      <c r="J5417" s="53"/>
      <c r="K5417" s="53"/>
      <c r="L5417" s="53"/>
      <c r="M5417" s="53"/>
      <c r="N5417" s="53"/>
      <c r="O5417" s="53"/>
      <c r="P5417" s="727"/>
    </row>
    <row r="5418" spans="1:16" x14ac:dyDescent="0.25">
      <c r="A5418" s="126"/>
      <c r="B5418" s="53"/>
      <c r="C5418" s="140"/>
      <c r="E5418" s="53"/>
      <c r="F5418" s="53"/>
      <c r="G5418" s="53"/>
      <c r="H5418" s="3"/>
      <c r="I5418" s="53"/>
      <c r="J5418" s="53"/>
      <c r="K5418" s="53"/>
      <c r="L5418" s="53"/>
      <c r="M5418" s="53"/>
      <c r="N5418" s="53"/>
      <c r="O5418" s="53"/>
      <c r="P5418" s="727"/>
    </row>
    <row r="5419" spans="1:16" x14ac:dyDescent="0.25">
      <c r="A5419" s="126"/>
      <c r="B5419" s="53"/>
      <c r="C5419" s="140"/>
      <c r="E5419" s="53"/>
      <c r="F5419" s="53"/>
      <c r="G5419" s="53"/>
      <c r="H5419" s="3"/>
      <c r="I5419" s="53"/>
      <c r="J5419" s="53"/>
      <c r="K5419" s="53"/>
      <c r="L5419" s="53"/>
      <c r="M5419" s="53"/>
      <c r="N5419" s="53"/>
      <c r="O5419" s="53"/>
      <c r="P5419" s="727"/>
    </row>
    <row r="5420" spans="1:16" x14ac:dyDescent="0.25">
      <c r="A5420" s="126"/>
      <c r="B5420" s="53"/>
      <c r="C5420" s="140"/>
      <c r="E5420" s="53"/>
      <c r="F5420" s="53"/>
      <c r="G5420" s="53"/>
      <c r="H5420" s="3"/>
      <c r="I5420" s="53"/>
      <c r="J5420" s="53"/>
      <c r="K5420" s="53"/>
      <c r="L5420" s="53"/>
      <c r="M5420" s="53"/>
      <c r="N5420" s="53"/>
      <c r="O5420" s="53"/>
      <c r="P5420" s="727"/>
    </row>
    <row r="5421" spans="1:16" x14ac:dyDescent="0.25">
      <c r="A5421" s="126"/>
      <c r="B5421" s="53"/>
      <c r="C5421" s="140"/>
      <c r="E5421" s="53"/>
      <c r="F5421" s="53"/>
      <c r="G5421" s="53"/>
      <c r="H5421" s="3"/>
      <c r="I5421" s="53"/>
      <c r="J5421" s="53"/>
      <c r="K5421" s="53"/>
      <c r="L5421" s="53"/>
      <c r="M5421" s="53"/>
      <c r="N5421" s="53"/>
      <c r="O5421" s="53"/>
      <c r="P5421" s="727"/>
    </row>
    <row r="5422" spans="1:16" x14ac:dyDescent="0.25">
      <c r="A5422" s="126"/>
      <c r="B5422" s="53"/>
      <c r="C5422" s="140"/>
      <c r="E5422" s="53"/>
      <c r="F5422" s="53"/>
      <c r="G5422" s="53"/>
      <c r="H5422" s="3"/>
      <c r="I5422" s="53"/>
      <c r="J5422" s="53"/>
      <c r="K5422" s="53"/>
      <c r="L5422" s="53"/>
      <c r="M5422" s="53"/>
      <c r="N5422" s="53"/>
      <c r="O5422" s="53"/>
      <c r="P5422" s="727"/>
    </row>
    <row r="5423" spans="1:16" x14ac:dyDescent="0.25">
      <c r="A5423" s="126"/>
      <c r="B5423" s="53"/>
      <c r="C5423" s="140"/>
      <c r="E5423" s="53"/>
      <c r="F5423" s="53"/>
      <c r="G5423" s="53"/>
      <c r="H5423" s="3"/>
      <c r="I5423" s="53"/>
      <c r="J5423" s="53"/>
      <c r="K5423" s="53"/>
      <c r="L5423" s="53"/>
      <c r="M5423" s="53"/>
      <c r="N5423" s="53"/>
      <c r="O5423" s="53"/>
      <c r="P5423" s="727"/>
    </row>
    <row r="5424" spans="1:16" x14ac:dyDescent="0.25">
      <c r="A5424" s="126"/>
      <c r="B5424" s="53"/>
      <c r="C5424" s="140"/>
      <c r="E5424" s="53"/>
      <c r="F5424" s="53"/>
      <c r="G5424" s="53"/>
      <c r="H5424" s="3"/>
      <c r="I5424" s="53"/>
      <c r="J5424" s="53"/>
      <c r="K5424" s="53"/>
      <c r="L5424" s="53"/>
      <c r="M5424" s="53"/>
      <c r="N5424" s="53"/>
      <c r="O5424" s="53"/>
      <c r="P5424" s="727"/>
    </row>
    <row r="5425" spans="1:16" x14ac:dyDescent="0.25">
      <c r="A5425" s="126"/>
      <c r="B5425" s="53"/>
      <c r="C5425" s="140"/>
      <c r="E5425" s="53"/>
      <c r="F5425" s="53"/>
      <c r="G5425" s="53"/>
      <c r="H5425" s="3"/>
      <c r="I5425" s="53"/>
      <c r="J5425" s="53"/>
      <c r="K5425" s="53"/>
      <c r="L5425" s="53"/>
      <c r="M5425" s="53"/>
      <c r="N5425" s="53"/>
      <c r="O5425" s="53"/>
      <c r="P5425" s="727"/>
    </row>
    <row r="5426" spans="1:16" x14ac:dyDescent="0.25">
      <c r="A5426" s="126"/>
      <c r="B5426" s="53"/>
      <c r="C5426" s="140"/>
      <c r="E5426" s="53"/>
      <c r="F5426" s="53"/>
      <c r="G5426" s="53"/>
      <c r="H5426" s="3"/>
      <c r="I5426" s="53"/>
      <c r="J5426" s="53"/>
      <c r="K5426" s="53"/>
      <c r="L5426" s="53"/>
      <c r="M5426" s="53"/>
      <c r="N5426" s="53"/>
      <c r="O5426" s="53"/>
      <c r="P5426" s="727"/>
    </row>
    <row r="5427" spans="1:16" x14ac:dyDescent="0.25">
      <c r="A5427" s="126"/>
      <c r="B5427" s="53"/>
      <c r="C5427" s="140"/>
      <c r="E5427" s="53"/>
      <c r="F5427" s="53"/>
      <c r="G5427" s="53"/>
      <c r="H5427" s="3"/>
      <c r="I5427" s="53"/>
      <c r="J5427" s="53"/>
      <c r="K5427" s="53"/>
      <c r="L5427" s="53"/>
      <c r="M5427" s="53"/>
      <c r="N5427" s="53"/>
      <c r="O5427" s="53"/>
      <c r="P5427" s="727"/>
    </row>
    <row r="5428" spans="1:16" x14ac:dyDescent="0.25">
      <c r="A5428" s="126"/>
      <c r="B5428" s="53"/>
      <c r="C5428" s="140"/>
      <c r="E5428" s="53"/>
      <c r="F5428" s="53"/>
      <c r="G5428" s="53"/>
      <c r="H5428" s="3"/>
      <c r="I5428" s="53"/>
      <c r="J5428" s="53"/>
      <c r="K5428" s="53"/>
      <c r="L5428" s="53"/>
      <c r="M5428" s="53"/>
      <c r="N5428" s="53"/>
      <c r="O5428" s="53"/>
      <c r="P5428" s="727"/>
    </row>
    <row r="5429" spans="1:16" x14ac:dyDescent="0.25">
      <c r="A5429" s="126"/>
      <c r="B5429" s="53"/>
      <c r="C5429" s="140"/>
      <c r="E5429" s="53"/>
      <c r="F5429" s="53"/>
      <c r="G5429" s="53"/>
      <c r="H5429" s="3"/>
      <c r="I5429" s="53"/>
      <c r="J5429" s="53"/>
      <c r="K5429" s="53"/>
      <c r="L5429" s="53"/>
      <c r="M5429" s="53"/>
      <c r="N5429" s="53"/>
      <c r="O5429" s="53"/>
      <c r="P5429" s="727"/>
    </row>
    <row r="5430" spans="1:16" x14ac:dyDescent="0.25">
      <c r="A5430" s="126"/>
      <c r="B5430" s="53"/>
      <c r="C5430" s="140"/>
      <c r="E5430" s="53"/>
      <c r="F5430" s="53"/>
      <c r="G5430" s="53"/>
      <c r="H5430" s="3"/>
      <c r="I5430" s="53"/>
      <c r="J5430" s="53"/>
      <c r="K5430" s="53"/>
      <c r="L5430" s="53"/>
      <c r="M5430" s="53"/>
      <c r="N5430" s="53"/>
      <c r="O5430" s="53"/>
      <c r="P5430" s="727"/>
    </row>
    <row r="5431" spans="1:16" x14ac:dyDescent="0.25">
      <c r="A5431" s="126"/>
      <c r="B5431" s="53"/>
      <c r="C5431" s="140"/>
      <c r="E5431" s="53"/>
      <c r="F5431" s="53"/>
      <c r="G5431" s="53"/>
      <c r="H5431" s="3"/>
      <c r="I5431" s="53"/>
      <c r="J5431" s="53"/>
      <c r="K5431" s="53"/>
      <c r="L5431" s="53"/>
      <c r="M5431" s="53"/>
      <c r="N5431" s="53"/>
      <c r="O5431" s="53"/>
      <c r="P5431" s="727"/>
    </row>
    <row r="5432" spans="1:16" x14ac:dyDescent="0.25">
      <c r="A5432" s="126"/>
      <c r="B5432" s="53"/>
      <c r="C5432" s="140"/>
      <c r="E5432" s="53"/>
      <c r="F5432" s="53"/>
      <c r="G5432" s="53"/>
      <c r="H5432" s="3"/>
      <c r="I5432" s="53"/>
      <c r="J5432" s="53"/>
      <c r="K5432" s="53"/>
      <c r="L5432" s="53"/>
      <c r="M5432" s="53"/>
      <c r="N5432" s="53"/>
      <c r="O5432" s="53"/>
      <c r="P5432" s="727"/>
    </row>
    <row r="5433" spans="1:16" x14ac:dyDescent="0.25">
      <c r="A5433" s="126"/>
      <c r="B5433" s="53"/>
      <c r="C5433" s="140"/>
      <c r="E5433" s="53"/>
      <c r="F5433" s="53"/>
      <c r="G5433" s="53"/>
      <c r="H5433" s="3"/>
      <c r="I5433" s="53"/>
      <c r="J5433" s="53"/>
      <c r="K5433" s="53"/>
      <c r="L5433" s="53"/>
      <c r="M5433" s="53"/>
      <c r="N5433" s="53"/>
      <c r="O5433" s="53"/>
      <c r="P5433" s="727"/>
    </row>
    <row r="5434" spans="1:16" x14ac:dyDescent="0.25">
      <c r="A5434" s="126"/>
      <c r="B5434" s="53"/>
      <c r="C5434" s="140"/>
      <c r="E5434" s="53"/>
      <c r="F5434" s="53"/>
      <c r="G5434" s="53"/>
      <c r="H5434" s="3"/>
      <c r="I5434" s="53"/>
      <c r="J5434" s="53"/>
      <c r="K5434" s="53"/>
      <c r="L5434" s="53"/>
      <c r="M5434" s="53"/>
      <c r="N5434" s="53"/>
      <c r="O5434" s="53"/>
      <c r="P5434" s="727"/>
    </row>
    <row r="5435" spans="1:16" x14ac:dyDescent="0.25">
      <c r="A5435" s="126"/>
      <c r="B5435" s="53"/>
      <c r="C5435" s="140"/>
      <c r="E5435" s="53"/>
      <c r="F5435" s="53"/>
      <c r="G5435" s="53"/>
      <c r="H5435" s="3"/>
      <c r="I5435" s="53"/>
      <c r="J5435" s="53"/>
      <c r="K5435" s="53"/>
      <c r="L5435" s="53"/>
      <c r="M5435" s="53"/>
      <c r="N5435" s="53"/>
      <c r="O5435" s="53"/>
      <c r="P5435" s="727"/>
    </row>
    <row r="5436" spans="1:16" x14ac:dyDescent="0.25">
      <c r="A5436" s="126"/>
      <c r="B5436" s="53"/>
      <c r="C5436" s="140"/>
      <c r="E5436" s="53"/>
      <c r="F5436" s="53"/>
      <c r="G5436" s="53"/>
      <c r="H5436" s="3"/>
      <c r="I5436" s="53"/>
      <c r="J5436" s="53"/>
      <c r="K5436" s="53"/>
      <c r="L5436" s="53"/>
      <c r="M5436" s="53"/>
      <c r="N5436" s="53"/>
      <c r="O5436" s="53"/>
      <c r="P5436" s="727"/>
    </row>
    <row r="5437" spans="1:16" x14ac:dyDescent="0.25">
      <c r="A5437" s="126"/>
      <c r="B5437" s="53"/>
      <c r="C5437" s="140"/>
      <c r="E5437" s="53"/>
      <c r="F5437" s="53"/>
      <c r="G5437" s="53"/>
      <c r="H5437" s="3"/>
      <c r="I5437" s="53"/>
      <c r="J5437" s="53"/>
      <c r="K5437" s="53"/>
      <c r="L5437" s="53"/>
      <c r="M5437" s="53"/>
      <c r="N5437" s="53"/>
      <c r="O5437" s="53"/>
      <c r="P5437" s="727"/>
    </row>
    <row r="5438" spans="1:16" x14ac:dyDescent="0.25">
      <c r="A5438" s="126"/>
      <c r="B5438" s="53"/>
      <c r="C5438" s="140"/>
      <c r="E5438" s="53"/>
      <c r="F5438" s="53"/>
      <c r="G5438" s="53"/>
      <c r="H5438" s="3"/>
      <c r="I5438" s="53"/>
      <c r="J5438" s="53"/>
      <c r="K5438" s="53"/>
      <c r="L5438" s="53"/>
      <c r="M5438" s="53"/>
      <c r="N5438" s="53"/>
      <c r="O5438" s="53"/>
      <c r="P5438" s="727"/>
    </row>
    <row r="5439" spans="1:16" x14ac:dyDescent="0.25">
      <c r="A5439" s="126"/>
      <c r="B5439" s="53"/>
      <c r="C5439" s="140"/>
      <c r="E5439" s="53"/>
      <c r="F5439" s="53"/>
      <c r="G5439" s="53"/>
      <c r="H5439" s="3"/>
      <c r="I5439" s="53"/>
      <c r="J5439" s="53"/>
      <c r="K5439" s="53"/>
      <c r="L5439" s="53"/>
      <c r="M5439" s="53"/>
      <c r="N5439" s="53"/>
      <c r="O5439" s="53"/>
      <c r="P5439" s="727"/>
    </row>
    <row r="5440" spans="1:16" x14ac:dyDescent="0.25">
      <c r="A5440" s="126"/>
      <c r="B5440" s="53"/>
      <c r="C5440" s="140"/>
      <c r="E5440" s="53"/>
      <c r="F5440" s="53"/>
      <c r="G5440" s="53"/>
      <c r="H5440" s="3"/>
      <c r="I5440" s="53"/>
      <c r="J5440" s="53"/>
      <c r="K5440" s="53"/>
      <c r="L5440" s="53"/>
      <c r="M5440" s="53"/>
      <c r="N5440" s="53"/>
      <c r="O5440" s="53"/>
      <c r="P5440" s="727"/>
    </row>
    <row r="5441" spans="1:16" x14ac:dyDescent="0.25">
      <c r="A5441" s="126"/>
      <c r="B5441" s="53"/>
      <c r="C5441" s="140"/>
      <c r="E5441" s="53"/>
      <c r="F5441" s="53"/>
      <c r="G5441" s="53"/>
      <c r="H5441" s="3"/>
      <c r="I5441" s="53"/>
      <c r="J5441" s="53"/>
      <c r="K5441" s="53"/>
      <c r="L5441" s="53"/>
      <c r="M5441" s="53"/>
      <c r="N5441" s="53"/>
      <c r="O5441" s="53"/>
      <c r="P5441" s="727"/>
    </row>
    <row r="5442" spans="1:16" x14ac:dyDescent="0.25">
      <c r="A5442" s="126"/>
      <c r="B5442" s="53"/>
      <c r="C5442" s="140"/>
      <c r="E5442" s="53"/>
      <c r="F5442" s="53"/>
      <c r="G5442" s="53"/>
      <c r="H5442" s="3"/>
      <c r="I5442" s="53"/>
      <c r="J5442" s="53"/>
      <c r="K5442" s="53"/>
      <c r="L5442" s="53"/>
      <c r="M5442" s="53"/>
      <c r="N5442" s="53"/>
      <c r="O5442" s="53"/>
      <c r="P5442" s="727"/>
    </row>
    <row r="5443" spans="1:16" x14ac:dyDescent="0.25">
      <c r="A5443" s="126"/>
      <c r="B5443" s="53"/>
      <c r="C5443" s="140"/>
      <c r="E5443" s="53"/>
      <c r="F5443" s="53"/>
      <c r="G5443" s="53"/>
      <c r="H5443" s="3"/>
      <c r="I5443" s="53"/>
      <c r="J5443" s="53"/>
      <c r="K5443" s="53"/>
      <c r="L5443" s="53"/>
      <c r="M5443" s="53"/>
      <c r="N5443" s="53"/>
      <c r="O5443" s="53"/>
      <c r="P5443" s="727"/>
    </row>
    <row r="5444" spans="1:16" x14ac:dyDescent="0.25">
      <c r="A5444" s="126"/>
      <c r="B5444" s="53"/>
      <c r="C5444" s="140"/>
      <c r="E5444" s="53"/>
      <c r="F5444" s="53"/>
      <c r="G5444" s="53"/>
      <c r="H5444" s="3"/>
      <c r="I5444" s="53"/>
      <c r="J5444" s="53"/>
      <c r="K5444" s="53"/>
      <c r="L5444" s="53"/>
      <c r="M5444" s="53"/>
      <c r="N5444" s="53"/>
      <c r="O5444" s="53"/>
      <c r="P5444" s="727"/>
    </row>
    <row r="5445" spans="1:16" x14ac:dyDescent="0.25">
      <c r="A5445" s="126"/>
      <c r="B5445" s="53"/>
      <c r="C5445" s="140"/>
      <c r="E5445" s="53"/>
      <c r="F5445" s="53"/>
      <c r="G5445" s="53"/>
      <c r="H5445" s="3"/>
      <c r="I5445" s="53"/>
      <c r="J5445" s="53"/>
      <c r="K5445" s="53"/>
      <c r="L5445" s="53"/>
      <c r="M5445" s="53"/>
      <c r="N5445" s="53"/>
      <c r="O5445" s="53"/>
      <c r="P5445" s="727"/>
    </row>
    <row r="5446" spans="1:16" x14ac:dyDescent="0.25">
      <c r="A5446" s="126"/>
      <c r="B5446" s="53"/>
      <c r="C5446" s="140"/>
      <c r="E5446" s="53"/>
      <c r="F5446" s="53"/>
      <c r="G5446" s="53"/>
      <c r="H5446" s="3"/>
      <c r="I5446" s="53"/>
      <c r="J5446" s="53"/>
      <c r="K5446" s="53"/>
      <c r="L5446" s="53"/>
      <c r="M5446" s="53"/>
      <c r="N5446" s="53"/>
      <c r="O5446" s="53"/>
      <c r="P5446" s="727"/>
    </row>
    <row r="5447" spans="1:16" x14ac:dyDescent="0.25">
      <c r="A5447" s="126"/>
      <c r="B5447" s="53"/>
      <c r="C5447" s="140"/>
      <c r="E5447" s="53"/>
      <c r="F5447" s="53"/>
      <c r="G5447" s="53"/>
      <c r="H5447" s="3"/>
      <c r="I5447" s="53"/>
      <c r="J5447" s="53"/>
      <c r="K5447" s="53"/>
      <c r="L5447" s="53"/>
      <c r="M5447" s="53"/>
      <c r="N5447" s="53"/>
      <c r="O5447" s="53"/>
      <c r="P5447" s="727"/>
    </row>
    <row r="5448" spans="1:16" x14ac:dyDescent="0.25">
      <c r="A5448" s="126"/>
      <c r="B5448" s="53"/>
      <c r="C5448" s="140"/>
      <c r="E5448" s="53"/>
      <c r="F5448" s="53"/>
      <c r="G5448" s="53"/>
      <c r="H5448" s="3"/>
      <c r="I5448" s="53"/>
      <c r="J5448" s="53"/>
      <c r="K5448" s="53"/>
      <c r="L5448" s="53"/>
      <c r="M5448" s="53"/>
      <c r="N5448" s="53"/>
      <c r="O5448" s="53"/>
      <c r="P5448" s="727"/>
    </row>
    <row r="5449" spans="1:16" x14ac:dyDescent="0.25">
      <c r="A5449" s="126"/>
      <c r="B5449" s="53"/>
      <c r="C5449" s="140"/>
      <c r="E5449" s="53"/>
      <c r="F5449" s="53"/>
      <c r="G5449" s="53"/>
      <c r="H5449" s="3"/>
      <c r="I5449" s="53"/>
      <c r="J5449" s="53"/>
      <c r="K5449" s="53"/>
      <c r="L5449" s="53"/>
      <c r="M5449" s="53"/>
      <c r="N5449" s="53"/>
      <c r="O5449" s="53"/>
      <c r="P5449" s="727"/>
    </row>
    <row r="5450" spans="1:16" x14ac:dyDescent="0.25">
      <c r="A5450" s="126"/>
      <c r="B5450" s="53"/>
      <c r="C5450" s="140"/>
      <c r="E5450" s="53"/>
      <c r="F5450" s="53"/>
      <c r="G5450" s="53"/>
      <c r="H5450" s="3"/>
      <c r="I5450" s="53"/>
      <c r="J5450" s="53"/>
      <c r="K5450" s="53"/>
      <c r="L5450" s="53"/>
      <c r="M5450" s="53"/>
      <c r="N5450" s="53"/>
      <c r="O5450" s="53"/>
      <c r="P5450" s="727"/>
    </row>
    <row r="5451" spans="1:16" x14ac:dyDescent="0.25">
      <c r="A5451" s="126"/>
      <c r="B5451" s="53"/>
      <c r="C5451" s="140"/>
      <c r="E5451" s="53"/>
      <c r="F5451" s="53"/>
      <c r="G5451" s="53"/>
      <c r="H5451" s="3"/>
      <c r="I5451" s="53"/>
      <c r="J5451" s="53"/>
      <c r="K5451" s="53"/>
      <c r="L5451" s="53"/>
      <c r="M5451" s="53"/>
      <c r="N5451" s="53"/>
      <c r="O5451" s="53"/>
      <c r="P5451" s="727"/>
    </row>
    <row r="5452" spans="1:16" x14ac:dyDescent="0.25">
      <c r="A5452" s="126"/>
      <c r="B5452" s="53"/>
      <c r="C5452" s="140"/>
      <c r="E5452" s="53"/>
      <c r="F5452" s="53"/>
      <c r="G5452" s="53"/>
      <c r="H5452" s="3"/>
      <c r="I5452" s="53"/>
      <c r="J5452" s="53"/>
      <c r="K5452" s="53"/>
      <c r="L5452" s="53"/>
      <c r="M5452" s="53"/>
      <c r="N5452" s="53"/>
      <c r="O5452" s="53"/>
      <c r="P5452" s="727"/>
    </row>
    <row r="5453" spans="1:16" x14ac:dyDescent="0.25">
      <c r="A5453" s="126"/>
      <c r="B5453" s="53"/>
      <c r="C5453" s="140"/>
      <c r="E5453" s="53"/>
      <c r="F5453" s="53"/>
      <c r="G5453" s="53"/>
      <c r="H5453" s="3"/>
      <c r="I5453" s="53"/>
      <c r="J5453" s="53"/>
      <c r="K5453" s="53"/>
      <c r="L5453" s="53"/>
      <c r="M5453" s="53"/>
      <c r="N5453" s="53"/>
      <c r="O5453" s="53"/>
      <c r="P5453" s="727"/>
    </row>
    <row r="5454" spans="1:16" x14ac:dyDescent="0.25">
      <c r="A5454" s="126"/>
      <c r="B5454" s="53"/>
      <c r="C5454" s="140"/>
      <c r="E5454" s="53"/>
      <c r="F5454" s="53"/>
      <c r="G5454" s="53"/>
      <c r="H5454" s="3"/>
      <c r="I5454" s="53"/>
      <c r="J5454" s="53"/>
      <c r="K5454" s="53"/>
      <c r="L5454" s="53"/>
      <c r="M5454" s="53"/>
      <c r="N5454" s="53"/>
      <c r="O5454" s="53"/>
      <c r="P5454" s="727"/>
    </row>
    <row r="5455" spans="1:16" x14ac:dyDescent="0.25">
      <c r="A5455" s="126"/>
      <c r="B5455" s="53"/>
      <c r="C5455" s="140"/>
      <c r="E5455" s="53"/>
      <c r="F5455" s="53"/>
      <c r="G5455" s="53"/>
      <c r="H5455" s="3"/>
      <c r="I5455" s="53"/>
      <c r="J5455" s="53"/>
      <c r="K5455" s="53"/>
      <c r="L5455" s="53"/>
      <c r="M5455" s="53"/>
      <c r="N5455" s="53"/>
      <c r="O5455" s="53"/>
      <c r="P5455" s="727"/>
    </row>
    <row r="5456" spans="1:16" x14ac:dyDescent="0.25">
      <c r="A5456" s="126"/>
      <c r="B5456" s="53"/>
      <c r="C5456" s="140"/>
      <c r="E5456" s="53"/>
      <c r="F5456" s="53"/>
      <c r="G5456" s="53"/>
      <c r="H5456" s="3"/>
      <c r="I5456" s="53"/>
      <c r="J5456" s="53"/>
      <c r="K5456" s="53"/>
      <c r="L5456" s="53"/>
      <c r="M5456" s="53"/>
      <c r="N5456" s="53"/>
      <c r="O5456" s="53"/>
      <c r="P5456" s="727"/>
    </row>
    <row r="5457" spans="1:16" x14ac:dyDescent="0.25">
      <c r="A5457" s="126"/>
      <c r="B5457" s="53"/>
      <c r="C5457" s="140"/>
      <c r="E5457" s="53"/>
      <c r="F5457" s="53"/>
      <c r="G5457" s="53"/>
      <c r="H5457" s="3"/>
      <c r="I5457" s="53"/>
      <c r="J5457" s="53"/>
      <c r="K5457" s="53"/>
      <c r="L5457" s="53"/>
      <c r="M5457" s="53"/>
      <c r="N5457" s="53"/>
      <c r="O5457" s="53"/>
      <c r="P5457" s="727"/>
    </row>
    <row r="5458" spans="1:16" x14ac:dyDescent="0.25">
      <c r="A5458" s="126"/>
      <c r="B5458" s="53"/>
      <c r="C5458" s="140"/>
      <c r="E5458" s="53"/>
      <c r="F5458" s="53"/>
      <c r="G5458" s="53"/>
      <c r="H5458" s="3"/>
      <c r="I5458" s="53"/>
      <c r="J5458" s="53"/>
      <c r="K5458" s="53"/>
      <c r="L5458" s="53"/>
      <c r="M5458" s="53"/>
      <c r="N5458" s="53"/>
      <c r="O5458" s="53"/>
      <c r="P5458" s="727"/>
    </row>
    <row r="5459" spans="1:16" x14ac:dyDescent="0.25">
      <c r="A5459" s="126"/>
      <c r="B5459" s="53"/>
      <c r="C5459" s="140"/>
      <c r="E5459" s="53"/>
      <c r="F5459" s="53"/>
      <c r="G5459" s="53"/>
      <c r="H5459" s="3"/>
      <c r="I5459" s="53"/>
      <c r="J5459" s="53"/>
      <c r="K5459" s="53"/>
      <c r="L5459" s="53"/>
      <c r="M5459" s="53"/>
      <c r="N5459" s="53"/>
      <c r="O5459" s="53"/>
      <c r="P5459" s="727"/>
    </row>
    <row r="5460" spans="1:16" x14ac:dyDescent="0.25">
      <c r="A5460" s="126"/>
      <c r="B5460" s="53"/>
      <c r="C5460" s="140"/>
      <c r="E5460" s="53"/>
      <c r="F5460" s="53"/>
      <c r="G5460" s="53"/>
      <c r="H5460" s="3"/>
      <c r="I5460" s="53"/>
      <c r="J5460" s="53"/>
      <c r="K5460" s="53"/>
      <c r="L5460" s="53"/>
      <c r="M5460" s="53"/>
      <c r="N5460" s="53"/>
      <c r="O5460" s="53"/>
      <c r="P5460" s="727"/>
    </row>
    <row r="5461" spans="1:16" x14ac:dyDescent="0.25">
      <c r="A5461" s="126"/>
      <c r="B5461" s="53"/>
      <c r="C5461" s="140"/>
      <c r="E5461" s="53"/>
      <c r="F5461" s="53"/>
      <c r="G5461" s="53"/>
      <c r="H5461" s="3"/>
      <c r="I5461" s="53"/>
      <c r="J5461" s="53"/>
      <c r="K5461" s="53"/>
      <c r="L5461" s="53"/>
      <c r="M5461" s="53"/>
      <c r="N5461" s="53"/>
      <c r="O5461" s="53"/>
      <c r="P5461" s="727"/>
    </row>
    <row r="5462" spans="1:16" x14ac:dyDescent="0.25">
      <c r="A5462" s="126"/>
      <c r="B5462" s="53"/>
      <c r="C5462" s="140"/>
      <c r="E5462" s="53"/>
      <c r="F5462" s="53"/>
      <c r="G5462" s="53"/>
      <c r="H5462" s="3"/>
      <c r="I5462" s="53"/>
      <c r="J5462" s="53"/>
      <c r="K5462" s="53"/>
      <c r="L5462" s="53"/>
      <c r="M5462" s="53"/>
      <c r="N5462" s="53"/>
      <c r="O5462" s="53"/>
      <c r="P5462" s="727"/>
    </row>
    <row r="5463" spans="1:16" x14ac:dyDescent="0.25">
      <c r="A5463" s="126"/>
      <c r="B5463" s="53"/>
      <c r="C5463" s="140"/>
      <c r="E5463" s="53"/>
      <c r="F5463" s="53"/>
      <c r="G5463" s="53"/>
      <c r="H5463" s="3"/>
      <c r="I5463" s="53"/>
      <c r="J5463" s="53"/>
      <c r="K5463" s="53"/>
      <c r="L5463" s="53"/>
      <c r="M5463" s="53"/>
      <c r="N5463" s="53"/>
      <c r="O5463" s="53"/>
      <c r="P5463" s="727"/>
    </row>
    <row r="5464" spans="1:16" x14ac:dyDescent="0.25">
      <c r="A5464" s="126"/>
      <c r="B5464" s="53"/>
      <c r="C5464" s="140"/>
      <c r="E5464" s="53"/>
      <c r="F5464" s="53"/>
      <c r="G5464" s="53"/>
      <c r="H5464" s="3"/>
      <c r="I5464" s="53"/>
      <c r="J5464" s="53"/>
      <c r="K5464" s="53"/>
      <c r="L5464" s="53"/>
      <c r="M5464" s="53"/>
      <c r="N5464" s="53"/>
      <c r="O5464" s="53"/>
      <c r="P5464" s="727"/>
    </row>
    <row r="5465" spans="1:16" x14ac:dyDescent="0.25">
      <c r="A5465" s="126"/>
      <c r="B5465" s="53"/>
      <c r="C5465" s="140"/>
      <c r="E5465" s="53"/>
      <c r="F5465" s="53"/>
      <c r="G5465" s="53"/>
      <c r="H5465" s="3"/>
      <c r="I5465" s="53"/>
      <c r="J5465" s="53"/>
      <c r="K5465" s="53"/>
      <c r="L5465" s="53"/>
      <c r="M5465" s="53"/>
      <c r="N5465" s="53"/>
      <c r="O5465" s="53"/>
      <c r="P5465" s="727"/>
    </row>
    <row r="5466" spans="1:16" x14ac:dyDescent="0.25">
      <c r="A5466" s="126"/>
      <c r="B5466" s="53"/>
      <c r="C5466" s="140"/>
      <c r="E5466" s="53"/>
      <c r="F5466" s="53"/>
      <c r="G5466" s="53"/>
      <c r="H5466" s="3"/>
      <c r="I5466" s="53"/>
      <c r="J5466" s="53"/>
      <c r="K5466" s="53"/>
      <c r="L5466" s="53"/>
      <c r="M5466" s="53"/>
      <c r="N5466" s="53"/>
      <c r="O5466" s="53"/>
      <c r="P5466" s="727"/>
    </row>
    <row r="5467" spans="1:16" x14ac:dyDescent="0.25">
      <c r="A5467" s="126"/>
      <c r="B5467" s="53"/>
      <c r="C5467" s="140"/>
      <c r="E5467" s="53"/>
      <c r="F5467" s="53"/>
      <c r="G5467" s="53"/>
      <c r="H5467" s="3"/>
      <c r="I5467" s="53"/>
      <c r="J5467" s="53"/>
      <c r="K5467" s="53"/>
      <c r="L5467" s="53"/>
      <c r="M5467" s="53"/>
      <c r="N5467" s="53"/>
      <c r="O5467" s="53"/>
      <c r="P5467" s="727"/>
    </row>
    <row r="5468" spans="1:16" x14ac:dyDescent="0.25">
      <c r="A5468" s="126"/>
      <c r="B5468" s="53"/>
      <c r="C5468" s="140"/>
      <c r="E5468" s="53"/>
      <c r="F5468" s="53"/>
      <c r="G5468" s="53"/>
      <c r="H5468" s="3"/>
      <c r="I5468" s="53"/>
      <c r="J5468" s="53"/>
      <c r="K5468" s="53"/>
      <c r="L5468" s="53"/>
      <c r="M5468" s="53"/>
      <c r="N5468" s="53"/>
      <c r="O5468" s="53"/>
      <c r="P5468" s="727"/>
    </row>
    <row r="5469" spans="1:16" x14ac:dyDescent="0.25">
      <c r="A5469" s="126"/>
      <c r="B5469" s="53"/>
      <c r="C5469" s="140"/>
      <c r="E5469" s="53"/>
      <c r="F5469" s="53"/>
      <c r="G5469" s="53"/>
      <c r="H5469" s="3"/>
      <c r="I5469" s="53"/>
      <c r="J5469" s="53"/>
      <c r="K5469" s="53"/>
      <c r="L5469" s="53"/>
      <c r="M5469" s="53"/>
      <c r="N5469" s="53"/>
      <c r="O5469" s="53"/>
      <c r="P5469" s="727"/>
    </row>
    <row r="5470" spans="1:16" x14ac:dyDescent="0.25">
      <c r="A5470" s="126"/>
      <c r="B5470" s="53"/>
      <c r="C5470" s="140"/>
      <c r="E5470" s="53"/>
      <c r="F5470" s="53"/>
      <c r="G5470" s="53"/>
      <c r="H5470" s="3"/>
      <c r="I5470" s="53"/>
      <c r="J5470" s="53"/>
      <c r="K5470" s="53"/>
      <c r="L5470" s="53"/>
      <c r="M5470" s="53"/>
      <c r="N5470" s="53"/>
      <c r="O5470" s="53"/>
      <c r="P5470" s="727"/>
    </row>
    <row r="5471" spans="1:16" x14ac:dyDescent="0.25">
      <c r="A5471" s="126"/>
      <c r="B5471" s="53"/>
      <c r="C5471" s="140"/>
      <c r="E5471" s="53"/>
      <c r="F5471" s="53"/>
      <c r="G5471" s="53"/>
      <c r="H5471" s="3"/>
      <c r="I5471" s="53"/>
      <c r="J5471" s="53"/>
      <c r="K5471" s="53"/>
      <c r="L5471" s="53"/>
      <c r="M5471" s="53"/>
      <c r="N5471" s="53"/>
      <c r="O5471" s="53"/>
      <c r="P5471" s="727"/>
    </row>
    <row r="5472" spans="1:16" x14ac:dyDescent="0.25">
      <c r="A5472" s="126"/>
      <c r="B5472" s="53"/>
      <c r="C5472" s="140"/>
      <c r="E5472" s="53"/>
      <c r="F5472" s="53"/>
      <c r="G5472" s="53"/>
      <c r="H5472" s="3"/>
      <c r="I5472" s="53"/>
      <c r="J5472" s="53"/>
      <c r="K5472" s="53"/>
      <c r="L5472" s="53"/>
      <c r="M5472" s="53"/>
      <c r="N5472" s="53"/>
      <c r="O5472" s="53"/>
      <c r="P5472" s="727"/>
    </row>
    <row r="5473" spans="1:16" x14ac:dyDescent="0.25">
      <c r="A5473" s="126"/>
      <c r="B5473" s="53"/>
      <c r="C5473" s="140"/>
      <c r="E5473" s="53"/>
      <c r="F5473" s="53"/>
      <c r="G5473" s="53"/>
      <c r="H5473" s="3"/>
      <c r="I5473" s="53"/>
      <c r="J5473" s="53"/>
      <c r="K5473" s="53"/>
      <c r="L5473" s="53"/>
      <c r="M5473" s="53"/>
      <c r="N5473" s="53"/>
      <c r="O5473" s="53"/>
      <c r="P5473" s="727"/>
    </row>
    <row r="5474" spans="1:16" x14ac:dyDescent="0.25">
      <c r="A5474" s="126"/>
      <c r="B5474" s="53"/>
      <c r="C5474" s="140"/>
      <c r="E5474" s="53"/>
      <c r="F5474" s="53"/>
      <c r="G5474" s="53"/>
      <c r="H5474" s="3"/>
      <c r="I5474" s="53"/>
      <c r="J5474" s="53"/>
      <c r="K5474" s="53"/>
      <c r="L5474" s="53"/>
      <c r="M5474" s="53"/>
      <c r="N5474" s="53"/>
      <c r="O5474" s="53"/>
      <c r="P5474" s="727"/>
    </row>
    <row r="5475" spans="1:16" x14ac:dyDescent="0.25">
      <c r="A5475" s="126"/>
      <c r="B5475" s="53"/>
      <c r="C5475" s="140"/>
      <c r="E5475" s="53"/>
      <c r="F5475" s="53"/>
      <c r="G5475" s="53"/>
      <c r="H5475" s="3"/>
      <c r="I5475" s="53"/>
      <c r="J5475" s="53"/>
      <c r="K5475" s="53"/>
      <c r="L5475" s="53"/>
      <c r="M5475" s="53"/>
      <c r="N5475" s="53"/>
      <c r="O5475" s="53"/>
      <c r="P5475" s="727"/>
    </row>
    <row r="5476" spans="1:16" x14ac:dyDescent="0.25">
      <c r="A5476" s="126"/>
      <c r="B5476" s="53"/>
      <c r="C5476" s="140"/>
      <c r="E5476" s="53"/>
      <c r="F5476" s="53"/>
      <c r="G5476" s="53"/>
      <c r="H5476" s="3"/>
      <c r="I5476" s="53"/>
      <c r="J5476" s="53"/>
      <c r="K5476" s="53"/>
      <c r="L5476" s="53"/>
      <c r="M5476" s="53"/>
      <c r="N5476" s="53"/>
      <c r="O5476" s="53"/>
      <c r="P5476" s="727"/>
    </row>
    <row r="5477" spans="1:16" x14ac:dyDescent="0.25">
      <c r="A5477" s="126"/>
      <c r="B5477" s="53"/>
      <c r="C5477" s="140"/>
      <c r="E5477" s="53"/>
      <c r="F5477" s="53"/>
      <c r="G5477" s="53"/>
      <c r="H5477" s="3"/>
      <c r="I5477" s="53"/>
      <c r="J5477" s="53"/>
      <c r="K5477" s="53"/>
      <c r="L5477" s="53"/>
      <c r="M5477" s="53"/>
      <c r="N5477" s="53"/>
      <c r="O5477" s="53"/>
      <c r="P5477" s="727"/>
    </row>
    <row r="5478" spans="1:16" x14ac:dyDescent="0.25">
      <c r="A5478" s="126"/>
      <c r="B5478" s="53"/>
      <c r="C5478" s="140"/>
      <c r="E5478" s="53"/>
      <c r="F5478" s="53"/>
      <c r="G5478" s="53"/>
      <c r="H5478" s="3"/>
      <c r="I5478" s="53"/>
      <c r="J5478" s="53"/>
      <c r="K5478" s="53"/>
      <c r="L5478" s="53"/>
      <c r="M5478" s="53"/>
      <c r="N5478" s="53"/>
      <c r="O5478" s="53"/>
      <c r="P5478" s="727"/>
    </row>
    <row r="5479" spans="1:16" x14ac:dyDescent="0.25">
      <c r="A5479" s="126"/>
      <c r="B5479" s="53"/>
      <c r="C5479" s="140"/>
      <c r="E5479" s="53"/>
      <c r="F5479" s="53"/>
      <c r="G5479" s="53"/>
      <c r="H5479" s="3"/>
      <c r="I5479" s="53"/>
      <c r="J5479" s="53"/>
      <c r="K5479" s="53"/>
      <c r="L5479" s="53"/>
      <c r="M5479" s="53"/>
      <c r="N5479" s="53"/>
      <c r="O5479" s="53"/>
      <c r="P5479" s="727"/>
    </row>
    <row r="5480" spans="1:16" x14ac:dyDescent="0.25">
      <c r="A5480" s="126"/>
      <c r="B5480" s="53"/>
      <c r="C5480" s="140"/>
      <c r="E5480" s="53"/>
      <c r="F5480" s="53"/>
      <c r="G5480" s="53"/>
      <c r="H5480" s="3"/>
      <c r="I5480" s="53"/>
      <c r="J5480" s="53"/>
      <c r="K5480" s="53"/>
      <c r="L5480" s="53"/>
      <c r="M5480" s="53"/>
      <c r="N5480" s="53"/>
      <c r="O5480" s="53"/>
      <c r="P5480" s="727"/>
    </row>
    <row r="5481" spans="1:16" x14ac:dyDescent="0.25">
      <c r="A5481" s="126"/>
      <c r="B5481" s="53"/>
      <c r="C5481" s="140"/>
      <c r="E5481" s="53"/>
      <c r="F5481" s="53"/>
      <c r="G5481" s="53"/>
      <c r="H5481" s="3"/>
      <c r="I5481" s="53"/>
      <c r="J5481" s="53"/>
      <c r="K5481" s="53"/>
      <c r="L5481" s="53"/>
      <c r="M5481" s="53"/>
      <c r="N5481" s="53"/>
      <c r="O5481" s="53"/>
      <c r="P5481" s="727"/>
    </row>
    <row r="5482" spans="1:16" x14ac:dyDescent="0.25">
      <c r="A5482" s="126"/>
      <c r="B5482" s="53"/>
      <c r="C5482" s="140"/>
      <c r="E5482" s="53"/>
      <c r="F5482" s="53"/>
      <c r="G5482" s="53"/>
      <c r="H5482" s="3"/>
      <c r="I5482" s="53"/>
      <c r="J5482" s="53"/>
      <c r="K5482" s="53"/>
      <c r="L5482" s="53"/>
      <c r="M5482" s="53"/>
      <c r="N5482" s="53"/>
      <c r="O5482" s="53"/>
      <c r="P5482" s="727"/>
    </row>
    <row r="5483" spans="1:16" x14ac:dyDescent="0.25">
      <c r="A5483" s="126"/>
      <c r="B5483" s="53"/>
      <c r="C5483" s="140"/>
      <c r="E5483" s="53"/>
      <c r="F5483" s="53"/>
      <c r="G5483" s="53"/>
      <c r="H5483" s="3"/>
      <c r="I5483" s="53"/>
      <c r="J5483" s="53"/>
      <c r="K5483" s="53"/>
      <c r="L5483" s="53"/>
      <c r="M5483" s="53"/>
      <c r="N5483" s="53"/>
      <c r="O5483" s="53"/>
      <c r="P5483" s="727"/>
    </row>
    <row r="5484" spans="1:16" x14ac:dyDescent="0.25">
      <c r="A5484" s="126"/>
      <c r="B5484" s="53"/>
      <c r="C5484" s="140"/>
      <c r="E5484" s="53"/>
      <c r="F5484" s="53"/>
      <c r="G5484" s="53"/>
      <c r="H5484" s="3"/>
      <c r="I5484" s="53"/>
      <c r="J5484" s="53"/>
      <c r="K5484" s="53"/>
      <c r="L5484" s="53"/>
      <c r="M5484" s="53"/>
      <c r="N5484" s="53"/>
      <c r="O5484" s="53"/>
      <c r="P5484" s="727"/>
    </row>
    <row r="5485" spans="1:16" x14ac:dyDescent="0.25">
      <c r="A5485" s="126"/>
      <c r="B5485" s="53"/>
      <c r="C5485" s="140"/>
      <c r="E5485" s="53"/>
      <c r="F5485" s="53"/>
      <c r="G5485" s="53"/>
      <c r="H5485" s="3"/>
      <c r="I5485" s="53"/>
      <c r="J5485" s="53"/>
      <c r="K5485" s="53"/>
      <c r="L5485" s="53"/>
      <c r="M5485" s="53"/>
      <c r="N5485" s="53"/>
      <c r="O5485" s="53"/>
      <c r="P5485" s="727"/>
    </row>
    <row r="5486" spans="1:16" x14ac:dyDescent="0.25">
      <c r="A5486" s="126"/>
      <c r="B5486" s="53"/>
      <c r="C5486" s="140"/>
      <c r="E5486" s="53"/>
      <c r="F5486" s="53"/>
      <c r="G5486" s="53"/>
      <c r="H5486" s="3"/>
      <c r="I5486" s="53"/>
      <c r="J5486" s="53"/>
      <c r="K5486" s="53"/>
      <c r="L5486" s="53"/>
      <c r="M5486" s="53"/>
      <c r="N5486" s="53"/>
      <c r="O5486" s="53"/>
      <c r="P5486" s="727"/>
    </row>
    <row r="5487" spans="1:16" x14ac:dyDescent="0.25">
      <c r="A5487" s="126"/>
      <c r="B5487" s="53"/>
      <c r="C5487" s="140"/>
      <c r="E5487" s="53"/>
      <c r="F5487" s="53"/>
      <c r="G5487" s="53"/>
      <c r="H5487" s="3"/>
      <c r="I5487" s="53"/>
      <c r="J5487" s="53"/>
      <c r="K5487" s="53"/>
      <c r="L5487" s="53"/>
      <c r="M5487" s="53"/>
      <c r="N5487" s="53"/>
      <c r="O5487" s="53"/>
      <c r="P5487" s="727"/>
    </row>
    <row r="5488" spans="1:16" x14ac:dyDescent="0.25">
      <c r="A5488" s="126"/>
      <c r="B5488" s="53"/>
      <c r="C5488" s="140"/>
      <c r="E5488" s="53"/>
      <c r="F5488" s="53"/>
      <c r="G5488" s="53"/>
      <c r="H5488" s="3"/>
      <c r="I5488" s="53"/>
      <c r="J5488" s="53"/>
      <c r="K5488" s="53"/>
      <c r="L5488" s="53"/>
      <c r="M5488" s="53"/>
      <c r="N5488" s="53"/>
      <c r="O5488" s="53"/>
      <c r="P5488" s="727"/>
    </row>
    <row r="5489" spans="1:16" x14ac:dyDescent="0.25">
      <c r="A5489" s="126"/>
      <c r="B5489" s="53"/>
      <c r="C5489" s="140"/>
      <c r="E5489" s="53"/>
      <c r="F5489" s="53"/>
      <c r="G5489" s="53"/>
      <c r="H5489" s="3"/>
      <c r="I5489" s="53"/>
      <c r="J5489" s="53"/>
      <c r="K5489" s="53"/>
      <c r="L5489" s="53"/>
      <c r="M5489" s="53"/>
      <c r="N5489" s="53"/>
      <c r="O5489" s="53"/>
      <c r="P5489" s="727"/>
    </row>
    <row r="5490" spans="1:16" x14ac:dyDescent="0.25">
      <c r="A5490" s="126"/>
      <c r="B5490" s="53"/>
      <c r="C5490" s="140"/>
      <c r="E5490" s="53"/>
      <c r="F5490" s="53"/>
      <c r="G5490" s="53"/>
      <c r="H5490" s="3"/>
      <c r="I5490" s="53"/>
      <c r="J5490" s="53"/>
      <c r="K5490" s="53"/>
      <c r="L5490" s="53"/>
      <c r="M5490" s="53"/>
      <c r="N5490" s="53"/>
      <c r="O5490" s="53"/>
      <c r="P5490" s="727"/>
    </row>
    <row r="5491" spans="1:16" x14ac:dyDescent="0.25">
      <c r="A5491" s="126"/>
      <c r="B5491" s="53"/>
      <c r="C5491" s="140"/>
      <c r="E5491" s="53"/>
      <c r="F5491" s="53"/>
      <c r="G5491" s="53"/>
      <c r="H5491" s="3"/>
      <c r="I5491" s="53"/>
      <c r="J5491" s="53"/>
      <c r="K5491" s="53"/>
      <c r="L5491" s="53"/>
      <c r="M5491" s="53"/>
      <c r="N5491" s="53"/>
      <c r="O5491" s="53"/>
      <c r="P5491" s="727"/>
    </row>
    <row r="5492" spans="1:16" x14ac:dyDescent="0.25">
      <c r="A5492" s="126"/>
      <c r="B5492" s="53"/>
      <c r="C5492" s="140"/>
      <c r="E5492" s="53"/>
      <c r="F5492" s="53"/>
      <c r="G5492" s="53"/>
      <c r="H5492" s="3"/>
      <c r="I5492" s="53"/>
      <c r="J5492" s="53"/>
      <c r="K5492" s="53"/>
      <c r="L5492" s="53"/>
      <c r="M5492" s="53"/>
      <c r="N5492" s="53"/>
      <c r="O5492" s="53"/>
      <c r="P5492" s="727"/>
    </row>
    <row r="5493" spans="1:16" x14ac:dyDescent="0.25">
      <c r="A5493" s="126"/>
      <c r="B5493" s="53"/>
      <c r="C5493" s="140"/>
      <c r="E5493" s="53"/>
      <c r="F5493" s="53"/>
      <c r="G5493" s="53"/>
      <c r="H5493" s="3"/>
      <c r="I5493" s="53"/>
      <c r="J5493" s="53"/>
      <c r="K5493" s="53"/>
      <c r="L5493" s="53"/>
      <c r="M5493" s="53"/>
      <c r="N5493" s="53"/>
      <c r="O5493" s="53"/>
      <c r="P5493" s="727"/>
    </row>
    <row r="5494" spans="1:16" x14ac:dyDescent="0.25">
      <c r="A5494" s="126"/>
      <c r="B5494" s="53"/>
      <c r="C5494" s="140"/>
      <c r="E5494" s="53"/>
      <c r="F5494" s="53"/>
      <c r="G5494" s="53"/>
      <c r="H5494" s="3"/>
      <c r="I5494" s="53"/>
      <c r="J5494" s="53"/>
      <c r="K5494" s="53"/>
      <c r="L5494" s="53"/>
      <c r="M5494" s="53"/>
      <c r="N5494" s="53"/>
      <c r="O5494" s="53"/>
      <c r="P5494" s="727"/>
    </row>
    <row r="5495" spans="1:16" x14ac:dyDescent="0.25">
      <c r="A5495" s="126"/>
      <c r="B5495" s="53"/>
      <c r="C5495" s="140"/>
      <c r="E5495" s="53"/>
      <c r="F5495" s="53"/>
      <c r="G5495" s="53"/>
      <c r="H5495" s="3"/>
      <c r="I5495" s="53"/>
      <c r="J5495" s="53"/>
      <c r="K5495" s="53"/>
      <c r="L5495" s="53"/>
      <c r="M5495" s="53"/>
      <c r="N5495" s="53"/>
      <c r="O5495" s="53"/>
      <c r="P5495" s="727"/>
    </row>
    <row r="5496" spans="1:16" x14ac:dyDescent="0.25">
      <c r="A5496" s="126"/>
      <c r="B5496" s="53"/>
      <c r="C5496" s="140"/>
      <c r="E5496" s="53"/>
      <c r="F5496" s="53"/>
      <c r="G5496" s="53"/>
      <c r="H5496" s="3"/>
      <c r="I5496" s="53"/>
      <c r="J5496" s="53"/>
      <c r="K5496" s="53"/>
      <c r="L5496" s="53"/>
      <c r="M5496" s="53"/>
      <c r="N5496" s="53"/>
      <c r="O5496" s="53"/>
      <c r="P5496" s="727"/>
    </row>
    <row r="5497" spans="1:16" x14ac:dyDescent="0.25">
      <c r="A5497" s="126"/>
      <c r="B5497" s="53"/>
      <c r="C5497" s="140"/>
      <c r="E5497" s="53"/>
      <c r="F5497" s="53"/>
      <c r="G5497" s="53"/>
      <c r="H5497" s="3"/>
      <c r="I5497" s="53"/>
      <c r="J5497" s="53"/>
      <c r="K5497" s="53"/>
      <c r="L5497" s="53"/>
      <c r="M5497" s="53"/>
      <c r="N5497" s="53"/>
      <c r="O5497" s="53"/>
      <c r="P5497" s="727"/>
    </row>
    <row r="5498" spans="1:16" x14ac:dyDescent="0.25">
      <c r="A5498" s="126"/>
      <c r="B5498" s="53"/>
      <c r="C5498" s="140"/>
      <c r="E5498" s="53"/>
      <c r="F5498" s="53"/>
      <c r="G5498" s="53"/>
      <c r="H5498" s="3"/>
      <c r="I5498" s="53"/>
      <c r="J5498" s="53"/>
      <c r="K5498" s="53"/>
      <c r="L5498" s="53"/>
      <c r="M5498" s="53"/>
      <c r="N5498" s="53"/>
      <c r="O5498" s="53"/>
      <c r="P5498" s="727"/>
    </row>
    <row r="5499" spans="1:16" x14ac:dyDescent="0.25">
      <c r="A5499" s="126"/>
      <c r="B5499" s="53"/>
      <c r="C5499" s="140"/>
      <c r="E5499" s="53"/>
      <c r="F5499" s="53"/>
      <c r="G5499" s="53"/>
      <c r="H5499" s="3"/>
      <c r="I5499" s="53"/>
      <c r="J5499" s="53"/>
      <c r="K5499" s="53"/>
      <c r="L5499" s="53"/>
      <c r="M5499" s="53"/>
      <c r="N5499" s="53"/>
      <c r="O5499" s="53"/>
      <c r="P5499" s="727"/>
    </row>
    <row r="5500" spans="1:16" x14ac:dyDescent="0.25">
      <c r="A5500" s="126"/>
      <c r="B5500" s="53"/>
      <c r="C5500" s="140"/>
      <c r="E5500" s="53"/>
      <c r="F5500" s="53"/>
      <c r="G5500" s="53"/>
      <c r="H5500" s="3"/>
      <c r="I5500" s="53"/>
      <c r="J5500" s="53"/>
      <c r="K5500" s="53"/>
      <c r="L5500" s="53"/>
      <c r="M5500" s="53"/>
      <c r="N5500" s="53"/>
      <c r="O5500" s="53"/>
      <c r="P5500" s="727"/>
    </row>
    <row r="5501" spans="1:16" x14ac:dyDescent="0.25">
      <c r="A5501" s="126"/>
      <c r="B5501" s="53"/>
      <c r="C5501" s="140"/>
      <c r="E5501" s="53"/>
      <c r="F5501" s="53"/>
      <c r="G5501" s="53"/>
      <c r="H5501" s="3"/>
      <c r="I5501" s="53"/>
      <c r="J5501" s="53"/>
      <c r="K5501" s="53"/>
      <c r="L5501" s="53"/>
      <c r="M5501" s="53"/>
      <c r="N5501" s="53"/>
      <c r="O5501" s="53"/>
      <c r="P5501" s="727"/>
    </row>
    <row r="5502" spans="1:16" x14ac:dyDescent="0.25">
      <c r="A5502" s="126"/>
      <c r="B5502" s="53"/>
      <c r="C5502" s="140"/>
      <c r="E5502" s="53"/>
      <c r="F5502" s="53"/>
      <c r="G5502" s="53"/>
      <c r="H5502" s="3"/>
      <c r="I5502" s="53"/>
      <c r="J5502" s="53"/>
      <c r="K5502" s="53"/>
      <c r="L5502" s="53"/>
      <c r="M5502" s="53"/>
      <c r="N5502" s="53"/>
      <c r="O5502" s="53"/>
      <c r="P5502" s="727"/>
    </row>
    <row r="5503" spans="1:16" x14ac:dyDescent="0.25">
      <c r="A5503" s="126"/>
      <c r="B5503" s="53"/>
      <c r="C5503" s="140"/>
      <c r="E5503" s="53"/>
      <c r="F5503" s="53"/>
      <c r="G5503" s="53"/>
      <c r="H5503" s="3"/>
      <c r="I5503" s="53"/>
      <c r="J5503" s="53"/>
      <c r="K5503" s="53"/>
      <c r="L5503" s="53"/>
      <c r="M5503" s="53"/>
      <c r="N5503" s="53"/>
      <c r="O5503" s="53"/>
      <c r="P5503" s="727"/>
    </row>
    <row r="5504" spans="1:16" x14ac:dyDescent="0.25">
      <c r="A5504" s="126"/>
      <c r="B5504" s="53"/>
      <c r="C5504" s="140"/>
      <c r="E5504" s="53"/>
      <c r="F5504" s="53"/>
      <c r="G5504" s="53"/>
      <c r="H5504" s="3"/>
      <c r="I5504" s="53"/>
      <c r="J5504" s="53"/>
      <c r="K5504" s="53"/>
      <c r="L5504" s="53"/>
      <c r="M5504" s="53"/>
      <c r="N5504" s="53"/>
      <c r="O5504" s="53"/>
      <c r="P5504" s="727"/>
    </row>
    <row r="5505" spans="1:16" x14ac:dyDescent="0.25">
      <c r="A5505" s="126"/>
      <c r="B5505" s="53"/>
      <c r="C5505" s="140"/>
      <c r="E5505" s="53"/>
      <c r="F5505" s="53"/>
      <c r="G5505" s="53"/>
      <c r="H5505" s="3"/>
      <c r="I5505" s="53"/>
      <c r="J5505" s="53"/>
      <c r="K5505" s="53"/>
      <c r="L5505" s="53"/>
      <c r="M5505" s="53"/>
      <c r="N5505" s="53"/>
      <c r="O5505" s="53"/>
      <c r="P5505" s="727"/>
    </row>
    <row r="5506" spans="1:16" x14ac:dyDescent="0.25">
      <c r="A5506" s="126"/>
      <c r="B5506" s="53"/>
      <c r="C5506" s="140"/>
      <c r="E5506" s="53"/>
      <c r="F5506" s="53"/>
      <c r="G5506" s="53"/>
      <c r="H5506" s="3"/>
      <c r="I5506" s="53"/>
      <c r="J5506" s="53"/>
      <c r="K5506" s="53"/>
      <c r="L5506" s="53"/>
      <c r="M5506" s="53"/>
      <c r="N5506" s="53"/>
      <c r="O5506" s="53"/>
      <c r="P5506" s="727"/>
    </row>
    <row r="5507" spans="1:16" x14ac:dyDescent="0.25">
      <c r="A5507" s="126"/>
      <c r="B5507" s="53"/>
      <c r="C5507" s="140"/>
      <c r="E5507" s="53"/>
      <c r="F5507" s="53"/>
      <c r="G5507" s="53"/>
      <c r="H5507" s="3"/>
      <c r="I5507" s="53"/>
      <c r="J5507" s="53"/>
      <c r="K5507" s="53"/>
      <c r="L5507" s="53"/>
      <c r="M5507" s="53"/>
      <c r="N5507" s="53"/>
      <c r="O5507" s="53"/>
      <c r="P5507" s="727"/>
    </row>
    <row r="5508" spans="1:16" x14ac:dyDescent="0.25">
      <c r="A5508" s="126"/>
      <c r="B5508" s="53"/>
      <c r="C5508" s="140"/>
      <c r="E5508" s="53"/>
      <c r="F5508" s="53"/>
      <c r="G5508" s="53"/>
      <c r="H5508" s="3"/>
      <c r="I5508" s="53"/>
      <c r="J5508" s="53"/>
      <c r="K5508" s="53"/>
      <c r="L5508" s="53"/>
      <c r="M5508" s="53"/>
      <c r="N5508" s="53"/>
      <c r="O5508" s="53"/>
      <c r="P5508" s="727"/>
    </row>
    <row r="5509" spans="1:16" x14ac:dyDescent="0.25">
      <c r="A5509" s="126"/>
      <c r="B5509" s="53"/>
      <c r="C5509" s="140"/>
      <c r="E5509" s="53"/>
      <c r="F5509" s="53"/>
      <c r="G5509" s="53"/>
      <c r="H5509" s="3"/>
      <c r="I5509" s="53"/>
      <c r="J5509" s="53"/>
      <c r="K5509" s="53"/>
      <c r="L5509" s="53"/>
      <c r="M5509" s="53"/>
      <c r="N5509" s="53"/>
      <c r="O5509" s="53"/>
      <c r="P5509" s="727"/>
    </row>
    <row r="5510" spans="1:16" x14ac:dyDescent="0.25">
      <c r="A5510" s="126"/>
      <c r="B5510" s="53"/>
      <c r="C5510" s="140"/>
      <c r="E5510" s="53"/>
      <c r="F5510" s="53"/>
      <c r="G5510" s="53"/>
      <c r="H5510" s="3"/>
      <c r="I5510" s="53"/>
      <c r="J5510" s="53"/>
      <c r="K5510" s="53"/>
      <c r="L5510" s="53"/>
      <c r="M5510" s="53"/>
      <c r="N5510" s="53"/>
      <c r="O5510" s="53"/>
      <c r="P5510" s="727"/>
    </row>
    <row r="5511" spans="1:16" x14ac:dyDescent="0.25">
      <c r="A5511" s="126"/>
      <c r="B5511" s="53"/>
      <c r="C5511" s="140"/>
      <c r="E5511" s="53"/>
      <c r="F5511" s="53"/>
      <c r="G5511" s="53"/>
      <c r="H5511" s="3"/>
      <c r="I5511" s="53"/>
      <c r="J5511" s="53"/>
      <c r="K5511" s="53"/>
      <c r="L5511" s="53"/>
      <c r="M5511" s="53"/>
      <c r="N5511" s="53"/>
      <c r="O5511" s="53"/>
      <c r="P5511" s="727"/>
    </row>
    <row r="5512" spans="1:16" x14ac:dyDescent="0.25">
      <c r="A5512" s="126"/>
      <c r="B5512" s="53"/>
      <c r="C5512" s="140"/>
      <c r="E5512" s="53"/>
      <c r="F5512" s="53"/>
      <c r="G5512" s="53"/>
      <c r="H5512" s="3"/>
      <c r="I5512" s="53"/>
      <c r="J5512" s="53"/>
      <c r="K5512" s="53"/>
      <c r="L5512" s="53"/>
      <c r="M5512" s="53"/>
      <c r="N5512" s="53"/>
      <c r="O5512" s="53"/>
      <c r="P5512" s="727"/>
    </row>
    <row r="5513" spans="1:16" x14ac:dyDescent="0.25">
      <c r="A5513" s="126"/>
      <c r="B5513" s="53"/>
      <c r="C5513" s="140"/>
      <c r="E5513" s="53"/>
      <c r="F5513" s="53"/>
      <c r="G5513" s="53"/>
      <c r="H5513" s="3"/>
      <c r="I5513" s="53"/>
      <c r="J5513" s="53"/>
      <c r="K5513" s="53"/>
      <c r="L5513" s="53"/>
      <c r="M5513" s="53"/>
      <c r="N5513" s="53"/>
      <c r="O5513" s="53"/>
      <c r="P5513" s="727"/>
    </row>
    <row r="5514" spans="1:16" x14ac:dyDescent="0.25">
      <c r="A5514" s="126"/>
      <c r="B5514" s="53"/>
      <c r="C5514" s="140"/>
      <c r="E5514" s="53"/>
      <c r="F5514" s="53"/>
      <c r="G5514" s="53"/>
      <c r="H5514" s="3"/>
      <c r="I5514" s="53"/>
      <c r="J5514" s="53"/>
      <c r="K5514" s="53"/>
      <c r="L5514" s="53"/>
      <c r="M5514" s="53"/>
      <c r="N5514" s="53"/>
      <c r="O5514" s="53"/>
      <c r="P5514" s="727"/>
    </row>
    <row r="5515" spans="1:16" x14ac:dyDescent="0.25">
      <c r="A5515" s="126"/>
      <c r="B5515" s="53"/>
      <c r="C5515" s="140"/>
      <c r="E5515" s="53"/>
      <c r="F5515" s="53"/>
      <c r="G5515" s="53"/>
      <c r="H5515" s="3"/>
      <c r="I5515" s="53"/>
      <c r="J5515" s="53"/>
      <c r="K5515" s="53"/>
      <c r="L5515" s="53"/>
      <c r="M5515" s="53"/>
      <c r="N5515" s="53"/>
      <c r="O5515" s="53"/>
      <c r="P5515" s="727"/>
    </row>
    <row r="5516" spans="1:16" x14ac:dyDescent="0.25">
      <c r="A5516" s="126"/>
      <c r="B5516" s="53"/>
      <c r="C5516" s="140"/>
      <c r="E5516" s="53"/>
      <c r="F5516" s="53"/>
      <c r="G5516" s="53"/>
      <c r="H5516" s="3"/>
      <c r="I5516" s="53"/>
      <c r="J5516" s="53"/>
      <c r="K5516" s="53"/>
      <c r="L5516" s="53"/>
      <c r="M5516" s="53"/>
      <c r="N5516" s="53"/>
      <c r="O5516" s="53"/>
      <c r="P5516" s="727"/>
    </row>
    <row r="5517" spans="1:16" x14ac:dyDescent="0.25">
      <c r="A5517" s="126"/>
      <c r="B5517" s="53"/>
      <c r="C5517" s="140"/>
      <c r="E5517" s="53"/>
      <c r="F5517" s="53"/>
      <c r="G5517" s="53"/>
      <c r="H5517" s="3"/>
      <c r="I5517" s="53"/>
      <c r="J5517" s="53"/>
      <c r="K5517" s="53"/>
      <c r="L5517" s="53"/>
      <c r="M5517" s="53"/>
      <c r="N5517" s="53"/>
      <c r="O5517" s="53"/>
      <c r="P5517" s="727"/>
    </row>
    <row r="5518" spans="1:16" x14ac:dyDescent="0.25">
      <c r="A5518" s="126"/>
      <c r="B5518" s="53"/>
      <c r="C5518" s="140"/>
      <c r="E5518" s="53"/>
      <c r="F5518" s="53"/>
      <c r="G5518" s="53"/>
      <c r="H5518" s="3"/>
      <c r="I5518" s="53"/>
      <c r="J5518" s="53"/>
      <c r="K5518" s="53"/>
      <c r="L5518" s="53"/>
      <c r="M5518" s="53"/>
      <c r="N5518" s="53"/>
      <c r="O5518" s="53"/>
      <c r="P5518" s="727"/>
    </row>
    <row r="5519" spans="1:16" x14ac:dyDescent="0.25">
      <c r="A5519" s="126"/>
      <c r="B5519" s="53"/>
      <c r="C5519" s="140"/>
      <c r="E5519" s="53"/>
      <c r="F5519" s="53"/>
      <c r="G5519" s="53"/>
      <c r="H5519" s="3"/>
      <c r="I5519" s="53"/>
      <c r="J5519" s="53"/>
      <c r="K5519" s="53"/>
      <c r="L5519" s="53"/>
      <c r="M5519" s="53"/>
      <c r="N5519" s="53"/>
      <c r="O5519" s="53"/>
      <c r="P5519" s="727"/>
    </row>
    <row r="5520" spans="1:16" x14ac:dyDescent="0.25">
      <c r="A5520" s="126"/>
      <c r="B5520" s="53"/>
      <c r="C5520" s="140"/>
      <c r="E5520" s="53"/>
      <c r="F5520" s="53"/>
      <c r="G5520" s="53"/>
      <c r="H5520" s="3"/>
      <c r="I5520" s="53"/>
      <c r="J5520" s="53"/>
      <c r="K5520" s="53"/>
      <c r="L5520" s="53"/>
      <c r="M5520" s="53"/>
      <c r="N5520" s="53"/>
      <c r="O5520" s="53"/>
      <c r="P5520" s="727"/>
    </row>
    <row r="5521" spans="1:16" x14ac:dyDescent="0.25">
      <c r="A5521" s="126"/>
      <c r="B5521" s="53"/>
      <c r="C5521" s="140"/>
      <c r="E5521" s="53"/>
      <c r="F5521" s="53"/>
      <c r="G5521" s="53"/>
      <c r="H5521" s="3"/>
      <c r="I5521" s="53"/>
      <c r="J5521" s="53"/>
      <c r="K5521" s="53"/>
      <c r="L5521" s="53"/>
      <c r="M5521" s="53"/>
      <c r="N5521" s="53"/>
      <c r="O5521" s="53"/>
      <c r="P5521" s="727"/>
    </row>
    <row r="5522" spans="1:16" x14ac:dyDescent="0.25">
      <c r="A5522" s="126"/>
      <c r="B5522" s="53"/>
      <c r="C5522" s="140"/>
      <c r="E5522" s="53"/>
      <c r="F5522" s="53"/>
      <c r="G5522" s="53"/>
      <c r="H5522" s="3"/>
      <c r="I5522" s="53"/>
      <c r="J5522" s="53"/>
      <c r="K5522" s="53"/>
      <c r="L5522" s="53"/>
      <c r="M5522" s="53"/>
      <c r="N5522" s="53"/>
      <c r="O5522" s="53"/>
      <c r="P5522" s="727"/>
    </row>
    <row r="5523" spans="1:16" x14ac:dyDescent="0.25">
      <c r="A5523" s="126"/>
      <c r="B5523" s="53"/>
      <c r="C5523" s="140"/>
      <c r="E5523" s="53"/>
      <c r="F5523" s="53"/>
      <c r="G5523" s="53"/>
      <c r="H5523" s="3"/>
      <c r="I5523" s="53"/>
      <c r="J5523" s="53"/>
      <c r="K5523" s="53"/>
      <c r="L5523" s="53"/>
      <c r="M5523" s="53"/>
      <c r="N5523" s="53"/>
      <c r="O5523" s="53"/>
      <c r="P5523" s="727"/>
    </row>
    <row r="5524" spans="1:16" x14ac:dyDescent="0.25">
      <c r="A5524" s="126"/>
      <c r="B5524" s="53"/>
      <c r="C5524" s="140"/>
      <c r="E5524" s="53"/>
      <c r="F5524" s="53"/>
      <c r="G5524" s="53"/>
      <c r="H5524" s="3"/>
      <c r="I5524" s="53"/>
      <c r="J5524" s="53"/>
      <c r="K5524" s="53"/>
      <c r="L5524" s="53"/>
      <c r="M5524" s="53"/>
      <c r="N5524" s="53"/>
      <c r="O5524" s="53"/>
      <c r="P5524" s="727"/>
    </row>
    <row r="5525" spans="1:16" x14ac:dyDescent="0.25">
      <c r="A5525" s="126"/>
      <c r="B5525" s="53"/>
      <c r="C5525" s="140"/>
      <c r="E5525" s="53"/>
      <c r="F5525" s="53"/>
      <c r="G5525" s="53"/>
      <c r="H5525" s="3"/>
      <c r="I5525" s="53"/>
      <c r="J5525" s="53"/>
      <c r="K5525" s="53"/>
      <c r="L5525" s="53"/>
      <c r="M5525" s="53"/>
      <c r="N5525" s="53"/>
      <c r="O5525" s="53"/>
      <c r="P5525" s="727"/>
    </row>
    <row r="5526" spans="1:16" x14ac:dyDescent="0.25">
      <c r="A5526" s="126"/>
      <c r="B5526" s="53"/>
      <c r="C5526" s="140"/>
      <c r="E5526" s="53"/>
      <c r="F5526" s="53"/>
      <c r="G5526" s="53"/>
      <c r="H5526" s="3"/>
      <c r="I5526" s="53"/>
      <c r="J5526" s="53"/>
      <c r="K5526" s="53"/>
      <c r="L5526" s="53"/>
      <c r="M5526" s="53"/>
      <c r="N5526" s="53"/>
      <c r="O5526" s="53"/>
      <c r="P5526" s="727"/>
    </row>
    <row r="5527" spans="1:16" x14ac:dyDescent="0.25">
      <c r="A5527" s="126"/>
      <c r="B5527" s="53"/>
      <c r="C5527" s="140"/>
      <c r="E5527" s="53"/>
      <c r="F5527" s="53"/>
      <c r="G5527" s="53"/>
      <c r="H5527" s="3"/>
      <c r="I5527" s="53"/>
      <c r="J5527" s="53"/>
      <c r="K5527" s="53"/>
      <c r="L5527" s="53"/>
      <c r="M5527" s="53"/>
      <c r="N5527" s="53"/>
      <c r="O5527" s="53"/>
      <c r="P5527" s="727"/>
    </row>
    <row r="5528" spans="1:16" x14ac:dyDescent="0.25">
      <c r="A5528" s="126"/>
      <c r="B5528" s="53"/>
      <c r="C5528" s="140"/>
      <c r="E5528" s="53"/>
      <c r="F5528" s="53"/>
      <c r="G5528" s="53"/>
      <c r="H5528" s="3"/>
      <c r="I5528" s="53"/>
      <c r="J5528" s="53"/>
      <c r="K5528" s="53"/>
      <c r="L5528" s="53"/>
      <c r="M5528" s="53"/>
      <c r="N5528" s="53"/>
      <c r="O5528" s="53"/>
      <c r="P5528" s="727"/>
    </row>
    <row r="5529" spans="1:16" x14ac:dyDescent="0.25">
      <c r="A5529" s="126"/>
      <c r="B5529" s="53"/>
      <c r="C5529" s="140"/>
      <c r="E5529" s="53"/>
      <c r="F5529" s="53"/>
      <c r="G5529" s="53"/>
      <c r="H5529" s="3"/>
      <c r="I5529" s="53"/>
      <c r="J5529" s="53"/>
      <c r="K5529" s="53"/>
      <c r="L5529" s="53"/>
      <c r="M5529" s="53"/>
      <c r="N5529" s="53"/>
      <c r="O5529" s="53"/>
      <c r="P5529" s="727"/>
    </row>
    <row r="5530" spans="1:16" x14ac:dyDescent="0.25">
      <c r="A5530" s="126"/>
      <c r="B5530" s="53"/>
      <c r="C5530" s="140"/>
      <c r="E5530" s="53"/>
      <c r="F5530" s="53"/>
      <c r="G5530" s="53"/>
      <c r="H5530" s="3"/>
      <c r="I5530" s="53"/>
      <c r="J5530" s="53"/>
      <c r="K5530" s="53"/>
      <c r="L5530" s="53"/>
      <c r="M5530" s="53"/>
      <c r="N5530" s="53"/>
      <c r="O5530" s="53"/>
      <c r="P5530" s="727"/>
    </row>
    <row r="5531" spans="1:16" x14ac:dyDescent="0.25">
      <c r="A5531" s="126"/>
      <c r="B5531" s="53"/>
      <c r="C5531" s="140"/>
      <c r="E5531" s="53"/>
      <c r="F5531" s="53"/>
      <c r="G5531" s="53"/>
      <c r="H5531" s="3"/>
      <c r="I5531" s="53"/>
      <c r="J5531" s="53"/>
      <c r="K5531" s="53"/>
      <c r="L5531" s="53"/>
      <c r="M5531" s="53"/>
      <c r="N5531" s="53"/>
      <c r="O5531" s="53"/>
      <c r="P5531" s="727"/>
    </row>
    <row r="5532" spans="1:16" x14ac:dyDescent="0.25">
      <c r="A5532" s="126"/>
      <c r="B5532" s="53"/>
      <c r="C5532" s="140"/>
      <c r="E5532" s="53"/>
      <c r="F5532" s="53"/>
      <c r="G5532" s="53"/>
      <c r="H5532" s="3"/>
      <c r="I5532" s="53"/>
      <c r="J5532" s="53"/>
      <c r="K5532" s="53"/>
      <c r="L5532" s="53"/>
      <c r="M5532" s="53"/>
      <c r="N5532" s="53"/>
      <c r="O5532" s="53"/>
      <c r="P5532" s="727"/>
    </row>
    <row r="5533" spans="1:16" x14ac:dyDescent="0.25">
      <c r="A5533" s="126"/>
      <c r="B5533" s="53"/>
      <c r="C5533" s="140"/>
      <c r="E5533" s="53"/>
      <c r="F5533" s="53"/>
      <c r="G5533" s="53"/>
      <c r="H5533" s="3"/>
      <c r="I5533" s="53"/>
      <c r="J5533" s="53"/>
      <c r="K5533" s="53"/>
      <c r="L5533" s="53"/>
      <c r="M5533" s="53"/>
      <c r="N5533" s="53"/>
      <c r="O5533" s="53"/>
      <c r="P5533" s="727"/>
    </row>
    <row r="5534" spans="1:16" x14ac:dyDescent="0.25">
      <c r="A5534" s="126"/>
      <c r="B5534" s="53"/>
      <c r="C5534" s="140"/>
      <c r="E5534" s="53"/>
      <c r="F5534" s="53"/>
      <c r="G5534" s="53"/>
      <c r="H5534" s="3"/>
      <c r="I5534" s="53"/>
      <c r="J5534" s="53"/>
      <c r="K5534" s="53"/>
      <c r="L5534" s="53"/>
      <c r="M5534" s="53"/>
      <c r="N5534" s="53"/>
      <c r="O5534" s="53"/>
      <c r="P5534" s="727"/>
    </row>
    <row r="5535" spans="1:16" x14ac:dyDescent="0.25">
      <c r="A5535" s="126"/>
      <c r="B5535" s="53"/>
      <c r="C5535" s="140"/>
      <c r="E5535" s="53"/>
      <c r="F5535" s="53"/>
      <c r="G5535" s="53"/>
      <c r="H5535" s="3"/>
      <c r="I5535" s="53"/>
      <c r="J5535" s="53"/>
      <c r="K5535" s="53"/>
      <c r="L5535" s="53"/>
      <c r="M5535" s="53"/>
      <c r="N5535" s="53"/>
      <c r="O5535" s="53"/>
      <c r="P5535" s="727"/>
    </row>
    <row r="5536" spans="1:16" x14ac:dyDescent="0.25">
      <c r="A5536" s="126"/>
      <c r="B5536" s="53"/>
      <c r="C5536" s="140"/>
      <c r="E5536" s="53"/>
      <c r="F5536" s="53"/>
      <c r="G5536" s="53"/>
      <c r="H5536" s="3"/>
      <c r="I5536" s="53"/>
      <c r="J5536" s="53"/>
      <c r="K5536" s="53"/>
      <c r="L5536" s="53"/>
      <c r="M5536" s="53"/>
      <c r="N5536" s="53"/>
      <c r="O5536" s="53"/>
      <c r="P5536" s="727"/>
    </row>
    <row r="5537" spans="1:16" x14ac:dyDescent="0.25">
      <c r="A5537" s="126"/>
      <c r="B5537" s="53"/>
      <c r="C5537" s="140"/>
      <c r="E5537" s="53"/>
      <c r="F5537" s="53"/>
      <c r="G5537" s="53"/>
      <c r="H5537" s="3"/>
      <c r="I5537" s="53"/>
      <c r="J5537" s="53"/>
      <c r="K5537" s="53"/>
      <c r="L5537" s="53"/>
      <c r="M5537" s="53"/>
      <c r="N5537" s="53"/>
      <c r="O5537" s="53"/>
      <c r="P5537" s="727"/>
    </row>
    <row r="5538" spans="1:16" x14ac:dyDescent="0.25">
      <c r="A5538" s="126"/>
      <c r="B5538" s="53"/>
      <c r="C5538" s="140"/>
      <c r="E5538" s="53"/>
      <c r="F5538" s="53"/>
      <c r="G5538" s="53"/>
      <c r="H5538" s="3"/>
      <c r="I5538" s="53"/>
      <c r="J5538" s="53"/>
      <c r="K5538" s="53"/>
      <c r="L5538" s="53"/>
      <c r="M5538" s="53"/>
      <c r="N5538" s="53"/>
      <c r="O5538" s="53"/>
      <c r="P5538" s="727"/>
    </row>
    <row r="5539" spans="1:16" x14ac:dyDescent="0.25">
      <c r="A5539" s="126"/>
      <c r="B5539" s="53"/>
      <c r="C5539" s="140"/>
      <c r="E5539" s="53"/>
      <c r="F5539" s="53"/>
      <c r="G5539" s="53"/>
      <c r="H5539" s="3"/>
      <c r="I5539" s="53"/>
      <c r="J5539" s="53"/>
      <c r="K5539" s="53"/>
      <c r="L5539" s="53"/>
      <c r="M5539" s="53"/>
      <c r="N5539" s="53"/>
      <c r="O5539" s="53"/>
      <c r="P5539" s="727"/>
    </row>
    <row r="5540" spans="1:16" x14ac:dyDescent="0.25">
      <c r="A5540" s="126"/>
      <c r="B5540" s="53"/>
      <c r="C5540" s="140"/>
      <c r="E5540" s="53"/>
      <c r="F5540" s="53"/>
      <c r="G5540" s="53"/>
      <c r="H5540" s="3"/>
      <c r="I5540" s="53"/>
      <c r="J5540" s="53"/>
      <c r="K5540" s="53"/>
      <c r="L5540" s="53"/>
      <c r="M5540" s="53"/>
      <c r="N5540" s="53"/>
      <c r="O5540" s="53"/>
      <c r="P5540" s="727"/>
    </row>
    <row r="5541" spans="1:16" x14ac:dyDescent="0.25">
      <c r="A5541" s="126"/>
      <c r="B5541" s="53"/>
      <c r="C5541" s="140"/>
      <c r="E5541" s="53"/>
      <c r="F5541" s="53"/>
      <c r="G5541" s="53"/>
      <c r="H5541" s="3"/>
      <c r="I5541" s="53"/>
      <c r="J5541" s="53"/>
      <c r="K5541" s="53"/>
      <c r="L5541" s="53"/>
      <c r="M5541" s="53"/>
      <c r="N5541" s="53"/>
      <c r="O5541" s="53"/>
      <c r="P5541" s="727"/>
    </row>
    <row r="5542" spans="1:16" x14ac:dyDescent="0.25">
      <c r="A5542" s="126"/>
      <c r="B5542" s="53"/>
      <c r="C5542" s="140"/>
      <c r="E5542" s="53"/>
      <c r="F5542" s="53"/>
      <c r="G5542" s="53"/>
      <c r="H5542" s="3"/>
      <c r="I5542" s="53"/>
      <c r="J5542" s="53"/>
      <c r="K5542" s="53"/>
      <c r="L5542" s="53"/>
      <c r="M5542" s="53"/>
      <c r="N5542" s="53"/>
      <c r="O5542" s="53"/>
      <c r="P5542" s="727"/>
    </row>
    <row r="5543" spans="1:16" x14ac:dyDescent="0.25">
      <c r="A5543" s="126"/>
      <c r="B5543" s="53"/>
      <c r="C5543" s="140"/>
      <c r="E5543" s="53"/>
      <c r="F5543" s="53"/>
      <c r="G5543" s="53"/>
      <c r="H5543" s="3"/>
      <c r="I5543" s="53"/>
      <c r="J5543" s="53"/>
      <c r="K5543" s="53"/>
      <c r="L5543" s="53"/>
      <c r="M5543" s="53"/>
      <c r="N5543" s="53"/>
      <c r="O5543" s="53"/>
      <c r="P5543" s="727"/>
    </row>
    <row r="5544" spans="1:16" x14ac:dyDescent="0.25">
      <c r="A5544" s="126"/>
      <c r="B5544" s="53"/>
      <c r="C5544" s="140"/>
      <c r="E5544" s="53"/>
      <c r="F5544" s="53"/>
      <c r="G5544" s="53"/>
      <c r="H5544" s="3"/>
      <c r="I5544" s="53"/>
      <c r="J5544" s="53"/>
      <c r="K5544" s="53"/>
      <c r="L5544" s="53"/>
      <c r="M5544" s="53"/>
      <c r="N5544" s="53"/>
      <c r="O5544" s="53"/>
      <c r="P5544" s="727"/>
    </row>
    <row r="5545" spans="1:16" x14ac:dyDescent="0.25">
      <c r="A5545" s="126"/>
      <c r="B5545" s="53"/>
      <c r="C5545" s="140"/>
      <c r="E5545" s="53"/>
      <c r="F5545" s="53"/>
      <c r="G5545" s="53"/>
      <c r="H5545" s="3"/>
      <c r="I5545" s="53"/>
      <c r="J5545" s="53"/>
      <c r="K5545" s="53"/>
      <c r="L5545" s="53"/>
      <c r="M5545" s="53"/>
      <c r="N5545" s="53"/>
      <c r="O5545" s="53"/>
      <c r="P5545" s="727"/>
    </row>
    <row r="5546" spans="1:16" x14ac:dyDescent="0.25">
      <c r="A5546" s="126"/>
      <c r="B5546" s="53"/>
      <c r="C5546" s="140"/>
      <c r="E5546" s="53"/>
      <c r="F5546" s="53"/>
      <c r="G5546" s="53"/>
      <c r="H5546" s="3"/>
      <c r="I5546" s="53"/>
      <c r="J5546" s="53"/>
      <c r="K5546" s="53"/>
      <c r="L5546" s="53"/>
      <c r="M5546" s="53"/>
      <c r="N5546" s="53"/>
      <c r="O5546" s="53"/>
      <c r="P5546" s="727"/>
    </row>
    <row r="5547" spans="1:16" x14ac:dyDescent="0.25">
      <c r="A5547" s="126"/>
      <c r="B5547" s="53"/>
      <c r="C5547" s="140"/>
      <c r="E5547" s="53"/>
      <c r="F5547" s="53"/>
      <c r="G5547" s="53"/>
      <c r="H5547" s="3"/>
      <c r="I5547" s="53"/>
      <c r="J5547" s="53"/>
      <c r="K5547" s="53"/>
      <c r="L5547" s="53"/>
      <c r="M5547" s="53"/>
      <c r="N5547" s="53"/>
      <c r="O5547" s="53"/>
      <c r="P5547" s="727"/>
    </row>
    <row r="5548" spans="1:16" x14ac:dyDescent="0.25">
      <c r="A5548" s="126"/>
      <c r="B5548" s="53"/>
      <c r="C5548" s="140"/>
      <c r="E5548" s="53"/>
      <c r="F5548" s="53"/>
      <c r="G5548" s="53"/>
      <c r="H5548" s="3"/>
      <c r="I5548" s="53"/>
      <c r="J5548" s="53"/>
      <c r="K5548" s="53"/>
      <c r="L5548" s="53"/>
      <c r="M5548" s="53"/>
      <c r="N5548" s="53"/>
      <c r="O5548" s="53"/>
      <c r="P5548" s="727"/>
    </row>
    <row r="5549" spans="1:16" x14ac:dyDescent="0.25">
      <c r="A5549" s="126"/>
      <c r="B5549" s="53"/>
      <c r="C5549" s="140"/>
      <c r="E5549" s="53"/>
      <c r="F5549" s="53"/>
      <c r="G5549" s="53"/>
      <c r="H5549" s="3"/>
      <c r="I5549" s="53"/>
      <c r="J5549" s="53"/>
      <c r="K5549" s="53"/>
      <c r="L5549" s="53"/>
      <c r="M5549" s="53"/>
      <c r="N5549" s="53"/>
      <c r="O5549" s="53"/>
      <c r="P5549" s="727"/>
    </row>
    <row r="5550" spans="1:16" x14ac:dyDescent="0.25">
      <c r="A5550" s="126"/>
      <c r="B5550" s="53"/>
      <c r="C5550" s="140"/>
      <c r="E5550" s="53"/>
      <c r="F5550" s="53"/>
      <c r="G5550" s="53"/>
      <c r="H5550" s="3"/>
      <c r="I5550" s="53"/>
      <c r="J5550" s="53"/>
      <c r="K5550" s="53"/>
      <c r="L5550" s="53"/>
      <c r="M5550" s="53"/>
      <c r="N5550" s="53"/>
      <c r="O5550" s="53"/>
      <c r="P5550" s="727"/>
    </row>
    <row r="5551" spans="1:16" x14ac:dyDescent="0.25">
      <c r="A5551" s="126"/>
      <c r="B5551" s="53"/>
      <c r="C5551" s="140"/>
      <c r="E5551" s="53"/>
      <c r="F5551" s="53"/>
      <c r="G5551" s="53"/>
      <c r="H5551" s="3"/>
      <c r="I5551" s="53"/>
      <c r="J5551" s="53"/>
      <c r="K5551" s="53"/>
      <c r="L5551" s="53"/>
      <c r="M5551" s="53"/>
      <c r="N5551" s="53"/>
      <c r="O5551" s="53"/>
      <c r="P5551" s="727"/>
    </row>
    <row r="5552" spans="1:16" x14ac:dyDescent="0.25">
      <c r="A5552" s="126"/>
      <c r="B5552" s="53"/>
      <c r="C5552" s="140"/>
      <c r="E5552" s="53"/>
      <c r="F5552" s="53"/>
      <c r="G5552" s="53"/>
      <c r="H5552" s="3"/>
      <c r="I5552" s="53"/>
      <c r="J5552" s="53"/>
      <c r="K5552" s="53"/>
      <c r="L5552" s="53"/>
      <c r="M5552" s="53"/>
      <c r="N5552" s="53"/>
      <c r="O5552" s="53"/>
      <c r="P5552" s="727"/>
    </row>
    <row r="5553" spans="1:16" x14ac:dyDescent="0.25">
      <c r="A5553" s="126"/>
      <c r="B5553" s="53"/>
      <c r="C5553" s="140"/>
      <c r="E5553" s="53"/>
      <c r="F5553" s="53"/>
      <c r="G5553" s="53"/>
      <c r="H5553" s="3"/>
      <c r="I5553" s="53"/>
      <c r="J5553" s="53"/>
      <c r="K5553" s="53"/>
      <c r="L5553" s="53"/>
      <c r="M5553" s="53"/>
      <c r="N5553" s="53"/>
      <c r="O5553" s="53"/>
      <c r="P5553" s="727"/>
    </row>
    <row r="5554" spans="1:16" x14ac:dyDescent="0.25">
      <c r="A5554" s="126"/>
      <c r="B5554" s="53"/>
      <c r="C5554" s="140"/>
      <c r="E5554" s="53"/>
      <c r="F5554" s="53"/>
      <c r="G5554" s="53"/>
      <c r="H5554" s="3"/>
      <c r="I5554" s="53"/>
      <c r="J5554" s="53"/>
      <c r="K5554" s="53"/>
      <c r="L5554" s="53"/>
      <c r="M5554" s="53"/>
      <c r="N5554" s="53"/>
      <c r="O5554" s="53"/>
      <c r="P5554" s="727"/>
    </row>
    <row r="5555" spans="1:16" x14ac:dyDescent="0.25">
      <c r="A5555" s="126"/>
      <c r="B5555" s="53"/>
      <c r="C5555" s="140"/>
      <c r="E5555" s="53"/>
      <c r="F5555" s="53"/>
      <c r="G5555" s="53"/>
      <c r="H5555" s="3"/>
      <c r="I5555" s="53"/>
      <c r="J5555" s="53"/>
      <c r="K5555" s="53"/>
      <c r="L5555" s="53"/>
      <c r="M5555" s="53"/>
      <c r="N5555" s="53"/>
      <c r="O5555" s="53"/>
      <c r="P5555" s="727"/>
    </row>
    <row r="5556" spans="1:16" x14ac:dyDescent="0.25">
      <c r="A5556" s="126"/>
      <c r="B5556" s="53"/>
      <c r="C5556" s="140"/>
      <c r="E5556" s="53"/>
      <c r="F5556" s="53"/>
      <c r="G5556" s="53"/>
      <c r="H5556" s="3"/>
      <c r="I5556" s="53"/>
      <c r="J5556" s="53"/>
      <c r="K5556" s="53"/>
      <c r="L5556" s="53"/>
      <c r="M5556" s="53"/>
      <c r="N5556" s="53"/>
      <c r="O5556" s="53"/>
      <c r="P5556" s="727"/>
    </row>
    <row r="5557" spans="1:16" x14ac:dyDescent="0.25">
      <c r="A5557" s="126"/>
      <c r="B5557" s="53"/>
      <c r="C5557" s="140"/>
      <c r="E5557" s="53"/>
      <c r="F5557" s="53"/>
      <c r="G5557" s="53"/>
      <c r="H5557" s="3"/>
      <c r="I5557" s="53"/>
      <c r="J5557" s="53"/>
      <c r="K5557" s="53"/>
      <c r="L5557" s="53"/>
      <c r="M5557" s="53"/>
      <c r="N5557" s="53"/>
      <c r="O5557" s="53"/>
      <c r="P5557" s="727"/>
    </row>
    <row r="5558" spans="1:16" x14ac:dyDescent="0.25">
      <c r="A5558" s="126"/>
      <c r="B5558" s="53"/>
      <c r="C5558" s="140"/>
      <c r="E5558" s="53"/>
      <c r="F5558" s="53"/>
      <c r="G5558" s="53"/>
      <c r="H5558" s="3"/>
      <c r="I5558" s="53"/>
      <c r="J5558" s="53"/>
      <c r="K5558" s="53"/>
      <c r="L5558" s="53"/>
      <c r="M5558" s="53"/>
      <c r="N5558" s="53"/>
      <c r="O5558" s="53"/>
      <c r="P5558" s="727"/>
    </row>
    <row r="5559" spans="1:16" x14ac:dyDescent="0.25">
      <c r="A5559" s="126"/>
      <c r="B5559" s="53"/>
      <c r="C5559" s="140"/>
      <c r="E5559" s="53"/>
      <c r="F5559" s="53"/>
      <c r="G5559" s="53"/>
      <c r="H5559" s="3"/>
      <c r="I5559" s="53"/>
      <c r="J5559" s="53"/>
      <c r="K5559" s="53"/>
      <c r="L5559" s="53"/>
      <c r="M5559" s="53"/>
      <c r="N5559" s="53"/>
      <c r="O5559" s="53"/>
      <c r="P5559" s="727"/>
    </row>
    <row r="5560" spans="1:16" x14ac:dyDescent="0.25">
      <c r="A5560" s="126"/>
      <c r="B5560" s="53"/>
      <c r="C5560" s="140"/>
      <c r="E5560" s="53"/>
      <c r="F5560" s="53"/>
      <c r="G5560" s="53"/>
      <c r="H5560" s="3"/>
      <c r="I5560" s="53"/>
      <c r="J5560" s="53"/>
      <c r="K5560" s="53"/>
      <c r="L5560" s="53"/>
      <c r="M5560" s="53"/>
      <c r="N5560" s="53"/>
      <c r="O5560" s="53"/>
      <c r="P5560" s="727"/>
    </row>
    <row r="5561" spans="1:16" x14ac:dyDescent="0.25">
      <c r="A5561" s="126"/>
      <c r="B5561" s="53"/>
      <c r="C5561" s="140"/>
      <c r="E5561" s="53"/>
      <c r="F5561" s="53"/>
      <c r="G5561" s="53"/>
      <c r="H5561" s="3"/>
      <c r="I5561" s="53"/>
      <c r="J5561" s="53"/>
      <c r="K5561" s="53"/>
      <c r="L5561" s="53"/>
      <c r="M5561" s="53"/>
      <c r="N5561" s="53"/>
      <c r="O5561" s="53"/>
      <c r="P5561" s="727"/>
    </row>
    <row r="5562" spans="1:16" x14ac:dyDescent="0.25">
      <c r="A5562" s="126"/>
      <c r="B5562" s="53"/>
      <c r="C5562" s="140"/>
      <c r="E5562" s="53"/>
      <c r="F5562" s="53"/>
      <c r="G5562" s="53"/>
      <c r="H5562" s="3"/>
      <c r="I5562" s="53"/>
      <c r="J5562" s="53"/>
      <c r="K5562" s="53"/>
      <c r="L5562" s="53"/>
      <c r="M5562" s="53"/>
      <c r="N5562" s="53"/>
      <c r="O5562" s="53"/>
      <c r="P5562" s="727"/>
    </row>
    <row r="5563" spans="1:16" x14ac:dyDescent="0.25">
      <c r="A5563" s="126"/>
      <c r="B5563" s="53"/>
      <c r="C5563" s="140"/>
      <c r="E5563" s="53"/>
      <c r="F5563" s="53"/>
      <c r="G5563" s="53"/>
      <c r="H5563" s="3"/>
      <c r="I5563" s="53"/>
      <c r="J5563" s="53"/>
      <c r="K5563" s="53"/>
      <c r="L5563" s="53"/>
      <c r="M5563" s="53"/>
      <c r="N5563" s="53"/>
      <c r="O5563" s="53"/>
      <c r="P5563" s="727"/>
    </row>
    <row r="5564" spans="1:16" x14ac:dyDescent="0.25">
      <c r="A5564" s="126"/>
      <c r="B5564" s="53"/>
      <c r="C5564" s="140"/>
      <c r="E5564" s="53"/>
      <c r="F5564" s="53"/>
      <c r="G5564" s="53"/>
      <c r="H5564" s="3"/>
      <c r="I5564" s="53"/>
      <c r="J5564" s="53"/>
      <c r="K5564" s="53"/>
      <c r="L5564" s="53"/>
      <c r="M5564" s="53"/>
      <c r="N5564" s="53"/>
      <c r="O5564" s="53"/>
      <c r="P5564" s="727"/>
    </row>
    <row r="5565" spans="1:16" x14ac:dyDescent="0.25">
      <c r="A5565" s="126"/>
      <c r="B5565" s="53"/>
      <c r="C5565" s="140"/>
      <c r="E5565" s="53"/>
      <c r="F5565" s="53"/>
      <c r="G5565" s="53"/>
      <c r="H5565" s="3"/>
      <c r="I5565" s="53"/>
      <c r="J5565" s="53"/>
      <c r="K5565" s="53"/>
      <c r="L5565" s="53"/>
      <c r="M5565" s="53"/>
      <c r="N5565" s="53"/>
      <c r="O5565" s="53"/>
      <c r="P5565" s="727"/>
    </row>
    <row r="5566" spans="1:16" x14ac:dyDescent="0.25">
      <c r="A5566" s="126"/>
      <c r="B5566" s="53"/>
      <c r="C5566" s="140"/>
      <c r="E5566" s="53"/>
      <c r="F5566" s="53"/>
      <c r="G5566" s="53"/>
      <c r="H5566" s="3"/>
      <c r="I5566" s="53"/>
      <c r="J5566" s="53"/>
      <c r="K5566" s="53"/>
      <c r="L5566" s="53"/>
      <c r="M5566" s="53"/>
      <c r="N5566" s="53"/>
      <c r="O5566" s="53"/>
      <c r="P5566" s="727"/>
    </row>
    <row r="5567" spans="1:16" x14ac:dyDescent="0.25">
      <c r="A5567" s="126"/>
      <c r="B5567" s="53"/>
      <c r="C5567" s="140"/>
      <c r="E5567" s="53"/>
      <c r="F5567" s="53"/>
      <c r="G5567" s="53"/>
      <c r="H5567" s="3"/>
      <c r="I5567" s="53"/>
      <c r="J5567" s="53"/>
      <c r="K5567" s="53"/>
      <c r="L5567" s="53"/>
      <c r="M5567" s="53"/>
      <c r="N5567" s="53"/>
      <c r="O5567" s="53"/>
      <c r="P5567" s="727"/>
    </row>
  </sheetData>
  <sheetProtection password="ED47" sheet="1" formatCells="0" formatColumns="0" formatRows="0" autoFilter="0"/>
  <protectedRanges>
    <protectedRange sqref="C55:C56 C18 C21 C23 C27 C31 C42:C43 C46:C48 C50 C53 C58:C60 C62 C64 C8 C37:C39 C15" name="Range2_1"/>
    <protectedRange sqref="C7" name="Range2_1_1"/>
    <protectedRange sqref="C7" name="Range1_1"/>
    <protectedRange sqref="E7 E16 E34" name="Range2_1_1_1"/>
    <protectedRange sqref="E7 E16 E34" name="Range1_1_1"/>
    <protectedRange sqref="E9:E14" name="Range2_1_1_2_2"/>
    <protectedRange sqref="E9:E14" name="Range1_1_1_2_2"/>
    <protectedRange sqref="E17" name="Range2_1_1_2_2_1"/>
    <protectedRange sqref="E17" name="Range1_1_1_2_2_1"/>
    <protectedRange sqref="E20" name="Range2_1_1_2_2_2"/>
    <protectedRange sqref="E20" name="Range1_1_1_2_2_2"/>
    <protectedRange sqref="E22" name="Range2_1_1_2_2_4"/>
    <protectedRange sqref="E22" name="Range1_1_1_2_2_4"/>
    <protectedRange sqref="E24:E26" name="Range2_1_1_2_2_5"/>
    <protectedRange sqref="E24:E26" name="Range1_1_1_2_2_5"/>
    <protectedRange sqref="E28:E30" name="Range2_1_1_2_2_6"/>
    <protectedRange sqref="E28:E30" name="Range1_1_1_2_2_6"/>
    <protectedRange sqref="E32:E33" name="Range2_1_1_2_2_7"/>
    <protectedRange sqref="E32:E33" name="Range1_1_1_2_2_7"/>
    <protectedRange sqref="E35" name="Range2_1_1_2_2_8"/>
    <protectedRange sqref="E35" name="Range1_1_1_2_2_8"/>
    <protectedRange sqref="E36 E38" name="Range2_1_1_2_2_9"/>
    <protectedRange sqref="E36 E38" name="Range1_1_1_2_2_9"/>
    <protectedRange sqref="E40:E41" name="Range2_1_1_2_2_11"/>
    <protectedRange sqref="E40:E41" name="Range1_1_1_2_2_11"/>
    <protectedRange sqref="E44 E48" name="Range2_1_1_2_2_12"/>
    <protectedRange sqref="E44 E48" name="Range1_1_1_2_2_12"/>
    <protectedRange sqref="E45" name="Range2_1_1_2_2_13"/>
    <protectedRange sqref="E45" name="Range1_1_1_2_2_13"/>
    <protectedRange sqref="E49" name="Range2_1_1_2_2_14"/>
    <protectedRange sqref="E49" name="Range1_1_1_2_2_14"/>
    <protectedRange sqref="E51:E52" name="Range2_1_1_2_2_15"/>
    <protectedRange sqref="E51:E52" name="Range1_1_1_2_2_15"/>
    <protectedRange sqref="E54" name="Range2_1_1_2_2_16"/>
    <protectedRange sqref="E54" name="Range1_1_1_2_2_16"/>
    <protectedRange sqref="E57" name="Range2_1_1_2_2_17"/>
    <protectedRange sqref="E57" name="Range1_1_1_2_2_17"/>
    <protectedRange sqref="E59" name="Range2_1_1_2_2_18"/>
    <protectedRange sqref="E59" name="Range1_1_1_2_2_18"/>
    <protectedRange sqref="E61" name="Range2_1_1_2_2_19"/>
    <protectedRange sqref="E61" name="Range1_1_1_2_2_19"/>
    <protectedRange sqref="E63" name="Range2_1_1_2_2_20"/>
    <protectedRange sqref="E63" name="Range1_1_1_2_2_20"/>
    <protectedRange sqref="F37 F16 F19 F34 F7" name="Range2_1_2_1"/>
    <protectedRange sqref="F37 F16 F19 F34 F7" name="Range1_1_2_1"/>
    <protectedRange sqref="G6 G9:G14 G16:G17 G19:G20 G22 G24:G30 G32:G38 G40:G42 G44:G46 G48:G49 G51:G55 G57:G64" name="Range2_1_3_1"/>
    <protectedRange sqref="G6 G9:G14 G16:G17 G19:G20 G22 G24:G30 G32:G38 G40:G42 G44:G46 G48:G49 G51:G55 G57:G64" name="Range1_1_3_1"/>
    <protectedRange sqref="H37 H16 H19 H34 H7" name="Range2_1_5_1"/>
    <protectedRange sqref="H37 H16 H19 H34 H7" name="Range1_1_5_1"/>
    <protectedRange sqref="I16 I19 I34" name="Range2_1_1_1_2"/>
    <protectedRange sqref="I16 I19 I34" name="Range1_1_1_1_1"/>
    <protectedRange sqref="F9" name="Range2_1_2"/>
    <protectedRange sqref="F9" name="Range1_1_2_2"/>
    <protectedRange sqref="H9" name="Range2_1_5"/>
    <protectedRange sqref="H9" name="Range1_1_5"/>
    <protectedRange sqref="I9" name="Range2_1_1_1_1"/>
    <protectedRange sqref="I9" name="Range1_1_1_1"/>
    <protectedRange sqref="F10:F14" name="Range2_1_2_2"/>
    <protectedRange sqref="F10:F14" name="Range1_1_2_2_1"/>
    <protectedRange sqref="H10:H14" name="Range2_1_5_2"/>
    <protectedRange sqref="H10:H14" name="Range1_1_5_2"/>
    <protectedRange sqref="I10:I14" name="Range2_1_1_1_1_1"/>
    <protectedRange sqref="I10:I14" name="Range1_1_1_1_2"/>
    <protectedRange sqref="F17" name="Range2_1_2_3"/>
    <protectedRange sqref="F17" name="Range1_1_2_2_2"/>
    <protectedRange sqref="H17" name="Range2_1_5_3"/>
    <protectedRange sqref="H17" name="Range1_1_5_3"/>
    <protectedRange sqref="I17" name="Range2_1_1_1_1_2"/>
    <protectedRange sqref="I17" name="Range1_1_1_1_3"/>
    <protectedRange sqref="F20" name="Range2_1_2_4"/>
    <protectedRange sqref="F20" name="Range1_1_2_2_3"/>
    <protectedRange sqref="H20" name="Range2_1_5_4"/>
    <protectedRange sqref="H20" name="Range1_1_5_4"/>
    <protectedRange sqref="I20" name="Range2_1_1_1_1_3"/>
    <protectedRange sqref="I20" name="Range1_1_1_1_4"/>
    <protectedRange sqref="F22" name="Range2_1_2_6"/>
    <protectedRange sqref="F22" name="Range1_1_2_2_5"/>
    <protectedRange sqref="H22" name="Range2_1_5_6"/>
    <protectedRange sqref="H22" name="Range1_1_5_6"/>
    <protectedRange sqref="I22" name="Range2_1_1_1_1_5"/>
    <protectedRange sqref="I22" name="Range1_1_1_1_6"/>
    <protectedRange sqref="F24:F26" name="Range2_1_2_7"/>
    <protectedRange sqref="F24:F26" name="Range1_1_2_2_6"/>
    <protectedRange sqref="H24:H26" name="Range2_1_5_7"/>
    <protectedRange sqref="H24:H26" name="Range1_1_5_7"/>
    <protectedRange sqref="I24:I26" name="Range2_1_1_1_1_6"/>
    <protectedRange sqref="I24:I26" name="Range1_1_1_1_7"/>
    <protectedRange sqref="F28:F30" name="Range2_1_2_8"/>
    <protectedRange sqref="F28:F30" name="Range1_1_2_2_7"/>
    <protectedRange sqref="H28:H30" name="Range2_1_5_8"/>
    <protectedRange sqref="H28:H30" name="Range1_1_5_8"/>
    <protectedRange sqref="I28:I30" name="Range2_1_1_1_1_7"/>
    <protectedRange sqref="I28:I30" name="Range1_1_1_1_8"/>
    <protectedRange sqref="F32:F33" name="Range2_1_2_9"/>
    <protectedRange sqref="F32:F33" name="Range1_1_2_2_8"/>
    <protectedRange sqref="H32:H33" name="Range2_1_5_9"/>
    <protectedRange sqref="H32:H33" name="Range1_1_5_9"/>
    <protectedRange sqref="I32:I33" name="Range2_1_1_1_1_8"/>
    <protectedRange sqref="I32:I33" name="Range1_1_1_1_9"/>
    <protectedRange sqref="F35:F36 F38" name="Range2_1_2_10"/>
    <protectedRange sqref="F35:F36 F38" name="Range1_1_2_2_9"/>
    <protectedRange sqref="H35:H36 H38" name="Range2_1_5_10"/>
    <protectedRange sqref="H35:H36 H38" name="Range1_1_5_10"/>
    <protectedRange sqref="I35:I36 I38" name="Range2_1_1_1_1_9"/>
    <protectedRange sqref="I35:I36 I38" name="Range1_1_1_1_10"/>
    <protectedRange sqref="F40:F41" name="Range2_1_2_12"/>
    <protectedRange sqref="F40:F41" name="Range1_1_2_2_11"/>
    <protectedRange sqref="H40:H41" name="Range2_1_5_12"/>
    <protectedRange sqref="H40:H41" name="Range1_1_5_12"/>
    <protectedRange sqref="I40:I41" name="Range2_1_1_1_1_11"/>
    <protectedRange sqref="I40:I41" name="Range1_1_1_1_12"/>
    <protectedRange sqref="F44:F45 F48" name="Range2_1_2_13"/>
    <protectedRange sqref="F44:F45 F48" name="Range1_1_2_2_12"/>
    <protectedRange sqref="H44:H45 H48" name="Range2_1_5_13"/>
    <protectedRange sqref="H44:H45 H48" name="Range1_1_5_13"/>
    <protectedRange sqref="I44:I45 I48" name="Range2_1_1_1_1_12"/>
    <protectedRange sqref="I44:I45 I48" name="Range1_1_1_1_13"/>
    <protectedRange sqref="F49" name="Range2_1_2_14"/>
    <protectedRange sqref="F49" name="Range1_1_2_2_13"/>
    <protectedRange sqref="H49" name="Range2_1_5_14"/>
    <protectedRange sqref="H49" name="Range1_1_5_14"/>
    <protectedRange sqref="I49" name="Range2_1_1_1_1_13"/>
    <protectedRange sqref="I49" name="Range1_1_1_1_14"/>
    <protectedRange sqref="F51:F52" name="Range2_1_2_15"/>
    <protectedRange sqref="F51:F52" name="Range1_1_2_2_14"/>
    <protectedRange sqref="H51:H52" name="Range2_1_5_15"/>
    <protectedRange sqref="H51:H52" name="Range1_1_5_15"/>
    <protectedRange sqref="I51:I52" name="Range2_1_1_1_1_14"/>
    <protectedRange sqref="I51:I52" name="Range1_1_1_1_15"/>
    <protectedRange sqref="F54" name="Range2_1_2_16"/>
    <protectedRange sqref="F54" name="Range1_1_2_2_15"/>
    <protectedRange sqref="H54" name="Range2_1_5_16"/>
    <protectedRange sqref="H54" name="Range1_1_5_16"/>
    <protectedRange sqref="I54" name="Range2_1_1_1_1_15"/>
    <protectedRange sqref="I54" name="Range1_1_1_1_16"/>
    <protectedRange sqref="F57" name="Range2_1_2_17"/>
    <protectedRange sqref="F57" name="Range1_1_2_2_16"/>
    <protectedRange sqref="H57" name="Range2_1_5_17"/>
    <protectedRange sqref="H57" name="Range1_1_5_17"/>
    <protectedRange sqref="I57" name="Range2_1_1_1_1_16"/>
    <protectedRange sqref="I57" name="Range1_1_1_1_17"/>
    <protectedRange sqref="F59" name="Range2_1_2_18"/>
    <protectedRange sqref="F59" name="Range1_1_2_2_17"/>
    <protectedRange sqref="H59" name="Range2_1_5_18"/>
    <protectedRange sqref="H59" name="Range1_1_5_18"/>
    <protectedRange sqref="I59" name="Range2_1_1_1_1_17"/>
    <protectedRange sqref="I59" name="Range1_1_1_1_18"/>
    <protectedRange sqref="F61" name="Range2_1_2_19"/>
    <protectedRange sqref="F61" name="Range1_1_2_2_18"/>
    <protectedRange sqref="H61" name="Range2_1_5_19"/>
    <protectedRange sqref="H61" name="Range1_1_5_19"/>
    <protectedRange sqref="I61" name="Range2_1_1_1_1_18"/>
    <protectedRange sqref="I61" name="Range1_1_1_1_19"/>
    <protectedRange sqref="F63" name="Range2_1_2_20"/>
    <protectedRange sqref="F63" name="Range1_1_2_2_19"/>
    <protectedRange sqref="H63" name="Range2_1_5_20"/>
    <protectedRange sqref="H63" name="Range1_1_5_20"/>
    <protectedRange sqref="I63" name="Range2_1_1_1_1_19"/>
    <protectedRange sqref="I63" name="Range1_1_1_1_20"/>
    <protectedRange sqref="G7" name="Range2_1_3_1_2_1"/>
    <protectedRange sqref="G7" name="Range1_1_3_1_2_1"/>
    <protectedRange sqref="I7" name="Range2_1_1_1_1_2_1"/>
    <protectedRange sqref="I7" name="Range1_1_1_1_1_2_1"/>
    <protectedRange sqref="J7" name="Range2_1_4_1_2_1"/>
    <protectedRange sqref="J7" name="Range1_1_4_1_2_1"/>
    <protectedRange sqref="D8" name="Range2_1_2_5"/>
    <protectedRange sqref="D8" name="Range1_1_2"/>
    <protectedRange sqref="G8" name="Range2_1_3_2"/>
    <protectedRange sqref="G8" name="Range1_1_3_2"/>
    <protectedRange sqref="J8" name="Range2_1_4_2"/>
    <protectedRange sqref="J8" name="Range1_1_4_2"/>
    <protectedRange sqref="D15" name="Range2_1_2_11"/>
    <protectedRange sqref="D15" name="Range1_1_2_3"/>
    <protectedRange sqref="G15" name="Range2_1_3_2_1"/>
    <protectedRange sqref="G15" name="Range1_1_3_2_1"/>
    <protectedRange sqref="J15" name="Range2_1_4_2_1"/>
    <protectedRange sqref="J15" name="Range1_1_4_2_1"/>
    <protectedRange sqref="D18" name="Range2_1_2_21"/>
    <protectedRange sqref="D18" name="Range1_1_2_4"/>
    <protectedRange sqref="G18" name="Range2_1_3_2_2"/>
    <protectedRange sqref="G18" name="Range1_1_3_2_2"/>
    <protectedRange sqref="J18" name="Range2_1_4_2_2"/>
    <protectedRange sqref="J18" name="Range1_1_4_2_2"/>
    <protectedRange sqref="D21" name="Range2_1_2_22"/>
    <protectedRange sqref="D21" name="Range1_1_2_5"/>
    <protectedRange sqref="G21" name="Range2_1_3_2_3"/>
    <protectedRange sqref="G21" name="Range1_1_3_2_3"/>
    <protectedRange sqref="J21" name="Range2_1_4_2_3"/>
    <protectedRange sqref="J21" name="Range1_1_4_2_3"/>
    <protectedRange sqref="D23" name="Range2_1_2_23"/>
    <protectedRange sqref="D23" name="Range1_1_2_6"/>
    <protectedRange sqref="G23" name="Range2_1_3_2_4"/>
    <protectedRange sqref="G23" name="Range1_1_3_2_4"/>
    <protectedRange sqref="J23" name="Range2_1_4_2_4"/>
    <protectedRange sqref="J23" name="Range1_1_4_2_4"/>
    <protectedRange sqref="D31" name="Range2_1_2_24"/>
    <protectedRange sqref="D31" name="Range1_1_2_7"/>
    <protectedRange sqref="G31" name="Range2_1_3_2_5"/>
    <protectedRange sqref="G31" name="Range1_1_3_2_5"/>
    <protectedRange sqref="J31" name="Range2_1_4_2_5"/>
    <protectedRange sqref="J31" name="Range1_1_4_2_5"/>
    <protectedRange sqref="D39" name="Range2_1_2_25"/>
    <protectedRange sqref="D39" name="Range1_1_2_8"/>
    <protectedRange sqref="G39" name="Range2_1_3_2_6"/>
    <protectedRange sqref="G39" name="Range1_1_3_2_6"/>
    <protectedRange sqref="J39" name="Range2_1_4_2_6"/>
    <protectedRange sqref="J39" name="Range1_1_4_2_6"/>
    <protectedRange sqref="D43" name="Range2_1_2_26"/>
    <protectedRange sqref="D43" name="Range1_1_2_9"/>
    <protectedRange sqref="G43" name="Range2_1_3_2_7"/>
    <protectedRange sqref="G43" name="Range1_1_3_2_7"/>
    <protectedRange sqref="J43" name="Range2_1_4_2_7"/>
    <protectedRange sqref="J43" name="Range1_1_4_2_7"/>
    <protectedRange sqref="D47" name="Range2_1_2_27"/>
    <protectedRange sqref="D47" name="Range1_1_2_10"/>
    <protectedRange sqref="G47" name="Range2_1_3_2_8"/>
    <protectedRange sqref="G47" name="Range1_1_3_2_8"/>
    <protectedRange sqref="J47" name="Range2_1_4_2_8"/>
    <protectedRange sqref="J47" name="Range1_1_4_2_8"/>
    <protectedRange sqref="D50" name="Range2_1_2_28"/>
    <protectedRange sqref="D50" name="Range1_1_2_11"/>
    <protectedRange sqref="G50" name="Range2_1_3_2_9"/>
    <protectedRange sqref="G50" name="Range1_1_3_2_9"/>
    <protectedRange sqref="J50" name="Range2_1_4_2_9"/>
    <protectedRange sqref="J50" name="Range1_1_4_2_9"/>
    <protectedRange sqref="D56" name="Range2_1_2_29"/>
    <protectedRange sqref="D56" name="Range1_1_2_12"/>
    <protectedRange sqref="G56" name="Range2_1_3_2_10"/>
    <protectedRange sqref="G56" name="Range1_1_3_2_10"/>
    <protectedRange sqref="J56" name="Range2_1_4_2_10"/>
    <protectedRange sqref="J56" name="Range1_1_4_2_10"/>
  </protectedRanges>
  <autoFilter ref="A5:P64"/>
  <mergeCells count="1">
    <mergeCell ref="A3:P3"/>
  </mergeCells>
  <dataValidations count="5">
    <dataValidation type="list" allowBlank="1" showInputMessage="1" showErrorMessage="1" sqref="F50 C46 F6:F8 F64 F27 F21 F23 F39 F31 F53 F46:F47 F58 F60 F62 F42:F43 F18:F19 F37 F15:F16 F34 F55:F56">
      <formula1>Adj_Weight</formula1>
    </dataValidation>
    <dataValidation type="list" allowBlank="1" showInputMessage="1" showErrorMessage="1" sqref="H34 H6:H8 H64 H27 H21 H50 H23 H39 H31 H53 H46:H47 H58 H60 H62 H42:H43 H18:H19 H37 H15:H16 H55:H56">
      <formula1>Adj_Evidence</formula1>
    </dataValidation>
    <dataValidation type="list" allowBlank="1" showInputMessage="1" showErrorMessage="1" sqref="I62 I8 I34 I53 I64 I27 I23 I21 I39 I31 I46:I47 I50 I58 I60 I42:I43 I18:I19 I37 I15:I16 I6 I55:I56">
      <formula1>Adj_Service</formula1>
    </dataValidation>
    <dataValidation type="list" allowBlank="1" showInputMessage="1" showErrorMessage="1" sqref="D61 D24:D26 D28:D30 D40:D41 D44:D45 D51:D52 D54 D57 D59 D63 D48:D49 D9:D14 D22 D32:D36 D16:D17 D19:D20">
      <formula1>"Yes,No"</formula1>
    </dataValidation>
    <dataValidation type="list" allowBlank="1" showInputMessage="1" showErrorMessage="1" sqref="B39:B1048576 B4:B37">
      <formula1>Spec_Compl_Adj</formula1>
    </dataValidation>
  </dataValidations>
  <pageMargins left="0.7" right="0.7" top="0.75" bottom="0.75" header="0.3" footer="0.3"/>
  <pageSetup paperSize="8" scale="64"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5915"/>
  <sheetViews>
    <sheetView zoomScale="80" zoomScaleNormal="80" zoomScalePageLayoutView="85" workbookViewId="0">
      <pane xSplit="2" ySplit="5" topLeftCell="C6" activePane="bottomRight" state="frozen"/>
      <selection pane="topRight" activeCell="C1" sqref="C1"/>
      <selection pane="bottomLeft" activeCell="A6" sqref="A6"/>
      <selection pane="bottomRight" activeCell="C6" sqref="C6"/>
    </sheetView>
  </sheetViews>
  <sheetFormatPr defaultColWidth="8.6328125" defaultRowHeight="13.2" x14ac:dyDescent="0.25"/>
  <cols>
    <col min="1" max="1" width="10.36328125" style="378" customWidth="1"/>
    <col min="2" max="2" width="12.36328125" style="380" customWidth="1"/>
    <col min="3" max="3" width="55.6328125" style="141" customWidth="1"/>
    <col min="4" max="4" width="15.90625" style="51" customWidth="1"/>
    <col min="5" max="5" width="47.6328125" style="53" customWidth="1"/>
    <col min="6" max="6" width="11.6328125" style="53" customWidth="1"/>
    <col min="7" max="7" width="11.36328125" style="53" hidden="1" customWidth="1"/>
    <col min="8" max="8" width="10.90625" style="53" customWidth="1"/>
    <col min="9" max="9" width="12.453125" style="53" hidden="1" customWidth="1"/>
    <col min="10" max="14" width="8.6328125" style="53" hidden="1" customWidth="1"/>
    <col min="15" max="15" width="8.6328125" style="53" customWidth="1"/>
    <col min="16" max="16" width="8.6328125" style="727" customWidth="1"/>
    <col min="17" max="17" width="13.54296875" style="52" customWidth="1"/>
    <col min="18" max="16384" width="8.6328125" style="52"/>
  </cols>
  <sheetData>
    <row r="1" spans="1:17" x14ac:dyDescent="0.25">
      <c r="A1" s="320" t="str">
        <f>Introduction!A1</f>
        <v xml:space="preserve">©NHS England 2019   </v>
      </c>
      <c r="B1" s="141"/>
      <c r="C1" s="51"/>
      <c r="D1" s="53"/>
      <c r="P1" s="763"/>
    </row>
    <row r="2" spans="1:17" s="94" customFormat="1" ht="17.25" customHeight="1" x14ac:dyDescent="0.25">
      <c r="A2" s="137"/>
      <c r="B2" s="416">
        <f>COUNTIF(B5:B119,"Compliance Yes/No")+COUNTIF(B5:B119,"Specification")</f>
        <v>16</v>
      </c>
      <c r="C2" s="54" t="s">
        <v>0</v>
      </c>
      <c r="D2" s="3"/>
      <c r="E2" s="55"/>
      <c r="F2" s="6"/>
      <c r="G2" s="87"/>
      <c r="H2" s="5"/>
      <c r="I2" s="88" t="s">
        <v>1</v>
      </c>
      <c r="J2" s="89"/>
      <c r="K2" s="90">
        <f>SUM(K7:K119)</f>
        <v>78</v>
      </c>
      <c r="L2" s="91">
        <f>K2/N2</f>
        <v>0.56521739130434778</v>
      </c>
      <c r="M2" s="90"/>
      <c r="N2" s="90">
        <f>SUM(N7:N119)</f>
        <v>138</v>
      </c>
      <c r="O2" s="92">
        <f>SUM(O7:O119)</f>
        <v>1</v>
      </c>
      <c r="P2" s="742">
        <f>SUM(P7:P119)</f>
        <v>0.1</v>
      </c>
    </row>
    <row r="3" spans="1:17" s="94" customFormat="1" ht="40.5"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7" s="379" customFormat="1" ht="25.5" customHeight="1" x14ac:dyDescent="0.4">
      <c r="A4" s="334" t="s">
        <v>822</v>
      </c>
      <c r="B4" s="57"/>
      <c r="C4" s="10"/>
      <c r="D4" s="11"/>
      <c r="E4" s="345" t="str">
        <f>Introduction!B10</f>
        <v>INSERT SUPPLIER NAME HERE</v>
      </c>
      <c r="F4" s="12"/>
      <c r="G4" s="12"/>
      <c r="H4" s="12"/>
      <c r="I4" s="12"/>
      <c r="J4" s="12"/>
      <c r="K4" s="12"/>
      <c r="L4" s="12"/>
      <c r="M4" s="12"/>
      <c r="N4" s="12"/>
      <c r="O4" s="13"/>
      <c r="P4" s="728"/>
    </row>
    <row r="5" spans="1:17" s="58" customFormat="1" ht="48" customHeight="1" x14ac:dyDescent="0.25">
      <c r="A5" s="623" t="s">
        <v>3</v>
      </c>
      <c r="B5" s="623" t="s">
        <v>97</v>
      </c>
      <c r="C5" s="623" t="s">
        <v>5</v>
      </c>
      <c r="D5" s="553" t="s">
        <v>6</v>
      </c>
      <c r="E5" s="554" t="s">
        <v>7</v>
      </c>
      <c r="F5" s="548" t="s">
        <v>8</v>
      </c>
      <c r="G5" s="549" t="s">
        <v>9</v>
      </c>
      <c r="H5" s="548" t="s">
        <v>10</v>
      </c>
      <c r="I5" s="548" t="s">
        <v>12</v>
      </c>
      <c r="J5" s="550" t="s">
        <v>13</v>
      </c>
      <c r="K5" s="551" t="s">
        <v>14</v>
      </c>
      <c r="L5" s="552" t="s">
        <v>15</v>
      </c>
      <c r="M5" s="551" t="s">
        <v>16</v>
      </c>
      <c r="N5" s="551" t="s">
        <v>17</v>
      </c>
      <c r="O5" s="548" t="s">
        <v>18</v>
      </c>
      <c r="P5" s="755" t="s">
        <v>19</v>
      </c>
    </row>
    <row r="6" spans="1:17" s="379" customFormat="1" ht="19.5" customHeight="1" x14ac:dyDescent="0.25">
      <c r="A6" s="642"/>
      <c r="B6" s="521"/>
      <c r="C6" s="625" t="s">
        <v>20</v>
      </c>
      <c r="D6" s="664"/>
      <c r="E6" s="594"/>
      <c r="F6" s="523"/>
      <c r="G6" s="557"/>
      <c r="H6" s="523"/>
      <c r="I6" s="523"/>
      <c r="J6" s="512"/>
      <c r="K6" s="513"/>
      <c r="L6" s="523"/>
      <c r="M6" s="514"/>
      <c r="N6" s="513"/>
      <c r="O6" s="523"/>
      <c r="P6" s="760"/>
    </row>
    <row r="7" spans="1:17" s="378" customFormat="1" ht="131.25" customHeight="1" x14ac:dyDescent="0.25">
      <c r="A7" s="626" t="s">
        <v>823</v>
      </c>
      <c r="B7" s="577" t="s">
        <v>23</v>
      </c>
      <c r="C7" s="577" t="s">
        <v>1200</v>
      </c>
      <c r="D7" s="701">
        <f>ROUND(COUNTIF(D9:D119,"Yes")/(B2-1),2)</f>
        <v>0</v>
      </c>
      <c r="E7" s="782"/>
      <c r="F7" s="574" t="s">
        <v>24</v>
      </c>
      <c r="G7" s="517">
        <f>VLOOKUP(F7,Lists!$A$45:$B$50,2,FALSE)</f>
        <v>10</v>
      </c>
      <c r="H7" s="561" t="s">
        <v>25</v>
      </c>
      <c r="I7" s="524" t="s">
        <v>1094</v>
      </c>
      <c r="J7" s="558">
        <f>IF(D7&gt;=0.97,6,IF(D7&gt;=0.9,4,IF(D7&gt;=0.8,2,IF(D7&gt;=0.7,1,0))))</f>
        <v>0</v>
      </c>
      <c r="K7" s="563">
        <f>J7*G7</f>
        <v>0</v>
      </c>
      <c r="L7" s="564">
        <f>IF(ISERROR(K7/N7),"n/a",K7/N7)</f>
        <v>0</v>
      </c>
      <c r="M7" s="572">
        <f>IF(B7=Lists!$A$14,Lists!$E$35)+IF(B7=Lists!$A$15,Lists!$E$40)+IF(B7=Lists!$A$16,Lists!$E$40)</f>
        <v>6</v>
      </c>
      <c r="N7" s="563">
        <f>G7*M7</f>
        <v>60</v>
      </c>
      <c r="O7" s="565">
        <f>IF((N7/$N$2)&gt;0.0001,N7/$N$2,"n/a")</f>
        <v>0.43478260869565216</v>
      </c>
      <c r="P7" s="756">
        <f>IF(ISERROR(O7*0.0001),"n/a",O7*0.1)</f>
        <v>4.3478260869565216E-2</v>
      </c>
    </row>
    <row r="8" spans="1:17" s="116" customFormat="1" ht="16.5" customHeight="1" x14ac:dyDescent="0.25">
      <c r="A8" s="627" t="s">
        <v>824</v>
      </c>
      <c r="B8" s="647"/>
      <c r="C8" s="629" t="s">
        <v>258</v>
      </c>
      <c r="D8" s="665"/>
      <c r="E8" s="666"/>
      <c r="F8" s="522" t="s">
        <v>21</v>
      </c>
      <c r="G8" s="557">
        <f>VLOOKUP(F8,Lists!$A$45:$B$50,2,FALSE)</f>
        <v>1.0000000000000001E-5</v>
      </c>
      <c r="H8" s="522" t="s">
        <v>21</v>
      </c>
      <c r="I8" s="523" t="s">
        <v>21</v>
      </c>
      <c r="J8" s="512">
        <f>VLOOKUP(I8,Lists!$A$35:$B$40,2,FALSE)</f>
        <v>0</v>
      </c>
      <c r="K8" s="513">
        <f t="shared" ref="K8:K31" si="0">J8*G8</f>
        <v>0</v>
      </c>
      <c r="L8" s="523" t="str">
        <f t="shared" ref="L8:L31" si="1">IF(ISERROR(K8/N8),"n/a",K8/N8)</f>
        <v>n/a</v>
      </c>
      <c r="M8" s="514">
        <f>IF($B8=Lists!$A$14,Lists!$E$35)+IF($B8=Lists!$A$15,Lists!$E$40)+IF($B8=Lists!$A$16,Lists!$E$40)</f>
        <v>0</v>
      </c>
      <c r="N8" s="513">
        <f t="shared" ref="N8:N31" si="2">G8*M8</f>
        <v>0</v>
      </c>
      <c r="O8" s="522"/>
      <c r="P8" s="750">
        <f t="shared" ref="P8:P31" si="3">IF(ISERROR(O8*0.0001),"n/a",O8*0.1)</f>
        <v>0</v>
      </c>
    </row>
    <row r="9" spans="1:17" s="63" customFormat="1" ht="165" customHeight="1" x14ac:dyDescent="0.25">
      <c r="A9" s="660" t="s">
        <v>1252</v>
      </c>
      <c r="B9" s="630" t="s">
        <v>30</v>
      </c>
      <c r="C9" s="577" t="s">
        <v>1175</v>
      </c>
      <c r="D9" s="776"/>
      <c r="E9" s="777" t="s">
        <v>29</v>
      </c>
      <c r="F9" s="511" t="s">
        <v>21</v>
      </c>
      <c r="G9" s="557">
        <f>VLOOKUP(F9,Lists!$A$45:$B$50,2,FALSE)</f>
        <v>1.0000000000000001E-5</v>
      </c>
      <c r="H9" s="511" t="s">
        <v>21</v>
      </c>
      <c r="I9" s="511" t="s">
        <v>21</v>
      </c>
      <c r="J9" s="512">
        <f>VLOOKUP(I9,Lists!$A$35:$B$40,2,FALSE)</f>
        <v>0</v>
      </c>
      <c r="K9" s="513">
        <f t="shared" si="0"/>
        <v>0</v>
      </c>
      <c r="L9" s="525" t="str">
        <f t="shared" si="1"/>
        <v>n/a</v>
      </c>
      <c r="M9" s="514">
        <f>IF($B9=Lists!$A$14,Lists!$E$35)+IF($B9=Lists!$A$15,Lists!$E$40)+IF($B9=Lists!$A$16,Lists!$E$40)</f>
        <v>0</v>
      </c>
      <c r="N9" s="513">
        <f t="shared" si="2"/>
        <v>0</v>
      </c>
      <c r="O9" s="511" t="s">
        <v>21</v>
      </c>
      <c r="P9" s="752" t="str">
        <f t="shared" si="3"/>
        <v>n/a</v>
      </c>
    </row>
    <row r="10" spans="1:17" s="116" customFormat="1" ht="19.5" customHeight="1" x14ac:dyDescent="0.25">
      <c r="A10" s="627" t="s">
        <v>825</v>
      </c>
      <c r="B10" s="647"/>
      <c r="C10" s="629" t="s">
        <v>259</v>
      </c>
      <c r="D10" s="786"/>
      <c r="E10" s="787"/>
      <c r="F10" s="522" t="s">
        <v>21</v>
      </c>
      <c r="G10" s="557">
        <f>VLOOKUP(F10,Lists!$A$45:$B$50,2,FALSE)</f>
        <v>1.0000000000000001E-5</v>
      </c>
      <c r="H10" s="522" t="s">
        <v>21</v>
      </c>
      <c r="I10" s="523" t="s">
        <v>21</v>
      </c>
      <c r="J10" s="512">
        <f>VLOOKUP(I10,Lists!$A$35:$B$40,2,FALSE)</f>
        <v>0</v>
      </c>
      <c r="K10" s="513">
        <f t="shared" si="0"/>
        <v>0</v>
      </c>
      <c r="L10" s="523" t="str">
        <f t="shared" si="1"/>
        <v>n/a</v>
      </c>
      <c r="M10" s="514">
        <f>IF($B10=Lists!$A$14,Lists!$E$35)+IF($B10=Lists!$A$15,Lists!$E$40)+IF($B10=Lists!$A$16,Lists!$E$40)</f>
        <v>0</v>
      </c>
      <c r="N10" s="513">
        <f t="shared" si="2"/>
        <v>0</v>
      </c>
      <c r="O10" s="522"/>
      <c r="P10" s="750">
        <f t="shared" si="3"/>
        <v>0</v>
      </c>
    </row>
    <row r="11" spans="1:17" s="63" customFormat="1" ht="60.75" customHeight="1" x14ac:dyDescent="0.25">
      <c r="A11" s="660" t="s">
        <v>945</v>
      </c>
      <c r="B11" s="630" t="s">
        <v>30</v>
      </c>
      <c r="C11" s="577" t="s">
        <v>315</v>
      </c>
      <c r="D11" s="776"/>
      <c r="E11" s="777" t="s">
        <v>29</v>
      </c>
      <c r="F11" s="511" t="s">
        <v>21</v>
      </c>
      <c r="G11" s="557">
        <f>VLOOKUP(F11,Lists!$A$45:$B$50,2,FALSE)</f>
        <v>1.0000000000000001E-5</v>
      </c>
      <c r="H11" s="511" t="s">
        <v>21</v>
      </c>
      <c r="I11" s="511" t="s">
        <v>21</v>
      </c>
      <c r="J11" s="512">
        <f>VLOOKUP(I11,Lists!$A$35:$B$40,2,FALSE)</f>
        <v>0</v>
      </c>
      <c r="K11" s="513">
        <f t="shared" si="0"/>
        <v>0</v>
      </c>
      <c r="L11" s="525" t="str">
        <f t="shared" si="1"/>
        <v>n/a</v>
      </c>
      <c r="M11" s="514">
        <f>IF($B11=Lists!$A$14,Lists!$E$35)+IF($B11=Lists!$A$15,Lists!$E$40)+IF($B11=Lists!$A$16,Lists!$E$40)</f>
        <v>0</v>
      </c>
      <c r="N11" s="513">
        <f t="shared" si="2"/>
        <v>0</v>
      </c>
      <c r="O11" s="511" t="s">
        <v>21</v>
      </c>
      <c r="P11" s="752" t="str">
        <f t="shared" si="3"/>
        <v>n/a</v>
      </c>
    </row>
    <row r="12" spans="1:17" s="63" customFormat="1" ht="28.5" customHeight="1" x14ac:dyDescent="0.25">
      <c r="A12" s="660" t="s">
        <v>946</v>
      </c>
      <c r="B12" s="634" t="s">
        <v>32</v>
      </c>
      <c r="C12" s="634" t="s">
        <v>260</v>
      </c>
      <c r="D12" s="777" t="s">
        <v>29</v>
      </c>
      <c r="E12" s="779"/>
      <c r="F12" s="561" t="s">
        <v>33</v>
      </c>
      <c r="G12" s="561">
        <f>VLOOKUP(F12,Lists!$A$45:$B$50,2,FALSE)</f>
        <v>5</v>
      </c>
      <c r="H12" s="561" t="s">
        <v>39</v>
      </c>
      <c r="I12" s="708" t="s">
        <v>26</v>
      </c>
      <c r="J12" s="512">
        <f>VLOOKUP(I12,Lists!$A$35:$B$40,2,FALSE)</f>
        <v>6</v>
      </c>
      <c r="K12" s="513">
        <f t="shared" si="0"/>
        <v>30</v>
      </c>
      <c r="L12" s="533">
        <f t="shared" si="1"/>
        <v>1</v>
      </c>
      <c r="M12" s="514">
        <f>IF($B12=Lists!$A$14,Lists!$E$35)+IF($B12=Lists!$A$15,Lists!$E$40)+IF($B12=Lists!$A$16,Lists!$E$40)</f>
        <v>6</v>
      </c>
      <c r="N12" s="513">
        <f t="shared" si="2"/>
        <v>30</v>
      </c>
      <c r="O12" s="515">
        <f>N12/$N$2</f>
        <v>0.21739130434782608</v>
      </c>
      <c r="P12" s="749">
        <f t="shared" si="3"/>
        <v>2.1739130434782608E-2</v>
      </c>
    </row>
    <row r="13" spans="1:17" s="116" customFormat="1" ht="15.75" customHeight="1" x14ac:dyDescent="0.25">
      <c r="A13" s="627" t="s">
        <v>826</v>
      </c>
      <c r="B13" s="647"/>
      <c r="C13" s="629" t="s">
        <v>261</v>
      </c>
      <c r="D13" s="786"/>
      <c r="E13" s="787"/>
      <c r="F13" s="522" t="s">
        <v>21</v>
      </c>
      <c r="G13" s="557">
        <f>VLOOKUP(F13,Lists!$A$45:$B$50,2,FALSE)</f>
        <v>1.0000000000000001E-5</v>
      </c>
      <c r="H13" s="522" t="s">
        <v>21</v>
      </c>
      <c r="I13" s="523" t="s">
        <v>21</v>
      </c>
      <c r="J13" s="512">
        <f>VLOOKUP(I13,Lists!$A$35:$B$40,2,FALSE)</f>
        <v>0</v>
      </c>
      <c r="K13" s="513">
        <f t="shared" si="0"/>
        <v>0</v>
      </c>
      <c r="L13" s="523" t="str">
        <f t="shared" si="1"/>
        <v>n/a</v>
      </c>
      <c r="M13" s="514">
        <f>IF($B13=Lists!$A$14,Lists!$E$35)+IF($B13=Lists!$A$15,Lists!$E$40)+IF($B13=Lists!$A$16,Lists!$E$40)</f>
        <v>0</v>
      </c>
      <c r="N13" s="513">
        <f t="shared" si="2"/>
        <v>0</v>
      </c>
      <c r="O13" s="522"/>
      <c r="P13" s="750">
        <f t="shared" si="3"/>
        <v>0</v>
      </c>
    </row>
    <row r="14" spans="1:17" s="63" customFormat="1" ht="85.2" customHeight="1" x14ac:dyDescent="0.25">
      <c r="A14" s="660" t="s">
        <v>1253</v>
      </c>
      <c r="B14" s="630" t="s">
        <v>30</v>
      </c>
      <c r="C14" s="577" t="s">
        <v>807</v>
      </c>
      <c r="D14" s="776"/>
      <c r="E14" s="777" t="s">
        <v>29</v>
      </c>
      <c r="F14" s="511" t="s">
        <v>21</v>
      </c>
      <c r="G14" s="557">
        <f>VLOOKUP(F14,Lists!$A$45:$B$50,2,FALSE)</f>
        <v>1.0000000000000001E-5</v>
      </c>
      <c r="H14" s="511" t="s">
        <v>21</v>
      </c>
      <c r="I14" s="511" t="s">
        <v>21</v>
      </c>
      <c r="J14" s="512">
        <f>VLOOKUP(I14,Lists!$A$35:$B$40,2,FALSE)</f>
        <v>0</v>
      </c>
      <c r="K14" s="513">
        <f t="shared" si="0"/>
        <v>0</v>
      </c>
      <c r="L14" s="525" t="str">
        <f t="shared" si="1"/>
        <v>n/a</v>
      </c>
      <c r="M14" s="514">
        <f>IF($B14=Lists!$A$14,Lists!$E$35)+IF($B14=Lists!$A$15,Lists!$E$40)+IF($B14=Lists!$A$16,Lists!$E$40)</f>
        <v>0</v>
      </c>
      <c r="N14" s="513">
        <f t="shared" si="2"/>
        <v>0</v>
      </c>
      <c r="O14" s="511" t="s">
        <v>21</v>
      </c>
      <c r="P14" s="752" t="str">
        <f t="shared" si="3"/>
        <v>n/a</v>
      </c>
    </row>
    <row r="15" spans="1:17" s="63" customFormat="1" ht="141.6" customHeight="1" x14ac:dyDescent="0.25">
      <c r="A15" s="660" t="s">
        <v>1254</v>
      </c>
      <c r="B15" s="630" t="s">
        <v>30</v>
      </c>
      <c r="C15" s="577" t="s">
        <v>756</v>
      </c>
      <c r="D15" s="776"/>
      <c r="E15" s="777" t="s">
        <v>29</v>
      </c>
      <c r="F15" s="511" t="s">
        <v>21</v>
      </c>
      <c r="G15" s="557">
        <f>VLOOKUP(F15,Lists!$A$45:$B$50,2,FALSE)</f>
        <v>1.0000000000000001E-5</v>
      </c>
      <c r="H15" s="511" t="s">
        <v>21</v>
      </c>
      <c r="I15" s="511" t="s">
        <v>21</v>
      </c>
      <c r="J15" s="512">
        <f>VLOOKUP(I15,Lists!$A$35:$B$40,2,FALSE)</f>
        <v>0</v>
      </c>
      <c r="K15" s="513">
        <f t="shared" si="0"/>
        <v>0</v>
      </c>
      <c r="L15" s="525" t="str">
        <f t="shared" si="1"/>
        <v>n/a</v>
      </c>
      <c r="M15" s="514">
        <f>IF($B15=Lists!$A$14,Lists!$E$35)+IF($B15=Lists!$A$15,Lists!$E$40)+IF($B15=Lists!$A$16,Lists!$E$40)</f>
        <v>0</v>
      </c>
      <c r="N15" s="513">
        <f t="shared" si="2"/>
        <v>0</v>
      </c>
      <c r="O15" s="511" t="s">
        <v>21</v>
      </c>
      <c r="P15" s="752" t="str">
        <f t="shared" si="3"/>
        <v>n/a</v>
      </c>
    </row>
    <row r="16" spans="1:17" s="63" customFormat="1" ht="54.75" customHeight="1" x14ac:dyDescent="0.25">
      <c r="A16" s="660" t="s">
        <v>1255</v>
      </c>
      <c r="B16" s="630" t="s">
        <v>30</v>
      </c>
      <c r="C16" s="711" t="s">
        <v>834</v>
      </c>
      <c r="D16" s="776"/>
      <c r="E16" s="777" t="s">
        <v>29</v>
      </c>
      <c r="F16" s="511" t="s">
        <v>21</v>
      </c>
      <c r="G16" s="557">
        <f>VLOOKUP(F16,Lists!$A$45:$B$50,2,FALSE)</f>
        <v>1.0000000000000001E-5</v>
      </c>
      <c r="H16" s="511" t="s">
        <v>21</v>
      </c>
      <c r="I16" s="511" t="s">
        <v>21</v>
      </c>
      <c r="J16" s="512">
        <f>VLOOKUP(I16,Lists!$A$35:$B$40,2,FALSE)</f>
        <v>0</v>
      </c>
      <c r="K16" s="513">
        <f t="shared" si="0"/>
        <v>0</v>
      </c>
      <c r="L16" s="525" t="str">
        <f t="shared" si="1"/>
        <v>n/a</v>
      </c>
      <c r="M16" s="514">
        <f>IF($B16=Lists!$A$14,Lists!$E$35)+IF($B16=Lists!$A$15,Lists!$E$40)+IF($B16=Lists!$A$16,Lists!$E$40)</f>
        <v>0</v>
      </c>
      <c r="N16" s="513">
        <f t="shared" si="2"/>
        <v>0</v>
      </c>
      <c r="O16" s="511" t="s">
        <v>21</v>
      </c>
      <c r="P16" s="752" t="str">
        <f t="shared" si="3"/>
        <v>n/a</v>
      </c>
      <c r="Q16" s="307"/>
    </row>
    <row r="17" spans="1:16" s="51" customFormat="1" ht="45.75" customHeight="1" x14ac:dyDescent="0.25">
      <c r="A17" s="660" t="s">
        <v>1256</v>
      </c>
      <c r="B17" s="630" t="s">
        <v>30</v>
      </c>
      <c r="C17" s="577" t="s">
        <v>262</v>
      </c>
      <c r="D17" s="776"/>
      <c r="E17" s="777" t="s">
        <v>29</v>
      </c>
      <c r="F17" s="511" t="s">
        <v>21</v>
      </c>
      <c r="G17" s="557">
        <f>VLOOKUP(F17,Lists!$A$45:$B$50,2,FALSE)</f>
        <v>1.0000000000000001E-5</v>
      </c>
      <c r="H17" s="511" t="s">
        <v>21</v>
      </c>
      <c r="I17" s="511" t="s">
        <v>21</v>
      </c>
      <c r="J17" s="512">
        <f>VLOOKUP(I17,Lists!$A$35:$B$40,2,FALSE)</f>
        <v>0</v>
      </c>
      <c r="K17" s="513">
        <f t="shared" si="0"/>
        <v>0</v>
      </c>
      <c r="L17" s="525" t="str">
        <f t="shared" si="1"/>
        <v>n/a</v>
      </c>
      <c r="M17" s="514">
        <f>IF($B17=Lists!$A$14,Lists!$E$35)+IF($B17=Lists!$A$15,Lists!$E$40)+IF($B17=Lists!$A$16,Lists!$E$40)</f>
        <v>0</v>
      </c>
      <c r="N17" s="513">
        <f t="shared" si="2"/>
        <v>0</v>
      </c>
      <c r="O17" s="511" t="s">
        <v>21</v>
      </c>
      <c r="P17" s="752" t="str">
        <f t="shared" si="3"/>
        <v>n/a</v>
      </c>
    </row>
    <row r="18" spans="1:16" s="63" customFormat="1" ht="55.2" customHeight="1" x14ac:dyDescent="0.25">
      <c r="A18" s="660" t="s">
        <v>1257</v>
      </c>
      <c r="B18" s="630" t="s">
        <v>30</v>
      </c>
      <c r="C18" s="656" t="s">
        <v>263</v>
      </c>
      <c r="D18" s="776"/>
      <c r="E18" s="777" t="s">
        <v>29</v>
      </c>
      <c r="F18" s="511" t="s">
        <v>21</v>
      </c>
      <c r="G18" s="557">
        <f>VLOOKUP(F18,Lists!$A$45:$B$50,2,FALSE)</f>
        <v>1.0000000000000001E-5</v>
      </c>
      <c r="H18" s="511" t="s">
        <v>21</v>
      </c>
      <c r="I18" s="511" t="s">
        <v>21</v>
      </c>
      <c r="J18" s="512">
        <f>VLOOKUP(I18,Lists!$A$35:$B$40,2,FALSE)</f>
        <v>0</v>
      </c>
      <c r="K18" s="513">
        <f t="shared" si="0"/>
        <v>0</v>
      </c>
      <c r="L18" s="525" t="str">
        <f t="shared" si="1"/>
        <v>n/a</v>
      </c>
      <c r="M18" s="514">
        <f>IF($B18=Lists!$A$14,Lists!$E$35)+IF($B18=Lists!$A$15,Lists!$E$40)+IF($B18=Lists!$A$16,Lists!$E$40)</f>
        <v>0</v>
      </c>
      <c r="N18" s="513">
        <f t="shared" si="2"/>
        <v>0</v>
      </c>
      <c r="O18" s="511" t="s">
        <v>21</v>
      </c>
      <c r="P18" s="752" t="str">
        <f t="shared" si="3"/>
        <v>n/a</v>
      </c>
    </row>
    <row r="19" spans="1:16" s="116" customFormat="1" ht="19.5" customHeight="1" x14ac:dyDescent="0.25">
      <c r="A19" s="627" t="s">
        <v>827</v>
      </c>
      <c r="B19" s="647"/>
      <c r="C19" s="629" t="s">
        <v>264</v>
      </c>
      <c r="D19" s="786"/>
      <c r="E19" s="787"/>
      <c r="F19" s="522" t="s">
        <v>21</v>
      </c>
      <c r="G19" s="557">
        <f>VLOOKUP(F19,Lists!$A$45:$B$50,2,FALSE)</f>
        <v>1.0000000000000001E-5</v>
      </c>
      <c r="H19" s="522" t="s">
        <v>21</v>
      </c>
      <c r="I19" s="523" t="s">
        <v>21</v>
      </c>
      <c r="J19" s="512">
        <f>VLOOKUP(I19,Lists!$A$35:$B$40,2,FALSE)</f>
        <v>0</v>
      </c>
      <c r="K19" s="513">
        <f t="shared" si="0"/>
        <v>0</v>
      </c>
      <c r="L19" s="523" t="str">
        <f t="shared" si="1"/>
        <v>n/a</v>
      </c>
      <c r="M19" s="514">
        <f>IF($B19=Lists!$A$14,Lists!$E$35)+IF($B19=Lists!$A$15,Lists!$E$40)+IF($B19=Lists!$A$16,Lists!$E$40)</f>
        <v>0</v>
      </c>
      <c r="N19" s="513">
        <f t="shared" si="2"/>
        <v>0</v>
      </c>
      <c r="O19" s="522"/>
      <c r="P19" s="750">
        <f t="shared" si="3"/>
        <v>0</v>
      </c>
    </row>
    <row r="20" spans="1:16" s="63" customFormat="1" ht="105.75" customHeight="1" x14ac:dyDescent="0.25">
      <c r="A20" s="626" t="s">
        <v>947</v>
      </c>
      <c r="B20" s="630" t="s">
        <v>30</v>
      </c>
      <c r="C20" s="667" t="s">
        <v>1176</v>
      </c>
      <c r="D20" s="776"/>
      <c r="E20" s="777" t="s">
        <v>29</v>
      </c>
      <c r="F20" s="511" t="s">
        <v>21</v>
      </c>
      <c r="G20" s="557">
        <f>VLOOKUP(F20,Lists!$A$45:$B$50,2,FALSE)</f>
        <v>1.0000000000000001E-5</v>
      </c>
      <c r="H20" s="511" t="s">
        <v>21</v>
      </c>
      <c r="I20" s="511" t="s">
        <v>21</v>
      </c>
      <c r="J20" s="512">
        <f>VLOOKUP(I20,Lists!$A$35:$B$40,2,FALSE)</f>
        <v>0</v>
      </c>
      <c r="K20" s="513">
        <f t="shared" si="0"/>
        <v>0</v>
      </c>
      <c r="L20" s="525" t="str">
        <f t="shared" si="1"/>
        <v>n/a</v>
      </c>
      <c r="M20" s="514">
        <f>IF($B20=Lists!$A$14,Lists!$E$35)+IF($B20=Lists!$A$15,Lists!$E$40)+IF($B20=Lists!$A$16,Lists!$E$40)</f>
        <v>0</v>
      </c>
      <c r="N20" s="513">
        <f t="shared" si="2"/>
        <v>0</v>
      </c>
      <c r="O20" s="511" t="s">
        <v>21</v>
      </c>
      <c r="P20" s="752" t="str">
        <f t="shared" si="3"/>
        <v>n/a</v>
      </c>
    </row>
    <row r="21" spans="1:16" s="63" customFormat="1" ht="30" customHeight="1" x14ac:dyDescent="0.25">
      <c r="A21" s="626" t="s">
        <v>948</v>
      </c>
      <c r="B21" s="634" t="s">
        <v>32</v>
      </c>
      <c r="C21" s="634" t="s">
        <v>65</v>
      </c>
      <c r="D21" s="777" t="s">
        <v>29</v>
      </c>
      <c r="E21" s="779"/>
      <c r="F21" s="561" t="s">
        <v>36</v>
      </c>
      <c r="G21" s="561">
        <f>VLOOKUP(F21,Lists!$A$45:$B$50,2,FALSE)</f>
        <v>8</v>
      </c>
      <c r="H21" s="561" t="s">
        <v>39</v>
      </c>
      <c r="I21" s="708" t="s">
        <v>26</v>
      </c>
      <c r="J21" s="512">
        <f>VLOOKUP(I21,Lists!$A$35:$B$40,2,FALSE)</f>
        <v>6</v>
      </c>
      <c r="K21" s="513">
        <f t="shared" si="0"/>
        <v>48</v>
      </c>
      <c r="L21" s="533">
        <f t="shared" si="1"/>
        <v>1</v>
      </c>
      <c r="M21" s="514">
        <f>IF($B21=Lists!$A$14,Lists!$E$35)+IF($B21=Lists!$A$15,Lists!$E$40)+IF($B21=Lists!$A$16,Lists!$E$40)</f>
        <v>6</v>
      </c>
      <c r="N21" s="513">
        <f t="shared" si="2"/>
        <v>48</v>
      </c>
      <c r="O21" s="515">
        <f>N21/$N$2</f>
        <v>0.34782608695652173</v>
      </c>
      <c r="P21" s="749">
        <f t="shared" si="3"/>
        <v>3.4782608695652174E-2</v>
      </c>
    </row>
    <row r="22" spans="1:16" ht="128.25" customHeight="1" x14ac:dyDescent="0.25">
      <c r="A22" s="626" t="s">
        <v>1258</v>
      </c>
      <c r="B22" s="630" t="s">
        <v>30</v>
      </c>
      <c r="C22" s="577" t="s">
        <v>1177</v>
      </c>
      <c r="D22" s="776"/>
      <c r="E22" s="777" t="s">
        <v>29</v>
      </c>
      <c r="F22" s="511" t="s">
        <v>21</v>
      </c>
      <c r="G22" s="557">
        <f>VLOOKUP(F22,Lists!$A$45:$B$50,2,FALSE)</f>
        <v>1.0000000000000001E-5</v>
      </c>
      <c r="H22" s="511" t="s">
        <v>21</v>
      </c>
      <c r="I22" s="511" t="s">
        <v>21</v>
      </c>
      <c r="J22" s="512">
        <f>VLOOKUP(I22,Lists!$A$35:$B$40,2,FALSE)</f>
        <v>0</v>
      </c>
      <c r="K22" s="513">
        <f t="shared" si="0"/>
        <v>0</v>
      </c>
      <c r="L22" s="525" t="str">
        <f t="shared" si="1"/>
        <v>n/a</v>
      </c>
      <c r="M22" s="514">
        <f>IF($B22=Lists!$A$14,Lists!$E$35)+IF($B22=Lists!$A$15,Lists!$E$40)+IF($B22=Lists!$A$16,Lists!$E$40)</f>
        <v>0</v>
      </c>
      <c r="N22" s="513">
        <f t="shared" si="2"/>
        <v>0</v>
      </c>
      <c r="O22" s="511" t="s">
        <v>21</v>
      </c>
      <c r="P22" s="752" t="str">
        <f t="shared" si="3"/>
        <v>n/a</v>
      </c>
    </row>
    <row r="23" spans="1:16" s="63" customFormat="1" ht="120.6" customHeight="1" x14ac:dyDescent="0.25">
      <c r="A23" s="626" t="s">
        <v>1259</v>
      </c>
      <c r="B23" s="630" t="s">
        <v>30</v>
      </c>
      <c r="C23" s="656" t="s">
        <v>265</v>
      </c>
      <c r="D23" s="776"/>
      <c r="E23" s="777" t="s">
        <v>29</v>
      </c>
      <c r="F23" s="511" t="s">
        <v>21</v>
      </c>
      <c r="G23" s="557">
        <f>VLOOKUP(F23,Lists!$A$45:$B$50,2,FALSE)</f>
        <v>1.0000000000000001E-5</v>
      </c>
      <c r="H23" s="511" t="s">
        <v>21</v>
      </c>
      <c r="I23" s="511" t="s">
        <v>21</v>
      </c>
      <c r="J23" s="512">
        <f>VLOOKUP(I23,Lists!$A$35:$B$40,2,FALSE)</f>
        <v>0</v>
      </c>
      <c r="K23" s="513">
        <f t="shared" si="0"/>
        <v>0</v>
      </c>
      <c r="L23" s="525" t="str">
        <f t="shared" si="1"/>
        <v>n/a</v>
      </c>
      <c r="M23" s="514">
        <f>IF($B23=Lists!$A$14,Lists!$E$35)+IF($B23=Lists!$A$15,Lists!$E$40)+IF($B23=Lists!$A$16,Lists!$E$40)</f>
        <v>0</v>
      </c>
      <c r="N23" s="513">
        <f t="shared" si="2"/>
        <v>0</v>
      </c>
      <c r="O23" s="511" t="s">
        <v>21</v>
      </c>
      <c r="P23" s="752" t="str">
        <f t="shared" si="3"/>
        <v>n/a</v>
      </c>
    </row>
    <row r="24" spans="1:16" s="63" customFormat="1" ht="44.25" customHeight="1" x14ac:dyDescent="0.25">
      <c r="A24" s="626" t="s">
        <v>1260</v>
      </c>
      <c r="B24" s="630" t="s">
        <v>30</v>
      </c>
      <c r="C24" s="656" t="s">
        <v>266</v>
      </c>
      <c r="D24" s="776"/>
      <c r="E24" s="777" t="s">
        <v>29</v>
      </c>
      <c r="F24" s="511" t="s">
        <v>21</v>
      </c>
      <c r="G24" s="557">
        <f>VLOOKUP(F24,Lists!$A$45:$B$50,2,FALSE)</f>
        <v>1.0000000000000001E-5</v>
      </c>
      <c r="H24" s="511" t="s">
        <v>21</v>
      </c>
      <c r="I24" s="511" t="s">
        <v>21</v>
      </c>
      <c r="J24" s="512">
        <f>VLOOKUP(I24,Lists!$A$35:$B$40,2,FALSE)</f>
        <v>0</v>
      </c>
      <c r="K24" s="513">
        <f t="shared" si="0"/>
        <v>0</v>
      </c>
      <c r="L24" s="525" t="str">
        <f t="shared" si="1"/>
        <v>n/a</v>
      </c>
      <c r="M24" s="514">
        <f>IF($B24=Lists!$A$14,Lists!$E$35)+IF($B24=Lists!$A$15,Lists!$E$40)+IF($B24=Lists!$A$16,Lists!$E$40)</f>
        <v>0</v>
      </c>
      <c r="N24" s="513">
        <f t="shared" si="2"/>
        <v>0</v>
      </c>
      <c r="O24" s="511" t="s">
        <v>21</v>
      </c>
      <c r="P24" s="752" t="str">
        <f t="shared" si="3"/>
        <v>n/a</v>
      </c>
    </row>
    <row r="25" spans="1:16" ht="151.94999999999999" customHeight="1" x14ac:dyDescent="0.25">
      <c r="A25" s="626" t="s">
        <v>1261</v>
      </c>
      <c r="B25" s="630" t="s">
        <v>30</v>
      </c>
      <c r="C25" s="643" t="s">
        <v>475</v>
      </c>
      <c r="D25" s="776"/>
      <c r="E25" s="777" t="s">
        <v>29</v>
      </c>
      <c r="F25" s="511" t="s">
        <v>21</v>
      </c>
      <c r="G25" s="557">
        <f>VLOOKUP(F25,Lists!$A$45:$B$50,2,FALSE)</f>
        <v>1.0000000000000001E-5</v>
      </c>
      <c r="H25" s="511" t="s">
        <v>21</v>
      </c>
      <c r="I25" s="511" t="s">
        <v>21</v>
      </c>
      <c r="J25" s="512">
        <f>VLOOKUP(I25,Lists!$A$35:$B$40,2,FALSE)</f>
        <v>0</v>
      </c>
      <c r="K25" s="513">
        <f t="shared" si="0"/>
        <v>0</v>
      </c>
      <c r="L25" s="525" t="str">
        <f t="shared" si="1"/>
        <v>n/a</v>
      </c>
      <c r="M25" s="514">
        <f>IF($B25=Lists!$A$14,Lists!$E$35)+IF($B25=Lists!$A$15,Lists!$E$40)+IF($B25=Lists!$A$16,Lists!$E$40)</f>
        <v>0</v>
      </c>
      <c r="N25" s="513">
        <f t="shared" si="2"/>
        <v>0</v>
      </c>
      <c r="O25" s="511" t="s">
        <v>21</v>
      </c>
      <c r="P25" s="752" t="str">
        <f t="shared" si="3"/>
        <v>n/a</v>
      </c>
    </row>
    <row r="26" spans="1:16" s="116" customFormat="1" ht="18.75" customHeight="1" x14ac:dyDescent="0.25">
      <c r="A26" s="627" t="s">
        <v>828</v>
      </c>
      <c r="B26" s="647"/>
      <c r="C26" s="629" t="s">
        <v>267</v>
      </c>
      <c r="D26" s="786"/>
      <c r="E26" s="788"/>
      <c r="F26" s="522" t="s">
        <v>21</v>
      </c>
      <c r="G26" s="557">
        <f>VLOOKUP(F26,Lists!$A$45:$B$50,2,FALSE)</f>
        <v>1.0000000000000001E-5</v>
      </c>
      <c r="H26" s="522" t="s">
        <v>21</v>
      </c>
      <c r="I26" s="523" t="s">
        <v>21</v>
      </c>
      <c r="J26" s="512">
        <f>VLOOKUP(I26,Lists!$A$35:$B$40,2,FALSE)</f>
        <v>0</v>
      </c>
      <c r="K26" s="513">
        <f t="shared" si="0"/>
        <v>0</v>
      </c>
      <c r="L26" s="523" t="str">
        <f t="shared" si="1"/>
        <v>n/a</v>
      </c>
      <c r="M26" s="514">
        <f>IF(B26=Lists!$A$14,Lists!$E$35)+IF(B26=Lists!$A$15,Lists!$E$40)+IF(B26=Lists!$A$16,Lists!$E$40)</f>
        <v>0</v>
      </c>
      <c r="N26" s="513">
        <f t="shared" si="2"/>
        <v>0</v>
      </c>
      <c r="O26" s="522"/>
      <c r="P26" s="750">
        <f t="shared" si="3"/>
        <v>0</v>
      </c>
    </row>
    <row r="27" spans="1:16" s="63" customFormat="1" ht="86.4" customHeight="1" x14ac:dyDescent="0.25">
      <c r="A27" s="668" t="s">
        <v>1262</v>
      </c>
      <c r="B27" s="630" t="s">
        <v>30</v>
      </c>
      <c r="C27" s="643" t="s">
        <v>470</v>
      </c>
      <c r="D27" s="776"/>
      <c r="E27" s="777" t="s">
        <v>29</v>
      </c>
      <c r="F27" s="511" t="s">
        <v>21</v>
      </c>
      <c r="G27" s="557">
        <f>VLOOKUP(F27,Lists!$A$45:$B$50,2,FALSE)</f>
        <v>1.0000000000000001E-5</v>
      </c>
      <c r="H27" s="511" t="s">
        <v>21</v>
      </c>
      <c r="I27" s="511" t="s">
        <v>21</v>
      </c>
      <c r="J27" s="512">
        <f>VLOOKUP(I27,Lists!$A$35:$B$40,2,FALSE)</f>
        <v>0</v>
      </c>
      <c r="K27" s="513">
        <f t="shared" si="0"/>
        <v>0</v>
      </c>
      <c r="L27" s="525" t="str">
        <f t="shared" si="1"/>
        <v>n/a</v>
      </c>
      <c r="M27" s="514">
        <f>IF($B27=Lists!$A$14,Lists!$E$35)+IF($B27=Lists!$A$15,Lists!$E$40)+IF($B27=Lists!$A$16,Lists!$E$40)</f>
        <v>0</v>
      </c>
      <c r="N27" s="513">
        <f t="shared" si="2"/>
        <v>0</v>
      </c>
      <c r="O27" s="511" t="s">
        <v>21</v>
      </c>
      <c r="P27" s="752" t="str">
        <f t="shared" si="3"/>
        <v>n/a</v>
      </c>
    </row>
    <row r="28" spans="1:16" s="116" customFormat="1" ht="18.75" customHeight="1" x14ac:dyDescent="0.25">
      <c r="A28" s="627" t="s">
        <v>829</v>
      </c>
      <c r="B28" s="647"/>
      <c r="C28" s="629" t="s">
        <v>268</v>
      </c>
      <c r="D28" s="786"/>
      <c r="E28" s="788"/>
      <c r="F28" s="522" t="s">
        <v>21</v>
      </c>
      <c r="G28" s="557">
        <f>VLOOKUP(F28,Lists!$A$45:$B$50,2,FALSE)</f>
        <v>1.0000000000000001E-5</v>
      </c>
      <c r="H28" s="522" t="s">
        <v>21</v>
      </c>
      <c r="I28" s="523" t="s">
        <v>21</v>
      </c>
      <c r="J28" s="512">
        <f>VLOOKUP(I28,Lists!$A$35:$B$40,2,FALSE)</f>
        <v>0</v>
      </c>
      <c r="K28" s="513">
        <f t="shared" si="0"/>
        <v>0</v>
      </c>
      <c r="L28" s="523" t="str">
        <f t="shared" si="1"/>
        <v>n/a</v>
      </c>
      <c r="M28" s="514">
        <f>IF(B28=Lists!$A$14,Lists!$E$35)+IF(B28=Lists!$A$15,Lists!$E$40)+IF(B28=Lists!$A$16,Lists!$E$40)</f>
        <v>0</v>
      </c>
      <c r="N28" s="513">
        <f t="shared" si="2"/>
        <v>0</v>
      </c>
      <c r="O28" s="522"/>
      <c r="P28" s="750">
        <f t="shared" si="3"/>
        <v>0</v>
      </c>
    </row>
    <row r="29" spans="1:16" s="63" customFormat="1" ht="214.2" customHeight="1" x14ac:dyDescent="0.25">
      <c r="A29" s="668" t="s">
        <v>1263</v>
      </c>
      <c r="B29" s="641" t="s">
        <v>30</v>
      </c>
      <c r="C29" s="656" t="s">
        <v>269</v>
      </c>
      <c r="D29" s="776"/>
      <c r="E29" s="777" t="s">
        <v>29</v>
      </c>
      <c r="F29" s="511" t="s">
        <v>21</v>
      </c>
      <c r="G29" s="557">
        <f>VLOOKUP(F29,Lists!$A$45:$B$50,2,FALSE)</f>
        <v>1.0000000000000001E-5</v>
      </c>
      <c r="H29" s="511" t="s">
        <v>21</v>
      </c>
      <c r="I29" s="511" t="s">
        <v>21</v>
      </c>
      <c r="J29" s="512">
        <f>VLOOKUP(I29,Lists!$A$35:$B$40,2,FALSE)</f>
        <v>0</v>
      </c>
      <c r="K29" s="513">
        <f t="shared" si="0"/>
        <v>0</v>
      </c>
      <c r="L29" s="525" t="str">
        <f t="shared" si="1"/>
        <v>n/a</v>
      </c>
      <c r="M29" s="514">
        <f>IF($B29=Lists!$A$14,Lists!$E$35)+IF($B29=Lists!$A$15,Lists!$E$40)+IF($B29=Lists!$A$16,Lists!$E$40)</f>
        <v>0</v>
      </c>
      <c r="N29" s="513">
        <f t="shared" si="2"/>
        <v>0</v>
      </c>
      <c r="O29" s="511" t="s">
        <v>21</v>
      </c>
      <c r="P29" s="752" t="str">
        <f t="shared" si="3"/>
        <v>n/a</v>
      </c>
    </row>
    <row r="30" spans="1:16" s="116" customFormat="1" ht="16.5" customHeight="1" x14ac:dyDescent="0.25">
      <c r="A30" s="629" t="s">
        <v>830</v>
      </c>
      <c r="B30" s="647"/>
      <c r="C30" s="629" t="s">
        <v>270</v>
      </c>
      <c r="D30" s="786"/>
      <c r="E30" s="788"/>
      <c r="F30" s="522" t="s">
        <v>21</v>
      </c>
      <c r="G30" s="557">
        <f>VLOOKUP(F30,Lists!$A$45:$B$50,2,FALSE)</f>
        <v>1.0000000000000001E-5</v>
      </c>
      <c r="H30" s="522" t="s">
        <v>21</v>
      </c>
      <c r="I30" s="523" t="s">
        <v>21</v>
      </c>
      <c r="J30" s="512">
        <f>VLOOKUP(I30,Lists!$A$35:$B$40,2,FALSE)</f>
        <v>0</v>
      </c>
      <c r="K30" s="513">
        <f t="shared" si="0"/>
        <v>0</v>
      </c>
      <c r="L30" s="523" t="str">
        <f t="shared" si="1"/>
        <v>n/a</v>
      </c>
      <c r="M30" s="514">
        <f>IF(B30=Lists!$A$14,Lists!$E$35)+IF(B30=Lists!$A$15,Lists!$E$40)+IF(B30=Lists!$A$16,Lists!$E$40)</f>
        <v>0</v>
      </c>
      <c r="N30" s="513">
        <f t="shared" si="2"/>
        <v>0</v>
      </c>
      <c r="O30" s="522"/>
      <c r="P30" s="750">
        <f t="shared" si="3"/>
        <v>0</v>
      </c>
    </row>
    <row r="31" spans="1:16" s="120" customFormat="1" ht="30" customHeight="1" x14ac:dyDescent="0.25">
      <c r="A31" s="660" t="s">
        <v>1264</v>
      </c>
      <c r="B31" s="630" t="s">
        <v>30</v>
      </c>
      <c r="C31" s="669" t="s">
        <v>271</v>
      </c>
      <c r="D31" s="776"/>
      <c r="E31" s="777" t="s">
        <v>29</v>
      </c>
      <c r="F31" s="511" t="s">
        <v>21</v>
      </c>
      <c r="G31" s="557">
        <f>VLOOKUP(F31,Lists!$A$45:$B$50,2,FALSE)</f>
        <v>1.0000000000000001E-5</v>
      </c>
      <c r="H31" s="511" t="s">
        <v>21</v>
      </c>
      <c r="I31" s="511" t="s">
        <v>21</v>
      </c>
      <c r="J31" s="512">
        <f>VLOOKUP(I31,Lists!$A$35:$B$40,2,FALSE)</f>
        <v>0</v>
      </c>
      <c r="K31" s="513">
        <f t="shared" si="0"/>
        <v>0</v>
      </c>
      <c r="L31" s="525" t="str">
        <f t="shared" si="1"/>
        <v>n/a</v>
      </c>
      <c r="M31" s="514">
        <f>IF($B31=Lists!$A$14,Lists!$E$35)+IF($B31=Lists!$A$15,Lists!$E$40)+IF($B31=Lists!$A$16,Lists!$E$40)</f>
        <v>0</v>
      </c>
      <c r="N31" s="513">
        <f t="shared" si="2"/>
        <v>0</v>
      </c>
      <c r="O31" s="511" t="s">
        <v>21</v>
      </c>
      <c r="P31" s="752" t="str">
        <f t="shared" si="3"/>
        <v>n/a</v>
      </c>
    </row>
    <row r="32" spans="1:16" x14ac:dyDescent="0.25">
      <c r="C32" s="142"/>
    </row>
    <row r="33" spans="1:3" x14ac:dyDescent="0.25">
      <c r="C33" s="142"/>
    </row>
    <row r="34" spans="1:3" x14ac:dyDescent="0.25">
      <c r="C34" s="142"/>
    </row>
    <row r="35" spans="1:3" x14ac:dyDescent="0.25">
      <c r="C35" s="142"/>
    </row>
    <row r="36" spans="1:3" x14ac:dyDescent="0.25">
      <c r="A36" s="126"/>
      <c r="B36" s="53"/>
      <c r="C36" s="142"/>
    </row>
    <row r="37" spans="1:3" x14ac:dyDescent="0.25">
      <c r="A37" s="126"/>
      <c r="B37" s="53"/>
      <c r="C37" s="142"/>
    </row>
    <row r="38" spans="1:3" x14ac:dyDescent="0.25">
      <c r="A38" s="126"/>
      <c r="B38" s="53"/>
      <c r="C38" s="142"/>
    </row>
    <row r="39" spans="1:3" x14ac:dyDescent="0.25">
      <c r="A39" s="126"/>
      <c r="B39" s="53"/>
      <c r="C39" s="142"/>
    </row>
    <row r="40" spans="1:3" x14ac:dyDescent="0.25">
      <c r="A40" s="126"/>
      <c r="B40" s="53"/>
      <c r="C40" s="142"/>
    </row>
    <row r="41" spans="1:3" x14ac:dyDescent="0.25">
      <c r="A41" s="126"/>
      <c r="B41" s="53"/>
      <c r="C41" s="142"/>
    </row>
    <row r="42" spans="1:3" x14ac:dyDescent="0.25">
      <c r="A42" s="126"/>
      <c r="B42" s="53"/>
      <c r="C42" s="142"/>
    </row>
    <row r="43" spans="1:3" x14ac:dyDescent="0.25">
      <c r="A43" s="126"/>
      <c r="B43" s="53"/>
      <c r="C43" s="142"/>
    </row>
    <row r="44" spans="1:3" x14ac:dyDescent="0.25">
      <c r="A44" s="126"/>
      <c r="B44" s="53"/>
      <c r="C44" s="142"/>
    </row>
    <row r="45" spans="1:3" x14ac:dyDescent="0.25">
      <c r="A45" s="126"/>
      <c r="B45" s="53"/>
      <c r="C45" s="142"/>
    </row>
    <row r="46" spans="1:3" x14ac:dyDescent="0.25">
      <c r="A46" s="126"/>
      <c r="B46" s="53"/>
      <c r="C46" s="142"/>
    </row>
    <row r="47" spans="1:3" x14ac:dyDescent="0.25">
      <c r="A47" s="126"/>
      <c r="B47" s="53"/>
      <c r="C47" s="142"/>
    </row>
    <row r="48" spans="1:3" x14ac:dyDescent="0.25">
      <c r="A48" s="126"/>
      <c r="B48" s="53"/>
      <c r="C48" s="142"/>
    </row>
    <row r="49" spans="1:3" x14ac:dyDescent="0.25">
      <c r="A49" s="126"/>
      <c r="B49" s="53"/>
      <c r="C49" s="142"/>
    </row>
    <row r="50" spans="1:3" x14ac:dyDescent="0.25">
      <c r="A50" s="126"/>
      <c r="B50" s="53"/>
      <c r="C50" s="142"/>
    </row>
    <row r="51" spans="1:3" x14ac:dyDescent="0.25">
      <c r="A51" s="126"/>
      <c r="B51" s="53"/>
      <c r="C51" s="142"/>
    </row>
    <row r="52" spans="1:3" x14ac:dyDescent="0.25">
      <c r="A52" s="126"/>
      <c r="B52" s="53"/>
      <c r="C52" s="142"/>
    </row>
    <row r="53" spans="1:3" x14ac:dyDescent="0.25">
      <c r="A53" s="126"/>
      <c r="B53" s="53"/>
      <c r="C53" s="142"/>
    </row>
    <row r="54" spans="1:3" x14ac:dyDescent="0.25">
      <c r="A54" s="126"/>
      <c r="B54" s="53"/>
      <c r="C54" s="142"/>
    </row>
    <row r="55" spans="1:3" x14ac:dyDescent="0.25">
      <c r="A55" s="126"/>
      <c r="B55" s="53"/>
      <c r="C55" s="142"/>
    </row>
    <row r="56" spans="1:3" x14ac:dyDescent="0.25">
      <c r="A56" s="126"/>
      <c r="B56" s="53"/>
      <c r="C56" s="142"/>
    </row>
    <row r="57" spans="1:3" x14ac:dyDescent="0.25">
      <c r="A57" s="126"/>
      <c r="B57" s="53"/>
      <c r="C57" s="142"/>
    </row>
    <row r="58" spans="1:3" x14ac:dyDescent="0.25">
      <c r="A58" s="126"/>
      <c r="B58" s="53"/>
      <c r="C58" s="142"/>
    </row>
    <row r="59" spans="1:3" x14ac:dyDescent="0.25">
      <c r="A59" s="126"/>
      <c r="B59" s="53"/>
      <c r="C59" s="142"/>
    </row>
    <row r="60" spans="1:3" x14ac:dyDescent="0.25">
      <c r="A60" s="126"/>
      <c r="B60" s="53"/>
      <c r="C60" s="142"/>
    </row>
    <row r="61" spans="1:3" x14ac:dyDescent="0.25">
      <c r="A61" s="126"/>
      <c r="B61" s="53"/>
      <c r="C61" s="142"/>
    </row>
    <row r="62" spans="1:3" x14ac:dyDescent="0.25">
      <c r="A62" s="126"/>
      <c r="B62" s="53"/>
      <c r="C62" s="142"/>
    </row>
    <row r="63" spans="1:3" x14ac:dyDescent="0.25">
      <c r="A63" s="126"/>
      <c r="B63" s="53"/>
      <c r="C63" s="142"/>
    </row>
    <row r="64" spans="1:3" x14ac:dyDescent="0.25">
      <c r="A64" s="126"/>
      <c r="B64" s="53"/>
      <c r="C64" s="142"/>
    </row>
    <row r="65" spans="1:3" x14ac:dyDescent="0.25">
      <c r="A65" s="126"/>
      <c r="B65" s="53"/>
      <c r="C65" s="142"/>
    </row>
    <row r="66" spans="1:3" x14ac:dyDescent="0.25">
      <c r="A66" s="126"/>
      <c r="B66" s="53"/>
      <c r="C66" s="142"/>
    </row>
    <row r="67" spans="1:3" x14ac:dyDescent="0.25">
      <c r="A67" s="126"/>
      <c r="B67" s="53"/>
      <c r="C67" s="142"/>
    </row>
    <row r="68" spans="1:3" x14ac:dyDescent="0.25">
      <c r="A68" s="126"/>
      <c r="B68" s="53"/>
      <c r="C68" s="142"/>
    </row>
    <row r="69" spans="1:3" x14ac:dyDescent="0.25">
      <c r="A69" s="126"/>
      <c r="B69" s="53"/>
      <c r="C69" s="142"/>
    </row>
    <row r="70" spans="1:3" x14ac:dyDescent="0.25">
      <c r="A70" s="126"/>
      <c r="B70" s="53"/>
      <c r="C70" s="142"/>
    </row>
    <row r="71" spans="1:3" x14ac:dyDescent="0.25">
      <c r="A71" s="126"/>
      <c r="B71" s="53"/>
      <c r="C71" s="142"/>
    </row>
    <row r="72" spans="1:3" x14ac:dyDescent="0.25">
      <c r="A72" s="126"/>
      <c r="B72" s="53"/>
      <c r="C72" s="142"/>
    </row>
    <row r="73" spans="1:3" x14ac:dyDescent="0.25">
      <c r="A73" s="126"/>
      <c r="B73" s="53"/>
      <c r="C73" s="142"/>
    </row>
    <row r="74" spans="1:3" x14ac:dyDescent="0.25">
      <c r="A74" s="126"/>
      <c r="B74" s="53"/>
      <c r="C74" s="142"/>
    </row>
    <row r="75" spans="1:3" x14ac:dyDescent="0.25">
      <c r="A75" s="126"/>
      <c r="B75" s="53"/>
      <c r="C75" s="142"/>
    </row>
    <row r="76" spans="1:3" x14ac:dyDescent="0.25">
      <c r="A76" s="126"/>
      <c r="B76" s="53"/>
      <c r="C76" s="142"/>
    </row>
    <row r="77" spans="1:3" x14ac:dyDescent="0.25">
      <c r="A77" s="126"/>
      <c r="B77" s="53"/>
      <c r="C77" s="142"/>
    </row>
    <row r="78" spans="1:3" x14ac:dyDescent="0.25">
      <c r="A78" s="126"/>
      <c r="B78" s="53"/>
      <c r="C78" s="142"/>
    </row>
    <row r="79" spans="1:3" x14ac:dyDescent="0.25">
      <c r="A79" s="126"/>
      <c r="B79" s="53"/>
      <c r="C79" s="142"/>
    </row>
    <row r="80" spans="1:3" x14ac:dyDescent="0.25">
      <c r="A80" s="126"/>
      <c r="B80" s="53"/>
      <c r="C80" s="142"/>
    </row>
    <row r="81" spans="1:3" x14ac:dyDescent="0.25">
      <c r="A81" s="126"/>
      <c r="B81" s="53"/>
      <c r="C81" s="142"/>
    </row>
    <row r="82" spans="1:3" x14ac:dyDescent="0.25">
      <c r="A82" s="126"/>
      <c r="B82" s="53"/>
      <c r="C82" s="142"/>
    </row>
    <row r="83" spans="1:3" x14ac:dyDescent="0.25">
      <c r="A83" s="126"/>
      <c r="B83" s="53"/>
      <c r="C83" s="142"/>
    </row>
    <row r="84" spans="1:3" x14ac:dyDescent="0.25">
      <c r="A84" s="126"/>
      <c r="B84" s="53"/>
      <c r="C84" s="142"/>
    </row>
    <row r="85" spans="1:3" x14ac:dyDescent="0.25">
      <c r="A85" s="126"/>
      <c r="B85" s="53"/>
      <c r="C85" s="142"/>
    </row>
    <row r="86" spans="1:3" x14ac:dyDescent="0.25">
      <c r="A86" s="126"/>
      <c r="B86" s="53"/>
      <c r="C86" s="142"/>
    </row>
    <row r="87" spans="1:3" x14ac:dyDescent="0.25">
      <c r="A87" s="126"/>
      <c r="B87" s="53"/>
      <c r="C87" s="142"/>
    </row>
    <row r="88" spans="1:3" x14ac:dyDescent="0.25">
      <c r="A88" s="126"/>
      <c r="B88" s="53"/>
      <c r="C88" s="142"/>
    </row>
    <row r="89" spans="1:3" x14ac:dyDescent="0.25">
      <c r="A89" s="126"/>
      <c r="B89" s="53"/>
      <c r="C89" s="142"/>
    </row>
    <row r="90" spans="1:3" x14ac:dyDescent="0.25">
      <c r="A90" s="126"/>
      <c r="B90" s="53"/>
      <c r="C90" s="142"/>
    </row>
    <row r="91" spans="1:3" x14ac:dyDescent="0.25">
      <c r="A91" s="126"/>
      <c r="B91" s="53"/>
      <c r="C91" s="142"/>
    </row>
    <row r="92" spans="1:3" x14ac:dyDescent="0.25">
      <c r="A92" s="126"/>
      <c r="B92" s="53"/>
      <c r="C92" s="142"/>
    </row>
    <row r="93" spans="1:3" x14ac:dyDescent="0.25">
      <c r="A93" s="126"/>
      <c r="B93" s="53"/>
      <c r="C93" s="142"/>
    </row>
    <row r="94" spans="1:3" x14ac:dyDescent="0.25">
      <c r="A94" s="126"/>
      <c r="B94" s="53"/>
      <c r="C94" s="142"/>
    </row>
    <row r="95" spans="1:3" x14ac:dyDescent="0.25">
      <c r="A95" s="126"/>
      <c r="B95" s="53"/>
      <c r="C95" s="142"/>
    </row>
    <row r="96" spans="1:3" x14ac:dyDescent="0.25">
      <c r="A96" s="126"/>
      <c r="B96" s="53"/>
      <c r="C96" s="142"/>
    </row>
    <row r="97" spans="1:3" x14ac:dyDescent="0.25">
      <c r="A97" s="126"/>
      <c r="B97" s="53"/>
      <c r="C97" s="142"/>
    </row>
    <row r="98" spans="1:3" x14ac:dyDescent="0.25">
      <c r="A98" s="126"/>
      <c r="B98" s="53"/>
      <c r="C98" s="142"/>
    </row>
    <row r="99" spans="1:3" x14ac:dyDescent="0.25">
      <c r="A99" s="126"/>
      <c r="B99" s="53"/>
      <c r="C99" s="142"/>
    </row>
    <row r="100" spans="1:3" x14ac:dyDescent="0.25">
      <c r="A100" s="126"/>
      <c r="B100" s="53"/>
      <c r="C100" s="142"/>
    </row>
    <row r="101" spans="1:3" x14ac:dyDescent="0.25">
      <c r="A101" s="126"/>
      <c r="B101" s="53"/>
      <c r="C101" s="142"/>
    </row>
    <row r="102" spans="1:3" x14ac:dyDescent="0.25">
      <c r="A102" s="126"/>
      <c r="B102" s="53"/>
      <c r="C102" s="142"/>
    </row>
    <row r="103" spans="1:3" x14ac:dyDescent="0.25">
      <c r="A103" s="126"/>
      <c r="B103" s="53"/>
      <c r="C103" s="142"/>
    </row>
    <row r="104" spans="1:3" x14ac:dyDescent="0.25">
      <c r="A104" s="126"/>
      <c r="B104" s="53"/>
      <c r="C104" s="142"/>
    </row>
    <row r="105" spans="1:3" x14ac:dyDescent="0.25">
      <c r="A105" s="126"/>
      <c r="B105" s="53"/>
      <c r="C105" s="142"/>
    </row>
    <row r="106" spans="1:3" x14ac:dyDescent="0.25">
      <c r="A106" s="126"/>
      <c r="B106" s="53"/>
      <c r="C106" s="142"/>
    </row>
    <row r="107" spans="1:3" x14ac:dyDescent="0.25">
      <c r="A107" s="126"/>
      <c r="B107" s="53"/>
      <c r="C107" s="142"/>
    </row>
    <row r="108" spans="1:3" x14ac:dyDescent="0.25">
      <c r="A108" s="126"/>
      <c r="B108" s="53"/>
      <c r="C108" s="142"/>
    </row>
    <row r="109" spans="1:3" x14ac:dyDescent="0.25">
      <c r="A109" s="126"/>
      <c r="B109" s="53"/>
      <c r="C109" s="142"/>
    </row>
    <row r="110" spans="1:3" x14ac:dyDescent="0.25">
      <c r="A110" s="126"/>
      <c r="B110" s="53"/>
      <c r="C110" s="142"/>
    </row>
    <row r="111" spans="1:3" x14ac:dyDescent="0.25">
      <c r="A111" s="126"/>
      <c r="B111" s="53"/>
      <c r="C111" s="142"/>
    </row>
    <row r="112" spans="1:3" x14ac:dyDescent="0.25">
      <c r="A112" s="126"/>
      <c r="B112" s="53"/>
      <c r="C112" s="142"/>
    </row>
    <row r="113" spans="1:3" x14ac:dyDescent="0.25">
      <c r="A113" s="126"/>
      <c r="B113" s="53"/>
      <c r="C113" s="142"/>
    </row>
    <row r="114" spans="1:3" x14ac:dyDescent="0.25">
      <c r="A114" s="126"/>
      <c r="B114" s="53"/>
      <c r="C114" s="142"/>
    </row>
    <row r="115" spans="1:3" x14ac:dyDescent="0.25">
      <c r="A115" s="126"/>
      <c r="B115" s="53"/>
      <c r="C115" s="142"/>
    </row>
    <row r="116" spans="1:3" x14ac:dyDescent="0.25">
      <c r="A116" s="126"/>
      <c r="B116" s="53"/>
      <c r="C116" s="142"/>
    </row>
    <row r="117" spans="1:3" x14ac:dyDescent="0.25">
      <c r="A117" s="126"/>
      <c r="B117" s="53"/>
      <c r="C117" s="142"/>
    </row>
    <row r="118" spans="1:3" x14ac:dyDescent="0.25">
      <c r="A118" s="126"/>
      <c r="B118" s="53"/>
      <c r="C118" s="142"/>
    </row>
    <row r="119" spans="1:3" x14ac:dyDescent="0.25">
      <c r="A119" s="126"/>
      <c r="B119" s="53"/>
      <c r="C119" s="142"/>
    </row>
    <row r="120" spans="1:3" x14ac:dyDescent="0.25">
      <c r="A120" s="126"/>
      <c r="B120" s="53"/>
      <c r="C120" s="142"/>
    </row>
    <row r="121" spans="1:3" x14ac:dyDescent="0.25">
      <c r="A121" s="126"/>
      <c r="B121" s="53"/>
      <c r="C121" s="142"/>
    </row>
    <row r="122" spans="1:3" x14ac:dyDescent="0.25">
      <c r="A122" s="126"/>
      <c r="B122" s="53"/>
      <c r="C122" s="142"/>
    </row>
    <row r="123" spans="1:3" x14ac:dyDescent="0.25">
      <c r="A123" s="126"/>
      <c r="B123" s="53"/>
      <c r="C123" s="142"/>
    </row>
    <row r="124" spans="1:3" x14ac:dyDescent="0.25">
      <c r="A124" s="126"/>
      <c r="B124" s="53"/>
      <c r="C124" s="142"/>
    </row>
    <row r="125" spans="1:3" x14ac:dyDescent="0.25">
      <c r="A125" s="126"/>
      <c r="B125" s="53"/>
      <c r="C125" s="142"/>
    </row>
    <row r="126" spans="1:3" x14ac:dyDescent="0.25">
      <c r="A126" s="126"/>
      <c r="B126" s="53"/>
      <c r="C126" s="142"/>
    </row>
    <row r="127" spans="1:3" x14ac:dyDescent="0.25">
      <c r="A127" s="126"/>
      <c r="B127" s="53"/>
      <c r="C127" s="142"/>
    </row>
    <row r="128" spans="1:3" x14ac:dyDescent="0.25">
      <c r="A128" s="126"/>
      <c r="B128" s="53"/>
      <c r="C128" s="142"/>
    </row>
    <row r="129" spans="1:3" x14ac:dyDescent="0.25">
      <c r="A129" s="126"/>
      <c r="B129" s="53"/>
      <c r="C129" s="142"/>
    </row>
    <row r="130" spans="1:3" x14ac:dyDescent="0.25">
      <c r="A130" s="126"/>
      <c r="B130" s="53"/>
      <c r="C130" s="142"/>
    </row>
    <row r="131" spans="1:3" x14ac:dyDescent="0.25">
      <c r="A131" s="126"/>
      <c r="B131" s="53"/>
      <c r="C131" s="142"/>
    </row>
    <row r="132" spans="1:3" x14ac:dyDescent="0.25">
      <c r="A132" s="126"/>
      <c r="B132" s="53"/>
      <c r="C132" s="142"/>
    </row>
    <row r="133" spans="1:3" x14ac:dyDescent="0.25">
      <c r="A133" s="126"/>
      <c r="B133" s="53"/>
      <c r="C133" s="142"/>
    </row>
    <row r="134" spans="1:3" x14ac:dyDescent="0.25">
      <c r="A134" s="126"/>
      <c r="B134" s="53"/>
      <c r="C134" s="142"/>
    </row>
    <row r="135" spans="1:3" x14ac:dyDescent="0.25">
      <c r="A135" s="126"/>
      <c r="B135" s="53"/>
      <c r="C135" s="142"/>
    </row>
    <row r="136" spans="1:3" x14ac:dyDescent="0.25">
      <c r="A136" s="126"/>
      <c r="B136" s="53"/>
      <c r="C136" s="142"/>
    </row>
    <row r="137" spans="1:3" x14ac:dyDescent="0.25">
      <c r="A137" s="126"/>
      <c r="B137" s="53"/>
      <c r="C137" s="142"/>
    </row>
    <row r="138" spans="1:3" x14ac:dyDescent="0.25">
      <c r="A138" s="126"/>
      <c r="B138" s="53"/>
      <c r="C138" s="142"/>
    </row>
    <row r="139" spans="1:3" x14ac:dyDescent="0.25">
      <c r="A139" s="126"/>
      <c r="B139" s="53"/>
      <c r="C139" s="142"/>
    </row>
    <row r="140" spans="1:3" x14ac:dyDescent="0.25">
      <c r="A140" s="126"/>
      <c r="B140" s="53"/>
      <c r="C140" s="142"/>
    </row>
    <row r="141" spans="1:3" x14ac:dyDescent="0.25">
      <c r="A141" s="126"/>
      <c r="B141" s="53"/>
      <c r="C141" s="142"/>
    </row>
    <row r="142" spans="1:3" x14ac:dyDescent="0.25">
      <c r="A142" s="126"/>
      <c r="B142" s="53"/>
      <c r="C142" s="142"/>
    </row>
    <row r="143" spans="1:3" x14ac:dyDescent="0.25">
      <c r="A143" s="126"/>
      <c r="B143" s="53"/>
      <c r="C143" s="142"/>
    </row>
    <row r="144" spans="1:3" x14ac:dyDescent="0.25">
      <c r="A144" s="126"/>
      <c r="B144" s="53"/>
      <c r="C144" s="142"/>
    </row>
    <row r="145" spans="1:3" x14ac:dyDescent="0.25">
      <c r="A145" s="126"/>
      <c r="B145" s="53"/>
      <c r="C145" s="142"/>
    </row>
    <row r="146" spans="1:3" x14ac:dyDescent="0.25">
      <c r="A146" s="126"/>
      <c r="B146" s="53"/>
      <c r="C146" s="142"/>
    </row>
    <row r="147" spans="1:3" x14ac:dyDescent="0.25">
      <c r="A147" s="126"/>
      <c r="B147" s="53"/>
      <c r="C147" s="142"/>
    </row>
    <row r="148" spans="1:3" x14ac:dyDescent="0.25">
      <c r="A148" s="126"/>
      <c r="B148" s="53"/>
      <c r="C148" s="142"/>
    </row>
    <row r="149" spans="1:3" x14ac:dyDescent="0.25">
      <c r="A149" s="126"/>
      <c r="B149" s="53"/>
      <c r="C149" s="142"/>
    </row>
    <row r="150" spans="1:3" x14ac:dyDescent="0.25">
      <c r="A150" s="126"/>
      <c r="B150" s="53"/>
      <c r="C150" s="142"/>
    </row>
    <row r="151" spans="1:3" x14ac:dyDescent="0.25">
      <c r="A151" s="126"/>
      <c r="B151" s="53"/>
      <c r="C151" s="142"/>
    </row>
    <row r="152" spans="1:3" x14ac:dyDescent="0.25">
      <c r="A152" s="126"/>
      <c r="B152" s="53"/>
      <c r="C152" s="142"/>
    </row>
    <row r="153" spans="1:3" x14ac:dyDescent="0.25">
      <c r="A153" s="126"/>
      <c r="B153" s="53"/>
      <c r="C153" s="142"/>
    </row>
    <row r="154" spans="1:3" x14ac:dyDescent="0.25">
      <c r="A154" s="126"/>
      <c r="B154" s="53"/>
      <c r="C154" s="142"/>
    </row>
    <row r="155" spans="1:3" x14ac:dyDescent="0.25">
      <c r="A155" s="126"/>
      <c r="B155" s="53"/>
      <c r="C155" s="142"/>
    </row>
    <row r="156" spans="1:3" x14ac:dyDescent="0.25">
      <c r="A156" s="126"/>
      <c r="B156" s="53"/>
      <c r="C156" s="142"/>
    </row>
    <row r="157" spans="1:3" x14ac:dyDescent="0.25">
      <c r="A157" s="126"/>
      <c r="B157" s="53"/>
      <c r="C157" s="142"/>
    </row>
    <row r="158" spans="1:3" x14ac:dyDescent="0.25">
      <c r="A158" s="126"/>
      <c r="B158" s="53"/>
      <c r="C158" s="142"/>
    </row>
    <row r="159" spans="1:3" x14ac:dyDescent="0.25">
      <c r="A159" s="126"/>
      <c r="B159" s="53"/>
      <c r="C159" s="142"/>
    </row>
    <row r="160" spans="1:3" x14ac:dyDescent="0.25">
      <c r="A160" s="126"/>
      <c r="B160" s="53"/>
      <c r="C160" s="142"/>
    </row>
    <row r="161" spans="1:3" x14ac:dyDescent="0.25">
      <c r="A161" s="126"/>
      <c r="B161" s="53"/>
      <c r="C161" s="142"/>
    </row>
    <row r="162" spans="1:3" x14ac:dyDescent="0.25">
      <c r="A162" s="126"/>
      <c r="B162" s="53"/>
      <c r="C162" s="142"/>
    </row>
    <row r="163" spans="1:3" x14ac:dyDescent="0.25">
      <c r="A163" s="126"/>
      <c r="B163" s="53"/>
      <c r="C163" s="142"/>
    </row>
    <row r="164" spans="1:3" x14ac:dyDescent="0.25">
      <c r="A164" s="126"/>
      <c r="B164" s="53"/>
      <c r="C164" s="142"/>
    </row>
    <row r="165" spans="1:3" x14ac:dyDescent="0.25">
      <c r="A165" s="126"/>
      <c r="B165" s="53"/>
      <c r="C165" s="142"/>
    </row>
    <row r="166" spans="1:3" x14ac:dyDescent="0.25">
      <c r="A166" s="126"/>
      <c r="B166" s="53"/>
      <c r="C166" s="142"/>
    </row>
    <row r="167" spans="1:3" x14ac:dyDescent="0.25">
      <c r="A167" s="126"/>
      <c r="B167" s="53"/>
      <c r="C167" s="142"/>
    </row>
    <row r="168" spans="1:3" x14ac:dyDescent="0.25">
      <c r="A168" s="126"/>
      <c r="B168" s="53"/>
      <c r="C168" s="142"/>
    </row>
    <row r="169" spans="1:3" x14ac:dyDescent="0.25">
      <c r="A169" s="126"/>
      <c r="B169" s="53"/>
      <c r="C169" s="142"/>
    </row>
    <row r="170" spans="1:3" x14ac:dyDescent="0.25">
      <c r="A170" s="126"/>
      <c r="B170" s="53"/>
      <c r="C170" s="142"/>
    </row>
    <row r="171" spans="1:3" x14ac:dyDescent="0.25">
      <c r="A171" s="126"/>
      <c r="B171" s="53"/>
      <c r="C171" s="142"/>
    </row>
    <row r="172" spans="1:3" x14ac:dyDescent="0.25">
      <c r="A172" s="126"/>
      <c r="B172" s="53"/>
      <c r="C172" s="142"/>
    </row>
    <row r="173" spans="1:3" x14ac:dyDescent="0.25">
      <c r="A173" s="126"/>
      <c r="B173" s="53"/>
      <c r="C173" s="142"/>
    </row>
    <row r="174" spans="1:3" x14ac:dyDescent="0.25">
      <c r="A174" s="126"/>
      <c r="B174" s="53"/>
      <c r="C174" s="142"/>
    </row>
    <row r="175" spans="1:3" x14ac:dyDescent="0.25">
      <c r="A175" s="126"/>
      <c r="B175" s="53"/>
      <c r="C175" s="142"/>
    </row>
    <row r="176" spans="1:3" x14ac:dyDescent="0.25">
      <c r="A176" s="126"/>
      <c r="B176" s="53"/>
      <c r="C176" s="142"/>
    </row>
    <row r="177" spans="1:3" x14ac:dyDescent="0.25">
      <c r="A177" s="126"/>
      <c r="B177" s="53"/>
      <c r="C177" s="142"/>
    </row>
    <row r="178" spans="1:3" x14ac:dyDescent="0.25">
      <c r="A178" s="126"/>
      <c r="B178" s="53"/>
      <c r="C178" s="142"/>
    </row>
    <row r="179" spans="1:3" x14ac:dyDescent="0.25">
      <c r="A179" s="126"/>
      <c r="B179" s="53"/>
      <c r="C179" s="142"/>
    </row>
    <row r="180" spans="1:3" x14ac:dyDescent="0.25">
      <c r="A180" s="126"/>
      <c r="B180" s="53"/>
      <c r="C180" s="142"/>
    </row>
    <row r="181" spans="1:3" x14ac:dyDescent="0.25">
      <c r="A181" s="126"/>
      <c r="B181" s="53"/>
      <c r="C181" s="142"/>
    </row>
    <row r="182" spans="1:3" x14ac:dyDescent="0.25">
      <c r="A182" s="126"/>
      <c r="B182" s="53"/>
      <c r="C182" s="142"/>
    </row>
    <row r="183" spans="1:3" x14ac:dyDescent="0.25">
      <c r="A183" s="126"/>
      <c r="B183" s="53"/>
      <c r="C183" s="142"/>
    </row>
    <row r="184" spans="1:3" x14ac:dyDescent="0.25">
      <c r="A184" s="126"/>
      <c r="B184" s="53"/>
      <c r="C184" s="142"/>
    </row>
    <row r="185" spans="1:3" x14ac:dyDescent="0.25">
      <c r="A185" s="126"/>
      <c r="B185" s="53"/>
      <c r="C185" s="142"/>
    </row>
    <row r="186" spans="1:3" x14ac:dyDescent="0.25">
      <c r="A186" s="126"/>
      <c r="B186" s="53"/>
      <c r="C186" s="142"/>
    </row>
    <row r="187" spans="1:3" x14ac:dyDescent="0.25">
      <c r="A187" s="126"/>
      <c r="B187" s="53"/>
      <c r="C187" s="142"/>
    </row>
    <row r="188" spans="1:3" x14ac:dyDescent="0.25">
      <c r="A188" s="126"/>
      <c r="B188" s="53"/>
      <c r="C188" s="142"/>
    </row>
    <row r="189" spans="1:3" x14ac:dyDescent="0.25">
      <c r="A189" s="126"/>
      <c r="B189" s="53"/>
      <c r="C189" s="142"/>
    </row>
    <row r="190" spans="1:3" x14ac:dyDescent="0.25">
      <c r="A190" s="126"/>
      <c r="B190" s="53"/>
      <c r="C190" s="142"/>
    </row>
    <row r="191" spans="1:3" x14ac:dyDescent="0.25">
      <c r="A191" s="126"/>
      <c r="B191" s="53"/>
      <c r="C191" s="142"/>
    </row>
    <row r="192" spans="1:3" x14ac:dyDescent="0.25">
      <c r="A192" s="126"/>
      <c r="B192" s="53"/>
      <c r="C192" s="142"/>
    </row>
    <row r="193" spans="1:3" x14ac:dyDescent="0.25">
      <c r="A193" s="126"/>
      <c r="B193" s="53"/>
      <c r="C193" s="142"/>
    </row>
    <row r="194" spans="1:3" x14ac:dyDescent="0.25">
      <c r="A194" s="126"/>
      <c r="B194" s="53"/>
      <c r="C194" s="142"/>
    </row>
    <row r="195" spans="1:3" x14ac:dyDescent="0.25">
      <c r="A195" s="126"/>
      <c r="B195" s="53"/>
      <c r="C195" s="142"/>
    </row>
    <row r="196" spans="1:3" x14ac:dyDescent="0.25">
      <c r="A196" s="126"/>
      <c r="B196" s="53"/>
      <c r="C196" s="142"/>
    </row>
    <row r="197" spans="1:3" x14ac:dyDescent="0.25">
      <c r="A197" s="126"/>
      <c r="B197" s="53"/>
      <c r="C197" s="142"/>
    </row>
    <row r="198" spans="1:3" x14ac:dyDescent="0.25">
      <c r="A198" s="126"/>
      <c r="B198" s="53"/>
      <c r="C198" s="142"/>
    </row>
    <row r="199" spans="1:3" x14ac:dyDescent="0.25">
      <c r="A199" s="126"/>
      <c r="B199" s="53"/>
      <c r="C199" s="142"/>
    </row>
    <row r="200" spans="1:3" x14ac:dyDescent="0.25">
      <c r="A200" s="126"/>
      <c r="B200" s="53"/>
      <c r="C200" s="142"/>
    </row>
    <row r="201" spans="1:3" x14ac:dyDescent="0.25">
      <c r="A201" s="126"/>
      <c r="B201" s="53"/>
      <c r="C201" s="142"/>
    </row>
    <row r="202" spans="1:3" x14ac:dyDescent="0.25">
      <c r="A202" s="126"/>
      <c r="B202" s="53"/>
      <c r="C202" s="142"/>
    </row>
    <row r="203" spans="1:3" x14ac:dyDescent="0.25">
      <c r="A203" s="126"/>
      <c r="B203" s="53"/>
      <c r="C203" s="142"/>
    </row>
    <row r="204" spans="1:3" x14ac:dyDescent="0.25">
      <c r="A204" s="126"/>
      <c r="B204" s="53"/>
      <c r="C204" s="142"/>
    </row>
    <row r="205" spans="1:3" x14ac:dyDescent="0.25">
      <c r="A205" s="126"/>
      <c r="B205" s="53"/>
      <c r="C205" s="142"/>
    </row>
    <row r="206" spans="1:3" x14ac:dyDescent="0.25">
      <c r="A206" s="126"/>
      <c r="B206" s="53"/>
      <c r="C206" s="142"/>
    </row>
    <row r="207" spans="1:3" x14ac:dyDescent="0.25">
      <c r="A207" s="126"/>
      <c r="B207" s="53"/>
      <c r="C207" s="142"/>
    </row>
    <row r="208" spans="1:3" x14ac:dyDescent="0.25">
      <c r="A208" s="126"/>
      <c r="B208" s="53"/>
      <c r="C208" s="142"/>
    </row>
    <row r="209" spans="1:3" x14ac:dyDescent="0.25">
      <c r="A209" s="126"/>
      <c r="B209" s="53"/>
      <c r="C209" s="142"/>
    </row>
    <row r="210" spans="1:3" x14ac:dyDescent="0.25">
      <c r="A210" s="126"/>
      <c r="B210" s="53"/>
      <c r="C210" s="142"/>
    </row>
    <row r="211" spans="1:3" x14ac:dyDescent="0.25">
      <c r="A211" s="126"/>
      <c r="B211" s="53"/>
      <c r="C211" s="142"/>
    </row>
    <row r="212" spans="1:3" x14ac:dyDescent="0.25">
      <c r="A212" s="126"/>
      <c r="B212" s="53"/>
      <c r="C212" s="142"/>
    </row>
    <row r="213" spans="1:3" x14ac:dyDescent="0.25">
      <c r="A213" s="126"/>
      <c r="B213" s="53"/>
      <c r="C213" s="142"/>
    </row>
    <row r="214" spans="1:3" x14ac:dyDescent="0.25">
      <c r="A214" s="126"/>
      <c r="B214" s="53"/>
      <c r="C214" s="142"/>
    </row>
    <row r="215" spans="1:3" x14ac:dyDescent="0.25">
      <c r="A215" s="126"/>
      <c r="B215" s="53"/>
      <c r="C215" s="142"/>
    </row>
    <row r="216" spans="1:3" x14ac:dyDescent="0.25">
      <c r="A216" s="126"/>
      <c r="B216" s="53"/>
      <c r="C216" s="142"/>
    </row>
    <row r="217" spans="1:3" x14ac:dyDescent="0.25">
      <c r="A217" s="126"/>
      <c r="B217" s="53"/>
      <c r="C217" s="142"/>
    </row>
    <row r="218" spans="1:3" x14ac:dyDescent="0.25">
      <c r="A218" s="126"/>
      <c r="B218" s="53"/>
      <c r="C218" s="142"/>
    </row>
    <row r="219" spans="1:3" x14ac:dyDescent="0.25">
      <c r="A219" s="126"/>
      <c r="B219" s="53"/>
      <c r="C219" s="142"/>
    </row>
    <row r="220" spans="1:3" x14ac:dyDescent="0.25">
      <c r="A220" s="126"/>
      <c r="B220" s="53"/>
      <c r="C220" s="142"/>
    </row>
    <row r="221" spans="1:3" x14ac:dyDescent="0.25">
      <c r="A221" s="126"/>
      <c r="B221" s="53"/>
      <c r="C221" s="142"/>
    </row>
    <row r="222" spans="1:3" x14ac:dyDescent="0.25">
      <c r="A222" s="126"/>
      <c r="B222" s="53"/>
      <c r="C222" s="142"/>
    </row>
    <row r="223" spans="1:3" x14ac:dyDescent="0.25">
      <c r="A223" s="126"/>
      <c r="B223" s="53"/>
      <c r="C223" s="142"/>
    </row>
    <row r="224" spans="1:3" x14ac:dyDescent="0.25">
      <c r="A224" s="126"/>
      <c r="B224" s="53"/>
      <c r="C224" s="142"/>
    </row>
    <row r="225" spans="1:3" x14ac:dyDescent="0.25">
      <c r="A225" s="126"/>
      <c r="B225" s="53"/>
      <c r="C225" s="142"/>
    </row>
    <row r="226" spans="1:3" x14ac:dyDescent="0.25">
      <c r="A226" s="126"/>
      <c r="B226" s="53"/>
      <c r="C226" s="142"/>
    </row>
    <row r="227" spans="1:3" x14ac:dyDescent="0.25">
      <c r="A227" s="126"/>
      <c r="B227" s="53"/>
      <c r="C227" s="142"/>
    </row>
    <row r="228" spans="1:3" x14ac:dyDescent="0.25">
      <c r="A228" s="126"/>
      <c r="B228" s="53"/>
      <c r="C228" s="142"/>
    </row>
    <row r="229" spans="1:3" x14ac:dyDescent="0.25">
      <c r="A229" s="126"/>
      <c r="B229" s="53"/>
      <c r="C229" s="142"/>
    </row>
    <row r="230" spans="1:3" x14ac:dyDescent="0.25">
      <c r="A230" s="126"/>
      <c r="B230" s="53"/>
      <c r="C230" s="142"/>
    </row>
    <row r="231" spans="1:3" x14ac:dyDescent="0.25">
      <c r="A231" s="126"/>
      <c r="B231" s="53"/>
      <c r="C231" s="142"/>
    </row>
    <row r="232" spans="1:3" x14ac:dyDescent="0.25">
      <c r="A232" s="126"/>
      <c r="B232" s="53"/>
      <c r="C232" s="142"/>
    </row>
    <row r="233" spans="1:3" x14ac:dyDescent="0.25">
      <c r="A233" s="126"/>
      <c r="B233" s="53"/>
      <c r="C233" s="142"/>
    </row>
    <row r="234" spans="1:3" x14ac:dyDescent="0.25">
      <c r="A234" s="126"/>
      <c r="B234" s="53"/>
      <c r="C234" s="142"/>
    </row>
    <row r="235" spans="1:3" x14ac:dyDescent="0.25">
      <c r="A235" s="126"/>
      <c r="B235" s="53"/>
      <c r="C235" s="142"/>
    </row>
    <row r="236" spans="1:3" x14ac:dyDescent="0.25">
      <c r="A236" s="126"/>
      <c r="B236" s="53"/>
      <c r="C236" s="142"/>
    </row>
    <row r="237" spans="1:3" x14ac:dyDescent="0.25">
      <c r="A237" s="126"/>
      <c r="B237" s="53"/>
      <c r="C237" s="142"/>
    </row>
    <row r="238" spans="1:3" x14ac:dyDescent="0.25">
      <c r="A238" s="126"/>
      <c r="B238" s="53"/>
      <c r="C238" s="142"/>
    </row>
    <row r="239" spans="1:3" x14ac:dyDescent="0.25">
      <c r="A239" s="126"/>
      <c r="B239" s="53"/>
      <c r="C239" s="142"/>
    </row>
    <row r="240" spans="1:3" x14ac:dyDescent="0.25">
      <c r="A240" s="126"/>
      <c r="B240" s="53"/>
      <c r="C240" s="142"/>
    </row>
    <row r="241" spans="1:3" x14ac:dyDescent="0.25">
      <c r="A241" s="126"/>
      <c r="B241" s="53"/>
      <c r="C241" s="142"/>
    </row>
    <row r="242" spans="1:3" x14ac:dyDescent="0.25">
      <c r="A242" s="126"/>
      <c r="B242" s="53"/>
      <c r="C242" s="142"/>
    </row>
    <row r="243" spans="1:3" x14ac:dyDescent="0.25">
      <c r="A243" s="126"/>
      <c r="B243" s="53"/>
      <c r="C243" s="142"/>
    </row>
    <row r="244" spans="1:3" x14ac:dyDescent="0.25">
      <c r="A244" s="126"/>
      <c r="B244" s="53"/>
      <c r="C244" s="142"/>
    </row>
    <row r="245" spans="1:3" x14ac:dyDescent="0.25">
      <c r="A245" s="126"/>
      <c r="B245" s="53"/>
      <c r="C245" s="142"/>
    </row>
    <row r="246" spans="1:3" x14ac:dyDescent="0.25">
      <c r="A246" s="126"/>
      <c r="B246" s="53"/>
      <c r="C246" s="142"/>
    </row>
    <row r="247" spans="1:3" x14ac:dyDescent="0.25">
      <c r="A247" s="126"/>
      <c r="B247" s="53"/>
      <c r="C247" s="142"/>
    </row>
    <row r="248" spans="1:3" x14ac:dyDescent="0.25">
      <c r="A248" s="126"/>
      <c r="B248" s="53"/>
      <c r="C248" s="142"/>
    </row>
    <row r="249" spans="1:3" x14ac:dyDescent="0.25">
      <c r="A249" s="126"/>
      <c r="B249" s="53"/>
      <c r="C249" s="142"/>
    </row>
    <row r="250" spans="1:3" x14ac:dyDescent="0.25">
      <c r="A250" s="126"/>
      <c r="B250" s="53"/>
      <c r="C250" s="142"/>
    </row>
    <row r="251" spans="1:3" x14ac:dyDescent="0.25">
      <c r="A251" s="126"/>
      <c r="B251" s="53"/>
      <c r="C251" s="142"/>
    </row>
    <row r="252" spans="1:3" x14ac:dyDescent="0.25">
      <c r="A252" s="126"/>
      <c r="B252" s="53"/>
      <c r="C252" s="142"/>
    </row>
    <row r="253" spans="1:3" x14ac:dyDescent="0.25">
      <c r="A253" s="126"/>
      <c r="B253" s="53"/>
      <c r="C253" s="142"/>
    </row>
    <row r="254" spans="1:3" x14ac:dyDescent="0.25">
      <c r="A254" s="126"/>
      <c r="B254" s="53"/>
      <c r="C254" s="142"/>
    </row>
    <row r="255" spans="1:3" x14ac:dyDescent="0.25">
      <c r="A255" s="126"/>
      <c r="B255" s="53"/>
      <c r="C255" s="142"/>
    </row>
    <row r="256" spans="1:3" x14ac:dyDescent="0.25">
      <c r="A256" s="126"/>
      <c r="B256" s="53"/>
      <c r="C256" s="142"/>
    </row>
    <row r="257" spans="1:3" x14ac:dyDescent="0.25">
      <c r="A257" s="126"/>
      <c r="B257" s="53"/>
      <c r="C257" s="142"/>
    </row>
    <row r="258" spans="1:3" x14ac:dyDescent="0.25">
      <c r="A258" s="126"/>
      <c r="B258" s="53"/>
      <c r="C258" s="142"/>
    </row>
    <row r="259" spans="1:3" x14ac:dyDescent="0.25">
      <c r="A259" s="126"/>
      <c r="B259" s="53"/>
      <c r="C259" s="142"/>
    </row>
    <row r="260" spans="1:3" x14ac:dyDescent="0.25">
      <c r="A260" s="126"/>
      <c r="B260" s="53"/>
      <c r="C260" s="142"/>
    </row>
    <row r="261" spans="1:3" x14ac:dyDescent="0.25">
      <c r="A261" s="126"/>
      <c r="B261" s="53"/>
      <c r="C261" s="142"/>
    </row>
    <row r="262" spans="1:3" x14ac:dyDescent="0.25">
      <c r="A262" s="126"/>
      <c r="B262" s="53"/>
      <c r="C262" s="142"/>
    </row>
    <row r="263" spans="1:3" x14ac:dyDescent="0.25">
      <c r="A263" s="126"/>
      <c r="B263" s="53"/>
      <c r="C263" s="142"/>
    </row>
    <row r="264" spans="1:3" x14ac:dyDescent="0.25">
      <c r="A264" s="126"/>
      <c r="B264" s="53"/>
      <c r="C264" s="142"/>
    </row>
    <row r="265" spans="1:3" x14ac:dyDescent="0.25">
      <c r="A265" s="126"/>
      <c r="B265" s="53"/>
      <c r="C265" s="142"/>
    </row>
    <row r="266" spans="1:3" x14ac:dyDescent="0.25">
      <c r="A266" s="126"/>
      <c r="B266" s="53"/>
      <c r="C266" s="142"/>
    </row>
    <row r="267" spans="1:3" x14ac:dyDescent="0.25">
      <c r="A267" s="126"/>
      <c r="B267" s="53"/>
      <c r="C267" s="142"/>
    </row>
    <row r="268" spans="1:3" x14ac:dyDescent="0.25">
      <c r="A268" s="126"/>
      <c r="B268" s="53"/>
      <c r="C268" s="142"/>
    </row>
    <row r="269" spans="1:3" x14ac:dyDescent="0.25">
      <c r="A269" s="126"/>
      <c r="B269" s="53"/>
      <c r="C269" s="142"/>
    </row>
    <row r="270" spans="1:3" x14ac:dyDescent="0.25">
      <c r="A270" s="126"/>
      <c r="B270" s="53"/>
      <c r="C270" s="142"/>
    </row>
    <row r="271" spans="1:3" x14ac:dyDescent="0.25">
      <c r="A271" s="126"/>
      <c r="B271" s="53"/>
      <c r="C271" s="142"/>
    </row>
    <row r="272" spans="1:3" x14ac:dyDescent="0.25">
      <c r="A272" s="126"/>
      <c r="B272" s="53"/>
      <c r="C272" s="142"/>
    </row>
    <row r="273" spans="1:3" x14ac:dyDescent="0.25">
      <c r="A273" s="126"/>
      <c r="B273" s="53"/>
      <c r="C273" s="142"/>
    </row>
    <row r="274" spans="1:3" x14ac:dyDescent="0.25">
      <c r="A274" s="126"/>
      <c r="B274" s="53"/>
      <c r="C274" s="142"/>
    </row>
    <row r="275" spans="1:3" x14ac:dyDescent="0.25">
      <c r="A275" s="126"/>
      <c r="B275" s="53"/>
      <c r="C275" s="142"/>
    </row>
    <row r="276" spans="1:3" x14ac:dyDescent="0.25">
      <c r="A276" s="126"/>
      <c r="B276" s="53"/>
      <c r="C276" s="142"/>
    </row>
    <row r="277" spans="1:3" x14ac:dyDescent="0.25">
      <c r="A277" s="126"/>
      <c r="B277" s="53"/>
      <c r="C277" s="142"/>
    </row>
    <row r="278" spans="1:3" x14ac:dyDescent="0.25">
      <c r="A278" s="126"/>
      <c r="B278" s="53"/>
      <c r="C278" s="142"/>
    </row>
    <row r="279" spans="1:3" x14ac:dyDescent="0.25">
      <c r="A279" s="126"/>
      <c r="B279" s="53"/>
      <c r="C279" s="142"/>
    </row>
    <row r="280" spans="1:3" x14ac:dyDescent="0.25">
      <c r="A280" s="126"/>
      <c r="B280" s="53"/>
      <c r="C280" s="142"/>
    </row>
    <row r="281" spans="1:3" x14ac:dyDescent="0.25">
      <c r="A281" s="126"/>
      <c r="B281" s="53"/>
      <c r="C281" s="142"/>
    </row>
    <row r="282" spans="1:3" x14ac:dyDescent="0.25">
      <c r="A282" s="126"/>
      <c r="B282" s="53"/>
      <c r="C282" s="142"/>
    </row>
    <row r="283" spans="1:3" x14ac:dyDescent="0.25">
      <c r="A283" s="126"/>
      <c r="B283" s="53"/>
      <c r="C283" s="142"/>
    </row>
    <row r="284" spans="1:3" x14ac:dyDescent="0.25">
      <c r="A284" s="126"/>
      <c r="B284" s="53"/>
      <c r="C284" s="142"/>
    </row>
    <row r="285" spans="1:3" x14ac:dyDescent="0.25">
      <c r="A285" s="126"/>
      <c r="B285" s="53"/>
      <c r="C285" s="142"/>
    </row>
    <row r="286" spans="1:3" x14ac:dyDescent="0.25">
      <c r="A286" s="126"/>
      <c r="B286" s="53"/>
      <c r="C286" s="142"/>
    </row>
    <row r="287" spans="1:3" x14ac:dyDescent="0.25">
      <c r="A287" s="126"/>
      <c r="B287" s="53"/>
      <c r="C287" s="142"/>
    </row>
    <row r="288" spans="1:3" x14ac:dyDescent="0.25">
      <c r="A288" s="126"/>
      <c r="B288" s="53"/>
      <c r="C288" s="142"/>
    </row>
    <row r="289" spans="1:3" x14ac:dyDescent="0.25">
      <c r="A289" s="126"/>
      <c r="B289" s="53"/>
      <c r="C289" s="142"/>
    </row>
    <row r="290" spans="1:3" x14ac:dyDescent="0.25">
      <c r="A290" s="126"/>
      <c r="B290" s="53"/>
      <c r="C290" s="142"/>
    </row>
    <row r="291" spans="1:3" x14ac:dyDescent="0.25">
      <c r="A291" s="126"/>
      <c r="B291" s="53"/>
      <c r="C291" s="142"/>
    </row>
    <row r="292" spans="1:3" x14ac:dyDescent="0.25">
      <c r="A292" s="126"/>
      <c r="B292" s="53"/>
      <c r="C292" s="142"/>
    </row>
    <row r="293" spans="1:3" x14ac:dyDescent="0.25">
      <c r="A293" s="126"/>
      <c r="B293" s="53"/>
      <c r="C293" s="142"/>
    </row>
    <row r="294" spans="1:3" x14ac:dyDescent="0.25">
      <c r="A294" s="126"/>
      <c r="B294" s="53"/>
      <c r="C294" s="142"/>
    </row>
    <row r="295" spans="1:3" x14ac:dyDescent="0.25">
      <c r="A295" s="126"/>
      <c r="B295" s="53"/>
      <c r="C295" s="142"/>
    </row>
    <row r="296" spans="1:3" x14ac:dyDescent="0.25">
      <c r="A296" s="126"/>
      <c r="B296" s="53"/>
      <c r="C296" s="142"/>
    </row>
    <row r="297" spans="1:3" x14ac:dyDescent="0.25">
      <c r="A297" s="126"/>
      <c r="B297" s="53"/>
      <c r="C297" s="142"/>
    </row>
    <row r="298" spans="1:3" x14ac:dyDescent="0.25">
      <c r="A298" s="126"/>
      <c r="B298" s="53"/>
      <c r="C298" s="142"/>
    </row>
    <row r="299" spans="1:3" x14ac:dyDescent="0.25">
      <c r="A299" s="126"/>
      <c r="B299" s="53"/>
      <c r="C299" s="142"/>
    </row>
    <row r="300" spans="1:3" x14ac:dyDescent="0.25">
      <c r="A300" s="126"/>
      <c r="B300" s="53"/>
      <c r="C300" s="142"/>
    </row>
    <row r="301" spans="1:3" x14ac:dyDescent="0.25">
      <c r="A301" s="126"/>
      <c r="B301" s="53"/>
      <c r="C301" s="142"/>
    </row>
    <row r="302" spans="1:3" x14ac:dyDescent="0.25">
      <c r="A302" s="126"/>
      <c r="B302" s="53"/>
      <c r="C302" s="142"/>
    </row>
    <row r="303" spans="1:3" x14ac:dyDescent="0.25">
      <c r="A303" s="126"/>
      <c r="B303" s="53"/>
      <c r="C303" s="142"/>
    </row>
    <row r="304" spans="1:3" x14ac:dyDescent="0.25">
      <c r="A304" s="126"/>
      <c r="B304" s="53"/>
      <c r="C304" s="142"/>
    </row>
    <row r="305" spans="1:3" x14ac:dyDescent="0.25">
      <c r="A305" s="126"/>
      <c r="B305" s="53"/>
      <c r="C305" s="142"/>
    </row>
    <row r="306" spans="1:3" x14ac:dyDescent="0.25">
      <c r="A306" s="126"/>
      <c r="B306" s="53"/>
      <c r="C306" s="142"/>
    </row>
    <row r="307" spans="1:3" x14ac:dyDescent="0.25">
      <c r="A307" s="126"/>
      <c r="B307" s="53"/>
      <c r="C307" s="142"/>
    </row>
    <row r="308" spans="1:3" x14ac:dyDescent="0.25">
      <c r="A308" s="126"/>
      <c r="B308" s="53"/>
      <c r="C308" s="142"/>
    </row>
    <row r="309" spans="1:3" x14ac:dyDescent="0.25">
      <c r="A309" s="126"/>
      <c r="B309" s="53"/>
      <c r="C309" s="142"/>
    </row>
    <row r="310" spans="1:3" x14ac:dyDescent="0.25">
      <c r="A310" s="126"/>
      <c r="B310" s="53"/>
      <c r="C310" s="142"/>
    </row>
    <row r="311" spans="1:3" x14ac:dyDescent="0.25">
      <c r="A311" s="126"/>
      <c r="B311" s="53"/>
      <c r="C311" s="142"/>
    </row>
    <row r="312" spans="1:3" x14ac:dyDescent="0.25">
      <c r="A312" s="126"/>
      <c r="B312" s="53"/>
      <c r="C312" s="142"/>
    </row>
    <row r="313" spans="1:3" x14ac:dyDescent="0.25">
      <c r="A313" s="126"/>
      <c r="B313" s="53"/>
      <c r="C313" s="142"/>
    </row>
    <row r="314" spans="1:3" x14ac:dyDescent="0.25">
      <c r="A314" s="126"/>
      <c r="B314" s="53"/>
      <c r="C314" s="142"/>
    </row>
    <row r="315" spans="1:3" x14ac:dyDescent="0.25">
      <c r="A315" s="126"/>
      <c r="B315" s="53"/>
      <c r="C315" s="142"/>
    </row>
    <row r="316" spans="1:3" x14ac:dyDescent="0.25">
      <c r="A316" s="126"/>
      <c r="B316" s="53"/>
      <c r="C316" s="142"/>
    </row>
    <row r="317" spans="1:3" x14ac:dyDescent="0.25">
      <c r="A317" s="126"/>
      <c r="B317" s="53"/>
      <c r="C317" s="142"/>
    </row>
    <row r="318" spans="1:3" x14ac:dyDescent="0.25">
      <c r="A318" s="126"/>
      <c r="B318" s="53"/>
      <c r="C318" s="142"/>
    </row>
    <row r="319" spans="1:3" x14ac:dyDescent="0.25">
      <c r="A319" s="126"/>
      <c r="B319" s="53"/>
      <c r="C319" s="142"/>
    </row>
    <row r="320" spans="1:3" x14ac:dyDescent="0.25">
      <c r="A320" s="126"/>
      <c r="B320" s="53"/>
      <c r="C320" s="142"/>
    </row>
    <row r="321" spans="1:3" x14ac:dyDescent="0.25">
      <c r="A321" s="126"/>
      <c r="B321" s="53"/>
      <c r="C321" s="142"/>
    </row>
    <row r="322" spans="1:3" x14ac:dyDescent="0.25">
      <c r="A322" s="126"/>
      <c r="B322" s="53"/>
      <c r="C322" s="142"/>
    </row>
    <row r="323" spans="1:3" x14ac:dyDescent="0.25">
      <c r="A323" s="126"/>
      <c r="B323" s="53"/>
      <c r="C323" s="142"/>
    </row>
    <row r="324" spans="1:3" x14ac:dyDescent="0.25">
      <c r="A324" s="126"/>
      <c r="B324" s="53"/>
      <c r="C324" s="142"/>
    </row>
    <row r="325" spans="1:3" x14ac:dyDescent="0.25">
      <c r="A325" s="126"/>
      <c r="B325" s="53"/>
      <c r="C325" s="142"/>
    </row>
    <row r="326" spans="1:3" x14ac:dyDescent="0.25">
      <c r="A326" s="126"/>
      <c r="B326" s="53"/>
      <c r="C326" s="142"/>
    </row>
    <row r="327" spans="1:3" x14ac:dyDescent="0.25">
      <c r="A327" s="126"/>
      <c r="B327" s="53"/>
      <c r="C327" s="142"/>
    </row>
    <row r="328" spans="1:3" x14ac:dyDescent="0.25">
      <c r="A328" s="126"/>
      <c r="B328" s="53"/>
      <c r="C328" s="142"/>
    </row>
    <row r="329" spans="1:3" x14ac:dyDescent="0.25">
      <c r="A329" s="126"/>
      <c r="B329" s="53"/>
      <c r="C329" s="142"/>
    </row>
    <row r="330" spans="1:3" x14ac:dyDescent="0.25">
      <c r="A330" s="126"/>
      <c r="B330" s="53"/>
      <c r="C330" s="142"/>
    </row>
    <row r="331" spans="1:3" x14ac:dyDescent="0.25">
      <c r="A331" s="126"/>
      <c r="B331" s="53"/>
      <c r="C331" s="142"/>
    </row>
    <row r="332" spans="1:3" x14ac:dyDescent="0.25">
      <c r="A332" s="126"/>
      <c r="B332" s="53"/>
      <c r="C332" s="142"/>
    </row>
    <row r="333" spans="1:3" x14ac:dyDescent="0.25">
      <c r="A333" s="126"/>
      <c r="B333" s="53"/>
      <c r="C333" s="142"/>
    </row>
    <row r="334" spans="1:3" x14ac:dyDescent="0.25">
      <c r="A334" s="126"/>
      <c r="B334" s="53"/>
      <c r="C334" s="142"/>
    </row>
    <row r="335" spans="1:3" x14ac:dyDescent="0.25">
      <c r="A335" s="126"/>
      <c r="B335" s="53"/>
      <c r="C335" s="142"/>
    </row>
    <row r="336" spans="1:3" x14ac:dyDescent="0.25">
      <c r="A336" s="126"/>
      <c r="B336" s="53"/>
      <c r="C336" s="142"/>
    </row>
    <row r="337" spans="1:3" x14ac:dyDescent="0.25">
      <c r="A337" s="126"/>
      <c r="B337" s="53"/>
      <c r="C337" s="142"/>
    </row>
    <row r="338" spans="1:3" x14ac:dyDescent="0.25">
      <c r="A338" s="126"/>
      <c r="B338" s="53"/>
      <c r="C338" s="142"/>
    </row>
    <row r="339" spans="1:3" x14ac:dyDescent="0.25">
      <c r="A339" s="126"/>
      <c r="B339" s="53"/>
      <c r="C339" s="142"/>
    </row>
    <row r="340" spans="1:3" x14ac:dyDescent="0.25">
      <c r="A340" s="126"/>
      <c r="B340" s="53"/>
      <c r="C340" s="142"/>
    </row>
    <row r="341" spans="1:3" x14ac:dyDescent="0.25">
      <c r="A341" s="126"/>
      <c r="B341" s="53"/>
      <c r="C341" s="142"/>
    </row>
    <row r="342" spans="1:3" x14ac:dyDescent="0.25">
      <c r="A342" s="126"/>
      <c r="B342" s="53"/>
      <c r="C342" s="142"/>
    </row>
    <row r="343" spans="1:3" x14ac:dyDescent="0.25">
      <c r="A343" s="126"/>
      <c r="B343" s="53"/>
      <c r="C343" s="142"/>
    </row>
    <row r="344" spans="1:3" x14ac:dyDescent="0.25">
      <c r="A344" s="126"/>
      <c r="B344" s="53"/>
      <c r="C344" s="142"/>
    </row>
    <row r="345" spans="1:3" x14ac:dyDescent="0.25">
      <c r="A345" s="126"/>
      <c r="B345" s="53"/>
      <c r="C345" s="142"/>
    </row>
    <row r="346" spans="1:3" x14ac:dyDescent="0.25">
      <c r="A346" s="126"/>
      <c r="B346" s="53"/>
      <c r="C346" s="142"/>
    </row>
    <row r="347" spans="1:3" x14ac:dyDescent="0.25">
      <c r="A347" s="126"/>
      <c r="B347" s="53"/>
      <c r="C347" s="142"/>
    </row>
    <row r="348" spans="1:3" x14ac:dyDescent="0.25">
      <c r="A348" s="126"/>
      <c r="B348" s="53"/>
      <c r="C348" s="142"/>
    </row>
    <row r="349" spans="1:3" x14ac:dyDescent="0.25">
      <c r="A349" s="126"/>
      <c r="B349" s="53"/>
      <c r="C349" s="142"/>
    </row>
    <row r="350" spans="1:3" x14ac:dyDescent="0.25">
      <c r="A350" s="126"/>
      <c r="B350" s="53"/>
      <c r="C350" s="142"/>
    </row>
    <row r="351" spans="1:3" x14ac:dyDescent="0.25">
      <c r="A351" s="126"/>
      <c r="B351" s="53"/>
      <c r="C351" s="142"/>
    </row>
    <row r="352" spans="1:3" x14ac:dyDescent="0.25">
      <c r="A352" s="126"/>
      <c r="B352" s="53"/>
      <c r="C352" s="142"/>
    </row>
    <row r="353" spans="1:3" x14ac:dyDescent="0.25">
      <c r="A353" s="126"/>
      <c r="B353" s="53"/>
      <c r="C353" s="142"/>
    </row>
    <row r="354" spans="1:3" x14ac:dyDescent="0.25">
      <c r="A354" s="126"/>
      <c r="B354" s="53"/>
      <c r="C354" s="142"/>
    </row>
    <row r="355" spans="1:3" x14ac:dyDescent="0.25">
      <c r="A355" s="126"/>
      <c r="B355" s="53"/>
      <c r="C355" s="142"/>
    </row>
    <row r="356" spans="1:3" x14ac:dyDescent="0.25">
      <c r="A356" s="126"/>
      <c r="B356" s="53"/>
      <c r="C356" s="142"/>
    </row>
    <row r="357" spans="1:3" x14ac:dyDescent="0.25">
      <c r="A357" s="126"/>
      <c r="B357" s="53"/>
      <c r="C357" s="142"/>
    </row>
    <row r="358" spans="1:3" x14ac:dyDescent="0.25">
      <c r="A358" s="126"/>
      <c r="B358" s="53"/>
      <c r="C358" s="142"/>
    </row>
    <row r="359" spans="1:3" x14ac:dyDescent="0.25">
      <c r="A359" s="126"/>
      <c r="B359" s="53"/>
      <c r="C359" s="142"/>
    </row>
    <row r="360" spans="1:3" x14ac:dyDescent="0.25">
      <c r="A360" s="126"/>
      <c r="B360" s="53"/>
      <c r="C360" s="142"/>
    </row>
    <row r="361" spans="1:3" x14ac:dyDescent="0.25">
      <c r="A361" s="126"/>
      <c r="B361" s="53"/>
      <c r="C361" s="142"/>
    </row>
    <row r="362" spans="1:3" x14ac:dyDescent="0.25">
      <c r="A362" s="126"/>
      <c r="B362" s="53"/>
      <c r="C362" s="142"/>
    </row>
    <row r="363" spans="1:3" x14ac:dyDescent="0.25">
      <c r="A363" s="126"/>
      <c r="B363" s="53"/>
      <c r="C363" s="142"/>
    </row>
    <row r="364" spans="1:3" x14ac:dyDescent="0.25">
      <c r="A364" s="126"/>
      <c r="B364" s="53"/>
      <c r="C364" s="142"/>
    </row>
    <row r="365" spans="1:3" x14ac:dyDescent="0.25">
      <c r="A365" s="126"/>
      <c r="B365" s="53"/>
      <c r="C365" s="142"/>
    </row>
    <row r="366" spans="1:3" x14ac:dyDescent="0.25">
      <c r="A366" s="126"/>
      <c r="B366" s="53"/>
      <c r="C366" s="142"/>
    </row>
    <row r="367" spans="1:3" x14ac:dyDescent="0.25">
      <c r="A367" s="126"/>
      <c r="B367" s="53"/>
      <c r="C367" s="142"/>
    </row>
    <row r="368" spans="1:3" x14ac:dyDescent="0.25">
      <c r="A368" s="126"/>
      <c r="B368" s="53"/>
      <c r="C368" s="142"/>
    </row>
    <row r="369" spans="1:3" x14ac:dyDescent="0.25">
      <c r="A369" s="126"/>
      <c r="B369" s="53"/>
      <c r="C369" s="142"/>
    </row>
    <row r="370" spans="1:3" x14ac:dyDescent="0.25">
      <c r="A370" s="126"/>
      <c r="B370" s="53"/>
      <c r="C370" s="142"/>
    </row>
    <row r="371" spans="1:3" x14ac:dyDescent="0.25">
      <c r="A371" s="126"/>
      <c r="B371" s="53"/>
      <c r="C371" s="142"/>
    </row>
    <row r="372" spans="1:3" x14ac:dyDescent="0.25">
      <c r="A372" s="126"/>
      <c r="B372" s="53"/>
      <c r="C372" s="142"/>
    </row>
    <row r="373" spans="1:3" x14ac:dyDescent="0.25">
      <c r="A373" s="126"/>
      <c r="B373" s="53"/>
      <c r="C373" s="142"/>
    </row>
    <row r="374" spans="1:3" x14ac:dyDescent="0.25">
      <c r="A374" s="126"/>
      <c r="B374" s="53"/>
      <c r="C374" s="142"/>
    </row>
    <row r="375" spans="1:3" x14ac:dyDescent="0.25">
      <c r="A375" s="126"/>
      <c r="B375" s="53"/>
      <c r="C375" s="142"/>
    </row>
    <row r="376" spans="1:3" x14ac:dyDescent="0.25">
      <c r="A376" s="126"/>
      <c r="B376" s="53"/>
      <c r="C376" s="142"/>
    </row>
    <row r="377" spans="1:3" x14ac:dyDescent="0.25">
      <c r="A377" s="126"/>
      <c r="B377" s="53"/>
      <c r="C377" s="142"/>
    </row>
    <row r="378" spans="1:3" x14ac:dyDescent="0.25">
      <c r="A378" s="126"/>
      <c r="B378" s="53"/>
      <c r="C378" s="142"/>
    </row>
    <row r="379" spans="1:3" x14ac:dyDescent="0.25">
      <c r="A379" s="126"/>
      <c r="B379" s="53"/>
      <c r="C379" s="142"/>
    </row>
    <row r="380" spans="1:3" x14ac:dyDescent="0.25">
      <c r="A380" s="126"/>
      <c r="B380" s="53"/>
      <c r="C380" s="142"/>
    </row>
    <row r="381" spans="1:3" x14ac:dyDescent="0.25">
      <c r="A381" s="126"/>
      <c r="B381" s="53"/>
      <c r="C381" s="142"/>
    </row>
    <row r="382" spans="1:3" x14ac:dyDescent="0.25">
      <c r="A382" s="126"/>
      <c r="B382" s="53"/>
      <c r="C382" s="142"/>
    </row>
    <row r="383" spans="1:3" x14ac:dyDescent="0.25">
      <c r="A383" s="126"/>
      <c r="B383" s="53"/>
      <c r="C383" s="142"/>
    </row>
    <row r="384" spans="1:3" x14ac:dyDescent="0.25">
      <c r="A384" s="126"/>
      <c r="B384" s="53"/>
      <c r="C384" s="142"/>
    </row>
    <row r="385" spans="1:3" x14ac:dyDescent="0.25">
      <c r="A385" s="126"/>
      <c r="B385" s="53"/>
      <c r="C385" s="142"/>
    </row>
    <row r="386" spans="1:3" x14ac:dyDescent="0.25">
      <c r="A386" s="126"/>
      <c r="B386" s="53"/>
      <c r="C386" s="142"/>
    </row>
    <row r="387" spans="1:3" x14ac:dyDescent="0.25">
      <c r="A387" s="126"/>
      <c r="B387" s="53"/>
      <c r="C387" s="142"/>
    </row>
    <row r="388" spans="1:3" x14ac:dyDescent="0.25">
      <c r="A388" s="126"/>
      <c r="B388" s="53"/>
      <c r="C388" s="142"/>
    </row>
    <row r="389" spans="1:3" x14ac:dyDescent="0.25">
      <c r="A389" s="126"/>
      <c r="B389" s="53"/>
      <c r="C389" s="142"/>
    </row>
    <row r="390" spans="1:3" x14ac:dyDescent="0.25">
      <c r="A390" s="126"/>
      <c r="B390" s="53"/>
      <c r="C390" s="142"/>
    </row>
    <row r="391" spans="1:3" x14ac:dyDescent="0.25">
      <c r="A391" s="126"/>
      <c r="B391" s="53"/>
      <c r="C391" s="142"/>
    </row>
    <row r="392" spans="1:3" x14ac:dyDescent="0.25">
      <c r="A392" s="126"/>
      <c r="B392" s="53"/>
      <c r="C392" s="142"/>
    </row>
    <row r="393" spans="1:3" x14ac:dyDescent="0.25">
      <c r="A393" s="126"/>
      <c r="B393" s="53"/>
      <c r="C393" s="142"/>
    </row>
    <row r="394" spans="1:3" x14ac:dyDescent="0.25">
      <c r="A394" s="126"/>
      <c r="B394" s="53"/>
      <c r="C394" s="142"/>
    </row>
    <row r="395" spans="1:3" x14ac:dyDescent="0.25">
      <c r="A395" s="126"/>
      <c r="B395" s="53"/>
      <c r="C395" s="142"/>
    </row>
    <row r="396" spans="1:3" x14ac:dyDescent="0.25">
      <c r="A396" s="126"/>
      <c r="B396" s="53"/>
      <c r="C396" s="142"/>
    </row>
    <row r="397" spans="1:3" x14ac:dyDescent="0.25">
      <c r="A397" s="126"/>
      <c r="B397" s="53"/>
      <c r="C397" s="142"/>
    </row>
    <row r="398" spans="1:3" x14ac:dyDescent="0.25">
      <c r="A398" s="126"/>
      <c r="B398" s="53"/>
      <c r="C398" s="142"/>
    </row>
    <row r="399" spans="1:3" x14ac:dyDescent="0.25">
      <c r="A399" s="126"/>
      <c r="B399" s="53"/>
      <c r="C399" s="142"/>
    </row>
    <row r="400" spans="1:3" x14ac:dyDescent="0.25">
      <c r="A400" s="126"/>
      <c r="B400" s="53"/>
      <c r="C400" s="142"/>
    </row>
    <row r="401" spans="1:3" x14ac:dyDescent="0.25">
      <c r="A401" s="126"/>
      <c r="B401" s="53"/>
      <c r="C401" s="142"/>
    </row>
    <row r="402" spans="1:3" x14ac:dyDescent="0.25">
      <c r="A402" s="126"/>
      <c r="B402" s="53"/>
      <c r="C402" s="142"/>
    </row>
    <row r="403" spans="1:3" x14ac:dyDescent="0.25">
      <c r="A403" s="126"/>
      <c r="B403" s="53"/>
      <c r="C403" s="142"/>
    </row>
    <row r="404" spans="1:3" x14ac:dyDescent="0.25">
      <c r="A404" s="126"/>
      <c r="B404" s="53"/>
      <c r="C404" s="142"/>
    </row>
    <row r="405" spans="1:3" x14ac:dyDescent="0.25">
      <c r="A405" s="126"/>
      <c r="B405" s="53"/>
      <c r="C405" s="142"/>
    </row>
    <row r="406" spans="1:3" x14ac:dyDescent="0.25">
      <c r="A406" s="126"/>
      <c r="B406" s="53"/>
      <c r="C406" s="142"/>
    </row>
    <row r="407" spans="1:3" x14ac:dyDescent="0.25">
      <c r="A407" s="126"/>
      <c r="B407" s="53"/>
      <c r="C407" s="142"/>
    </row>
    <row r="408" spans="1:3" x14ac:dyDescent="0.25">
      <c r="A408" s="126"/>
      <c r="B408" s="53"/>
      <c r="C408" s="142"/>
    </row>
    <row r="409" spans="1:3" x14ac:dyDescent="0.25">
      <c r="A409" s="126"/>
      <c r="B409" s="53"/>
      <c r="C409" s="142"/>
    </row>
    <row r="410" spans="1:3" x14ac:dyDescent="0.25">
      <c r="A410" s="126"/>
      <c r="B410" s="53"/>
      <c r="C410" s="142"/>
    </row>
    <row r="411" spans="1:3" x14ac:dyDescent="0.25">
      <c r="A411" s="126"/>
      <c r="B411" s="53"/>
      <c r="C411" s="142"/>
    </row>
    <row r="412" spans="1:3" x14ac:dyDescent="0.25">
      <c r="A412" s="126"/>
      <c r="B412" s="53"/>
      <c r="C412" s="142"/>
    </row>
    <row r="413" spans="1:3" x14ac:dyDescent="0.25">
      <c r="A413" s="126"/>
      <c r="B413" s="53"/>
      <c r="C413" s="142"/>
    </row>
    <row r="414" spans="1:3" x14ac:dyDescent="0.25">
      <c r="A414" s="126"/>
      <c r="B414" s="53"/>
      <c r="C414" s="142"/>
    </row>
    <row r="415" spans="1:3" x14ac:dyDescent="0.25">
      <c r="A415" s="126"/>
      <c r="B415" s="53"/>
      <c r="C415" s="142"/>
    </row>
    <row r="416" spans="1:3" x14ac:dyDescent="0.25">
      <c r="A416" s="126"/>
      <c r="B416" s="53"/>
      <c r="C416" s="142"/>
    </row>
    <row r="417" spans="1:3" x14ac:dyDescent="0.25">
      <c r="A417" s="126"/>
      <c r="B417" s="53"/>
      <c r="C417" s="142"/>
    </row>
    <row r="418" spans="1:3" x14ac:dyDescent="0.25">
      <c r="A418" s="126"/>
      <c r="B418" s="53"/>
      <c r="C418" s="142"/>
    </row>
    <row r="419" spans="1:3" x14ac:dyDescent="0.25">
      <c r="A419" s="126"/>
      <c r="B419" s="53"/>
      <c r="C419" s="142"/>
    </row>
    <row r="420" spans="1:3" x14ac:dyDescent="0.25">
      <c r="A420" s="126"/>
      <c r="B420" s="53"/>
      <c r="C420" s="142"/>
    </row>
    <row r="421" spans="1:3" x14ac:dyDescent="0.25">
      <c r="A421" s="126"/>
      <c r="B421" s="53"/>
      <c r="C421" s="142"/>
    </row>
    <row r="422" spans="1:3" x14ac:dyDescent="0.25">
      <c r="A422" s="126"/>
      <c r="B422" s="53"/>
      <c r="C422" s="142"/>
    </row>
    <row r="423" spans="1:3" x14ac:dyDescent="0.25">
      <c r="A423" s="126"/>
      <c r="B423" s="53"/>
      <c r="C423" s="142"/>
    </row>
    <row r="424" spans="1:3" x14ac:dyDescent="0.25">
      <c r="A424" s="126"/>
      <c r="B424" s="53"/>
      <c r="C424" s="142"/>
    </row>
    <row r="425" spans="1:3" x14ac:dyDescent="0.25">
      <c r="A425" s="126"/>
      <c r="B425" s="53"/>
      <c r="C425" s="142"/>
    </row>
    <row r="426" spans="1:3" x14ac:dyDescent="0.25">
      <c r="A426" s="126"/>
      <c r="B426" s="53"/>
      <c r="C426" s="142"/>
    </row>
    <row r="427" spans="1:3" x14ac:dyDescent="0.25">
      <c r="A427" s="126"/>
      <c r="B427" s="53"/>
      <c r="C427" s="142"/>
    </row>
    <row r="428" spans="1:3" x14ac:dyDescent="0.25">
      <c r="A428" s="126"/>
      <c r="B428" s="53"/>
      <c r="C428" s="142"/>
    </row>
    <row r="429" spans="1:3" x14ac:dyDescent="0.25">
      <c r="A429" s="126"/>
      <c r="B429" s="53"/>
      <c r="C429" s="142"/>
    </row>
    <row r="430" spans="1:3" x14ac:dyDescent="0.25">
      <c r="A430" s="126"/>
      <c r="B430" s="53"/>
      <c r="C430" s="142"/>
    </row>
    <row r="431" spans="1:3" x14ac:dyDescent="0.25">
      <c r="A431" s="126"/>
      <c r="B431" s="53"/>
      <c r="C431" s="142"/>
    </row>
    <row r="432" spans="1:3" x14ac:dyDescent="0.25">
      <c r="A432" s="126"/>
      <c r="B432" s="53"/>
      <c r="C432" s="142"/>
    </row>
    <row r="433" spans="1:3" x14ac:dyDescent="0.25">
      <c r="A433" s="126"/>
      <c r="B433" s="53"/>
      <c r="C433" s="142"/>
    </row>
    <row r="434" spans="1:3" x14ac:dyDescent="0.25">
      <c r="A434" s="126"/>
      <c r="B434" s="53"/>
      <c r="C434" s="142"/>
    </row>
    <row r="435" spans="1:3" x14ac:dyDescent="0.25">
      <c r="A435" s="126"/>
      <c r="B435" s="53"/>
      <c r="C435" s="142"/>
    </row>
    <row r="436" spans="1:3" x14ac:dyDescent="0.25">
      <c r="A436" s="126"/>
      <c r="B436" s="53"/>
      <c r="C436" s="142"/>
    </row>
    <row r="437" spans="1:3" x14ac:dyDescent="0.25">
      <c r="A437" s="126"/>
      <c r="B437" s="53"/>
      <c r="C437" s="142"/>
    </row>
    <row r="438" spans="1:3" x14ac:dyDescent="0.25">
      <c r="A438" s="126"/>
      <c r="B438" s="53"/>
      <c r="C438" s="142"/>
    </row>
    <row r="439" spans="1:3" x14ac:dyDescent="0.25">
      <c r="A439" s="126"/>
      <c r="B439" s="53"/>
      <c r="C439" s="142"/>
    </row>
    <row r="440" spans="1:3" x14ac:dyDescent="0.25">
      <c r="A440" s="126"/>
      <c r="B440" s="53"/>
      <c r="C440" s="142"/>
    </row>
    <row r="441" spans="1:3" x14ac:dyDescent="0.25">
      <c r="A441" s="126"/>
      <c r="B441" s="53"/>
      <c r="C441" s="142"/>
    </row>
    <row r="442" spans="1:3" x14ac:dyDescent="0.25">
      <c r="A442" s="126"/>
      <c r="B442" s="53"/>
      <c r="C442" s="142"/>
    </row>
    <row r="443" spans="1:3" x14ac:dyDescent="0.25">
      <c r="A443" s="126"/>
      <c r="B443" s="53"/>
      <c r="C443" s="142"/>
    </row>
    <row r="444" spans="1:3" x14ac:dyDescent="0.25">
      <c r="A444" s="126"/>
      <c r="B444" s="53"/>
      <c r="C444" s="142"/>
    </row>
    <row r="445" spans="1:3" x14ac:dyDescent="0.25">
      <c r="A445" s="126"/>
      <c r="B445" s="53"/>
      <c r="C445" s="142"/>
    </row>
    <row r="446" spans="1:3" x14ac:dyDescent="0.25">
      <c r="A446" s="126"/>
      <c r="B446" s="53"/>
      <c r="C446" s="142"/>
    </row>
    <row r="447" spans="1:3" x14ac:dyDescent="0.25">
      <c r="A447" s="126"/>
      <c r="B447" s="53"/>
      <c r="C447" s="142"/>
    </row>
    <row r="448" spans="1:3" x14ac:dyDescent="0.25">
      <c r="A448" s="126"/>
      <c r="B448" s="53"/>
      <c r="C448" s="142"/>
    </row>
    <row r="449" spans="1:3" x14ac:dyDescent="0.25">
      <c r="A449" s="126"/>
      <c r="B449" s="53"/>
      <c r="C449" s="142"/>
    </row>
    <row r="450" spans="1:3" x14ac:dyDescent="0.25">
      <c r="A450" s="126"/>
      <c r="B450" s="53"/>
      <c r="C450" s="142"/>
    </row>
    <row r="451" spans="1:3" x14ac:dyDescent="0.25">
      <c r="A451" s="126"/>
      <c r="B451" s="53"/>
      <c r="C451" s="142"/>
    </row>
    <row r="452" spans="1:3" x14ac:dyDescent="0.25">
      <c r="A452" s="126"/>
      <c r="B452" s="53"/>
      <c r="C452" s="142"/>
    </row>
    <row r="453" spans="1:3" x14ac:dyDescent="0.25">
      <c r="A453" s="126"/>
      <c r="B453" s="53"/>
      <c r="C453" s="142"/>
    </row>
    <row r="454" spans="1:3" x14ac:dyDescent="0.25">
      <c r="A454" s="126"/>
      <c r="B454" s="53"/>
      <c r="C454" s="142"/>
    </row>
    <row r="455" spans="1:3" x14ac:dyDescent="0.25">
      <c r="A455" s="126"/>
      <c r="B455" s="53"/>
      <c r="C455" s="142"/>
    </row>
    <row r="456" spans="1:3" x14ac:dyDescent="0.25">
      <c r="A456" s="126"/>
      <c r="B456" s="53"/>
      <c r="C456" s="142"/>
    </row>
    <row r="457" spans="1:3" x14ac:dyDescent="0.25">
      <c r="A457" s="126"/>
      <c r="B457" s="53"/>
      <c r="C457" s="142"/>
    </row>
    <row r="458" spans="1:3" x14ac:dyDescent="0.25">
      <c r="A458" s="126"/>
      <c r="B458" s="53"/>
      <c r="C458" s="142"/>
    </row>
    <row r="459" spans="1:3" x14ac:dyDescent="0.25">
      <c r="A459" s="126"/>
      <c r="B459" s="53"/>
      <c r="C459" s="142"/>
    </row>
    <row r="460" spans="1:3" x14ac:dyDescent="0.25">
      <c r="A460" s="126"/>
      <c r="B460" s="53"/>
      <c r="C460" s="142"/>
    </row>
    <row r="461" spans="1:3" x14ac:dyDescent="0.25">
      <c r="A461" s="126"/>
      <c r="B461" s="53"/>
      <c r="C461" s="142"/>
    </row>
    <row r="462" spans="1:3" x14ac:dyDescent="0.25">
      <c r="A462" s="126"/>
      <c r="B462" s="53"/>
      <c r="C462" s="142"/>
    </row>
    <row r="463" spans="1:3" x14ac:dyDescent="0.25">
      <c r="A463" s="126"/>
      <c r="B463" s="53"/>
      <c r="C463" s="142"/>
    </row>
    <row r="464" spans="1:3" x14ac:dyDescent="0.25">
      <c r="A464" s="126"/>
      <c r="B464" s="53"/>
      <c r="C464" s="142"/>
    </row>
    <row r="465" spans="1:3" x14ac:dyDescent="0.25">
      <c r="A465" s="126"/>
      <c r="B465" s="53"/>
      <c r="C465" s="142"/>
    </row>
    <row r="466" spans="1:3" x14ac:dyDescent="0.25">
      <c r="A466" s="126"/>
      <c r="B466" s="53"/>
      <c r="C466" s="142"/>
    </row>
    <row r="467" spans="1:3" x14ac:dyDescent="0.25">
      <c r="A467" s="126"/>
      <c r="B467" s="53"/>
      <c r="C467" s="142"/>
    </row>
    <row r="468" spans="1:3" x14ac:dyDescent="0.25">
      <c r="A468" s="126"/>
      <c r="B468" s="53"/>
      <c r="C468" s="142"/>
    </row>
    <row r="469" spans="1:3" x14ac:dyDescent="0.25">
      <c r="A469" s="126"/>
      <c r="B469" s="53"/>
      <c r="C469" s="142"/>
    </row>
    <row r="470" spans="1:3" x14ac:dyDescent="0.25">
      <c r="A470" s="126"/>
      <c r="B470" s="53"/>
      <c r="C470" s="142"/>
    </row>
    <row r="471" spans="1:3" x14ac:dyDescent="0.25">
      <c r="A471" s="126"/>
      <c r="B471" s="53"/>
      <c r="C471" s="142"/>
    </row>
    <row r="472" spans="1:3" x14ac:dyDescent="0.25">
      <c r="A472" s="126"/>
      <c r="B472" s="53"/>
      <c r="C472" s="142"/>
    </row>
    <row r="473" spans="1:3" x14ac:dyDescent="0.25">
      <c r="A473" s="126"/>
      <c r="B473" s="53"/>
      <c r="C473" s="142"/>
    </row>
    <row r="474" spans="1:3" x14ac:dyDescent="0.25">
      <c r="A474" s="126"/>
      <c r="B474" s="53"/>
      <c r="C474" s="142"/>
    </row>
    <row r="475" spans="1:3" x14ac:dyDescent="0.25">
      <c r="A475" s="126"/>
      <c r="B475" s="53"/>
      <c r="C475" s="142"/>
    </row>
    <row r="476" spans="1:3" x14ac:dyDescent="0.25">
      <c r="A476" s="126"/>
      <c r="B476" s="53"/>
      <c r="C476" s="142"/>
    </row>
    <row r="477" spans="1:3" x14ac:dyDescent="0.25">
      <c r="A477" s="126"/>
      <c r="B477" s="53"/>
      <c r="C477" s="142"/>
    </row>
    <row r="478" spans="1:3" x14ac:dyDescent="0.25">
      <c r="A478" s="126"/>
      <c r="B478" s="53"/>
      <c r="C478" s="142"/>
    </row>
    <row r="479" spans="1:3" x14ac:dyDescent="0.25">
      <c r="A479" s="126"/>
      <c r="B479" s="53"/>
      <c r="C479" s="142"/>
    </row>
    <row r="480" spans="1:3" x14ac:dyDescent="0.25">
      <c r="A480" s="126"/>
      <c r="B480" s="53"/>
      <c r="C480" s="142"/>
    </row>
    <row r="481" spans="1:3" x14ac:dyDescent="0.25">
      <c r="A481" s="126"/>
      <c r="B481" s="53"/>
      <c r="C481" s="142"/>
    </row>
    <row r="482" spans="1:3" x14ac:dyDescent="0.25">
      <c r="A482" s="126"/>
      <c r="B482" s="53"/>
      <c r="C482" s="142"/>
    </row>
    <row r="483" spans="1:3" x14ac:dyDescent="0.25">
      <c r="A483" s="126"/>
      <c r="B483" s="53"/>
      <c r="C483" s="142"/>
    </row>
    <row r="484" spans="1:3" x14ac:dyDescent="0.25">
      <c r="A484" s="126"/>
      <c r="B484" s="53"/>
      <c r="C484" s="142"/>
    </row>
    <row r="485" spans="1:3" x14ac:dyDescent="0.25">
      <c r="A485" s="126"/>
      <c r="B485" s="53"/>
      <c r="C485" s="142"/>
    </row>
    <row r="486" spans="1:3" x14ac:dyDescent="0.25">
      <c r="A486" s="126"/>
      <c r="B486" s="53"/>
      <c r="C486" s="142"/>
    </row>
    <row r="487" spans="1:3" x14ac:dyDescent="0.25">
      <c r="A487" s="126"/>
      <c r="B487" s="53"/>
      <c r="C487" s="142"/>
    </row>
    <row r="488" spans="1:3" x14ac:dyDescent="0.25">
      <c r="A488" s="126"/>
      <c r="B488" s="53"/>
      <c r="C488" s="142"/>
    </row>
    <row r="489" spans="1:3" x14ac:dyDescent="0.25">
      <c r="A489" s="126"/>
      <c r="B489" s="53"/>
      <c r="C489" s="142"/>
    </row>
    <row r="490" spans="1:3" x14ac:dyDescent="0.25">
      <c r="A490" s="126"/>
      <c r="B490" s="53"/>
      <c r="C490" s="142"/>
    </row>
    <row r="491" spans="1:3" x14ac:dyDescent="0.25">
      <c r="A491" s="126"/>
      <c r="B491" s="53"/>
      <c r="C491" s="142"/>
    </row>
    <row r="492" spans="1:3" x14ac:dyDescent="0.25">
      <c r="A492" s="126"/>
      <c r="B492" s="53"/>
      <c r="C492" s="142"/>
    </row>
    <row r="493" spans="1:3" x14ac:dyDescent="0.25">
      <c r="A493" s="126"/>
      <c r="B493" s="53"/>
      <c r="C493" s="142"/>
    </row>
    <row r="494" spans="1:3" x14ac:dyDescent="0.25">
      <c r="A494" s="126"/>
      <c r="B494" s="53"/>
      <c r="C494" s="142"/>
    </row>
    <row r="495" spans="1:3" x14ac:dyDescent="0.25">
      <c r="A495" s="126"/>
      <c r="B495" s="53"/>
      <c r="C495" s="142"/>
    </row>
    <row r="496" spans="1:3" x14ac:dyDescent="0.25">
      <c r="A496" s="126"/>
      <c r="B496" s="53"/>
      <c r="C496" s="142"/>
    </row>
    <row r="497" spans="1:3" x14ac:dyDescent="0.25">
      <c r="A497" s="126"/>
      <c r="B497" s="53"/>
      <c r="C497" s="142"/>
    </row>
    <row r="498" spans="1:3" x14ac:dyDescent="0.25">
      <c r="A498" s="126"/>
      <c r="B498" s="53"/>
      <c r="C498" s="142"/>
    </row>
    <row r="499" spans="1:3" x14ac:dyDescent="0.25">
      <c r="A499" s="126"/>
      <c r="B499" s="53"/>
      <c r="C499" s="142"/>
    </row>
    <row r="500" spans="1:3" x14ac:dyDescent="0.25">
      <c r="A500" s="126"/>
      <c r="B500" s="53"/>
      <c r="C500" s="142"/>
    </row>
    <row r="501" spans="1:3" x14ac:dyDescent="0.25">
      <c r="A501" s="126"/>
      <c r="B501" s="53"/>
      <c r="C501" s="142"/>
    </row>
    <row r="502" spans="1:3" x14ac:dyDescent="0.25">
      <c r="A502" s="126"/>
      <c r="B502" s="53"/>
      <c r="C502" s="142"/>
    </row>
    <row r="503" spans="1:3" x14ac:dyDescent="0.25">
      <c r="A503" s="126"/>
      <c r="B503" s="53"/>
      <c r="C503" s="142"/>
    </row>
    <row r="504" spans="1:3" x14ac:dyDescent="0.25">
      <c r="A504" s="126"/>
      <c r="B504" s="53"/>
      <c r="C504" s="142"/>
    </row>
    <row r="505" spans="1:3" x14ac:dyDescent="0.25">
      <c r="A505" s="126"/>
      <c r="B505" s="53"/>
      <c r="C505" s="142"/>
    </row>
    <row r="506" spans="1:3" x14ac:dyDescent="0.25">
      <c r="A506" s="126"/>
      <c r="B506" s="53"/>
      <c r="C506" s="142"/>
    </row>
    <row r="507" spans="1:3" x14ac:dyDescent="0.25">
      <c r="A507" s="126"/>
      <c r="B507" s="53"/>
      <c r="C507" s="142"/>
    </row>
    <row r="508" spans="1:3" x14ac:dyDescent="0.25">
      <c r="A508" s="126"/>
      <c r="B508" s="53"/>
      <c r="C508" s="142"/>
    </row>
    <row r="509" spans="1:3" x14ac:dyDescent="0.25">
      <c r="A509" s="126"/>
      <c r="B509" s="53"/>
      <c r="C509" s="142"/>
    </row>
    <row r="510" spans="1:3" x14ac:dyDescent="0.25">
      <c r="A510" s="126"/>
      <c r="B510" s="53"/>
      <c r="C510" s="142"/>
    </row>
    <row r="511" spans="1:3" x14ac:dyDescent="0.25">
      <c r="A511" s="126"/>
      <c r="B511" s="53"/>
      <c r="C511" s="142"/>
    </row>
    <row r="512" spans="1:3" x14ac:dyDescent="0.25">
      <c r="A512" s="126"/>
      <c r="B512" s="53"/>
      <c r="C512" s="142"/>
    </row>
    <row r="513" spans="1:3" x14ac:dyDescent="0.25">
      <c r="A513" s="126"/>
      <c r="B513" s="53"/>
      <c r="C513" s="142"/>
    </row>
    <row r="514" spans="1:3" x14ac:dyDescent="0.25">
      <c r="A514" s="126"/>
      <c r="B514" s="53"/>
      <c r="C514" s="142"/>
    </row>
    <row r="515" spans="1:3" x14ac:dyDescent="0.25">
      <c r="A515" s="126"/>
      <c r="B515" s="53"/>
      <c r="C515" s="142"/>
    </row>
    <row r="516" spans="1:3" x14ac:dyDescent="0.25">
      <c r="A516" s="126"/>
      <c r="B516" s="53"/>
      <c r="C516" s="142"/>
    </row>
    <row r="517" spans="1:3" x14ac:dyDescent="0.25">
      <c r="A517" s="126"/>
      <c r="B517" s="53"/>
      <c r="C517" s="142"/>
    </row>
    <row r="518" spans="1:3" x14ac:dyDescent="0.25">
      <c r="A518" s="126"/>
      <c r="B518" s="53"/>
      <c r="C518" s="142"/>
    </row>
    <row r="519" spans="1:3" x14ac:dyDescent="0.25">
      <c r="A519" s="126"/>
      <c r="B519" s="53"/>
      <c r="C519" s="142"/>
    </row>
    <row r="520" spans="1:3" x14ac:dyDescent="0.25">
      <c r="A520" s="126"/>
      <c r="B520" s="53"/>
      <c r="C520" s="142"/>
    </row>
    <row r="521" spans="1:3" x14ac:dyDescent="0.25">
      <c r="A521" s="126"/>
      <c r="B521" s="53"/>
      <c r="C521" s="142"/>
    </row>
    <row r="522" spans="1:3" x14ac:dyDescent="0.25">
      <c r="A522" s="126"/>
      <c r="B522" s="53"/>
      <c r="C522" s="142"/>
    </row>
    <row r="523" spans="1:3" x14ac:dyDescent="0.25">
      <c r="A523" s="126"/>
      <c r="B523" s="53"/>
      <c r="C523" s="142"/>
    </row>
    <row r="524" spans="1:3" x14ac:dyDescent="0.25">
      <c r="A524" s="126"/>
      <c r="B524" s="53"/>
      <c r="C524" s="142"/>
    </row>
    <row r="525" spans="1:3" x14ac:dyDescent="0.25">
      <c r="A525" s="126"/>
      <c r="B525" s="53"/>
      <c r="C525" s="142"/>
    </row>
    <row r="526" spans="1:3" x14ac:dyDescent="0.25">
      <c r="A526" s="126"/>
      <c r="B526" s="53"/>
      <c r="C526" s="142"/>
    </row>
    <row r="527" spans="1:3" x14ac:dyDescent="0.25">
      <c r="A527" s="126"/>
      <c r="B527" s="53"/>
      <c r="C527" s="142"/>
    </row>
    <row r="528" spans="1:3" x14ac:dyDescent="0.25">
      <c r="A528" s="126"/>
      <c r="B528" s="53"/>
      <c r="C528" s="142"/>
    </row>
    <row r="529" spans="1:3" x14ac:dyDescent="0.25">
      <c r="A529" s="126"/>
      <c r="B529" s="53"/>
      <c r="C529" s="142"/>
    </row>
    <row r="530" spans="1:3" x14ac:dyDescent="0.25">
      <c r="A530" s="126"/>
      <c r="B530" s="53"/>
      <c r="C530" s="142"/>
    </row>
    <row r="531" spans="1:3" x14ac:dyDescent="0.25">
      <c r="A531" s="126"/>
      <c r="B531" s="53"/>
      <c r="C531" s="142"/>
    </row>
    <row r="532" spans="1:3" x14ac:dyDescent="0.25">
      <c r="A532" s="126"/>
      <c r="B532" s="53"/>
      <c r="C532" s="142"/>
    </row>
    <row r="533" spans="1:3" x14ac:dyDescent="0.25">
      <c r="A533" s="126"/>
      <c r="B533" s="53"/>
      <c r="C533" s="142"/>
    </row>
    <row r="534" spans="1:3" x14ac:dyDescent="0.25">
      <c r="A534" s="126"/>
      <c r="B534" s="53"/>
      <c r="C534" s="142"/>
    </row>
    <row r="535" spans="1:3" x14ac:dyDescent="0.25">
      <c r="A535" s="126"/>
      <c r="B535" s="53"/>
      <c r="C535" s="142"/>
    </row>
    <row r="536" spans="1:3" x14ac:dyDescent="0.25">
      <c r="A536" s="126"/>
      <c r="B536" s="53"/>
      <c r="C536" s="142"/>
    </row>
    <row r="537" spans="1:3" x14ac:dyDescent="0.25">
      <c r="A537" s="126"/>
      <c r="B537" s="53"/>
      <c r="C537" s="142"/>
    </row>
    <row r="538" spans="1:3" x14ac:dyDescent="0.25">
      <c r="A538" s="126"/>
      <c r="B538" s="53"/>
      <c r="C538" s="142"/>
    </row>
    <row r="539" spans="1:3" x14ac:dyDescent="0.25">
      <c r="A539" s="126"/>
      <c r="B539" s="53"/>
      <c r="C539" s="142"/>
    </row>
    <row r="540" spans="1:3" x14ac:dyDescent="0.25">
      <c r="A540" s="126"/>
      <c r="B540" s="53"/>
      <c r="C540" s="142"/>
    </row>
    <row r="541" spans="1:3" x14ac:dyDescent="0.25">
      <c r="A541" s="126"/>
      <c r="B541" s="53"/>
      <c r="C541" s="142"/>
    </row>
    <row r="542" spans="1:3" x14ac:dyDescent="0.25">
      <c r="A542" s="126"/>
      <c r="B542" s="53"/>
      <c r="C542" s="142"/>
    </row>
    <row r="543" spans="1:3" x14ac:dyDescent="0.25">
      <c r="A543" s="126"/>
      <c r="B543" s="53"/>
      <c r="C543" s="142"/>
    </row>
    <row r="544" spans="1:3" x14ac:dyDescent="0.25">
      <c r="A544" s="126"/>
      <c r="B544" s="53"/>
      <c r="C544" s="142"/>
    </row>
    <row r="545" spans="1:3" x14ac:dyDescent="0.25">
      <c r="A545" s="126"/>
      <c r="B545" s="53"/>
      <c r="C545" s="142"/>
    </row>
    <row r="546" spans="1:3" x14ac:dyDescent="0.25">
      <c r="A546" s="126"/>
      <c r="B546" s="53"/>
      <c r="C546" s="142"/>
    </row>
    <row r="547" spans="1:3" x14ac:dyDescent="0.25">
      <c r="A547" s="126"/>
      <c r="B547" s="53"/>
      <c r="C547" s="142"/>
    </row>
    <row r="548" spans="1:3" x14ac:dyDescent="0.25">
      <c r="A548" s="126"/>
      <c r="B548" s="53"/>
      <c r="C548" s="142"/>
    </row>
    <row r="549" spans="1:3" x14ac:dyDescent="0.25">
      <c r="A549" s="126"/>
      <c r="B549" s="53"/>
      <c r="C549" s="142"/>
    </row>
    <row r="550" spans="1:3" x14ac:dyDescent="0.25">
      <c r="A550" s="126"/>
      <c r="B550" s="53"/>
      <c r="C550" s="142"/>
    </row>
    <row r="551" spans="1:3" x14ac:dyDescent="0.25">
      <c r="A551" s="126"/>
      <c r="B551" s="53"/>
      <c r="C551" s="142"/>
    </row>
    <row r="552" spans="1:3" x14ac:dyDescent="0.25">
      <c r="A552" s="126"/>
      <c r="B552" s="53"/>
      <c r="C552" s="142"/>
    </row>
    <row r="553" spans="1:3" x14ac:dyDescent="0.25">
      <c r="A553" s="126"/>
      <c r="B553" s="53"/>
      <c r="C553" s="142"/>
    </row>
    <row r="554" spans="1:3" x14ac:dyDescent="0.25">
      <c r="A554" s="126"/>
      <c r="B554" s="53"/>
      <c r="C554" s="142"/>
    </row>
    <row r="555" spans="1:3" x14ac:dyDescent="0.25">
      <c r="A555" s="126"/>
      <c r="B555" s="53"/>
      <c r="C555" s="142"/>
    </row>
    <row r="556" spans="1:3" x14ac:dyDescent="0.25">
      <c r="A556" s="126"/>
      <c r="B556" s="53"/>
      <c r="C556" s="142"/>
    </row>
    <row r="557" spans="1:3" x14ac:dyDescent="0.25">
      <c r="A557" s="126"/>
      <c r="B557" s="53"/>
      <c r="C557" s="142"/>
    </row>
    <row r="558" spans="1:3" x14ac:dyDescent="0.25">
      <c r="A558" s="126"/>
      <c r="B558" s="53"/>
      <c r="C558" s="142"/>
    </row>
    <row r="559" spans="1:3" x14ac:dyDescent="0.25">
      <c r="A559" s="126"/>
      <c r="B559" s="53"/>
      <c r="C559" s="142"/>
    </row>
    <row r="560" spans="1:3" x14ac:dyDescent="0.25">
      <c r="A560" s="126"/>
      <c r="B560" s="53"/>
      <c r="C560" s="142"/>
    </row>
    <row r="561" spans="1:3" x14ac:dyDescent="0.25">
      <c r="A561" s="126"/>
      <c r="B561" s="53"/>
      <c r="C561" s="142"/>
    </row>
    <row r="562" spans="1:3" x14ac:dyDescent="0.25">
      <c r="A562" s="126"/>
      <c r="B562" s="53"/>
      <c r="C562" s="142"/>
    </row>
    <row r="563" spans="1:3" x14ac:dyDescent="0.25">
      <c r="A563" s="126"/>
      <c r="B563" s="53"/>
      <c r="C563" s="142"/>
    </row>
    <row r="564" spans="1:3" x14ac:dyDescent="0.25">
      <c r="A564" s="126"/>
      <c r="B564" s="53"/>
      <c r="C564" s="142"/>
    </row>
    <row r="565" spans="1:3" x14ac:dyDescent="0.25">
      <c r="A565" s="126"/>
      <c r="B565" s="53"/>
      <c r="C565" s="142"/>
    </row>
    <row r="566" spans="1:3" x14ac:dyDescent="0.25">
      <c r="A566" s="126"/>
      <c r="B566" s="53"/>
      <c r="C566" s="142"/>
    </row>
    <row r="567" spans="1:3" x14ac:dyDescent="0.25">
      <c r="A567" s="126"/>
      <c r="B567" s="53"/>
      <c r="C567" s="142"/>
    </row>
    <row r="568" spans="1:3" x14ac:dyDescent="0.25">
      <c r="A568" s="126"/>
      <c r="B568" s="53"/>
      <c r="C568" s="142"/>
    </row>
    <row r="569" spans="1:3" x14ac:dyDescent="0.25">
      <c r="A569" s="126"/>
      <c r="B569" s="53"/>
      <c r="C569" s="142"/>
    </row>
    <row r="570" spans="1:3" x14ac:dyDescent="0.25">
      <c r="A570" s="126"/>
      <c r="B570" s="53"/>
      <c r="C570" s="142"/>
    </row>
    <row r="571" spans="1:3" x14ac:dyDescent="0.25">
      <c r="A571" s="126"/>
      <c r="B571" s="53"/>
      <c r="C571" s="142"/>
    </row>
    <row r="572" spans="1:3" x14ac:dyDescent="0.25">
      <c r="A572" s="126"/>
      <c r="B572" s="53"/>
      <c r="C572" s="142"/>
    </row>
    <row r="573" spans="1:3" x14ac:dyDescent="0.25">
      <c r="A573" s="126"/>
      <c r="B573" s="53"/>
      <c r="C573" s="142"/>
    </row>
    <row r="574" spans="1:3" x14ac:dyDescent="0.25">
      <c r="A574" s="126"/>
      <c r="B574" s="53"/>
      <c r="C574" s="142"/>
    </row>
    <row r="575" spans="1:3" x14ac:dyDescent="0.25">
      <c r="A575" s="126"/>
      <c r="B575" s="53"/>
      <c r="C575" s="142"/>
    </row>
    <row r="576" spans="1:3" x14ac:dyDescent="0.25">
      <c r="A576" s="126"/>
      <c r="B576" s="53"/>
      <c r="C576" s="142"/>
    </row>
    <row r="577" spans="1:3" x14ac:dyDescent="0.25">
      <c r="A577" s="126"/>
      <c r="B577" s="53"/>
      <c r="C577" s="142"/>
    </row>
    <row r="578" spans="1:3" x14ac:dyDescent="0.25">
      <c r="A578" s="126"/>
      <c r="B578" s="53"/>
      <c r="C578" s="142"/>
    </row>
    <row r="579" spans="1:3" x14ac:dyDescent="0.25">
      <c r="A579" s="126"/>
      <c r="B579" s="53"/>
      <c r="C579" s="142"/>
    </row>
    <row r="580" spans="1:3" x14ac:dyDescent="0.25">
      <c r="A580" s="126"/>
      <c r="B580" s="53"/>
      <c r="C580" s="142"/>
    </row>
    <row r="581" spans="1:3" x14ac:dyDescent="0.25">
      <c r="A581" s="126"/>
      <c r="B581" s="53"/>
      <c r="C581" s="142"/>
    </row>
    <row r="582" spans="1:3" x14ac:dyDescent="0.25">
      <c r="A582" s="126"/>
      <c r="B582" s="53"/>
      <c r="C582" s="142"/>
    </row>
    <row r="583" spans="1:3" x14ac:dyDescent="0.25">
      <c r="A583" s="126"/>
      <c r="B583" s="53"/>
      <c r="C583" s="142"/>
    </row>
    <row r="584" spans="1:3" x14ac:dyDescent="0.25">
      <c r="A584" s="126"/>
      <c r="B584" s="53"/>
      <c r="C584" s="142"/>
    </row>
    <row r="585" spans="1:3" x14ac:dyDescent="0.25">
      <c r="A585" s="126"/>
      <c r="B585" s="53"/>
      <c r="C585" s="142"/>
    </row>
    <row r="586" spans="1:3" x14ac:dyDescent="0.25">
      <c r="A586" s="126"/>
      <c r="B586" s="53"/>
      <c r="C586" s="142"/>
    </row>
    <row r="587" spans="1:3" x14ac:dyDescent="0.25">
      <c r="A587" s="126"/>
      <c r="B587" s="53"/>
      <c r="C587" s="142"/>
    </row>
    <row r="588" spans="1:3" x14ac:dyDescent="0.25">
      <c r="A588" s="126"/>
      <c r="B588" s="53"/>
      <c r="C588" s="142"/>
    </row>
    <row r="589" spans="1:3" x14ac:dyDescent="0.25">
      <c r="A589" s="126"/>
      <c r="B589" s="53"/>
      <c r="C589" s="142"/>
    </row>
    <row r="590" spans="1:3" x14ac:dyDescent="0.25">
      <c r="A590" s="126"/>
      <c r="B590" s="53"/>
      <c r="C590" s="142"/>
    </row>
    <row r="591" spans="1:3" x14ac:dyDescent="0.25">
      <c r="A591" s="126"/>
      <c r="B591" s="53"/>
      <c r="C591" s="142"/>
    </row>
    <row r="592" spans="1:3" x14ac:dyDescent="0.25">
      <c r="A592" s="126"/>
      <c r="B592" s="53"/>
      <c r="C592" s="142"/>
    </row>
    <row r="593" spans="1:3" x14ac:dyDescent="0.25">
      <c r="A593" s="126"/>
      <c r="B593" s="53"/>
      <c r="C593" s="142"/>
    </row>
    <row r="594" spans="1:3" x14ac:dyDescent="0.25">
      <c r="A594" s="126"/>
      <c r="B594" s="53"/>
      <c r="C594" s="142"/>
    </row>
    <row r="595" spans="1:3" x14ac:dyDescent="0.25">
      <c r="A595" s="126"/>
      <c r="B595" s="53"/>
      <c r="C595" s="142"/>
    </row>
    <row r="596" spans="1:3" x14ac:dyDescent="0.25">
      <c r="A596" s="126"/>
      <c r="B596" s="53"/>
      <c r="C596" s="142"/>
    </row>
    <row r="597" spans="1:3" x14ac:dyDescent="0.25">
      <c r="A597" s="126"/>
      <c r="B597" s="53"/>
      <c r="C597" s="142"/>
    </row>
    <row r="598" spans="1:3" x14ac:dyDescent="0.25">
      <c r="A598" s="126"/>
      <c r="B598" s="53"/>
      <c r="C598" s="142"/>
    </row>
    <row r="599" spans="1:3" x14ac:dyDescent="0.25">
      <c r="A599" s="126"/>
      <c r="B599" s="53"/>
      <c r="C599" s="142"/>
    </row>
    <row r="600" spans="1:3" x14ac:dyDescent="0.25">
      <c r="A600" s="126"/>
      <c r="B600" s="53"/>
      <c r="C600" s="142"/>
    </row>
    <row r="601" spans="1:3" x14ac:dyDescent="0.25">
      <c r="A601" s="126"/>
      <c r="B601" s="53"/>
      <c r="C601" s="142"/>
    </row>
    <row r="602" spans="1:3" x14ac:dyDescent="0.25">
      <c r="A602" s="126"/>
      <c r="B602" s="53"/>
      <c r="C602" s="142"/>
    </row>
    <row r="603" spans="1:3" x14ac:dyDescent="0.25">
      <c r="A603" s="126"/>
      <c r="B603" s="53"/>
      <c r="C603" s="142"/>
    </row>
    <row r="604" spans="1:3" x14ac:dyDescent="0.25">
      <c r="A604" s="126"/>
      <c r="B604" s="53"/>
      <c r="C604" s="142"/>
    </row>
    <row r="605" spans="1:3" x14ac:dyDescent="0.25">
      <c r="A605" s="126"/>
      <c r="B605" s="53"/>
      <c r="C605" s="142"/>
    </row>
    <row r="606" spans="1:3" x14ac:dyDescent="0.25">
      <c r="A606" s="126"/>
      <c r="B606" s="53"/>
      <c r="C606" s="142"/>
    </row>
    <row r="607" spans="1:3" x14ac:dyDescent="0.25">
      <c r="A607" s="126"/>
      <c r="B607" s="53"/>
      <c r="C607" s="142"/>
    </row>
    <row r="608" spans="1:3" x14ac:dyDescent="0.25">
      <c r="A608" s="126"/>
      <c r="B608" s="53"/>
      <c r="C608" s="142"/>
    </row>
    <row r="609" spans="1:3" x14ac:dyDescent="0.25">
      <c r="A609" s="126"/>
      <c r="B609" s="53"/>
      <c r="C609" s="142"/>
    </row>
    <row r="610" spans="1:3" x14ac:dyDescent="0.25">
      <c r="A610" s="126"/>
      <c r="B610" s="53"/>
      <c r="C610" s="142"/>
    </row>
    <row r="611" spans="1:3" x14ac:dyDescent="0.25">
      <c r="A611" s="126"/>
      <c r="B611" s="53"/>
      <c r="C611" s="142"/>
    </row>
    <row r="612" spans="1:3" x14ac:dyDescent="0.25">
      <c r="A612" s="126"/>
      <c r="B612" s="53"/>
      <c r="C612" s="142"/>
    </row>
    <row r="613" spans="1:3" x14ac:dyDescent="0.25">
      <c r="A613" s="126"/>
      <c r="B613" s="53"/>
      <c r="C613" s="142"/>
    </row>
    <row r="614" spans="1:3" x14ac:dyDescent="0.25">
      <c r="A614" s="126"/>
      <c r="B614" s="53"/>
      <c r="C614" s="142"/>
    </row>
    <row r="615" spans="1:3" x14ac:dyDescent="0.25">
      <c r="A615" s="126"/>
      <c r="B615" s="53"/>
      <c r="C615" s="142"/>
    </row>
    <row r="616" spans="1:3" x14ac:dyDescent="0.25">
      <c r="A616" s="126"/>
      <c r="B616" s="53"/>
      <c r="C616" s="142"/>
    </row>
    <row r="617" spans="1:3" x14ac:dyDescent="0.25">
      <c r="A617" s="126"/>
      <c r="B617" s="53"/>
      <c r="C617" s="142"/>
    </row>
    <row r="618" spans="1:3" x14ac:dyDescent="0.25">
      <c r="A618" s="126"/>
      <c r="B618" s="53"/>
      <c r="C618" s="142"/>
    </row>
    <row r="619" spans="1:3" x14ac:dyDescent="0.25">
      <c r="A619" s="126"/>
      <c r="B619" s="53"/>
      <c r="C619" s="142"/>
    </row>
    <row r="620" spans="1:3" x14ac:dyDescent="0.25">
      <c r="A620" s="126"/>
      <c r="B620" s="53"/>
      <c r="C620" s="142"/>
    </row>
    <row r="621" spans="1:3" x14ac:dyDescent="0.25">
      <c r="A621" s="126"/>
      <c r="B621" s="53"/>
      <c r="C621" s="142"/>
    </row>
    <row r="622" spans="1:3" x14ac:dyDescent="0.25">
      <c r="A622" s="126"/>
      <c r="B622" s="53"/>
      <c r="C622" s="142"/>
    </row>
    <row r="623" spans="1:3" x14ac:dyDescent="0.25">
      <c r="A623" s="126"/>
      <c r="B623" s="53"/>
      <c r="C623" s="142"/>
    </row>
    <row r="624" spans="1:3" x14ac:dyDescent="0.25">
      <c r="A624" s="126"/>
      <c r="B624" s="53"/>
      <c r="C624" s="142"/>
    </row>
    <row r="625" spans="1:3" x14ac:dyDescent="0.25">
      <c r="A625" s="126"/>
      <c r="B625" s="53"/>
      <c r="C625" s="142"/>
    </row>
    <row r="626" spans="1:3" x14ac:dyDescent="0.25">
      <c r="A626" s="126"/>
      <c r="B626" s="53"/>
      <c r="C626" s="142"/>
    </row>
    <row r="627" spans="1:3" x14ac:dyDescent="0.25">
      <c r="A627" s="126"/>
      <c r="B627" s="53"/>
      <c r="C627" s="142"/>
    </row>
    <row r="628" spans="1:3" x14ac:dyDescent="0.25">
      <c r="A628" s="126"/>
      <c r="B628" s="53"/>
      <c r="C628" s="142"/>
    </row>
    <row r="629" spans="1:3" x14ac:dyDescent="0.25">
      <c r="A629" s="126"/>
      <c r="B629" s="53"/>
      <c r="C629" s="142"/>
    </row>
    <row r="630" spans="1:3" x14ac:dyDescent="0.25">
      <c r="A630" s="126"/>
      <c r="B630" s="53"/>
      <c r="C630" s="142"/>
    </row>
    <row r="631" spans="1:3" x14ac:dyDescent="0.25">
      <c r="A631" s="126"/>
      <c r="B631" s="53"/>
      <c r="C631" s="142"/>
    </row>
    <row r="632" spans="1:3" x14ac:dyDescent="0.25">
      <c r="A632" s="126"/>
      <c r="B632" s="53"/>
      <c r="C632" s="142"/>
    </row>
    <row r="633" spans="1:3" x14ac:dyDescent="0.25">
      <c r="A633" s="126"/>
      <c r="B633" s="53"/>
      <c r="C633" s="142"/>
    </row>
    <row r="634" spans="1:3" x14ac:dyDescent="0.25">
      <c r="A634" s="126"/>
      <c r="B634" s="53"/>
      <c r="C634" s="142"/>
    </row>
    <row r="635" spans="1:3" x14ac:dyDescent="0.25">
      <c r="A635" s="126"/>
      <c r="B635" s="53"/>
      <c r="C635" s="142"/>
    </row>
    <row r="636" spans="1:3" x14ac:dyDescent="0.25">
      <c r="A636" s="126"/>
      <c r="B636" s="53"/>
      <c r="C636" s="142"/>
    </row>
    <row r="637" spans="1:3" x14ac:dyDescent="0.25">
      <c r="A637" s="126"/>
      <c r="B637" s="53"/>
      <c r="C637" s="142"/>
    </row>
    <row r="638" spans="1:3" x14ac:dyDescent="0.25">
      <c r="A638" s="126"/>
      <c r="B638" s="53"/>
      <c r="C638" s="142"/>
    </row>
    <row r="639" spans="1:3" x14ac:dyDescent="0.25">
      <c r="A639" s="126"/>
      <c r="B639" s="53"/>
      <c r="C639" s="142"/>
    </row>
    <row r="640" spans="1:3" x14ac:dyDescent="0.25">
      <c r="A640" s="126"/>
      <c r="B640" s="53"/>
      <c r="C640" s="142"/>
    </row>
    <row r="641" spans="1:3" x14ac:dyDescent="0.25">
      <c r="A641" s="126"/>
      <c r="B641" s="53"/>
      <c r="C641" s="142"/>
    </row>
    <row r="642" spans="1:3" x14ac:dyDescent="0.25">
      <c r="A642" s="126"/>
      <c r="B642" s="53"/>
      <c r="C642" s="142"/>
    </row>
    <row r="643" spans="1:3" x14ac:dyDescent="0.25">
      <c r="A643" s="126"/>
      <c r="B643" s="53"/>
      <c r="C643" s="142"/>
    </row>
    <row r="644" spans="1:3" x14ac:dyDescent="0.25">
      <c r="A644" s="126"/>
      <c r="B644" s="53"/>
      <c r="C644" s="142"/>
    </row>
    <row r="645" spans="1:3" x14ac:dyDescent="0.25">
      <c r="A645" s="126"/>
      <c r="B645" s="53"/>
      <c r="C645" s="142"/>
    </row>
    <row r="646" spans="1:3" x14ac:dyDescent="0.25">
      <c r="A646" s="126"/>
      <c r="B646" s="53"/>
      <c r="C646" s="142"/>
    </row>
    <row r="647" spans="1:3" x14ac:dyDescent="0.25">
      <c r="A647" s="126"/>
      <c r="B647" s="53"/>
      <c r="C647" s="142"/>
    </row>
    <row r="648" spans="1:3" x14ac:dyDescent="0.25">
      <c r="A648" s="126"/>
      <c r="B648" s="53"/>
      <c r="C648" s="142"/>
    </row>
    <row r="649" spans="1:3" x14ac:dyDescent="0.25">
      <c r="A649" s="126"/>
      <c r="B649" s="53"/>
      <c r="C649" s="142"/>
    </row>
    <row r="650" spans="1:3" x14ac:dyDescent="0.25">
      <c r="A650" s="126"/>
      <c r="B650" s="53"/>
      <c r="C650" s="142"/>
    </row>
    <row r="651" spans="1:3" x14ac:dyDescent="0.25">
      <c r="A651" s="126"/>
      <c r="B651" s="53"/>
      <c r="C651" s="142"/>
    </row>
    <row r="652" spans="1:3" x14ac:dyDescent="0.25">
      <c r="A652" s="126"/>
      <c r="B652" s="53"/>
      <c r="C652" s="142"/>
    </row>
    <row r="653" spans="1:3" x14ac:dyDescent="0.25">
      <c r="A653" s="126"/>
      <c r="B653" s="53"/>
      <c r="C653" s="142"/>
    </row>
    <row r="654" spans="1:3" x14ac:dyDescent="0.25">
      <c r="A654" s="126"/>
      <c r="B654" s="53"/>
      <c r="C654" s="142"/>
    </row>
    <row r="655" spans="1:3" x14ac:dyDescent="0.25">
      <c r="A655" s="126"/>
      <c r="B655" s="53"/>
      <c r="C655" s="142"/>
    </row>
    <row r="656" spans="1:3" x14ac:dyDescent="0.25">
      <c r="A656" s="126"/>
      <c r="B656" s="53"/>
      <c r="C656" s="142"/>
    </row>
    <row r="657" spans="1:3" x14ac:dyDescent="0.25">
      <c r="A657" s="126"/>
      <c r="B657" s="53"/>
      <c r="C657" s="142"/>
    </row>
    <row r="658" spans="1:3" x14ac:dyDescent="0.25">
      <c r="A658" s="126"/>
      <c r="B658" s="53"/>
      <c r="C658" s="142"/>
    </row>
    <row r="659" spans="1:3" x14ac:dyDescent="0.25">
      <c r="A659" s="126"/>
      <c r="B659" s="53"/>
      <c r="C659" s="142"/>
    </row>
    <row r="660" spans="1:3" x14ac:dyDescent="0.25">
      <c r="A660" s="126"/>
      <c r="B660" s="53"/>
      <c r="C660" s="142"/>
    </row>
    <row r="661" spans="1:3" x14ac:dyDescent="0.25">
      <c r="A661" s="126"/>
      <c r="B661" s="53"/>
      <c r="C661" s="142"/>
    </row>
    <row r="662" spans="1:3" x14ac:dyDescent="0.25">
      <c r="A662" s="126"/>
      <c r="B662" s="53"/>
      <c r="C662" s="142"/>
    </row>
    <row r="663" spans="1:3" x14ac:dyDescent="0.25">
      <c r="A663" s="126"/>
      <c r="B663" s="53"/>
      <c r="C663" s="142"/>
    </row>
    <row r="664" spans="1:3" x14ac:dyDescent="0.25">
      <c r="A664" s="126"/>
      <c r="B664" s="53"/>
      <c r="C664" s="142"/>
    </row>
    <row r="665" spans="1:3" x14ac:dyDescent="0.25">
      <c r="A665" s="126"/>
      <c r="B665" s="53"/>
      <c r="C665" s="142"/>
    </row>
    <row r="666" spans="1:3" x14ac:dyDescent="0.25">
      <c r="A666" s="126"/>
      <c r="B666" s="53"/>
      <c r="C666" s="142"/>
    </row>
    <row r="667" spans="1:3" x14ac:dyDescent="0.25">
      <c r="A667" s="126"/>
      <c r="B667" s="53"/>
      <c r="C667" s="142"/>
    </row>
    <row r="668" spans="1:3" x14ac:dyDescent="0.25">
      <c r="A668" s="126"/>
      <c r="B668" s="53"/>
      <c r="C668" s="142"/>
    </row>
    <row r="669" spans="1:3" x14ac:dyDescent="0.25">
      <c r="A669" s="126"/>
      <c r="B669" s="53"/>
      <c r="C669" s="142"/>
    </row>
    <row r="670" spans="1:3" x14ac:dyDescent="0.25">
      <c r="A670" s="126"/>
      <c r="B670" s="53"/>
      <c r="C670" s="142"/>
    </row>
    <row r="671" spans="1:3" x14ac:dyDescent="0.25">
      <c r="A671" s="126"/>
      <c r="B671" s="53"/>
      <c r="C671" s="142"/>
    </row>
    <row r="672" spans="1:3" x14ac:dyDescent="0.25">
      <c r="A672" s="126"/>
      <c r="B672" s="53"/>
      <c r="C672" s="142"/>
    </row>
    <row r="673" spans="1:3" x14ac:dyDescent="0.25">
      <c r="A673" s="126"/>
      <c r="B673" s="53"/>
      <c r="C673" s="142"/>
    </row>
    <row r="674" spans="1:3" x14ac:dyDescent="0.25">
      <c r="A674" s="126"/>
      <c r="B674" s="53"/>
      <c r="C674" s="142"/>
    </row>
    <row r="675" spans="1:3" x14ac:dyDescent="0.25">
      <c r="A675" s="126"/>
      <c r="B675" s="53"/>
      <c r="C675" s="142"/>
    </row>
    <row r="676" spans="1:3" x14ac:dyDescent="0.25">
      <c r="A676" s="126"/>
      <c r="B676" s="53"/>
      <c r="C676" s="142"/>
    </row>
    <row r="677" spans="1:3" x14ac:dyDescent="0.25">
      <c r="A677" s="126"/>
      <c r="B677" s="53"/>
      <c r="C677" s="142"/>
    </row>
    <row r="678" spans="1:3" x14ac:dyDescent="0.25">
      <c r="A678" s="126"/>
      <c r="B678" s="53"/>
      <c r="C678" s="142"/>
    </row>
    <row r="679" spans="1:3" x14ac:dyDescent="0.25">
      <c r="A679" s="126"/>
      <c r="B679" s="53"/>
      <c r="C679" s="142"/>
    </row>
    <row r="680" spans="1:3" x14ac:dyDescent="0.25">
      <c r="A680" s="126"/>
      <c r="B680" s="53"/>
      <c r="C680" s="142"/>
    </row>
    <row r="681" spans="1:3" x14ac:dyDescent="0.25">
      <c r="A681" s="126"/>
      <c r="B681" s="53"/>
      <c r="C681" s="142"/>
    </row>
    <row r="682" spans="1:3" x14ac:dyDescent="0.25">
      <c r="A682" s="126"/>
      <c r="B682" s="53"/>
      <c r="C682" s="142"/>
    </row>
    <row r="683" spans="1:3" x14ac:dyDescent="0.25">
      <c r="A683" s="126"/>
      <c r="B683" s="53"/>
      <c r="C683" s="142"/>
    </row>
    <row r="684" spans="1:3" x14ac:dyDescent="0.25">
      <c r="A684" s="126"/>
      <c r="B684" s="53"/>
      <c r="C684" s="142"/>
    </row>
    <row r="685" spans="1:3" x14ac:dyDescent="0.25">
      <c r="A685" s="126"/>
      <c r="B685" s="53"/>
      <c r="C685" s="142"/>
    </row>
    <row r="686" spans="1:3" x14ac:dyDescent="0.25">
      <c r="A686" s="126"/>
      <c r="B686" s="53"/>
      <c r="C686" s="142"/>
    </row>
    <row r="687" spans="1:3" x14ac:dyDescent="0.25">
      <c r="A687" s="126"/>
      <c r="B687" s="53"/>
      <c r="C687" s="142"/>
    </row>
    <row r="688" spans="1:3" x14ac:dyDescent="0.25">
      <c r="A688" s="126"/>
      <c r="B688" s="53"/>
      <c r="C688" s="142"/>
    </row>
    <row r="689" spans="1:3" x14ac:dyDescent="0.25">
      <c r="A689" s="126"/>
      <c r="B689" s="53"/>
      <c r="C689" s="142"/>
    </row>
    <row r="690" spans="1:3" x14ac:dyDescent="0.25">
      <c r="A690" s="126"/>
      <c r="B690" s="53"/>
      <c r="C690" s="142"/>
    </row>
    <row r="691" spans="1:3" x14ac:dyDescent="0.25">
      <c r="A691" s="126"/>
      <c r="B691" s="53"/>
      <c r="C691" s="142"/>
    </row>
    <row r="692" spans="1:3" x14ac:dyDescent="0.25">
      <c r="A692" s="126"/>
      <c r="B692" s="53"/>
      <c r="C692" s="142"/>
    </row>
    <row r="693" spans="1:3" x14ac:dyDescent="0.25">
      <c r="A693" s="126"/>
      <c r="B693" s="53"/>
      <c r="C693" s="142"/>
    </row>
    <row r="694" spans="1:3" x14ac:dyDescent="0.25">
      <c r="A694" s="126"/>
      <c r="B694" s="53"/>
      <c r="C694" s="142"/>
    </row>
    <row r="695" spans="1:3" x14ac:dyDescent="0.25">
      <c r="A695" s="126"/>
      <c r="B695" s="53"/>
      <c r="C695" s="142"/>
    </row>
    <row r="696" spans="1:3" x14ac:dyDescent="0.25">
      <c r="A696" s="126"/>
      <c r="B696" s="53"/>
      <c r="C696" s="142"/>
    </row>
    <row r="697" spans="1:3" x14ac:dyDescent="0.25">
      <c r="A697" s="126"/>
      <c r="B697" s="53"/>
      <c r="C697" s="142"/>
    </row>
    <row r="698" spans="1:3" x14ac:dyDescent="0.25">
      <c r="A698" s="126"/>
      <c r="B698" s="53"/>
      <c r="C698" s="142"/>
    </row>
    <row r="699" spans="1:3" x14ac:dyDescent="0.25">
      <c r="A699" s="126"/>
      <c r="B699" s="53"/>
      <c r="C699" s="142"/>
    </row>
    <row r="700" spans="1:3" x14ac:dyDescent="0.25">
      <c r="A700" s="126"/>
      <c r="B700" s="53"/>
      <c r="C700" s="142"/>
    </row>
    <row r="701" spans="1:3" x14ac:dyDescent="0.25">
      <c r="A701" s="126"/>
      <c r="B701" s="53"/>
      <c r="C701" s="142"/>
    </row>
    <row r="702" spans="1:3" x14ac:dyDescent="0.25">
      <c r="A702" s="126"/>
      <c r="B702" s="53"/>
      <c r="C702" s="142"/>
    </row>
    <row r="703" spans="1:3" x14ac:dyDescent="0.25">
      <c r="A703" s="126"/>
      <c r="B703" s="53"/>
      <c r="C703" s="142"/>
    </row>
    <row r="704" spans="1:3" x14ac:dyDescent="0.25">
      <c r="A704" s="126"/>
      <c r="B704" s="53"/>
      <c r="C704" s="142"/>
    </row>
    <row r="705" spans="1:3" x14ac:dyDescent="0.25">
      <c r="A705" s="126"/>
      <c r="B705" s="53"/>
      <c r="C705" s="142"/>
    </row>
    <row r="706" spans="1:3" x14ac:dyDescent="0.25">
      <c r="A706" s="126"/>
      <c r="B706" s="53"/>
      <c r="C706" s="142"/>
    </row>
    <row r="707" spans="1:3" x14ac:dyDescent="0.25">
      <c r="A707" s="126"/>
      <c r="B707" s="53"/>
      <c r="C707" s="142"/>
    </row>
    <row r="708" spans="1:3" x14ac:dyDescent="0.25">
      <c r="A708" s="126"/>
      <c r="B708" s="53"/>
      <c r="C708" s="142"/>
    </row>
    <row r="709" spans="1:3" x14ac:dyDescent="0.25">
      <c r="A709" s="126"/>
      <c r="B709" s="53"/>
      <c r="C709" s="142"/>
    </row>
    <row r="710" spans="1:3" x14ac:dyDescent="0.25">
      <c r="A710" s="126"/>
      <c r="B710" s="53"/>
      <c r="C710" s="142"/>
    </row>
    <row r="711" spans="1:3" x14ac:dyDescent="0.25">
      <c r="A711" s="126"/>
      <c r="B711" s="53"/>
      <c r="C711" s="142"/>
    </row>
    <row r="712" spans="1:3" x14ac:dyDescent="0.25">
      <c r="A712" s="126"/>
      <c r="B712" s="53"/>
      <c r="C712" s="142"/>
    </row>
    <row r="713" spans="1:3" x14ac:dyDescent="0.25">
      <c r="A713" s="126"/>
      <c r="B713" s="53"/>
      <c r="C713" s="142"/>
    </row>
    <row r="714" spans="1:3" x14ac:dyDescent="0.25">
      <c r="A714" s="126"/>
      <c r="B714" s="53"/>
      <c r="C714" s="142"/>
    </row>
    <row r="715" spans="1:3" x14ac:dyDescent="0.25">
      <c r="A715" s="126"/>
      <c r="B715" s="53"/>
      <c r="C715" s="142"/>
    </row>
    <row r="716" spans="1:3" x14ac:dyDescent="0.25">
      <c r="A716" s="126"/>
      <c r="B716" s="53"/>
      <c r="C716" s="142"/>
    </row>
    <row r="717" spans="1:3" x14ac:dyDescent="0.25">
      <c r="A717" s="126"/>
      <c r="B717" s="53"/>
      <c r="C717" s="142"/>
    </row>
    <row r="718" spans="1:3" x14ac:dyDescent="0.25">
      <c r="A718" s="126"/>
      <c r="B718" s="53"/>
      <c r="C718" s="142"/>
    </row>
    <row r="719" spans="1:3" x14ac:dyDescent="0.25">
      <c r="A719" s="126"/>
      <c r="B719" s="53"/>
      <c r="C719" s="142"/>
    </row>
    <row r="720" spans="1:3" x14ac:dyDescent="0.25">
      <c r="A720" s="126"/>
      <c r="B720" s="53"/>
      <c r="C720" s="142"/>
    </row>
    <row r="721" spans="1:3" x14ac:dyDescent="0.25">
      <c r="A721" s="126"/>
      <c r="B721" s="53"/>
      <c r="C721" s="142"/>
    </row>
    <row r="722" spans="1:3" x14ac:dyDescent="0.25">
      <c r="A722" s="126"/>
      <c r="B722" s="53"/>
      <c r="C722" s="142"/>
    </row>
    <row r="723" spans="1:3" x14ac:dyDescent="0.25">
      <c r="A723" s="126"/>
      <c r="B723" s="53"/>
      <c r="C723" s="142"/>
    </row>
    <row r="724" spans="1:3" x14ac:dyDescent="0.25">
      <c r="A724" s="126"/>
      <c r="B724" s="53"/>
      <c r="C724" s="142"/>
    </row>
    <row r="725" spans="1:3" x14ac:dyDescent="0.25">
      <c r="A725" s="126"/>
      <c r="B725" s="53"/>
      <c r="C725" s="142"/>
    </row>
    <row r="726" spans="1:3" x14ac:dyDescent="0.25">
      <c r="A726" s="126"/>
      <c r="B726" s="53"/>
      <c r="C726" s="142"/>
    </row>
    <row r="727" spans="1:3" x14ac:dyDescent="0.25">
      <c r="A727" s="126"/>
      <c r="B727" s="53"/>
      <c r="C727" s="142"/>
    </row>
    <row r="728" spans="1:3" x14ac:dyDescent="0.25">
      <c r="A728" s="126"/>
      <c r="B728" s="53"/>
      <c r="C728" s="142"/>
    </row>
    <row r="729" spans="1:3" x14ac:dyDescent="0.25">
      <c r="A729" s="126"/>
      <c r="B729" s="53"/>
      <c r="C729" s="142"/>
    </row>
    <row r="730" spans="1:3" x14ac:dyDescent="0.25">
      <c r="A730" s="126"/>
      <c r="B730" s="53"/>
      <c r="C730" s="142"/>
    </row>
    <row r="731" spans="1:3" x14ac:dyDescent="0.25">
      <c r="A731" s="126"/>
      <c r="B731" s="53"/>
      <c r="C731" s="142"/>
    </row>
    <row r="732" spans="1:3" x14ac:dyDescent="0.25">
      <c r="A732" s="126"/>
      <c r="B732" s="53"/>
      <c r="C732" s="142"/>
    </row>
    <row r="733" spans="1:3" x14ac:dyDescent="0.25">
      <c r="A733" s="126"/>
      <c r="B733" s="53"/>
      <c r="C733" s="142"/>
    </row>
    <row r="734" spans="1:3" x14ac:dyDescent="0.25">
      <c r="A734" s="126"/>
      <c r="B734" s="53"/>
      <c r="C734" s="142"/>
    </row>
    <row r="735" spans="1:3" x14ac:dyDescent="0.25">
      <c r="A735" s="126"/>
      <c r="B735" s="53"/>
      <c r="C735" s="142"/>
    </row>
    <row r="736" spans="1:3" x14ac:dyDescent="0.25">
      <c r="A736" s="126"/>
      <c r="B736" s="53"/>
      <c r="C736" s="142"/>
    </row>
    <row r="737" spans="1:3" x14ac:dyDescent="0.25">
      <c r="A737" s="126"/>
      <c r="B737" s="53"/>
      <c r="C737" s="142"/>
    </row>
    <row r="738" spans="1:3" x14ac:dyDescent="0.25">
      <c r="A738" s="126"/>
      <c r="B738" s="53"/>
      <c r="C738" s="142"/>
    </row>
    <row r="739" spans="1:3" x14ac:dyDescent="0.25">
      <c r="A739" s="126"/>
      <c r="B739" s="53"/>
      <c r="C739" s="142"/>
    </row>
    <row r="740" spans="1:3" x14ac:dyDescent="0.25">
      <c r="A740" s="126"/>
      <c r="B740" s="53"/>
      <c r="C740" s="142"/>
    </row>
    <row r="741" spans="1:3" x14ac:dyDescent="0.25">
      <c r="A741" s="126"/>
      <c r="B741" s="53"/>
      <c r="C741" s="142"/>
    </row>
    <row r="742" spans="1:3" x14ac:dyDescent="0.25">
      <c r="A742" s="126"/>
      <c r="B742" s="53"/>
      <c r="C742" s="142"/>
    </row>
    <row r="743" spans="1:3" x14ac:dyDescent="0.25">
      <c r="A743" s="126"/>
      <c r="B743" s="53"/>
      <c r="C743" s="142"/>
    </row>
    <row r="744" spans="1:3" x14ac:dyDescent="0.25">
      <c r="A744" s="126"/>
      <c r="B744" s="53"/>
      <c r="C744" s="142"/>
    </row>
    <row r="745" spans="1:3" x14ac:dyDescent="0.25">
      <c r="A745" s="126"/>
      <c r="B745" s="53"/>
      <c r="C745" s="142"/>
    </row>
    <row r="746" spans="1:3" x14ac:dyDescent="0.25">
      <c r="A746" s="126"/>
      <c r="B746" s="53"/>
      <c r="C746" s="142"/>
    </row>
    <row r="747" spans="1:3" x14ac:dyDescent="0.25">
      <c r="A747" s="126"/>
      <c r="B747" s="53"/>
      <c r="C747" s="142"/>
    </row>
    <row r="748" spans="1:3" x14ac:dyDescent="0.25">
      <c r="A748" s="126"/>
      <c r="B748" s="53"/>
      <c r="C748" s="142"/>
    </row>
    <row r="749" spans="1:3" x14ac:dyDescent="0.25">
      <c r="A749" s="126"/>
      <c r="B749" s="53"/>
      <c r="C749" s="142"/>
    </row>
    <row r="750" spans="1:3" x14ac:dyDescent="0.25">
      <c r="A750" s="126"/>
      <c r="B750" s="53"/>
      <c r="C750" s="142"/>
    </row>
    <row r="751" spans="1:3" x14ac:dyDescent="0.25">
      <c r="A751" s="126"/>
      <c r="B751" s="53"/>
      <c r="C751" s="142"/>
    </row>
    <row r="752" spans="1:3" x14ac:dyDescent="0.25">
      <c r="A752" s="126"/>
      <c r="B752" s="53"/>
      <c r="C752" s="142"/>
    </row>
    <row r="753" spans="1:3" x14ac:dyDescent="0.25">
      <c r="A753" s="126"/>
      <c r="B753" s="53"/>
      <c r="C753" s="142"/>
    </row>
    <row r="754" spans="1:3" x14ac:dyDescent="0.25">
      <c r="A754" s="126"/>
      <c r="B754" s="53"/>
      <c r="C754" s="142"/>
    </row>
    <row r="755" spans="1:3" x14ac:dyDescent="0.25">
      <c r="A755" s="126"/>
      <c r="B755" s="53"/>
      <c r="C755" s="142"/>
    </row>
    <row r="756" spans="1:3" x14ac:dyDescent="0.25">
      <c r="A756" s="126"/>
      <c r="B756" s="53"/>
      <c r="C756" s="142"/>
    </row>
    <row r="757" spans="1:3" x14ac:dyDescent="0.25">
      <c r="A757" s="126"/>
      <c r="B757" s="53"/>
      <c r="C757" s="142"/>
    </row>
    <row r="758" spans="1:3" x14ac:dyDescent="0.25">
      <c r="A758" s="126"/>
      <c r="B758" s="53"/>
      <c r="C758" s="142"/>
    </row>
    <row r="759" spans="1:3" x14ac:dyDescent="0.25">
      <c r="A759" s="126"/>
      <c r="B759" s="53"/>
      <c r="C759" s="142"/>
    </row>
    <row r="760" spans="1:3" x14ac:dyDescent="0.25">
      <c r="A760" s="126"/>
      <c r="B760" s="53"/>
      <c r="C760" s="142"/>
    </row>
    <row r="761" spans="1:3" x14ac:dyDescent="0.25">
      <c r="A761" s="126"/>
      <c r="B761" s="53"/>
      <c r="C761" s="142"/>
    </row>
    <row r="762" spans="1:3" x14ac:dyDescent="0.25">
      <c r="A762" s="126"/>
      <c r="B762" s="53"/>
      <c r="C762" s="142"/>
    </row>
    <row r="763" spans="1:3" x14ac:dyDescent="0.25">
      <c r="A763" s="126"/>
      <c r="B763" s="53"/>
      <c r="C763" s="142"/>
    </row>
    <row r="764" spans="1:3" x14ac:dyDescent="0.25">
      <c r="A764" s="126"/>
      <c r="B764" s="53"/>
      <c r="C764" s="142"/>
    </row>
    <row r="765" spans="1:3" x14ac:dyDescent="0.25">
      <c r="A765" s="126"/>
      <c r="B765" s="53"/>
      <c r="C765" s="142"/>
    </row>
    <row r="766" spans="1:3" x14ac:dyDescent="0.25">
      <c r="A766" s="126"/>
      <c r="B766" s="53"/>
      <c r="C766" s="142"/>
    </row>
    <row r="767" spans="1:3" x14ac:dyDescent="0.25">
      <c r="A767" s="126"/>
      <c r="B767" s="53"/>
      <c r="C767" s="142"/>
    </row>
    <row r="768" spans="1:3" x14ac:dyDescent="0.25">
      <c r="A768" s="126"/>
      <c r="B768" s="53"/>
      <c r="C768" s="142"/>
    </row>
    <row r="769" spans="1:3" x14ac:dyDescent="0.25">
      <c r="A769" s="126"/>
      <c r="B769" s="53"/>
      <c r="C769" s="142"/>
    </row>
    <row r="770" spans="1:3" x14ac:dyDescent="0.25">
      <c r="A770" s="126"/>
      <c r="B770" s="53"/>
      <c r="C770" s="142"/>
    </row>
    <row r="771" spans="1:3" x14ac:dyDescent="0.25">
      <c r="A771" s="126"/>
      <c r="B771" s="53"/>
      <c r="C771" s="142"/>
    </row>
    <row r="772" spans="1:3" x14ac:dyDescent="0.25">
      <c r="A772" s="126"/>
      <c r="B772" s="53"/>
      <c r="C772" s="142"/>
    </row>
    <row r="773" spans="1:3" x14ac:dyDescent="0.25">
      <c r="A773" s="126"/>
      <c r="B773" s="53"/>
      <c r="C773" s="142"/>
    </row>
    <row r="774" spans="1:3" x14ac:dyDescent="0.25">
      <c r="A774" s="126"/>
      <c r="B774" s="53"/>
      <c r="C774" s="142"/>
    </row>
    <row r="775" spans="1:3" x14ac:dyDescent="0.25">
      <c r="A775" s="126"/>
      <c r="B775" s="53"/>
      <c r="C775" s="142"/>
    </row>
    <row r="776" spans="1:3" x14ac:dyDescent="0.25">
      <c r="A776" s="126"/>
      <c r="B776" s="53"/>
      <c r="C776" s="142"/>
    </row>
    <row r="777" spans="1:3" x14ac:dyDescent="0.25">
      <c r="A777" s="126"/>
      <c r="B777" s="53"/>
      <c r="C777" s="142"/>
    </row>
    <row r="778" spans="1:3" x14ac:dyDescent="0.25">
      <c r="A778" s="126"/>
      <c r="B778" s="53"/>
      <c r="C778" s="142"/>
    </row>
    <row r="779" spans="1:3" x14ac:dyDescent="0.25">
      <c r="A779" s="126"/>
      <c r="B779" s="53"/>
      <c r="C779" s="142"/>
    </row>
    <row r="780" spans="1:3" x14ac:dyDescent="0.25">
      <c r="A780" s="126"/>
      <c r="B780" s="53"/>
      <c r="C780" s="142"/>
    </row>
    <row r="781" spans="1:3" x14ac:dyDescent="0.25">
      <c r="A781" s="126"/>
      <c r="B781" s="53"/>
      <c r="C781" s="142"/>
    </row>
    <row r="782" spans="1:3" x14ac:dyDescent="0.25">
      <c r="A782" s="126"/>
      <c r="B782" s="53"/>
      <c r="C782" s="142"/>
    </row>
    <row r="783" spans="1:3" x14ac:dyDescent="0.25">
      <c r="A783" s="126"/>
      <c r="B783" s="53"/>
      <c r="C783" s="142"/>
    </row>
    <row r="784" spans="1:3" x14ac:dyDescent="0.25">
      <c r="A784" s="126"/>
      <c r="B784" s="53"/>
      <c r="C784" s="142"/>
    </row>
    <row r="785" spans="1:3" x14ac:dyDescent="0.25">
      <c r="A785" s="126"/>
      <c r="B785" s="53"/>
      <c r="C785" s="142"/>
    </row>
    <row r="786" spans="1:3" x14ac:dyDescent="0.25">
      <c r="A786" s="126"/>
      <c r="B786" s="53"/>
      <c r="C786" s="142"/>
    </row>
    <row r="787" spans="1:3" x14ac:dyDescent="0.25">
      <c r="A787" s="126"/>
      <c r="B787" s="53"/>
      <c r="C787" s="142"/>
    </row>
    <row r="788" spans="1:3" x14ac:dyDescent="0.25">
      <c r="A788" s="126"/>
      <c r="B788" s="53"/>
      <c r="C788" s="142"/>
    </row>
    <row r="789" spans="1:3" x14ac:dyDescent="0.25">
      <c r="A789" s="126"/>
      <c r="B789" s="53"/>
      <c r="C789" s="142"/>
    </row>
    <row r="790" spans="1:3" x14ac:dyDescent="0.25">
      <c r="A790" s="126"/>
      <c r="B790" s="53"/>
      <c r="C790" s="142"/>
    </row>
    <row r="791" spans="1:3" x14ac:dyDescent="0.25">
      <c r="A791" s="126"/>
      <c r="B791" s="53"/>
      <c r="C791" s="142"/>
    </row>
    <row r="792" spans="1:3" x14ac:dyDescent="0.25">
      <c r="A792" s="126"/>
      <c r="B792" s="53"/>
      <c r="C792" s="142"/>
    </row>
    <row r="793" spans="1:3" x14ac:dyDescent="0.25">
      <c r="A793" s="126"/>
      <c r="B793" s="53"/>
      <c r="C793" s="142"/>
    </row>
    <row r="794" spans="1:3" x14ac:dyDescent="0.25">
      <c r="A794" s="126"/>
      <c r="B794" s="53"/>
      <c r="C794" s="142"/>
    </row>
    <row r="795" spans="1:3" x14ac:dyDescent="0.25">
      <c r="A795" s="126"/>
      <c r="B795" s="53"/>
      <c r="C795" s="142"/>
    </row>
    <row r="796" spans="1:3" x14ac:dyDescent="0.25">
      <c r="A796" s="126"/>
      <c r="B796" s="53"/>
      <c r="C796" s="142"/>
    </row>
    <row r="797" spans="1:3" x14ac:dyDescent="0.25">
      <c r="A797" s="126"/>
      <c r="B797" s="53"/>
      <c r="C797" s="142"/>
    </row>
    <row r="798" spans="1:3" x14ac:dyDescent="0.25">
      <c r="A798" s="126"/>
      <c r="B798" s="53"/>
      <c r="C798" s="142"/>
    </row>
    <row r="799" spans="1:3" x14ac:dyDescent="0.25">
      <c r="A799" s="126"/>
      <c r="B799" s="53"/>
      <c r="C799" s="142"/>
    </row>
    <row r="800" spans="1:3" x14ac:dyDescent="0.25">
      <c r="A800" s="126"/>
      <c r="B800" s="53"/>
      <c r="C800" s="142"/>
    </row>
    <row r="801" spans="1:3" x14ac:dyDescent="0.25">
      <c r="A801" s="126"/>
      <c r="B801" s="53"/>
      <c r="C801" s="142"/>
    </row>
    <row r="802" spans="1:3" x14ac:dyDescent="0.25">
      <c r="A802" s="126"/>
      <c r="B802" s="53"/>
      <c r="C802" s="142"/>
    </row>
    <row r="803" spans="1:3" x14ac:dyDescent="0.25">
      <c r="A803" s="126"/>
      <c r="B803" s="53"/>
      <c r="C803" s="142"/>
    </row>
    <row r="804" spans="1:3" x14ac:dyDescent="0.25">
      <c r="A804" s="126"/>
      <c r="B804" s="53"/>
      <c r="C804" s="142"/>
    </row>
    <row r="805" spans="1:3" x14ac:dyDescent="0.25">
      <c r="A805" s="126"/>
      <c r="B805" s="53"/>
      <c r="C805" s="142"/>
    </row>
    <row r="806" spans="1:3" x14ac:dyDescent="0.25">
      <c r="A806" s="126"/>
      <c r="B806" s="53"/>
      <c r="C806" s="142"/>
    </row>
    <row r="807" spans="1:3" x14ac:dyDescent="0.25">
      <c r="A807" s="126"/>
      <c r="B807" s="53"/>
      <c r="C807" s="142"/>
    </row>
    <row r="808" spans="1:3" x14ac:dyDescent="0.25">
      <c r="A808" s="126"/>
      <c r="B808" s="53"/>
      <c r="C808" s="142"/>
    </row>
    <row r="809" spans="1:3" x14ac:dyDescent="0.25">
      <c r="A809" s="126"/>
      <c r="B809" s="53"/>
      <c r="C809" s="142"/>
    </row>
    <row r="810" spans="1:3" x14ac:dyDescent="0.25">
      <c r="A810" s="126"/>
      <c r="B810" s="53"/>
      <c r="C810" s="142"/>
    </row>
    <row r="811" spans="1:3" x14ac:dyDescent="0.25">
      <c r="A811" s="126"/>
      <c r="B811" s="53"/>
      <c r="C811" s="142"/>
    </row>
    <row r="812" spans="1:3" x14ac:dyDescent="0.25">
      <c r="A812" s="126"/>
      <c r="B812" s="53"/>
      <c r="C812" s="142"/>
    </row>
    <row r="813" spans="1:3" x14ac:dyDescent="0.25">
      <c r="A813" s="126"/>
      <c r="B813" s="53"/>
      <c r="C813" s="142"/>
    </row>
    <row r="814" spans="1:3" x14ac:dyDescent="0.25">
      <c r="A814" s="126"/>
      <c r="B814" s="53"/>
      <c r="C814" s="142"/>
    </row>
    <row r="815" spans="1:3" x14ac:dyDescent="0.25">
      <c r="A815" s="126"/>
      <c r="B815" s="53"/>
      <c r="C815" s="142"/>
    </row>
    <row r="816" spans="1:3" x14ac:dyDescent="0.25">
      <c r="A816" s="126"/>
      <c r="B816" s="53"/>
      <c r="C816" s="142"/>
    </row>
    <row r="817" spans="1:3" x14ac:dyDescent="0.25">
      <c r="A817" s="126"/>
      <c r="B817" s="53"/>
      <c r="C817" s="142"/>
    </row>
    <row r="818" spans="1:3" x14ac:dyDescent="0.25">
      <c r="A818" s="126"/>
      <c r="B818" s="53"/>
      <c r="C818" s="142"/>
    </row>
    <row r="819" spans="1:3" x14ac:dyDescent="0.25">
      <c r="A819" s="126"/>
      <c r="B819" s="53"/>
      <c r="C819" s="142"/>
    </row>
    <row r="820" spans="1:3" x14ac:dyDescent="0.25">
      <c r="A820" s="126"/>
      <c r="B820" s="53"/>
      <c r="C820" s="142"/>
    </row>
    <row r="821" spans="1:3" x14ac:dyDescent="0.25">
      <c r="A821" s="126"/>
      <c r="B821" s="53"/>
      <c r="C821" s="142"/>
    </row>
    <row r="822" spans="1:3" x14ac:dyDescent="0.25">
      <c r="A822" s="126"/>
      <c r="B822" s="53"/>
      <c r="C822" s="142"/>
    </row>
    <row r="823" spans="1:3" x14ac:dyDescent="0.25">
      <c r="A823" s="126"/>
      <c r="B823" s="53"/>
      <c r="C823" s="142"/>
    </row>
    <row r="824" spans="1:3" x14ac:dyDescent="0.25">
      <c r="A824" s="126"/>
      <c r="B824" s="53"/>
      <c r="C824" s="142"/>
    </row>
    <row r="825" spans="1:3" x14ac:dyDescent="0.25">
      <c r="A825" s="126"/>
      <c r="B825" s="53"/>
      <c r="C825" s="142"/>
    </row>
    <row r="826" spans="1:3" x14ac:dyDescent="0.25">
      <c r="A826" s="126"/>
      <c r="B826" s="53"/>
      <c r="C826" s="142"/>
    </row>
    <row r="827" spans="1:3" x14ac:dyDescent="0.25">
      <c r="A827" s="126"/>
      <c r="B827" s="53"/>
      <c r="C827" s="142"/>
    </row>
    <row r="828" spans="1:3" x14ac:dyDescent="0.25">
      <c r="A828" s="126"/>
      <c r="B828" s="53"/>
      <c r="C828" s="142"/>
    </row>
    <row r="829" spans="1:3" x14ac:dyDescent="0.25">
      <c r="A829" s="126"/>
      <c r="B829" s="53"/>
      <c r="C829" s="142"/>
    </row>
    <row r="830" spans="1:3" x14ac:dyDescent="0.25">
      <c r="A830" s="126"/>
      <c r="B830" s="53"/>
      <c r="C830" s="142"/>
    </row>
    <row r="831" spans="1:3" x14ac:dyDescent="0.25">
      <c r="A831" s="126"/>
      <c r="B831" s="53"/>
      <c r="C831" s="142"/>
    </row>
    <row r="832" spans="1:3" x14ac:dyDescent="0.25">
      <c r="A832" s="126"/>
      <c r="B832" s="53"/>
      <c r="C832" s="142"/>
    </row>
    <row r="833" spans="1:3" x14ac:dyDescent="0.25">
      <c r="A833" s="126"/>
      <c r="B833" s="53"/>
      <c r="C833" s="142"/>
    </row>
    <row r="834" spans="1:3" x14ac:dyDescent="0.25">
      <c r="A834" s="126"/>
      <c r="B834" s="53"/>
      <c r="C834" s="142"/>
    </row>
    <row r="835" spans="1:3" x14ac:dyDescent="0.25">
      <c r="A835" s="126"/>
      <c r="B835" s="53"/>
      <c r="C835" s="142"/>
    </row>
    <row r="836" spans="1:3" x14ac:dyDescent="0.25">
      <c r="A836" s="126"/>
      <c r="B836" s="53"/>
      <c r="C836" s="142"/>
    </row>
    <row r="837" spans="1:3" x14ac:dyDescent="0.25">
      <c r="A837" s="126"/>
      <c r="B837" s="53"/>
      <c r="C837" s="142"/>
    </row>
    <row r="838" spans="1:3" x14ac:dyDescent="0.25">
      <c r="A838" s="126"/>
      <c r="B838" s="53"/>
      <c r="C838" s="142"/>
    </row>
    <row r="839" spans="1:3" x14ac:dyDescent="0.25">
      <c r="A839" s="126"/>
      <c r="B839" s="53"/>
      <c r="C839" s="142"/>
    </row>
    <row r="840" spans="1:3" x14ac:dyDescent="0.25">
      <c r="A840" s="126"/>
      <c r="B840" s="53"/>
      <c r="C840" s="142"/>
    </row>
    <row r="841" spans="1:3" x14ac:dyDescent="0.25">
      <c r="A841" s="126"/>
      <c r="B841" s="53"/>
      <c r="C841" s="142"/>
    </row>
    <row r="842" spans="1:3" x14ac:dyDescent="0.25">
      <c r="A842" s="126"/>
      <c r="B842" s="53"/>
      <c r="C842" s="142"/>
    </row>
    <row r="843" spans="1:3" x14ac:dyDescent="0.25">
      <c r="A843" s="126"/>
      <c r="B843" s="53"/>
      <c r="C843" s="142"/>
    </row>
    <row r="844" spans="1:3" x14ac:dyDescent="0.25">
      <c r="A844" s="126"/>
      <c r="B844" s="53"/>
      <c r="C844" s="142"/>
    </row>
    <row r="845" spans="1:3" x14ac:dyDescent="0.25">
      <c r="A845" s="126"/>
      <c r="B845" s="53"/>
      <c r="C845" s="142"/>
    </row>
    <row r="846" spans="1:3" x14ac:dyDescent="0.25">
      <c r="A846" s="126"/>
      <c r="B846" s="53"/>
      <c r="C846" s="142"/>
    </row>
    <row r="847" spans="1:3" x14ac:dyDescent="0.25">
      <c r="A847" s="126"/>
      <c r="B847" s="53"/>
      <c r="C847" s="142"/>
    </row>
    <row r="848" spans="1:3" x14ac:dyDescent="0.25">
      <c r="A848" s="126"/>
      <c r="B848" s="53"/>
      <c r="C848" s="142"/>
    </row>
    <row r="849" spans="1:3" x14ac:dyDescent="0.25">
      <c r="A849" s="126"/>
      <c r="B849" s="53"/>
      <c r="C849" s="142"/>
    </row>
    <row r="850" spans="1:3" x14ac:dyDescent="0.25">
      <c r="A850" s="126"/>
      <c r="B850" s="53"/>
      <c r="C850" s="142"/>
    </row>
    <row r="851" spans="1:3" x14ac:dyDescent="0.25">
      <c r="A851" s="126"/>
      <c r="B851" s="53"/>
      <c r="C851" s="142"/>
    </row>
    <row r="852" spans="1:3" x14ac:dyDescent="0.25">
      <c r="A852" s="126"/>
      <c r="B852" s="53"/>
      <c r="C852" s="142"/>
    </row>
    <row r="853" spans="1:3" x14ac:dyDescent="0.25">
      <c r="A853" s="126"/>
      <c r="B853" s="53"/>
      <c r="C853" s="142"/>
    </row>
    <row r="854" spans="1:3" x14ac:dyDescent="0.25">
      <c r="A854" s="126"/>
      <c r="B854" s="53"/>
      <c r="C854" s="142"/>
    </row>
    <row r="855" spans="1:3" x14ac:dyDescent="0.25">
      <c r="A855" s="126"/>
      <c r="B855" s="53"/>
      <c r="C855" s="142"/>
    </row>
    <row r="856" spans="1:3" x14ac:dyDescent="0.25">
      <c r="A856" s="126"/>
      <c r="B856" s="53"/>
      <c r="C856" s="142"/>
    </row>
    <row r="857" spans="1:3" x14ac:dyDescent="0.25">
      <c r="A857" s="126"/>
      <c r="B857" s="53"/>
      <c r="C857" s="142"/>
    </row>
    <row r="858" spans="1:3" x14ac:dyDescent="0.25">
      <c r="A858" s="126"/>
      <c r="B858" s="53"/>
      <c r="C858" s="142"/>
    </row>
    <row r="859" spans="1:3" x14ac:dyDescent="0.25">
      <c r="A859" s="126"/>
      <c r="B859" s="53"/>
      <c r="C859" s="142"/>
    </row>
    <row r="860" spans="1:3" x14ac:dyDescent="0.25">
      <c r="A860" s="126"/>
      <c r="B860" s="53"/>
      <c r="C860" s="142"/>
    </row>
    <row r="861" spans="1:3" x14ac:dyDescent="0.25">
      <c r="A861" s="126"/>
      <c r="B861" s="53"/>
      <c r="C861" s="142"/>
    </row>
    <row r="862" spans="1:3" x14ac:dyDescent="0.25">
      <c r="A862" s="126"/>
      <c r="B862" s="53"/>
      <c r="C862" s="142"/>
    </row>
    <row r="863" spans="1:3" x14ac:dyDescent="0.25">
      <c r="A863" s="126"/>
      <c r="B863" s="53"/>
      <c r="C863" s="142"/>
    </row>
    <row r="864" spans="1:3" x14ac:dyDescent="0.25">
      <c r="A864" s="126"/>
      <c r="B864" s="53"/>
      <c r="C864" s="142"/>
    </row>
    <row r="865" spans="1:3" x14ac:dyDescent="0.25">
      <c r="A865" s="126"/>
      <c r="B865" s="53"/>
      <c r="C865" s="142"/>
    </row>
    <row r="866" spans="1:3" x14ac:dyDescent="0.25">
      <c r="A866" s="126"/>
      <c r="B866" s="53"/>
      <c r="C866" s="142"/>
    </row>
    <row r="867" spans="1:3" x14ac:dyDescent="0.25">
      <c r="A867" s="126"/>
      <c r="B867" s="53"/>
      <c r="C867" s="142"/>
    </row>
    <row r="868" spans="1:3" x14ac:dyDescent="0.25">
      <c r="A868" s="126"/>
      <c r="B868" s="53"/>
      <c r="C868" s="142"/>
    </row>
    <row r="869" spans="1:3" x14ac:dyDescent="0.25">
      <c r="A869" s="126"/>
      <c r="B869" s="53"/>
      <c r="C869" s="142"/>
    </row>
    <row r="870" spans="1:3" x14ac:dyDescent="0.25">
      <c r="A870" s="126"/>
      <c r="B870" s="53"/>
      <c r="C870" s="142"/>
    </row>
    <row r="871" spans="1:3" x14ac:dyDescent="0.25">
      <c r="A871" s="126"/>
      <c r="B871" s="53"/>
      <c r="C871" s="142"/>
    </row>
    <row r="872" spans="1:3" x14ac:dyDescent="0.25">
      <c r="A872" s="126"/>
      <c r="B872" s="53"/>
      <c r="C872" s="142"/>
    </row>
    <row r="873" spans="1:3" x14ac:dyDescent="0.25">
      <c r="A873" s="126"/>
      <c r="B873" s="53"/>
      <c r="C873" s="142"/>
    </row>
    <row r="874" spans="1:3" x14ac:dyDescent="0.25">
      <c r="A874" s="126"/>
      <c r="B874" s="53"/>
      <c r="C874" s="142"/>
    </row>
    <row r="875" spans="1:3" x14ac:dyDescent="0.25">
      <c r="A875" s="126"/>
      <c r="B875" s="53"/>
      <c r="C875" s="142"/>
    </row>
    <row r="876" spans="1:3" x14ac:dyDescent="0.25">
      <c r="A876" s="126"/>
      <c r="B876" s="53"/>
      <c r="C876" s="142"/>
    </row>
    <row r="877" spans="1:3" x14ac:dyDescent="0.25">
      <c r="A877" s="126"/>
      <c r="B877" s="53"/>
      <c r="C877" s="142"/>
    </row>
    <row r="878" spans="1:3" x14ac:dyDescent="0.25">
      <c r="A878" s="126"/>
      <c r="B878" s="53"/>
      <c r="C878" s="142"/>
    </row>
    <row r="879" spans="1:3" x14ac:dyDescent="0.25">
      <c r="A879" s="126"/>
      <c r="B879" s="53"/>
      <c r="C879" s="142"/>
    </row>
    <row r="880" spans="1:3" x14ac:dyDescent="0.25">
      <c r="A880" s="126"/>
      <c r="B880" s="53"/>
      <c r="C880" s="142"/>
    </row>
    <row r="881" spans="1:3" x14ac:dyDescent="0.25">
      <c r="A881" s="126"/>
      <c r="B881" s="53"/>
      <c r="C881" s="142"/>
    </row>
    <row r="882" spans="1:3" x14ac:dyDescent="0.25">
      <c r="A882" s="126"/>
      <c r="B882" s="53"/>
      <c r="C882" s="142"/>
    </row>
    <row r="883" spans="1:3" x14ac:dyDescent="0.25">
      <c r="A883" s="126"/>
      <c r="B883" s="53"/>
      <c r="C883" s="142"/>
    </row>
    <row r="884" spans="1:3" x14ac:dyDescent="0.25">
      <c r="A884" s="126"/>
      <c r="B884" s="53"/>
      <c r="C884" s="142"/>
    </row>
    <row r="885" spans="1:3" x14ac:dyDescent="0.25">
      <c r="A885" s="126"/>
      <c r="B885" s="53"/>
      <c r="C885" s="142"/>
    </row>
    <row r="886" spans="1:3" x14ac:dyDescent="0.25">
      <c r="A886" s="126"/>
      <c r="B886" s="53"/>
      <c r="C886" s="142"/>
    </row>
    <row r="887" spans="1:3" x14ac:dyDescent="0.25">
      <c r="A887" s="126"/>
      <c r="B887" s="53"/>
      <c r="C887" s="142"/>
    </row>
    <row r="888" spans="1:3" x14ac:dyDescent="0.25">
      <c r="A888" s="126"/>
      <c r="B888" s="53"/>
      <c r="C888" s="142"/>
    </row>
    <row r="889" spans="1:3" x14ac:dyDescent="0.25">
      <c r="A889" s="126"/>
      <c r="B889" s="53"/>
      <c r="C889" s="142"/>
    </row>
    <row r="890" spans="1:3" x14ac:dyDescent="0.25">
      <c r="A890" s="126"/>
      <c r="B890" s="53"/>
      <c r="C890" s="142"/>
    </row>
    <row r="891" spans="1:3" x14ac:dyDescent="0.25">
      <c r="A891" s="126"/>
      <c r="B891" s="53"/>
      <c r="C891" s="142"/>
    </row>
    <row r="892" spans="1:3" x14ac:dyDescent="0.25">
      <c r="A892" s="126"/>
      <c r="B892" s="53"/>
      <c r="C892" s="142"/>
    </row>
    <row r="893" spans="1:3" x14ac:dyDescent="0.25">
      <c r="A893" s="126"/>
      <c r="B893" s="53"/>
      <c r="C893" s="142"/>
    </row>
    <row r="894" spans="1:3" x14ac:dyDescent="0.25">
      <c r="A894" s="126"/>
      <c r="B894" s="53"/>
      <c r="C894" s="142"/>
    </row>
    <row r="895" spans="1:3" x14ac:dyDescent="0.25">
      <c r="A895" s="126"/>
      <c r="B895" s="53"/>
      <c r="C895" s="142"/>
    </row>
    <row r="896" spans="1:3" x14ac:dyDescent="0.25">
      <c r="A896" s="126"/>
      <c r="B896" s="53"/>
      <c r="C896" s="142"/>
    </row>
    <row r="897" spans="1:3" x14ac:dyDescent="0.25">
      <c r="A897" s="126"/>
      <c r="B897" s="53"/>
      <c r="C897" s="142"/>
    </row>
    <row r="898" spans="1:3" x14ac:dyDescent="0.25">
      <c r="A898" s="126"/>
      <c r="B898" s="53"/>
      <c r="C898" s="142"/>
    </row>
    <row r="899" spans="1:3" x14ac:dyDescent="0.25">
      <c r="A899" s="126"/>
      <c r="B899" s="53"/>
      <c r="C899" s="142"/>
    </row>
    <row r="900" spans="1:3" x14ac:dyDescent="0.25">
      <c r="A900" s="126"/>
      <c r="B900" s="53"/>
      <c r="C900" s="142"/>
    </row>
    <row r="901" spans="1:3" x14ac:dyDescent="0.25">
      <c r="A901" s="126"/>
      <c r="B901" s="53"/>
      <c r="C901" s="142"/>
    </row>
    <row r="902" spans="1:3" x14ac:dyDescent="0.25">
      <c r="A902" s="126"/>
      <c r="B902" s="53"/>
      <c r="C902" s="142"/>
    </row>
    <row r="903" spans="1:3" x14ac:dyDescent="0.25">
      <c r="A903" s="126"/>
      <c r="B903" s="53"/>
      <c r="C903" s="142"/>
    </row>
    <row r="904" spans="1:3" x14ac:dyDescent="0.25">
      <c r="A904" s="126"/>
      <c r="B904" s="53"/>
      <c r="C904" s="142"/>
    </row>
    <row r="905" spans="1:3" x14ac:dyDescent="0.25">
      <c r="A905" s="126"/>
      <c r="B905" s="53"/>
      <c r="C905" s="142"/>
    </row>
    <row r="906" spans="1:3" x14ac:dyDescent="0.25">
      <c r="A906" s="126"/>
      <c r="B906" s="53"/>
      <c r="C906" s="142"/>
    </row>
    <row r="907" spans="1:3" x14ac:dyDescent="0.25">
      <c r="A907" s="126"/>
      <c r="B907" s="53"/>
      <c r="C907" s="142"/>
    </row>
    <row r="908" spans="1:3" x14ac:dyDescent="0.25">
      <c r="A908" s="126"/>
      <c r="B908" s="53"/>
      <c r="C908" s="142"/>
    </row>
    <row r="909" spans="1:3" x14ac:dyDescent="0.25">
      <c r="A909" s="126"/>
      <c r="B909" s="53"/>
      <c r="C909" s="142"/>
    </row>
    <row r="910" spans="1:3" x14ac:dyDescent="0.25">
      <c r="A910" s="126"/>
      <c r="B910" s="53"/>
      <c r="C910" s="142"/>
    </row>
    <row r="911" spans="1:3" x14ac:dyDescent="0.25">
      <c r="A911" s="126"/>
      <c r="B911" s="53"/>
      <c r="C911" s="142"/>
    </row>
    <row r="912" spans="1:3" x14ac:dyDescent="0.25">
      <c r="A912" s="126"/>
      <c r="B912" s="53"/>
      <c r="C912" s="142"/>
    </row>
    <row r="913" spans="1:3" x14ac:dyDescent="0.25">
      <c r="A913" s="126"/>
      <c r="B913" s="53"/>
      <c r="C913" s="142"/>
    </row>
    <row r="914" spans="1:3" x14ac:dyDescent="0.25">
      <c r="A914" s="126"/>
      <c r="B914" s="53"/>
      <c r="C914" s="142"/>
    </row>
    <row r="915" spans="1:3" x14ac:dyDescent="0.25">
      <c r="A915" s="126"/>
      <c r="B915" s="53"/>
      <c r="C915" s="142"/>
    </row>
    <row r="916" spans="1:3" x14ac:dyDescent="0.25">
      <c r="A916" s="126"/>
      <c r="B916" s="53"/>
      <c r="C916" s="142"/>
    </row>
    <row r="917" spans="1:3" x14ac:dyDescent="0.25">
      <c r="A917" s="126"/>
      <c r="B917" s="53"/>
      <c r="C917" s="142"/>
    </row>
    <row r="918" spans="1:3" x14ac:dyDescent="0.25">
      <c r="A918" s="126"/>
      <c r="B918" s="53"/>
      <c r="C918" s="142"/>
    </row>
    <row r="919" spans="1:3" x14ac:dyDescent="0.25">
      <c r="A919" s="126"/>
      <c r="B919" s="53"/>
      <c r="C919" s="142"/>
    </row>
    <row r="920" spans="1:3" x14ac:dyDescent="0.25">
      <c r="A920" s="126"/>
      <c r="B920" s="53"/>
      <c r="C920" s="142"/>
    </row>
    <row r="921" spans="1:3" x14ac:dyDescent="0.25">
      <c r="A921" s="126"/>
      <c r="B921" s="53"/>
      <c r="C921" s="142"/>
    </row>
    <row r="922" spans="1:3" x14ac:dyDescent="0.25">
      <c r="A922" s="126"/>
      <c r="B922" s="53"/>
      <c r="C922" s="142"/>
    </row>
    <row r="923" spans="1:3" x14ac:dyDescent="0.25">
      <c r="A923" s="126"/>
      <c r="B923" s="53"/>
      <c r="C923" s="142"/>
    </row>
    <row r="924" spans="1:3" x14ac:dyDescent="0.25">
      <c r="A924" s="126"/>
      <c r="B924" s="53"/>
      <c r="C924" s="142"/>
    </row>
    <row r="925" spans="1:3" x14ac:dyDescent="0.25">
      <c r="A925" s="126"/>
      <c r="B925" s="53"/>
      <c r="C925" s="142"/>
    </row>
    <row r="926" spans="1:3" x14ac:dyDescent="0.25">
      <c r="A926" s="126"/>
      <c r="B926" s="53"/>
      <c r="C926" s="142"/>
    </row>
    <row r="927" spans="1:3" x14ac:dyDescent="0.25">
      <c r="A927" s="126"/>
      <c r="B927" s="53"/>
      <c r="C927" s="142"/>
    </row>
    <row r="928" spans="1:3" x14ac:dyDescent="0.25">
      <c r="A928" s="126"/>
      <c r="B928" s="53"/>
      <c r="C928" s="142"/>
    </row>
    <row r="929" spans="1:3" x14ac:dyDescent="0.25">
      <c r="A929" s="126"/>
      <c r="B929" s="53"/>
      <c r="C929" s="142"/>
    </row>
    <row r="930" spans="1:3" x14ac:dyDescent="0.25">
      <c r="A930" s="126"/>
      <c r="B930" s="53"/>
      <c r="C930" s="142"/>
    </row>
    <row r="931" spans="1:3" x14ac:dyDescent="0.25">
      <c r="A931" s="126"/>
      <c r="B931" s="53"/>
      <c r="C931" s="142"/>
    </row>
    <row r="932" spans="1:3" x14ac:dyDescent="0.25">
      <c r="A932" s="126"/>
      <c r="B932" s="53"/>
      <c r="C932" s="142"/>
    </row>
    <row r="933" spans="1:3" x14ac:dyDescent="0.25">
      <c r="A933" s="126"/>
      <c r="B933" s="53"/>
      <c r="C933" s="142"/>
    </row>
    <row r="934" spans="1:3" x14ac:dyDescent="0.25">
      <c r="A934" s="126"/>
      <c r="B934" s="53"/>
      <c r="C934" s="142"/>
    </row>
    <row r="935" spans="1:3" x14ac:dyDescent="0.25">
      <c r="A935" s="126"/>
      <c r="B935" s="53"/>
      <c r="C935" s="142"/>
    </row>
    <row r="936" spans="1:3" x14ac:dyDescent="0.25">
      <c r="A936" s="126"/>
      <c r="B936" s="53"/>
      <c r="C936" s="142"/>
    </row>
    <row r="937" spans="1:3" x14ac:dyDescent="0.25">
      <c r="A937" s="126"/>
      <c r="B937" s="53"/>
      <c r="C937" s="142"/>
    </row>
    <row r="938" spans="1:3" x14ac:dyDescent="0.25">
      <c r="A938" s="126"/>
      <c r="B938" s="53"/>
      <c r="C938" s="142"/>
    </row>
    <row r="939" spans="1:3" x14ac:dyDescent="0.25">
      <c r="A939" s="126"/>
      <c r="B939" s="53"/>
      <c r="C939" s="142"/>
    </row>
    <row r="940" spans="1:3" x14ac:dyDescent="0.25">
      <c r="A940" s="126"/>
      <c r="B940" s="53"/>
      <c r="C940" s="142"/>
    </row>
    <row r="941" spans="1:3" x14ac:dyDescent="0.25">
      <c r="A941" s="126"/>
      <c r="B941" s="53"/>
      <c r="C941" s="142"/>
    </row>
    <row r="942" spans="1:3" x14ac:dyDescent="0.25">
      <c r="A942" s="126"/>
      <c r="B942" s="53"/>
      <c r="C942" s="142"/>
    </row>
    <row r="943" spans="1:3" x14ac:dyDescent="0.25">
      <c r="A943" s="126"/>
      <c r="B943" s="53"/>
      <c r="C943" s="142"/>
    </row>
    <row r="944" spans="1:3" x14ac:dyDescent="0.25">
      <c r="A944" s="126"/>
      <c r="B944" s="53"/>
      <c r="C944" s="142"/>
    </row>
    <row r="945" spans="1:3" x14ac:dyDescent="0.25">
      <c r="A945" s="126"/>
      <c r="B945" s="53"/>
      <c r="C945" s="142"/>
    </row>
    <row r="946" spans="1:3" x14ac:dyDescent="0.25">
      <c r="A946" s="126"/>
      <c r="B946" s="53"/>
      <c r="C946" s="142"/>
    </row>
    <row r="947" spans="1:3" x14ac:dyDescent="0.25">
      <c r="A947" s="126"/>
      <c r="B947" s="53"/>
      <c r="C947" s="142"/>
    </row>
    <row r="948" spans="1:3" x14ac:dyDescent="0.25">
      <c r="A948" s="126"/>
      <c r="B948" s="53"/>
      <c r="C948" s="142"/>
    </row>
    <row r="949" spans="1:3" x14ac:dyDescent="0.25">
      <c r="A949" s="126"/>
      <c r="B949" s="53"/>
      <c r="C949" s="142"/>
    </row>
    <row r="950" spans="1:3" x14ac:dyDescent="0.25">
      <c r="A950" s="126"/>
      <c r="B950" s="53"/>
      <c r="C950" s="142"/>
    </row>
    <row r="951" spans="1:3" x14ac:dyDescent="0.25">
      <c r="A951" s="126"/>
      <c r="B951" s="53"/>
      <c r="C951" s="142"/>
    </row>
    <row r="952" spans="1:3" x14ac:dyDescent="0.25">
      <c r="A952" s="126"/>
      <c r="B952" s="53"/>
      <c r="C952" s="142"/>
    </row>
    <row r="953" spans="1:3" x14ac:dyDescent="0.25">
      <c r="A953" s="126"/>
      <c r="B953" s="53"/>
      <c r="C953" s="142"/>
    </row>
    <row r="954" spans="1:3" x14ac:dyDescent="0.25">
      <c r="A954" s="126"/>
      <c r="B954" s="53"/>
      <c r="C954" s="142"/>
    </row>
    <row r="955" spans="1:3" x14ac:dyDescent="0.25">
      <c r="A955" s="126"/>
      <c r="B955" s="53"/>
      <c r="C955" s="142"/>
    </row>
    <row r="956" spans="1:3" x14ac:dyDescent="0.25">
      <c r="A956" s="126"/>
      <c r="B956" s="53"/>
      <c r="C956" s="142"/>
    </row>
    <row r="957" spans="1:3" x14ac:dyDescent="0.25">
      <c r="A957" s="126"/>
      <c r="B957" s="53"/>
      <c r="C957" s="142"/>
    </row>
    <row r="958" spans="1:3" x14ac:dyDescent="0.25">
      <c r="A958" s="126"/>
      <c r="B958" s="53"/>
      <c r="C958" s="142"/>
    </row>
    <row r="959" spans="1:3" x14ac:dyDescent="0.25">
      <c r="A959" s="126"/>
      <c r="B959" s="53"/>
      <c r="C959" s="142"/>
    </row>
    <row r="960" spans="1:3" x14ac:dyDescent="0.25">
      <c r="A960" s="126"/>
      <c r="B960" s="53"/>
      <c r="C960" s="142"/>
    </row>
    <row r="961" spans="1:3" x14ac:dyDescent="0.25">
      <c r="A961" s="126"/>
      <c r="B961" s="53"/>
      <c r="C961" s="142"/>
    </row>
    <row r="962" spans="1:3" x14ac:dyDescent="0.25">
      <c r="A962" s="126"/>
      <c r="B962" s="53"/>
      <c r="C962" s="142"/>
    </row>
    <row r="963" spans="1:3" x14ac:dyDescent="0.25">
      <c r="A963" s="126"/>
      <c r="B963" s="53"/>
      <c r="C963" s="142"/>
    </row>
    <row r="964" spans="1:3" x14ac:dyDescent="0.25">
      <c r="A964" s="126"/>
      <c r="B964" s="53"/>
      <c r="C964" s="142"/>
    </row>
    <row r="965" spans="1:3" x14ac:dyDescent="0.25">
      <c r="A965" s="126"/>
      <c r="B965" s="53"/>
      <c r="C965" s="142"/>
    </row>
    <row r="966" spans="1:3" x14ac:dyDescent="0.25">
      <c r="A966" s="126"/>
      <c r="B966" s="53"/>
      <c r="C966" s="142"/>
    </row>
    <row r="967" spans="1:3" x14ac:dyDescent="0.25">
      <c r="A967" s="126"/>
      <c r="B967" s="53"/>
      <c r="C967" s="142"/>
    </row>
    <row r="968" spans="1:3" x14ac:dyDescent="0.25">
      <c r="A968" s="126"/>
      <c r="B968" s="53"/>
      <c r="C968" s="142"/>
    </row>
    <row r="969" spans="1:3" x14ac:dyDescent="0.25">
      <c r="A969" s="126"/>
      <c r="B969" s="53"/>
      <c r="C969" s="142"/>
    </row>
    <row r="970" spans="1:3" x14ac:dyDescent="0.25">
      <c r="A970" s="126"/>
      <c r="B970" s="53"/>
      <c r="C970" s="142"/>
    </row>
    <row r="971" spans="1:3" x14ac:dyDescent="0.25">
      <c r="A971" s="126"/>
      <c r="B971" s="53"/>
      <c r="C971" s="142"/>
    </row>
    <row r="972" spans="1:3" x14ac:dyDescent="0.25">
      <c r="A972" s="126"/>
      <c r="B972" s="53"/>
      <c r="C972" s="142"/>
    </row>
    <row r="973" spans="1:3" x14ac:dyDescent="0.25">
      <c r="A973" s="126"/>
      <c r="B973" s="53"/>
      <c r="C973" s="142"/>
    </row>
    <row r="974" spans="1:3" x14ac:dyDescent="0.25">
      <c r="A974" s="126"/>
      <c r="B974" s="53"/>
      <c r="C974" s="142"/>
    </row>
    <row r="975" spans="1:3" x14ac:dyDescent="0.25">
      <c r="A975" s="126"/>
      <c r="B975" s="53"/>
      <c r="C975" s="142"/>
    </row>
    <row r="976" spans="1:3" x14ac:dyDescent="0.25">
      <c r="A976" s="126"/>
      <c r="B976" s="53"/>
      <c r="C976" s="142"/>
    </row>
    <row r="977" spans="1:3" x14ac:dyDescent="0.25">
      <c r="A977" s="126"/>
      <c r="B977" s="53"/>
      <c r="C977" s="142"/>
    </row>
    <row r="978" spans="1:3" x14ac:dyDescent="0.25">
      <c r="A978" s="126"/>
      <c r="B978" s="53"/>
      <c r="C978" s="142"/>
    </row>
    <row r="979" spans="1:3" x14ac:dyDescent="0.25">
      <c r="A979" s="126"/>
      <c r="B979" s="53"/>
      <c r="C979" s="142"/>
    </row>
    <row r="980" spans="1:3" x14ac:dyDescent="0.25">
      <c r="A980" s="126"/>
      <c r="B980" s="53"/>
      <c r="C980" s="142"/>
    </row>
    <row r="981" spans="1:3" x14ac:dyDescent="0.25">
      <c r="A981" s="126"/>
      <c r="B981" s="53"/>
      <c r="C981" s="142"/>
    </row>
    <row r="982" spans="1:3" x14ac:dyDescent="0.25">
      <c r="A982" s="126"/>
      <c r="B982" s="53"/>
      <c r="C982" s="142"/>
    </row>
    <row r="983" spans="1:3" x14ac:dyDescent="0.25">
      <c r="A983" s="126"/>
      <c r="B983" s="53"/>
      <c r="C983" s="142"/>
    </row>
    <row r="984" spans="1:3" x14ac:dyDescent="0.25">
      <c r="A984" s="126"/>
      <c r="B984" s="53"/>
      <c r="C984" s="142"/>
    </row>
    <row r="985" spans="1:3" x14ac:dyDescent="0.25">
      <c r="A985" s="126"/>
      <c r="B985" s="53"/>
      <c r="C985" s="142"/>
    </row>
    <row r="986" spans="1:3" x14ac:dyDescent="0.25">
      <c r="A986" s="126"/>
      <c r="B986" s="53"/>
      <c r="C986" s="142"/>
    </row>
    <row r="987" spans="1:3" x14ac:dyDescent="0.25">
      <c r="A987" s="126"/>
      <c r="B987" s="53"/>
      <c r="C987" s="142"/>
    </row>
    <row r="988" spans="1:3" x14ac:dyDescent="0.25">
      <c r="A988" s="126"/>
      <c r="B988" s="53"/>
      <c r="C988" s="142"/>
    </row>
    <row r="989" spans="1:3" x14ac:dyDescent="0.25">
      <c r="A989" s="126"/>
      <c r="B989" s="53"/>
      <c r="C989" s="142"/>
    </row>
    <row r="990" spans="1:3" x14ac:dyDescent="0.25">
      <c r="A990" s="126"/>
      <c r="B990" s="53"/>
      <c r="C990" s="142"/>
    </row>
    <row r="991" spans="1:3" x14ac:dyDescent="0.25">
      <c r="A991" s="126"/>
      <c r="B991" s="53"/>
      <c r="C991" s="142"/>
    </row>
    <row r="992" spans="1:3" x14ac:dyDescent="0.25">
      <c r="A992" s="126"/>
      <c r="B992" s="53"/>
      <c r="C992" s="142"/>
    </row>
    <row r="993" spans="1:3" x14ac:dyDescent="0.25">
      <c r="A993" s="126"/>
      <c r="B993" s="53"/>
      <c r="C993" s="142"/>
    </row>
    <row r="994" spans="1:3" x14ac:dyDescent="0.25">
      <c r="A994" s="126"/>
      <c r="B994" s="53"/>
      <c r="C994" s="142"/>
    </row>
    <row r="995" spans="1:3" x14ac:dyDescent="0.25">
      <c r="A995" s="126"/>
      <c r="B995" s="53"/>
      <c r="C995" s="142"/>
    </row>
    <row r="996" spans="1:3" x14ac:dyDescent="0.25">
      <c r="A996" s="126"/>
      <c r="B996" s="53"/>
      <c r="C996" s="142"/>
    </row>
    <row r="997" spans="1:3" x14ac:dyDescent="0.25">
      <c r="A997" s="126"/>
      <c r="B997" s="53"/>
      <c r="C997" s="142"/>
    </row>
    <row r="998" spans="1:3" x14ac:dyDescent="0.25">
      <c r="A998" s="126"/>
      <c r="B998" s="53"/>
      <c r="C998" s="142"/>
    </row>
    <row r="999" spans="1:3" x14ac:dyDescent="0.25">
      <c r="A999" s="126"/>
      <c r="B999" s="53"/>
      <c r="C999" s="142"/>
    </row>
    <row r="1000" spans="1:3" x14ac:dyDescent="0.25">
      <c r="A1000" s="126"/>
      <c r="B1000" s="53"/>
      <c r="C1000" s="142"/>
    </row>
    <row r="1001" spans="1:3" x14ac:dyDescent="0.25">
      <c r="A1001" s="126"/>
      <c r="B1001" s="53"/>
      <c r="C1001" s="142"/>
    </row>
    <row r="1002" spans="1:3" x14ac:dyDescent="0.25">
      <c r="A1002" s="126"/>
      <c r="B1002" s="53"/>
      <c r="C1002" s="142"/>
    </row>
    <row r="1003" spans="1:3" x14ac:dyDescent="0.25">
      <c r="A1003" s="126"/>
      <c r="B1003" s="53"/>
      <c r="C1003" s="142"/>
    </row>
    <row r="1004" spans="1:3" x14ac:dyDescent="0.25">
      <c r="A1004" s="126"/>
      <c r="B1004" s="53"/>
      <c r="C1004" s="142"/>
    </row>
    <row r="1005" spans="1:3" x14ac:dyDescent="0.25">
      <c r="A1005" s="126"/>
      <c r="B1005" s="53"/>
      <c r="C1005" s="142"/>
    </row>
    <row r="1006" spans="1:3" x14ac:dyDescent="0.25">
      <c r="A1006" s="126"/>
      <c r="B1006" s="53"/>
      <c r="C1006" s="142"/>
    </row>
    <row r="1007" spans="1:3" x14ac:dyDescent="0.25">
      <c r="A1007" s="126"/>
      <c r="B1007" s="53"/>
      <c r="C1007" s="142"/>
    </row>
    <row r="1008" spans="1:3" x14ac:dyDescent="0.25">
      <c r="A1008" s="126"/>
      <c r="B1008" s="53"/>
      <c r="C1008" s="142"/>
    </row>
    <row r="1009" spans="1:3" x14ac:dyDescent="0.25">
      <c r="A1009" s="126"/>
      <c r="B1009" s="53"/>
      <c r="C1009" s="142"/>
    </row>
    <row r="1010" spans="1:3" x14ac:dyDescent="0.25">
      <c r="A1010" s="126"/>
      <c r="B1010" s="53"/>
      <c r="C1010" s="142"/>
    </row>
    <row r="1011" spans="1:3" x14ac:dyDescent="0.25">
      <c r="A1011" s="126"/>
      <c r="B1011" s="53"/>
      <c r="C1011" s="142"/>
    </row>
    <row r="1012" spans="1:3" x14ac:dyDescent="0.25">
      <c r="A1012" s="126"/>
      <c r="B1012" s="53"/>
      <c r="C1012" s="142"/>
    </row>
    <row r="1013" spans="1:3" x14ac:dyDescent="0.25">
      <c r="A1013" s="126"/>
      <c r="B1013" s="53"/>
      <c r="C1013" s="142"/>
    </row>
    <row r="1014" spans="1:3" x14ac:dyDescent="0.25">
      <c r="A1014" s="126"/>
      <c r="B1014" s="53"/>
      <c r="C1014" s="142"/>
    </row>
    <row r="1015" spans="1:3" x14ac:dyDescent="0.25">
      <c r="A1015" s="126"/>
      <c r="B1015" s="53"/>
      <c r="C1015" s="142"/>
    </row>
    <row r="1016" spans="1:3" x14ac:dyDescent="0.25">
      <c r="A1016" s="126"/>
      <c r="B1016" s="53"/>
      <c r="C1016" s="142"/>
    </row>
    <row r="1017" spans="1:3" x14ac:dyDescent="0.25">
      <c r="A1017" s="126"/>
      <c r="B1017" s="53"/>
      <c r="C1017" s="142"/>
    </row>
    <row r="1018" spans="1:3" x14ac:dyDescent="0.25">
      <c r="A1018" s="126"/>
      <c r="B1018" s="53"/>
      <c r="C1018" s="142"/>
    </row>
    <row r="1019" spans="1:3" x14ac:dyDescent="0.25">
      <c r="A1019" s="126"/>
      <c r="B1019" s="53"/>
      <c r="C1019" s="142"/>
    </row>
    <row r="1020" spans="1:3" x14ac:dyDescent="0.25">
      <c r="A1020" s="126"/>
      <c r="B1020" s="53"/>
      <c r="C1020" s="142"/>
    </row>
    <row r="1021" spans="1:3" x14ac:dyDescent="0.25">
      <c r="A1021" s="126"/>
      <c r="B1021" s="53"/>
      <c r="C1021" s="142"/>
    </row>
    <row r="1022" spans="1:3" x14ac:dyDescent="0.25">
      <c r="A1022" s="126"/>
      <c r="B1022" s="53"/>
      <c r="C1022" s="142"/>
    </row>
    <row r="1023" spans="1:3" x14ac:dyDescent="0.25">
      <c r="A1023" s="126"/>
      <c r="B1023" s="53"/>
      <c r="C1023" s="142"/>
    </row>
    <row r="1024" spans="1:3" x14ac:dyDescent="0.25">
      <c r="A1024" s="126"/>
      <c r="B1024" s="53"/>
      <c r="C1024" s="142"/>
    </row>
    <row r="1025" spans="1:3" x14ac:dyDescent="0.25">
      <c r="A1025" s="126"/>
      <c r="B1025" s="53"/>
      <c r="C1025" s="142"/>
    </row>
    <row r="1026" spans="1:3" x14ac:dyDescent="0.25">
      <c r="A1026" s="126"/>
      <c r="B1026" s="53"/>
      <c r="C1026" s="142"/>
    </row>
    <row r="1027" spans="1:3" x14ac:dyDescent="0.25">
      <c r="A1027" s="126"/>
      <c r="B1027" s="53"/>
      <c r="C1027" s="142"/>
    </row>
    <row r="1028" spans="1:3" x14ac:dyDescent="0.25">
      <c r="A1028" s="126"/>
      <c r="B1028" s="53"/>
      <c r="C1028" s="142"/>
    </row>
    <row r="1029" spans="1:3" x14ac:dyDescent="0.25">
      <c r="A1029" s="126"/>
      <c r="B1029" s="53"/>
      <c r="C1029" s="142"/>
    </row>
    <row r="1030" spans="1:3" x14ac:dyDescent="0.25">
      <c r="A1030" s="126"/>
      <c r="B1030" s="53"/>
      <c r="C1030" s="142"/>
    </row>
    <row r="1031" spans="1:3" x14ac:dyDescent="0.25">
      <c r="A1031" s="126"/>
      <c r="B1031" s="53"/>
      <c r="C1031" s="142"/>
    </row>
    <row r="1032" spans="1:3" x14ac:dyDescent="0.25">
      <c r="A1032" s="126"/>
      <c r="B1032" s="53"/>
      <c r="C1032" s="142"/>
    </row>
    <row r="1033" spans="1:3" x14ac:dyDescent="0.25">
      <c r="A1033" s="126"/>
      <c r="B1033" s="53"/>
      <c r="C1033" s="142"/>
    </row>
    <row r="1034" spans="1:3" x14ac:dyDescent="0.25">
      <c r="A1034" s="126"/>
      <c r="B1034" s="53"/>
      <c r="C1034" s="142"/>
    </row>
    <row r="1035" spans="1:3" x14ac:dyDescent="0.25">
      <c r="A1035" s="126"/>
      <c r="B1035" s="53"/>
      <c r="C1035" s="142"/>
    </row>
    <row r="1036" spans="1:3" x14ac:dyDescent="0.25">
      <c r="A1036" s="126"/>
      <c r="B1036" s="53"/>
      <c r="C1036" s="142"/>
    </row>
    <row r="1037" spans="1:3" x14ac:dyDescent="0.25">
      <c r="A1037" s="126"/>
      <c r="B1037" s="53"/>
      <c r="C1037" s="142"/>
    </row>
    <row r="1038" spans="1:3" x14ac:dyDescent="0.25">
      <c r="A1038" s="126"/>
      <c r="B1038" s="53"/>
      <c r="C1038" s="142"/>
    </row>
    <row r="1039" spans="1:3" x14ac:dyDescent="0.25">
      <c r="A1039" s="126"/>
      <c r="B1039" s="53"/>
      <c r="C1039" s="142"/>
    </row>
    <row r="1040" spans="1:3" x14ac:dyDescent="0.25">
      <c r="A1040" s="126"/>
      <c r="B1040" s="53"/>
      <c r="C1040" s="142"/>
    </row>
    <row r="1041" spans="1:3" x14ac:dyDescent="0.25">
      <c r="A1041" s="126"/>
      <c r="B1041" s="53"/>
      <c r="C1041" s="142"/>
    </row>
    <row r="1042" spans="1:3" x14ac:dyDescent="0.25">
      <c r="A1042" s="126"/>
      <c r="B1042" s="53"/>
      <c r="C1042" s="142"/>
    </row>
    <row r="1043" spans="1:3" x14ac:dyDescent="0.25">
      <c r="A1043" s="126"/>
      <c r="B1043" s="53"/>
      <c r="C1043" s="142"/>
    </row>
    <row r="1044" spans="1:3" x14ac:dyDescent="0.25">
      <c r="A1044" s="126"/>
      <c r="B1044" s="53"/>
      <c r="C1044" s="142"/>
    </row>
    <row r="1045" spans="1:3" x14ac:dyDescent="0.25">
      <c r="A1045" s="126"/>
      <c r="B1045" s="53"/>
      <c r="C1045" s="142"/>
    </row>
    <row r="1046" spans="1:3" x14ac:dyDescent="0.25">
      <c r="A1046" s="126"/>
      <c r="B1046" s="53"/>
      <c r="C1046" s="142"/>
    </row>
    <row r="1047" spans="1:3" x14ac:dyDescent="0.25">
      <c r="A1047" s="126"/>
      <c r="B1047" s="53"/>
      <c r="C1047" s="142"/>
    </row>
    <row r="1048" spans="1:3" x14ac:dyDescent="0.25">
      <c r="A1048" s="126"/>
      <c r="B1048" s="53"/>
      <c r="C1048" s="142"/>
    </row>
    <row r="1049" spans="1:3" x14ac:dyDescent="0.25">
      <c r="A1049" s="126"/>
      <c r="B1049" s="53"/>
      <c r="C1049" s="142"/>
    </row>
    <row r="1050" spans="1:3" x14ac:dyDescent="0.25">
      <c r="A1050" s="126"/>
      <c r="B1050" s="53"/>
      <c r="C1050" s="142"/>
    </row>
    <row r="1051" spans="1:3" x14ac:dyDescent="0.25">
      <c r="A1051" s="126"/>
      <c r="B1051" s="53"/>
      <c r="C1051" s="142"/>
    </row>
    <row r="1052" spans="1:3" x14ac:dyDescent="0.25">
      <c r="A1052" s="126"/>
      <c r="B1052" s="53"/>
      <c r="C1052" s="142"/>
    </row>
    <row r="1053" spans="1:3" x14ac:dyDescent="0.25">
      <c r="A1053" s="126"/>
      <c r="B1053" s="53"/>
      <c r="C1053" s="142"/>
    </row>
    <row r="1054" spans="1:3" x14ac:dyDescent="0.25">
      <c r="A1054" s="126"/>
      <c r="B1054" s="53"/>
      <c r="C1054" s="142"/>
    </row>
    <row r="1055" spans="1:3" x14ac:dyDescent="0.25">
      <c r="A1055" s="126"/>
      <c r="B1055" s="53"/>
      <c r="C1055" s="142"/>
    </row>
    <row r="1056" spans="1:3" x14ac:dyDescent="0.25">
      <c r="A1056" s="126"/>
      <c r="B1056" s="53"/>
      <c r="C1056" s="142"/>
    </row>
    <row r="1057" spans="1:3" x14ac:dyDescent="0.25">
      <c r="A1057" s="126"/>
      <c r="B1057" s="53"/>
      <c r="C1057" s="142"/>
    </row>
    <row r="1058" spans="1:3" x14ac:dyDescent="0.25">
      <c r="A1058" s="126"/>
      <c r="B1058" s="53"/>
      <c r="C1058" s="142"/>
    </row>
    <row r="1059" spans="1:3" x14ac:dyDescent="0.25">
      <c r="A1059" s="126"/>
      <c r="B1059" s="53"/>
      <c r="C1059" s="142"/>
    </row>
    <row r="1060" spans="1:3" x14ac:dyDescent="0.25">
      <c r="A1060" s="126"/>
      <c r="B1060" s="53"/>
      <c r="C1060" s="142"/>
    </row>
    <row r="1061" spans="1:3" x14ac:dyDescent="0.25">
      <c r="A1061" s="126"/>
      <c r="B1061" s="53"/>
      <c r="C1061" s="142"/>
    </row>
    <row r="1062" spans="1:3" x14ac:dyDescent="0.25">
      <c r="A1062" s="126"/>
      <c r="B1062" s="53"/>
      <c r="C1062" s="142"/>
    </row>
    <row r="1063" spans="1:3" x14ac:dyDescent="0.25">
      <c r="A1063" s="126"/>
      <c r="B1063" s="53"/>
      <c r="C1063" s="142"/>
    </row>
    <row r="1064" spans="1:3" x14ac:dyDescent="0.25">
      <c r="A1064" s="126"/>
      <c r="B1064" s="53"/>
      <c r="C1064" s="142"/>
    </row>
    <row r="1065" spans="1:3" x14ac:dyDescent="0.25">
      <c r="A1065" s="126"/>
      <c r="B1065" s="53"/>
      <c r="C1065" s="142"/>
    </row>
    <row r="1066" spans="1:3" x14ac:dyDescent="0.25">
      <c r="A1066" s="126"/>
      <c r="B1066" s="53"/>
      <c r="C1066" s="142"/>
    </row>
    <row r="1067" spans="1:3" x14ac:dyDescent="0.25">
      <c r="A1067" s="126"/>
      <c r="B1067" s="53"/>
      <c r="C1067" s="142"/>
    </row>
    <row r="1068" spans="1:3" x14ac:dyDescent="0.25">
      <c r="A1068" s="126"/>
      <c r="B1068" s="53"/>
      <c r="C1068" s="142"/>
    </row>
    <row r="1069" spans="1:3" x14ac:dyDescent="0.25">
      <c r="A1069" s="126"/>
      <c r="B1069" s="53"/>
      <c r="C1069" s="142"/>
    </row>
    <row r="1070" spans="1:3" x14ac:dyDescent="0.25">
      <c r="A1070" s="126"/>
      <c r="B1070" s="53"/>
      <c r="C1070" s="142"/>
    </row>
    <row r="1071" spans="1:3" x14ac:dyDescent="0.25">
      <c r="A1071" s="126"/>
      <c r="B1071" s="53"/>
      <c r="C1071" s="142"/>
    </row>
    <row r="1072" spans="1:3" x14ac:dyDescent="0.25">
      <c r="A1072" s="126"/>
      <c r="B1072" s="53"/>
      <c r="C1072" s="142"/>
    </row>
    <row r="1073" spans="1:3" x14ac:dyDescent="0.25">
      <c r="A1073" s="126"/>
      <c r="B1073" s="53"/>
      <c r="C1073" s="142"/>
    </row>
    <row r="1074" spans="1:3" x14ac:dyDescent="0.25">
      <c r="A1074" s="126"/>
      <c r="B1074" s="53"/>
      <c r="C1074" s="142"/>
    </row>
    <row r="1075" spans="1:3" x14ac:dyDescent="0.25">
      <c r="A1075" s="126"/>
      <c r="B1075" s="53"/>
      <c r="C1075" s="142"/>
    </row>
    <row r="1076" spans="1:3" x14ac:dyDescent="0.25">
      <c r="A1076" s="126"/>
      <c r="B1076" s="53"/>
      <c r="C1076" s="142"/>
    </row>
    <row r="1077" spans="1:3" x14ac:dyDescent="0.25">
      <c r="A1077" s="126"/>
      <c r="B1077" s="53"/>
      <c r="C1077" s="142"/>
    </row>
    <row r="1078" spans="1:3" x14ac:dyDescent="0.25">
      <c r="A1078" s="126"/>
      <c r="B1078" s="53"/>
      <c r="C1078" s="142"/>
    </row>
    <row r="1079" spans="1:3" x14ac:dyDescent="0.25">
      <c r="A1079" s="126"/>
      <c r="B1079" s="53"/>
      <c r="C1079" s="142"/>
    </row>
    <row r="1080" spans="1:3" x14ac:dyDescent="0.25">
      <c r="A1080" s="126"/>
      <c r="B1080" s="53"/>
      <c r="C1080" s="142"/>
    </row>
    <row r="1081" spans="1:3" x14ac:dyDescent="0.25">
      <c r="A1081" s="126"/>
      <c r="B1081" s="53"/>
      <c r="C1081" s="142"/>
    </row>
    <row r="1082" spans="1:3" x14ac:dyDescent="0.25">
      <c r="A1082" s="126"/>
      <c r="B1082" s="53"/>
      <c r="C1082" s="142"/>
    </row>
    <row r="1083" spans="1:3" x14ac:dyDescent="0.25">
      <c r="A1083" s="126"/>
      <c r="B1083" s="53"/>
      <c r="C1083" s="142"/>
    </row>
    <row r="1084" spans="1:3" x14ac:dyDescent="0.25">
      <c r="A1084" s="126"/>
      <c r="B1084" s="53"/>
      <c r="C1084" s="142"/>
    </row>
    <row r="1085" spans="1:3" x14ac:dyDescent="0.25">
      <c r="A1085" s="126"/>
      <c r="B1085" s="53"/>
      <c r="C1085" s="142"/>
    </row>
    <row r="1086" spans="1:3" x14ac:dyDescent="0.25">
      <c r="A1086" s="126"/>
      <c r="B1086" s="53"/>
      <c r="C1086" s="142"/>
    </row>
    <row r="1087" spans="1:3" x14ac:dyDescent="0.25">
      <c r="A1087" s="126"/>
      <c r="B1087" s="53"/>
      <c r="C1087" s="142"/>
    </row>
    <row r="1088" spans="1:3" x14ac:dyDescent="0.25">
      <c r="A1088" s="126"/>
      <c r="B1088" s="53"/>
      <c r="C1088" s="142"/>
    </row>
    <row r="1089" spans="1:3" x14ac:dyDescent="0.25">
      <c r="A1089" s="126"/>
      <c r="B1089" s="53"/>
      <c r="C1089" s="142"/>
    </row>
    <row r="1090" spans="1:3" x14ac:dyDescent="0.25">
      <c r="A1090" s="126"/>
      <c r="B1090" s="53"/>
      <c r="C1090" s="142"/>
    </row>
    <row r="1091" spans="1:3" x14ac:dyDescent="0.25">
      <c r="A1091" s="126"/>
      <c r="B1091" s="53"/>
      <c r="C1091" s="142"/>
    </row>
    <row r="1092" spans="1:3" x14ac:dyDescent="0.25">
      <c r="A1092" s="126"/>
      <c r="B1092" s="53"/>
      <c r="C1092" s="142"/>
    </row>
    <row r="1093" spans="1:3" x14ac:dyDescent="0.25">
      <c r="A1093" s="126"/>
      <c r="B1093" s="53"/>
      <c r="C1093" s="142"/>
    </row>
    <row r="1094" spans="1:3" x14ac:dyDescent="0.25">
      <c r="A1094" s="126"/>
      <c r="B1094" s="53"/>
      <c r="C1094" s="142"/>
    </row>
    <row r="1095" spans="1:3" x14ac:dyDescent="0.25">
      <c r="A1095" s="126"/>
      <c r="B1095" s="53"/>
      <c r="C1095" s="142"/>
    </row>
    <row r="1096" spans="1:3" x14ac:dyDescent="0.25">
      <c r="A1096" s="126"/>
      <c r="B1096" s="53"/>
      <c r="C1096" s="142"/>
    </row>
    <row r="1097" spans="1:3" x14ac:dyDescent="0.25">
      <c r="A1097" s="126"/>
      <c r="B1097" s="53"/>
      <c r="C1097" s="142"/>
    </row>
    <row r="1098" spans="1:3" x14ac:dyDescent="0.25">
      <c r="A1098" s="126"/>
      <c r="B1098" s="53"/>
      <c r="C1098" s="142"/>
    </row>
    <row r="1099" spans="1:3" x14ac:dyDescent="0.25">
      <c r="A1099" s="126"/>
      <c r="B1099" s="53"/>
      <c r="C1099" s="142"/>
    </row>
    <row r="1100" spans="1:3" x14ac:dyDescent="0.25">
      <c r="A1100" s="126"/>
      <c r="B1100" s="53"/>
      <c r="C1100" s="142"/>
    </row>
    <row r="1101" spans="1:3" x14ac:dyDescent="0.25">
      <c r="A1101" s="126"/>
      <c r="B1101" s="53"/>
      <c r="C1101" s="142"/>
    </row>
    <row r="1102" spans="1:3" x14ac:dyDescent="0.25">
      <c r="A1102" s="126"/>
      <c r="B1102" s="53"/>
      <c r="C1102" s="142"/>
    </row>
    <row r="1103" spans="1:3" x14ac:dyDescent="0.25">
      <c r="A1103" s="126"/>
      <c r="B1103" s="53"/>
      <c r="C1103" s="142"/>
    </row>
    <row r="1104" spans="1:3" x14ac:dyDescent="0.25">
      <c r="A1104" s="126"/>
      <c r="B1104" s="53"/>
      <c r="C1104" s="142"/>
    </row>
    <row r="1105" spans="1:3" x14ac:dyDescent="0.25">
      <c r="A1105" s="126"/>
      <c r="B1105" s="53"/>
      <c r="C1105" s="142"/>
    </row>
    <row r="1106" spans="1:3" x14ac:dyDescent="0.25">
      <c r="A1106" s="126"/>
      <c r="B1106" s="53"/>
      <c r="C1106" s="142"/>
    </row>
    <row r="1107" spans="1:3" x14ac:dyDescent="0.25">
      <c r="A1107" s="126"/>
      <c r="B1107" s="53"/>
      <c r="C1107" s="142"/>
    </row>
    <row r="1108" spans="1:3" x14ac:dyDescent="0.25">
      <c r="A1108" s="126"/>
      <c r="B1108" s="53"/>
      <c r="C1108" s="142"/>
    </row>
    <row r="1109" spans="1:3" x14ac:dyDescent="0.25">
      <c r="A1109" s="126"/>
      <c r="B1109" s="53"/>
      <c r="C1109" s="142"/>
    </row>
    <row r="1110" spans="1:3" x14ac:dyDescent="0.25">
      <c r="A1110" s="126"/>
      <c r="B1110" s="53"/>
      <c r="C1110" s="142"/>
    </row>
    <row r="1111" spans="1:3" x14ac:dyDescent="0.25">
      <c r="A1111" s="126"/>
      <c r="B1111" s="53"/>
      <c r="C1111" s="142"/>
    </row>
    <row r="1112" spans="1:3" x14ac:dyDescent="0.25">
      <c r="A1112" s="126"/>
      <c r="B1112" s="53"/>
      <c r="C1112" s="142"/>
    </row>
    <row r="1113" spans="1:3" x14ac:dyDescent="0.25">
      <c r="A1113" s="126"/>
      <c r="B1113" s="53"/>
      <c r="C1113" s="142"/>
    </row>
    <row r="1114" spans="1:3" x14ac:dyDescent="0.25">
      <c r="A1114" s="126"/>
      <c r="B1114" s="53"/>
      <c r="C1114" s="142"/>
    </row>
    <row r="1115" spans="1:3" x14ac:dyDescent="0.25">
      <c r="A1115" s="126"/>
      <c r="B1115" s="53"/>
      <c r="C1115" s="142"/>
    </row>
    <row r="1116" spans="1:3" x14ac:dyDescent="0.25">
      <c r="A1116" s="126"/>
      <c r="B1116" s="53"/>
      <c r="C1116" s="142"/>
    </row>
    <row r="1117" spans="1:3" x14ac:dyDescent="0.25">
      <c r="A1117" s="126"/>
      <c r="B1117" s="53"/>
      <c r="C1117" s="142"/>
    </row>
    <row r="1118" spans="1:3" x14ac:dyDescent="0.25">
      <c r="A1118" s="126"/>
      <c r="B1118" s="53"/>
      <c r="C1118" s="142"/>
    </row>
    <row r="1119" spans="1:3" x14ac:dyDescent="0.25">
      <c r="A1119" s="126"/>
      <c r="B1119" s="53"/>
      <c r="C1119" s="142"/>
    </row>
    <row r="1120" spans="1:3" x14ac:dyDescent="0.25">
      <c r="A1120" s="126"/>
      <c r="B1120" s="53"/>
      <c r="C1120" s="142"/>
    </row>
    <row r="1121" spans="1:3" x14ac:dyDescent="0.25">
      <c r="A1121" s="126"/>
      <c r="B1121" s="53"/>
      <c r="C1121" s="142"/>
    </row>
    <row r="1122" spans="1:3" x14ac:dyDescent="0.25">
      <c r="A1122" s="126"/>
      <c r="B1122" s="53"/>
      <c r="C1122" s="142"/>
    </row>
    <row r="1123" spans="1:3" x14ac:dyDescent="0.25">
      <c r="A1123" s="126"/>
      <c r="B1123" s="53"/>
      <c r="C1123" s="142"/>
    </row>
    <row r="1124" spans="1:3" x14ac:dyDescent="0.25">
      <c r="A1124" s="126"/>
      <c r="B1124" s="53"/>
      <c r="C1124" s="142"/>
    </row>
    <row r="1125" spans="1:3" x14ac:dyDescent="0.25">
      <c r="A1125" s="126"/>
      <c r="B1125" s="53"/>
      <c r="C1125" s="142"/>
    </row>
    <row r="1126" spans="1:3" x14ac:dyDescent="0.25">
      <c r="A1126" s="126"/>
      <c r="B1126" s="53"/>
      <c r="C1126" s="142"/>
    </row>
    <row r="1127" spans="1:3" x14ac:dyDescent="0.25">
      <c r="A1127" s="126"/>
      <c r="B1127" s="53"/>
      <c r="C1127" s="142"/>
    </row>
    <row r="1128" spans="1:3" x14ac:dyDescent="0.25">
      <c r="A1128" s="126"/>
      <c r="B1128" s="53"/>
      <c r="C1128" s="142"/>
    </row>
    <row r="1129" spans="1:3" x14ac:dyDescent="0.25">
      <c r="A1129" s="126"/>
      <c r="B1129" s="53"/>
      <c r="C1129" s="142"/>
    </row>
    <row r="1130" spans="1:3" x14ac:dyDescent="0.25">
      <c r="A1130" s="126"/>
      <c r="B1130" s="53"/>
      <c r="C1130" s="142"/>
    </row>
    <row r="1131" spans="1:3" x14ac:dyDescent="0.25">
      <c r="A1131" s="126"/>
      <c r="B1131" s="53"/>
      <c r="C1131" s="142"/>
    </row>
    <row r="1132" spans="1:3" x14ac:dyDescent="0.25">
      <c r="A1132" s="126"/>
      <c r="B1132" s="53"/>
      <c r="C1132" s="142"/>
    </row>
    <row r="1133" spans="1:3" x14ac:dyDescent="0.25">
      <c r="A1133" s="126"/>
      <c r="B1133" s="53"/>
      <c r="C1133" s="142"/>
    </row>
    <row r="1134" spans="1:3" x14ac:dyDescent="0.25">
      <c r="A1134" s="126"/>
      <c r="B1134" s="53"/>
      <c r="C1134" s="142"/>
    </row>
    <row r="1135" spans="1:3" x14ac:dyDescent="0.25">
      <c r="A1135" s="126"/>
      <c r="B1135" s="53"/>
      <c r="C1135" s="142"/>
    </row>
    <row r="1136" spans="1:3" x14ac:dyDescent="0.25">
      <c r="A1136" s="126"/>
      <c r="B1136" s="53"/>
      <c r="C1136" s="142"/>
    </row>
    <row r="1137" spans="1:3" x14ac:dyDescent="0.25">
      <c r="A1137" s="126"/>
      <c r="B1137" s="53"/>
      <c r="C1137" s="142"/>
    </row>
    <row r="1138" spans="1:3" x14ac:dyDescent="0.25">
      <c r="A1138" s="126"/>
      <c r="B1138" s="53"/>
      <c r="C1138" s="142"/>
    </row>
    <row r="1139" spans="1:3" x14ac:dyDescent="0.25">
      <c r="A1139" s="126"/>
      <c r="B1139" s="53"/>
      <c r="C1139" s="142"/>
    </row>
    <row r="1140" spans="1:3" x14ac:dyDescent="0.25">
      <c r="A1140" s="126"/>
      <c r="B1140" s="53"/>
      <c r="C1140" s="142"/>
    </row>
    <row r="1141" spans="1:3" x14ac:dyDescent="0.25">
      <c r="A1141" s="126"/>
      <c r="B1141" s="53"/>
      <c r="C1141" s="142"/>
    </row>
    <row r="1142" spans="1:3" x14ac:dyDescent="0.25">
      <c r="A1142" s="126"/>
      <c r="B1142" s="53"/>
      <c r="C1142" s="142"/>
    </row>
    <row r="1143" spans="1:3" x14ac:dyDescent="0.25">
      <c r="A1143" s="126"/>
      <c r="B1143" s="53"/>
      <c r="C1143" s="142"/>
    </row>
    <row r="1144" spans="1:3" x14ac:dyDescent="0.25">
      <c r="A1144" s="126"/>
      <c r="B1144" s="53"/>
      <c r="C1144" s="142"/>
    </row>
    <row r="1145" spans="1:3" x14ac:dyDescent="0.25">
      <c r="A1145" s="126"/>
      <c r="B1145" s="53"/>
      <c r="C1145" s="142"/>
    </row>
    <row r="1146" spans="1:3" x14ac:dyDescent="0.25">
      <c r="A1146" s="126"/>
      <c r="B1146" s="53"/>
      <c r="C1146" s="142"/>
    </row>
    <row r="1147" spans="1:3" x14ac:dyDescent="0.25">
      <c r="A1147" s="126"/>
      <c r="B1147" s="53"/>
      <c r="C1147" s="142"/>
    </row>
    <row r="1148" spans="1:3" x14ac:dyDescent="0.25">
      <c r="A1148" s="126"/>
      <c r="B1148" s="53"/>
      <c r="C1148" s="142"/>
    </row>
    <row r="1149" spans="1:3" x14ac:dyDescent="0.25">
      <c r="A1149" s="126"/>
      <c r="B1149" s="53"/>
      <c r="C1149" s="142"/>
    </row>
    <row r="1150" spans="1:3" x14ac:dyDescent="0.25">
      <c r="A1150" s="126"/>
      <c r="B1150" s="53"/>
      <c r="C1150" s="142"/>
    </row>
    <row r="1151" spans="1:3" x14ac:dyDescent="0.25">
      <c r="A1151" s="126"/>
      <c r="B1151" s="53"/>
      <c r="C1151" s="142"/>
    </row>
    <row r="1152" spans="1:3" x14ac:dyDescent="0.25">
      <c r="A1152" s="126"/>
      <c r="B1152" s="53"/>
      <c r="C1152" s="142"/>
    </row>
    <row r="1153" spans="1:3" x14ac:dyDescent="0.25">
      <c r="A1153" s="126"/>
      <c r="B1153" s="53"/>
      <c r="C1153" s="142"/>
    </row>
    <row r="1154" spans="1:3" x14ac:dyDescent="0.25">
      <c r="A1154" s="126"/>
      <c r="B1154" s="53"/>
      <c r="C1154" s="142"/>
    </row>
    <row r="1155" spans="1:3" x14ac:dyDescent="0.25">
      <c r="A1155" s="126"/>
      <c r="B1155" s="53"/>
      <c r="C1155" s="142"/>
    </row>
    <row r="1156" spans="1:3" x14ac:dyDescent="0.25">
      <c r="A1156" s="126"/>
      <c r="B1156" s="53"/>
      <c r="C1156" s="142"/>
    </row>
    <row r="1157" spans="1:3" x14ac:dyDescent="0.25">
      <c r="A1157" s="126"/>
      <c r="B1157" s="53"/>
      <c r="C1157" s="142"/>
    </row>
    <row r="1158" spans="1:3" x14ac:dyDescent="0.25">
      <c r="A1158" s="126"/>
      <c r="B1158" s="53"/>
      <c r="C1158" s="142"/>
    </row>
    <row r="1159" spans="1:3" x14ac:dyDescent="0.25">
      <c r="A1159" s="126"/>
      <c r="B1159" s="53"/>
      <c r="C1159" s="142"/>
    </row>
    <row r="1160" spans="1:3" x14ac:dyDescent="0.25">
      <c r="A1160" s="126"/>
      <c r="B1160" s="53"/>
      <c r="C1160" s="142"/>
    </row>
    <row r="1161" spans="1:3" x14ac:dyDescent="0.25">
      <c r="A1161" s="126"/>
      <c r="B1161" s="53"/>
      <c r="C1161" s="142"/>
    </row>
    <row r="1162" spans="1:3" x14ac:dyDescent="0.25">
      <c r="A1162" s="126"/>
      <c r="B1162" s="53"/>
      <c r="C1162" s="142"/>
    </row>
    <row r="1163" spans="1:3" x14ac:dyDescent="0.25">
      <c r="A1163" s="126"/>
      <c r="B1163" s="53"/>
      <c r="C1163" s="142"/>
    </row>
    <row r="1164" spans="1:3" x14ac:dyDescent="0.25">
      <c r="A1164" s="126"/>
      <c r="B1164" s="53"/>
      <c r="C1164" s="142"/>
    </row>
    <row r="1165" spans="1:3" x14ac:dyDescent="0.25">
      <c r="A1165" s="126"/>
      <c r="B1165" s="53"/>
      <c r="C1165" s="142"/>
    </row>
    <row r="1166" spans="1:3" x14ac:dyDescent="0.25">
      <c r="A1166" s="126"/>
      <c r="B1166" s="53"/>
      <c r="C1166" s="142"/>
    </row>
    <row r="1167" spans="1:3" x14ac:dyDescent="0.25">
      <c r="A1167" s="126"/>
      <c r="B1167" s="53"/>
      <c r="C1167" s="142"/>
    </row>
    <row r="1168" spans="1:3" x14ac:dyDescent="0.25">
      <c r="A1168" s="126"/>
      <c r="B1168" s="53"/>
      <c r="C1168" s="142"/>
    </row>
    <row r="1169" spans="1:3" x14ac:dyDescent="0.25">
      <c r="A1169" s="126"/>
      <c r="B1169" s="53"/>
      <c r="C1169" s="142"/>
    </row>
    <row r="1170" spans="1:3" x14ac:dyDescent="0.25">
      <c r="A1170" s="126"/>
      <c r="B1170" s="53"/>
      <c r="C1170" s="142"/>
    </row>
    <row r="1171" spans="1:3" x14ac:dyDescent="0.25">
      <c r="A1171" s="126"/>
      <c r="B1171" s="53"/>
      <c r="C1171" s="142"/>
    </row>
    <row r="1172" spans="1:3" x14ac:dyDescent="0.25">
      <c r="A1172" s="126"/>
      <c r="B1172" s="53"/>
      <c r="C1172" s="142"/>
    </row>
    <row r="1173" spans="1:3" x14ac:dyDescent="0.25">
      <c r="A1173" s="126"/>
      <c r="B1173" s="53"/>
      <c r="C1173" s="142"/>
    </row>
    <row r="1174" spans="1:3" x14ac:dyDescent="0.25">
      <c r="A1174" s="126"/>
      <c r="B1174" s="53"/>
      <c r="C1174" s="142"/>
    </row>
    <row r="1175" spans="1:3" x14ac:dyDescent="0.25">
      <c r="A1175" s="126"/>
      <c r="B1175" s="53"/>
      <c r="C1175" s="142"/>
    </row>
    <row r="1176" spans="1:3" x14ac:dyDescent="0.25">
      <c r="A1176" s="126"/>
      <c r="B1176" s="53"/>
      <c r="C1176" s="142"/>
    </row>
    <row r="1177" spans="1:3" x14ac:dyDescent="0.25">
      <c r="A1177" s="126"/>
      <c r="B1177" s="53"/>
      <c r="C1177" s="142"/>
    </row>
    <row r="1178" spans="1:3" x14ac:dyDescent="0.25">
      <c r="A1178" s="126"/>
      <c r="B1178" s="53"/>
      <c r="C1178" s="142"/>
    </row>
    <row r="1179" spans="1:3" x14ac:dyDescent="0.25">
      <c r="A1179" s="126"/>
      <c r="B1179" s="53"/>
      <c r="C1179" s="142"/>
    </row>
    <row r="1180" spans="1:3" x14ac:dyDescent="0.25">
      <c r="A1180" s="126"/>
      <c r="B1180" s="53"/>
      <c r="C1180" s="142"/>
    </row>
    <row r="1181" spans="1:3" x14ac:dyDescent="0.25">
      <c r="A1181" s="126"/>
      <c r="B1181" s="53"/>
      <c r="C1181" s="142"/>
    </row>
    <row r="1182" spans="1:3" x14ac:dyDescent="0.25">
      <c r="A1182" s="126"/>
      <c r="B1182" s="53"/>
      <c r="C1182" s="142"/>
    </row>
    <row r="1183" spans="1:3" x14ac:dyDescent="0.25">
      <c r="A1183" s="126"/>
      <c r="B1183" s="53"/>
      <c r="C1183" s="142"/>
    </row>
    <row r="1184" spans="1:3" x14ac:dyDescent="0.25">
      <c r="A1184" s="126"/>
      <c r="B1184" s="53"/>
      <c r="C1184" s="142"/>
    </row>
    <row r="1185" spans="1:3" x14ac:dyDescent="0.25">
      <c r="A1185" s="126"/>
      <c r="B1185" s="53"/>
      <c r="C1185" s="142"/>
    </row>
    <row r="1186" spans="1:3" x14ac:dyDescent="0.25">
      <c r="A1186" s="126"/>
      <c r="B1186" s="53"/>
      <c r="C1186" s="142"/>
    </row>
    <row r="1187" spans="1:3" x14ac:dyDescent="0.25">
      <c r="A1187" s="126"/>
      <c r="B1187" s="53"/>
      <c r="C1187" s="142"/>
    </row>
    <row r="1188" spans="1:3" x14ac:dyDescent="0.25">
      <c r="A1188" s="126"/>
      <c r="B1188" s="53"/>
      <c r="C1188" s="142"/>
    </row>
    <row r="1189" spans="1:3" x14ac:dyDescent="0.25">
      <c r="A1189" s="126"/>
      <c r="B1189" s="53"/>
      <c r="C1189" s="142"/>
    </row>
    <row r="1190" spans="1:3" x14ac:dyDescent="0.25">
      <c r="A1190" s="126"/>
      <c r="B1190" s="53"/>
      <c r="C1190" s="142"/>
    </row>
    <row r="1191" spans="1:3" x14ac:dyDescent="0.25">
      <c r="A1191" s="126"/>
      <c r="B1191" s="53"/>
      <c r="C1191" s="142"/>
    </row>
    <row r="1192" spans="1:3" x14ac:dyDescent="0.25">
      <c r="A1192" s="126"/>
      <c r="B1192" s="53"/>
      <c r="C1192" s="142"/>
    </row>
    <row r="1193" spans="1:3" x14ac:dyDescent="0.25">
      <c r="A1193" s="126"/>
      <c r="B1193" s="53"/>
      <c r="C1193" s="142"/>
    </row>
    <row r="1194" spans="1:3" x14ac:dyDescent="0.25">
      <c r="A1194" s="126"/>
      <c r="B1194" s="53"/>
      <c r="C1194" s="142"/>
    </row>
    <row r="1195" spans="1:3" x14ac:dyDescent="0.25">
      <c r="A1195" s="126"/>
      <c r="B1195" s="53"/>
      <c r="C1195" s="142"/>
    </row>
    <row r="1196" spans="1:3" x14ac:dyDescent="0.25">
      <c r="A1196" s="126"/>
      <c r="B1196" s="53"/>
      <c r="C1196" s="142"/>
    </row>
    <row r="1197" spans="1:3" x14ac:dyDescent="0.25">
      <c r="A1197" s="126"/>
      <c r="B1197" s="53"/>
      <c r="C1197" s="142"/>
    </row>
    <row r="1198" spans="1:3" x14ac:dyDescent="0.25">
      <c r="A1198" s="126"/>
      <c r="B1198" s="53"/>
      <c r="C1198" s="142"/>
    </row>
    <row r="1199" spans="1:3" x14ac:dyDescent="0.25">
      <c r="A1199" s="126"/>
      <c r="B1199" s="53"/>
      <c r="C1199" s="142"/>
    </row>
    <row r="1200" spans="1:3" x14ac:dyDescent="0.25">
      <c r="A1200" s="126"/>
      <c r="B1200" s="53"/>
      <c r="C1200" s="142"/>
    </row>
    <row r="1201" spans="1:3" x14ac:dyDescent="0.25">
      <c r="A1201" s="126"/>
      <c r="B1201" s="53"/>
      <c r="C1201" s="142"/>
    </row>
    <row r="1202" spans="1:3" x14ac:dyDescent="0.25">
      <c r="A1202" s="126"/>
      <c r="B1202" s="53"/>
      <c r="C1202" s="142"/>
    </row>
    <row r="1203" spans="1:3" x14ac:dyDescent="0.25">
      <c r="A1203" s="126"/>
      <c r="B1203" s="53"/>
      <c r="C1203" s="142"/>
    </row>
    <row r="1204" spans="1:3" x14ac:dyDescent="0.25">
      <c r="A1204" s="126"/>
      <c r="B1204" s="53"/>
      <c r="C1204" s="142"/>
    </row>
    <row r="1205" spans="1:3" x14ac:dyDescent="0.25">
      <c r="A1205" s="126"/>
      <c r="B1205" s="53"/>
      <c r="C1205" s="142"/>
    </row>
    <row r="1206" spans="1:3" x14ac:dyDescent="0.25">
      <c r="A1206" s="126"/>
      <c r="B1206" s="53"/>
      <c r="C1206" s="142"/>
    </row>
    <row r="1207" spans="1:3" x14ac:dyDescent="0.25">
      <c r="A1207" s="126"/>
      <c r="B1207" s="53"/>
      <c r="C1207" s="142"/>
    </row>
    <row r="1208" spans="1:3" x14ac:dyDescent="0.25">
      <c r="A1208" s="126"/>
      <c r="B1208" s="53"/>
      <c r="C1208" s="142"/>
    </row>
    <row r="1209" spans="1:3" x14ac:dyDescent="0.25">
      <c r="A1209" s="126"/>
      <c r="B1209" s="53"/>
      <c r="C1209" s="142"/>
    </row>
    <row r="1210" spans="1:3" x14ac:dyDescent="0.25">
      <c r="A1210" s="126"/>
      <c r="B1210" s="53"/>
      <c r="C1210" s="142"/>
    </row>
    <row r="1211" spans="1:3" x14ac:dyDescent="0.25">
      <c r="A1211" s="126"/>
      <c r="B1211" s="53"/>
      <c r="C1211" s="142"/>
    </row>
    <row r="1212" spans="1:3" x14ac:dyDescent="0.25">
      <c r="A1212" s="126"/>
      <c r="B1212" s="53"/>
      <c r="C1212" s="142"/>
    </row>
    <row r="1213" spans="1:3" x14ac:dyDescent="0.25">
      <c r="A1213" s="126"/>
      <c r="B1213" s="53"/>
      <c r="C1213" s="142"/>
    </row>
    <row r="1214" spans="1:3" x14ac:dyDescent="0.25">
      <c r="A1214" s="126"/>
      <c r="B1214" s="53"/>
      <c r="C1214" s="142"/>
    </row>
    <row r="1215" spans="1:3" x14ac:dyDescent="0.25">
      <c r="A1215" s="126"/>
      <c r="B1215" s="53"/>
      <c r="C1215" s="142"/>
    </row>
    <row r="1216" spans="1:3" x14ac:dyDescent="0.25">
      <c r="A1216" s="126"/>
      <c r="B1216" s="53"/>
      <c r="C1216" s="142"/>
    </row>
    <row r="1217" spans="1:3" x14ac:dyDescent="0.25">
      <c r="A1217" s="126"/>
      <c r="B1217" s="53"/>
      <c r="C1217" s="142"/>
    </row>
    <row r="1218" spans="1:3" x14ac:dyDescent="0.25">
      <c r="A1218" s="126"/>
      <c r="B1218" s="53"/>
      <c r="C1218" s="142"/>
    </row>
    <row r="1219" spans="1:3" x14ac:dyDescent="0.25">
      <c r="A1219" s="126"/>
      <c r="B1219" s="53"/>
      <c r="C1219" s="142"/>
    </row>
    <row r="1220" spans="1:3" x14ac:dyDescent="0.25">
      <c r="A1220" s="126"/>
      <c r="B1220" s="53"/>
      <c r="C1220" s="142"/>
    </row>
    <row r="1221" spans="1:3" x14ac:dyDescent="0.25">
      <c r="A1221" s="126"/>
      <c r="B1221" s="53"/>
      <c r="C1221" s="142"/>
    </row>
    <row r="1222" spans="1:3" x14ac:dyDescent="0.25">
      <c r="A1222" s="126"/>
      <c r="B1222" s="53"/>
      <c r="C1222" s="142"/>
    </row>
    <row r="1223" spans="1:3" x14ac:dyDescent="0.25">
      <c r="A1223" s="126"/>
      <c r="B1223" s="53"/>
      <c r="C1223" s="142"/>
    </row>
    <row r="1224" spans="1:3" x14ac:dyDescent="0.25">
      <c r="A1224" s="126"/>
      <c r="B1224" s="53"/>
      <c r="C1224" s="142"/>
    </row>
    <row r="1225" spans="1:3" x14ac:dyDescent="0.25">
      <c r="A1225" s="126"/>
      <c r="B1225" s="53"/>
      <c r="C1225" s="142"/>
    </row>
    <row r="1226" spans="1:3" x14ac:dyDescent="0.25">
      <c r="A1226" s="126"/>
      <c r="B1226" s="53"/>
      <c r="C1226" s="142"/>
    </row>
    <row r="1227" spans="1:3" x14ac:dyDescent="0.25">
      <c r="A1227" s="126"/>
      <c r="B1227" s="53"/>
      <c r="C1227" s="142"/>
    </row>
    <row r="1228" spans="1:3" x14ac:dyDescent="0.25">
      <c r="A1228" s="126"/>
      <c r="B1228" s="53"/>
      <c r="C1228" s="142"/>
    </row>
    <row r="1229" spans="1:3" x14ac:dyDescent="0.25">
      <c r="A1229" s="126"/>
      <c r="B1229" s="53"/>
      <c r="C1229" s="142"/>
    </row>
    <row r="1230" spans="1:3" x14ac:dyDescent="0.25">
      <c r="A1230" s="126"/>
      <c r="B1230" s="53"/>
      <c r="C1230" s="142"/>
    </row>
    <row r="1231" spans="1:3" x14ac:dyDescent="0.25">
      <c r="A1231" s="126"/>
      <c r="B1231" s="53"/>
      <c r="C1231" s="142"/>
    </row>
    <row r="1232" spans="1:3" x14ac:dyDescent="0.25">
      <c r="A1232" s="126"/>
      <c r="B1232" s="53"/>
      <c r="C1232" s="142"/>
    </row>
    <row r="1233" spans="1:3" x14ac:dyDescent="0.25">
      <c r="A1233" s="126"/>
      <c r="B1233" s="53"/>
      <c r="C1233" s="142"/>
    </row>
    <row r="1234" spans="1:3" x14ac:dyDescent="0.25">
      <c r="A1234" s="126"/>
      <c r="B1234" s="53"/>
      <c r="C1234" s="142"/>
    </row>
    <row r="1235" spans="1:3" x14ac:dyDescent="0.25">
      <c r="A1235" s="126"/>
      <c r="B1235" s="53"/>
      <c r="C1235" s="142"/>
    </row>
    <row r="1236" spans="1:3" x14ac:dyDescent="0.25">
      <c r="A1236" s="126"/>
      <c r="B1236" s="53"/>
      <c r="C1236" s="142"/>
    </row>
    <row r="1237" spans="1:3" x14ac:dyDescent="0.25">
      <c r="A1237" s="126"/>
      <c r="B1237" s="53"/>
      <c r="C1237" s="142"/>
    </row>
    <row r="1238" spans="1:3" x14ac:dyDescent="0.25">
      <c r="A1238" s="126"/>
      <c r="B1238" s="53"/>
      <c r="C1238" s="142"/>
    </row>
    <row r="1239" spans="1:3" x14ac:dyDescent="0.25">
      <c r="A1239" s="126"/>
      <c r="B1239" s="53"/>
      <c r="C1239" s="142"/>
    </row>
    <row r="1240" spans="1:3" x14ac:dyDescent="0.25">
      <c r="A1240" s="126"/>
      <c r="B1240" s="53"/>
      <c r="C1240" s="142"/>
    </row>
    <row r="1241" spans="1:3" x14ac:dyDescent="0.25">
      <c r="A1241" s="126"/>
      <c r="B1241" s="53"/>
      <c r="C1241" s="142"/>
    </row>
    <row r="1242" spans="1:3" x14ac:dyDescent="0.25">
      <c r="A1242" s="126"/>
      <c r="B1242" s="53"/>
      <c r="C1242" s="142"/>
    </row>
    <row r="1243" spans="1:3" x14ac:dyDescent="0.25">
      <c r="A1243" s="126"/>
      <c r="B1243" s="53"/>
      <c r="C1243" s="142"/>
    </row>
    <row r="1244" spans="1:3" x14ac:dyDescent="0.25">
      <c r="A1244" s="126"/>
      <c r="B1244" s="53"/>
      <c r="C1244" s="142"/>
    </row>
    <row r="1245" spans="1:3" x14ac:dyDescent="0.25">
      <c r="A1245" s="126"/>
      <c r="B1245" s="53"/>
      <c r="C1245" s="142"/>
    </row>
    <row r="1246" spans="1:3" x14ac:dyDescent="0.25">
      <c r="A1246" s="126"/>
      <c r="B1246" s="53"/>
      <c r="C1246" s="142"/>
    </row>
    <row r="1247" spans="1:3" x14ac:dyDescent="0.25">
      <c r="A1247" s="126"/>
      <c r="B1247" s="53"/>
      <c r="C1247" s="142"/>
    </row>
    <row r="1248" spans="1:3" x14ac:dyDescent="0.25">
      <c r="A1248" s="126"/>
      <c r="B1248" s="53"/>
      <c r="C1248" s="142"/>
    </row>
    <row r="1249" spans="1:3" x14ac:dyDescent="0.25">
      <c r="A1249" s="126"/>
      <c r="B1249" s="53"/>
      <c r="C1249" s="142"/>
    </row>
    <row r="1250" spans="1:3" x14ac:dyDescent="0.25">
      <c r="A1250" s="126"/>
      <c r="B1250" s="53"/>
      <c r="C1250" s="142"/>
    </row>
    <row r="1251" spans="1:3" x14ac:dyDescent="0.25">
      <c r="A1251" s="126"/>
      <c r="B1251" s="53"/>
      <c r="C1251" s="142"/>
    </row>
    <row r="1252" spans="1:3" x14ac:dyDescent="0.25">
      <c r="A1252" s="126"/>
      <c r="B1252" s="53"/>
      <c r="C1252" s="142"/>
    </row>
    <row r="1253" spans="1:3" x14ac:dyDescent="0.25">
      <c r="A1253" s="126"/>
      <c r="B1253" s="53"/>
      <c r="C1253" s="142"/>
    </row>
    <row r="1254" spans="1:3" x14ac:dyDescent="0.25">
      <c r="A1254" s="126"/>
      <c r="B1254" s="53"/>
      <c r="C1254" s="142"/>
    </row>
    <row r="1255" spans="1:3" x14ac:dyDescent="0.25">
      <c r="A1255" s="126"/>
      <c r="B1255" s="53"/>
      <c r="C1255" s="142"/>
    </row>
    <row r="1256" spans="1:3" x14ac:dyDescent="0.25">
      <c r="A1256" s="126"/>
      <c r="B1256" s="53"/>
      <c r="C1256" s="142"/>
    </row>
    <row r="1257" spans="1:3" x14ac:dyDescent="0.25">
      <c r="A1257" s="126"/>
      <c r="B1257" s="53"/>
      <c r="C1257" s="142"/>
    </row>
    <row r="1258" spans="1:3" x14ac:dyDescent="0.25">
      <c r="A1258" s="126"/>
      <c r="B1258" s="53"/>
      <c r="C1258" s="142"/>
    </row>
    <row r="1259" spans="1:3" x14ac:dyDescent="0.25">
      <c r="A1259" s="126"/>
      <c r="B1259" s="53"/>
      <c r="C1259" s="142"/>
    </row>
    <row r="1260" spans="1:3" x14ac:dyDescent="0.25">
      <c r="A1260" s="126"/>
      <c r="B1260" s="53"/>
      <c r="C1260" s="142"/>
    </row>
    <row r="1261" spans="1:3" x14ac:dyDescent="0.25">
      <c r="A1261" s="126"/>
      <c r="B1261" s="53"/>
      <c r="C1261" s="142"/>
    </row>
    <row r="1262" spans="1:3" x14ac:dyDescent="0.25">
      <c r="A1262" s="126"/>
      <c r="B1262" s="53"/>
      <c r="C1262" s="142"/>
    </row>
    <row r="1263" spans="1:3" x14ac:dyDescent="0.25">
      <c r="A1263" s="126"/>
      <c r="B1263" s="53"/>
      <c r="C1263" s="142"/>
    </row>
    <row r="1264" spans="1:3" x14ac:dyDescent="0.25">
      <c r="A1264" s="126"/>
      <c r="B1264" s="53"/>
      <c r="C1264" s="142"/>
    </row>
    <row r="1265" spans="1:3" x14ac:dyDescent="0.25">
      <c r="A1265" s="126"/>
      <c r="B1265" s="53"/>
      <c r="C1265" s="142"/>
    </row>
    <row r="1266" spans="1:3" x14ac:dyDescent="0.25">
      <c r="A1266" s="126"/>
      <c r="B1266" s="53"/>
      <c r="C1266" s="142"/>
    </row>
    <row r="1267" spans="1:3" x14ac:dyDescent="0.25">
      <c r="A1267" s="126"/>
      <c r="B1267" s="53"/>
      <c r="C1267" s="142"/>
    </row>
    <row r="1268" spans="1:3" x14ac:dyDescent="0.25">
      <c r="A1268" s="126"/>
      <c r="B1268" s="53"/>
      <c r="C1268" s="142"/>
    </row>
    <row r="1269" spans="1:3" x14ac:dyDescent="0.25">
      <c r="A1269" s="126"/>
      <c r="B1269" s="53"/>
      <c r="C1269" s="142"/>
    </row>
    <row r="1270" spans="1:3" x14ac:dyDescent="0.25">
      <c r="A1270" s="126"/>
      <c r="B1270" s="53"/>
      <c r="C1270" s="142"/>
    </row>
    <row r="1271" spans="1:3" x14ac:dyDescent="0.25">
      <c r="A1271" s="126"/>
      <c r="B1271" s="53"/>
      <c r="C1271" s="142"/>
    </row>
    <row r="1272" spans="1:3" x14ac:dyDescent="0.25">
      <c r="A1272" s="126"/>
      <c r="B1272" s="53"/>
      <c r="C1272" s="142"/>
    </row>
    <row r="1273" spans="1:3" x14ac:dyDescent="0.25">
      <c r="A1273" s="126"/>
      <c r="B1273" s="53"/>
      <c r="C1273" s="142"/>
    </row>
    <row r="1274" spans="1:3" x14ac:dyDescent="0.25">
      <c r="A1274" s="126"/>
      <c r="B1274" s="53"/>
      <c r="C1274" s="142"/>
    </row>
    <row r="1275" spans="1:3" x14ac:dyDescent="0.25">
      <c r="A1275" s="126"/>
      <c r="B1275" s="53"/>
      <c r="C1275" s="142"/>
    </row>
    <row r="1276" spans="1:3" x14ac:dyDescent="0.25">
      <c r="A1276" s="126"/>
      <c r="B1276" s="53"/>
      <c r="C1276" s="142"/>
    </row>
    <row r="1277" spans="1:3" x14ac:dyDescent="0.25">
      <c r="A1277" s="126"/>
      <c r="B1277" s="53"/>
      <c r="C1277" s="142"/>
    </row>
    <row r="1278" spans="1:3" x14ac:dyDescent="0.25">
      <c r="A1278" s="126"/>
      <c r="B1278" s="53"/>
      <c r="C1278" s="142"/>
    </row>
    <row r="1279" spans="1:3" x14ac:dyDescent="0.25">
      <c r="A1279" s="126"/>
      <c r="B1279" s="53"/>
      <c r="C1279" s="142"/>
    </row>
    <row r="1280" spans="1:3" x14ac:dyDescent="0.25">
      <c r="A1280" s="126"/>
      <c r="B1280" s="53"/>
      <c r="C1280" s="142"/>
    </row>
    <row r="1281" spans="1:3" x14ac:dyDescent="0.25">
      <c r="A1281" s="126"/>
      <c r="B1281" s="53"/>
      <c r="C1281" s="142"/>
    </row>
    <row r="1282" spans="1:3" x14ac:dyDescent="0.25">
      <c r="A1282" s="126"/>
      <c r="B1282" s="53"/>
      <c r="C1282" s="142"/>
    </row>
    <row r="1283" spans="1:3" x14ac:dyDescent="0.25">
      <c r="A1283" s="126"/>
      <c r="B1283" s="53"/>
      <c r="C1283" s="142"/>
    </row>
    <row r="1284" spans="1:3" x14ac:dyDescent="0.25">
      <c r="A1284" s="126"/>
      <c r="B1284" s="53"/>
      <c r="C1284" s="142"/>
    </row>
    <row r="1285" spans="1:3" x14ac:dyDescent="0.25">
      <c r="A1285" s="126"/>
      <c r="B1285" s="53"/>
      <c r="C1285" s="142"/>
    </row>
    <row r="1286" spans="1:3" x14ac:dyDescent="0.25">
      <c r="A1286" s="126"/>
      <c r="B1286" s="53"/>
      <c r="C1286" s="142"/>
    </row>
    <row r="1287" spans="1:3" x14ac:dyDescent="0.25">
      <c r="A1287" s="126"/>
      <c r="B1287" s="53"/>
      <c r="C1287" s="142"/>
    </row>
    <row r="1288" spans="1:3" x14ac:dyDescent="0.25">
      <c r="A1288" s="126"/>
      <c r="B1288" s="53"/>
      <c r="C1288" s="142"/>
    </row>
    <row r="1289" spans="1:3" x14ac:dyDescent="0.25">
      <c r="A1289" s="126"/>
      <c r="B1289" s="53"/>
      <c r="C1289" s="142"/>
    </row>
    <row r="1290" spans="1:3" x14ac:dyDescent="0.25">
      <c r="A1290" s="126"/>
      <c r="B1290" s="53"/>
      <c r="C1290" s="142"/>
    </row>
    <row r="1291" spans="1:3" x14ac:dyDescent="0.25">
      <c r="A1291" s="126"/>
      <c r="B1291" s="53"/>
      <c r="C1291" s="142"/>
    </row>
    <row r="1292" spans="1:3" x14ac:dyDescent="0.25">
      <c r="A1292" s="126"/>
      <c r="B1292" s="53"/>
      <c r="C1292" s="142"/>
    </row>
    <row r="1293" spans="1:3" x14ac:dyDescent="0.25">
      <c r="A1293" s="126"/>
      <c r="B1293" s="53"/>
      <c r="C1293" s="142"/>
    </row>
    <row r="1294" spans="1:3" x14ac:dyDescent="0.25">
      <c r="A1294" s="126"/>
      <c r="B1294" s="53"/>
      <c r="C1294" s="142"/>
    </row>
    <row r="1295" spans="1:3" x14ac:dyDescent="0.25">
      <c r="A1295" s="126"/>
      <c r="B1295" s="53"/>
      <c r="C1295" s="142"/>
    </row>
    <row r="1296" spans="1:3" x14ac:dyDescent="0.25">
      <c r="A1296" s="126"/>
      <c r="B1296" s="53"/>
      <c r="C1296" s="142"/>
    </row>
    <row r="1297" spans="1:3" x14ac:dyDescent="0.25">
      <c r="A1297" s="126"/>
      <c r="B1297" s="53"/>
      <c r="C1297" s="142"/>
    </row>
    <row r="1298" spans="1:3" x14ac:dyDescent="0.25">
      <c r="A1298" s="126"/>
      <c r="B1298" s="53"/>
      <c r="C1298" s="142"/>
    </row>
    <row r="1299" spans="1:3" x14ac:dyDescent="0.25">
      <c r="A1299" s="126"/>
      <c r="B1299" s="53"/>
      <c r="C1299" s="142"/>
    </row>
    <row r="1300" spans="1:3" x14ac:dyDescent="0.25">
      <c r="A1300" s="126"/>
      <c r="B1300" s="53"/>
      <c r="C1300" s="142"/>
    </row>
    <row r="1301" spans="1:3" x14ac:dyDescent="0.25">
      <c r="A1301" s="126"/>
      <c r="B1301" s="53"/>
      <c r="C1301" s="142"/>
    </row>
    <row r="1302" spans="1:3" x14ac:dyDescent="0.25">
      <c r="A1302" s="126"/>
      <c r="B1302" s="53"/>
      <c r="C1302" s="142"/>
    </row>
    <row r="1303" spans="1:3" x14ac:dyDescent="0.25">
      <c r="A1303" s="126"/>
      <c r="B1303" s="53"/>
      <c r="C1303" s="142"/>
    </row>
    <row r="1304" spans="1:3" x14ac:dyDescent="0.25">
      <c r="A1304" s="126"/>
      <c r="B1304" s="53"/>
      <c r="C1304" s="142"/>
    </row>
    <row r="1305" spans="1:3" x14ac:dyDescent="0.25">
      <c r="A1305" s="126"/>
      <c r="B1305" s="53"/>
      <c r="C1305" s="142"/>
    </row>
    <row r="1306" spans="1:3" x14ac:dyDescent="0.25">
      <c r="A1306" s="126"/>
      <c r="B1306" s="53"/>
      <c r="C1306" s="142"/>
    </row>
    <row r="1307" spans="1:3" x14ac:dyDescent="0.25">
      <c r="A1307" s="126"/>
      <c r="B1307" s="53"/>
      <c r="C1307" s="142"/>
    </row>
    <row r="1308" spans="1:3" x14ac:dyDescent="0.25">
      <c r="A1308" s="126"/>
      <c r="B1308" s="53"/>
      <c r="C1308" s="142"/>
    </row>
    <row r="1309" spans="1:3" x14ac:dyDescent="0.25">
      <c r="A1309" s="126"/>
      <c r="B1309" s="53"/>
      <c r="C1309" s="142"/>
    </row>
    <row r="1310" spans="1:3" x14ac:dyDescent="0.25">
      <c r="A1310" s="126"/>
      <c r="B1310" s="53"/>
      <c r="C1310" s="142"/>
    </row>
    <row r="1311" spans="1:3" x14ac:dyDescent="0.25">
      <c r="A1311" s="126"/>
      <c r="B1311" s="53"/>
      <c r="C1311" s="142"/>
    </row>
    <row r="1312" spans="1:3" x14ac:dyDescent="0.25">
      <c r="A1312" s="126"/>
      <c r="B1312" s="53"/>
      <c r="C1312" s="142"/>
    </row>
    <row r="1313" spans="1:3" x14ac:dyDescent="0.25">
      <c r="A1313" s="126"/>
      <c r="B1313" s="53"/>
      <c r="C1313" s="142"/>
    </row>
    <row r="1314" spans="1:3" x14ac:dyDescent="0.25">
      <c r="A1314" s="126"/>
      <c r="B1314" s="53"/>
      <c r="C1314" s="142"/>
    </row>
    <row r="1315" spans="1:3" x14ac:dyDescent="0.25">
      <c r="A1315" s="126"/>
      <c r="B1315" s="53"/>
      <c r="C1315" s="142"/>
    </row>
    <row r="1316" spans="1:3" x14ac:dyDescent="0.25">
      <c r="A1316" s="126"/>
      <c r="B1316" s="53"/>
      <c r="C1316" s="142"/>
    </row>
    <row r="1317" spans="1:3" x14ac:dyDescent="0.25">
      <c r="A1317" s="126"/>
      <c r="B1317" s="53"/>
      <c r="C1317" s="142"/>
    </row>
    <row r="1318" spans="1:3" x14ac:dyDescent="0.25">
      <c r="A1318" s="126"/>
      <c r="B1318" s="53"/>
      <c r="C1318" s="142"/>
    </row>
    <row r="1319" spans="1:3" x14ac:dyDescent="0.25">
      <c r="A1319" s="126"/>
      <c r="B1319" s="53"/>
      <c r="C1319" s="142"/>
    </row>
    <row r="1320" spans="1:3" x14ac:dyDescent="0.25">
      <c r="A1320" s="126"/>
      <c r="B1320" s="53"/>
      <c r="C1320" s="142"/>
    </row>
    <row r="1321" spans="1:3" x14ac:dyDescent="0.25">
      <c r="A1321" s="126"/>
      <c r="B1321" s="53"/>
      <c r="C1321" s="142"/>
    </row>
    <row r="1322" spans="1:3" x14ac:dyDescent="0.25">
      <c r="A1322" s="126"/>
      <c r="B1322" s="53"/>
      <c r="C1322" s="142"/>
    </row>
    <row r="1323" spans="1:3" x14ac:dyDescent="0.25">
      <c r="A1323" s="126"/>
      <c r="B1323" s="53"/>
      <c r="C1323" s="142"/>
    </row>
    <row r="1324" spans="1:3" x14ac:dyDescent="0.25">
      <c r="A1324" s="126"/>
      <c r="B1324" s="53"/>
      <c r="C1324" s="142"/>
    </row>
    <row r="1325" spans="1:3" x14ac:dyDescent="0.25">
      <c r="A1325" s="126"/>
      <c r="B1325" s="53"/>
      <c r="C1325" s="142"/>
    </row>
    <row r="1326" spans="1:3" x14ac:dyDescent="0.25">
      <c r="A1326" s="126"/>
      <c r="B1326" s="53"/>
      <c r="C1326" s="142"/>
    </row>
    <row r="1327" spans="1:3" x14ac:dyDescent="0.25">
      <c r="A1327" s="126"/>
      <c r="B1327" s="53"/>
      <c r="C1327" s="142"/>
    </row>
    <row r="1328" spans="1:3" x14ac:dyDescent="0.25">
      <c r="A1328" s="126"/>
      <c r="B1328" s="53"/>
      <c r="C1328" s="142"/>
    </row>
    <row r="1329" spans="1:3" x14ac:dyDescent="0.25">
      <c r="A1329" s="126"/>
      <c r="B1329" s="53"/>
      <c r="C1329" s="142"/>
    </row>
    <row r="1330" spans="1:3" x14ac:dyDescent="0.25">
      <c r="A1330" s="126"/>
      <c r="B1330" s="53"/>
      <c r="C1330" s="142"/>
    </row>
    <row r="1331" spans="1:3" x14ac:dyDescent="0.25">
      <c r="A1331" s="126"/>
      <c r="B1331" s="53"/>
      <c r="C1331" s="142"/>
    </row>
    <row r="1332" spans="1:3" x14ac:dyDescent="0.25">
      <c r="A1332" s="126"/>
      <c r="B1332" s="53"/>
      <c r="C1332" s="142"/>
    </row>
    <row r="1333" spans="1:3" x14ac:dyDescent="0.25">
      <c r="A1333" s="126"/>
      <c r="B1333" s="53"/>
      <c r="C1333" s="142"/>
    </row>
    <row r="1334" spans="1:3" x14ac:dyDescent="0.25">
      <c r="A1334" s="126"/>
      <c r="B1334" s="53"/>
      <c r="C1334" s="142"/>
    </row>
    <row r="1335" spans="1:3" x14ac:dyDescent="0.25">
      <c r="A1335" s="126"/>
      <c r="B1335" s="53"/>
      <c r="C1335" s="142"/>
    </row>
    <row r="1336" spans="1:3" x14ac:dyDescent="0.25">
      <c r="A1336" s="126"/>
      <c r="B1336" s="53"/>
      <c r="C1336" s="142"/>
    </row>
    <row r="1337" spans="1:3" x14ac:dyDescent="0.25">
      <c r="A1337" s="126"/>
      <c r="B1337" s="53"/>
      <c r="C1337" s="142"/>
    </row>
    <row r="1338" spans="1:3" x14ac:dyDescent="0.25">
      <c r="A1338" s="126"/>
      <c r="B1338" s="53"/>
      <c r="C1338" s="142"/>
    </row>
    <row r="1339" spans="1:3" x14ac:dyDescent="0.25">
      <c r="A1339" s="126"/>
      <c r="B1339" s="53"/>
      <c r="C1339" s="142"/>
    </row>
    <row r="1340" spans="1:3" x14ac:dyDescent="0.25">
      <c r="A1340" s="126"/>
      <c r="B1340" s="53"/>
      <c r="C1340" s="142"/>
    </row>
    <row r="1341" spans="1:3" x14ac:dyDescent="0.25">
      <c r="A1341" s="126"/>
      <c r="B1341" s="53"/>
      <c r="C1341" s="142"/>
    </row>
    <row r="1342" spans="1:3" x14ac:dyDescent="0.25">
      <c r="A1342" s="126"/>
      <c r="B1342" s="53"/>
      <c r="C1342" s="142"/>
    </row>
    <row r="1343" spans="1:3" x14ac:dyDescent="0.25">
      <c r="A1343" s="126"/>
      <c r="B1343" s="53"/>
      <c r="C1343" s="142"/>
    </row>
    <row r="1344" spans="1:3" x14ac:dyDescent="0.25">
      <c r="A1344" s="126"/>
      <c r="B1344" s="53"/>
      <c r="C1344" s="142"/>
    </row>
    <row r="1345" spans="1:3" x14ac:dyDescent="0.25">
      <c r="A1345" s="126"/>
      <c r="B1345" s="53"/>
      <c r="C1345" s="142"/>
    </row>
    <row r="1346" spans="1:3" x14ac:dyDescent="0.25">
      <c r="A1346" s="126"/>
      <c r="B1346" s="53"/>
      <c r="C1346" s="142"/>
    </row>
    <row r="1347" spans="1:3" x14ac:dyDescent="0.25">
      <c r="A1347" s="126"/>
      <c r="B1347" s="53"/>
      <c r="C1347" s="142"/>
    </row>
    <row r="1348" spans="1:3" x14ac:dyDescent="0.25">
      <c r="A1348" s="126"/>
      <c r="B1348" s="53"/>
      <c r="C1348" s="142"/>
    </row>
    <row r="1349" spans="1:3" x14ac:dyDescent="0.25">
      <c r="A1349" s="126"/>
      <c r="B1349" s="53"/>
      <c r="C1349" s="142"/>
    </row>
    <row r="1350" spans="1:3" x14ac:dyDescent="0.25">
      <c r="A1350" s="126"/>
      <c r="B1350" s="53"/>
      <c r="C1350" s="142"/>
    </row>
    <row r="1351" spans="1:3" x14ac:dyDescent="0.25">
      <c r="A1351" s="126"/>
      <c r="B1351" s="53"/>
      <c r="C1351" s="142"/>
    </row>
    <row r="1352" spans="1:3" x14ac:dyDescent="0.25">
      <c r="A1352" s="126"/>
      <c r="B1352" s="53"/>
      <c r="C1352" s="142"/>
    </row>
    <row r="1353" spans="1:3" x14ac:dyDescent="0.25">
      <c r="A1353" s="126"/>
      <c r="B1353" s="53"/>
      <c r="C1353" s="142"/>
    </row>
    <row r="1354" spans="1:3" x14ac:dyDescent="0.25">
      <c r="A1354" s="126"/>
      <c r="B1354" s="53"/>
      <c r="C1354" s="142"/>
    </row>
    <row r="1355" spans="1:3" x14ac:dyDescent="0.25">
      <c r="A1355" s="126"/>
      <c r="B1355" s="53"/>
      <c r="C1355" s="142"/>
    </row>
    <row r="1356" spans="1:3" x14ac:dyDescent="0.25">
      <c r="A1356" s="126"/>
      <c r="B1356" s="53"/>
      <c r="C1356" s="142"/>
    </row>
    <row r="1357" spans="1:3" x14ac:dyDescent="0.25">
      <c r="A1357" s="126"/>
      <c r="B1357" s="53"/>
      <c r="C1357" s="142"/>
    </row>
    <row r="1358" spans="1:3" x14ac:dyDescent="0.25">
      <c r="A1358" s="126"/>
      <c r="B1358" s="53"/>
      <c r="C1358" s="142"/>
    </row>
    <row r="1359" spans="1:3" x14ac:dyDescent="0.25">
      <c r="A1359" s="126"/>
      <c r="B1359" s="53"/>
      <c r="C1359" s="142"/>
    </row>
    <row r="1360" spans="1:3" x14ac:dyDescent="0.25">
      <c r="A1360" s="126"/>
      <c r="B1360" s="53"/>
      <c r="C1360" s="142"/>
    </row>
    <row r="1361" spans="1:3" x14ac:dyDescent="0.25">
      <c r="A1361" s="126"/>
      <c r="B1361" s="53"/>
      <c r="C1361" s="142"/>
    </row>
    <row r="1362" spans="1:3" x14ac:dyDescent="0.25">
      <c r="A1362" s="126"/>
      <c r="B1362" s="53"/>
      <c r="C1362" s="142"/>
    </row>
    <row r="1363" spans="1:3" x14ac:dyDescent="0.25">
      <c r="A1363" s="126"/>
      <c r="B1363" s="53"/>
      <c r="C1363" s="142"/>
    </row>
    <row r="1364" spans="1:3" x14ac:dyDescent="0.25">
      <c r="A1364" s="126"/>
      <c r="B1364" s="53"/>
      <c r="C1364" s="142"/>
    </row>
    <row r="1365" spans="1:3" x14ac:dyDescent="0.25">
      <c r="A1365" s="126"/>
      <c r="B1365" s="53"/>
      <c r="C1365" s="142"/>
    </row>
    <row r="1366" spans="1:3" x14ac:dyDescent="0.25">
      <c r="A1366" s="126"/>
      <c r="B1366" s="53"/>
      <c r="C1366" s="142"/>
    </row>
    <row r="1367" spans="1:3" x14ac:dyDescent="0.25">
      <c r="A1367" s="126"/>
      <c r="B1367" s="53"/>
      <c r="C1367" s="142"/>
    </row>
    <row r="1368" spans="1:3" x14ac:dyDescent="0.25">
      <c r="A1368" s="126"/>
      <c r="B1368" s="53"/>
      <c r="C1368" s="142"/>
    </row>
    <row r="1369" spans="1:3" x14ac:dyDescent="0.25">
      <c r="A1369" s="126"/>
      <c r="B1369" s="53"/>
      <c r="C1369" s="142"/>
    </row>
    <row r="1370" spans="1:3" x14ac:dyDescent="0.25">
      <c r="A1370" s="126"/>
      <c r="B1370" s="53"/>
      <c r="C1370" s="142"/>
    </row>
    <row r="1371" spans="1:3" x14ac:dyDescent="0.25">
      <c r="A1371" s="126"/>
      <c r="B1371" s="53"/>
      <c r="C1371" s="142"/>
    </row>
    <row r="1372" spans="1:3" x14ac:dyDescent="0.25">
      <c r="A1372" s="126"/>
      <c r="B1372" s="53"/>
      <c r="C1372" s="142"/>
    </row>
    <row r="1373" spans="1:3" x14ac:dyDescent="0.25">
      <c r="A1373" s="126"/>
      <c r="B1373" s="53"/>
      <c r="C1373" s="142"/>
    </row>
    <row r="1374" spans="1:3" x14ac:dyDescent="0.25">
      <c r="A1374" s="126"/>
      <c r="B1374" s="53"/>
      <c r="C1374" s="142"/>
    </row>
    <row r="1375" spans="1:3" x14ac:dyDescent="0.25">
      <c r="A1375" s="126"/>
      <c r="B1375" s="53"/>
      <c r="C1375" s="142"/>
    </row>
    <row r="1376" spans="1:3" x14ac:dyDescent="0.25">
      <c r="A1376" s="126"/>
      <c r="B1376" s="53"/>
      <c r="C1376" s="142"/>
    </row>
    <row r="1377" spans="1:3" x14ac:dyDescent="0.25">
      <c r="A1377" s="126"/>
      <c r="B1377" s="53"/>
      <c r="C1377" s="142"/>
    </row>
    <row r="1378" spans="1:3" x14ac:dyDescent="0.25">
      <c r="A1378" s="126"/>
      <c r="B1378" s="53"/>
      <c r="C1378" s="142"/>
    </row>
    <row r="1379" spans="1:3" x14ac:dyDescent="0.25">
      <c r="A1379" s="126"/>
      <c r="B1379" s="53"/>
      <c r="C1379" s="142"/>
    </row>
    <row r="1380" spans="1:3" x14ac:dyDescent="0.25">
      <c r="A1380" s="126"/>
      <c r="B1380" s="53"/>
      <c r="C1380" s="142"/>
    </row>
    <row r="1381" spans="1:3" x14ac:dyDescent="0.25">
      <c r="A1381" s="126"/>
      <c r="B1381" s="53"/>
      <c r="C1381" s="142"/>
    </row>
    <row r="1382" spans="1:3" x14ac:dyDescent="0.25">
      <c r="A1382" s="126"/>
      <c r="B1382" s="53"/>
      <c r="C1382" s="142"/>
    </row>
    <row r="1383" spans="1:3" x14ac:dyDescent="0.25">
      <c r="A1383" s="126"/>
      <c r="B1383" s="53"/>
      <c r="C1383" s="142"/>
    </row>
    <row r="1384" spans="1:3" x14ac:dyDescent="0.25">
      <c r="A1384" s="126"/>
      <c r="B1384" s="53"/>
      <c r="C1384" s="142"/>
    </row>
    <row r="1385" spans="1:3" x14ac:dyDescent="0.25">
      <c r="A1385" s="126"/>
      <c r="B1385" s="53"/>
      <c r="C1385" s="142"/>
    </row>
    <row r="1386" spans="1:3" x14ac:dyDescent="0.25">
      <c r="A1386" s="126"/>
      <c r="B1386" s="53"/>
      <c r="C1386" s="142"/>
    </row>
    <row r="1387" spans="1:3" x14ac:dyDescent="0.25">
      <c r="A1387" s="126"/>
      <c r="B1387" s="53"/>
      <c r="C1387" s="142"/>
    </row>
    <row r="1388" spans="1:3" x14ac:dyDescent="0.25">
      <c r="A1388" s="126"/>
      <c r="B1388" s="53"/>
      <c r="C1388" s="142"/>
    </row>
    <row r="1389" spans="1:3" x14ac:dyDescent="0.25">
      <c r="A1389" s="126"/>
      <c r="B1389" s="53"/>
      <c r="C1389" s="142"/>
    </row>
    <row r="1390" spans="1:3" x14ac:dyDescent="0.25">
      <c r="A1390" s="126"/>
      <c r="B1390" s="53"/>
      <c r="C1390" s="142"/>
    </row>
    <row r="1391" spans="1:3" x14ac:dyDescent="0.25">
      <c r="A1391" s="126"/>
      <c r="B1391" s="53"/>
      <c r="C1391" s="142"/>
    </row>
    <row r="1392" spans="1:3" x14ac:dyDescent="0.25">
      <c r="A1392" s="126"/>
      <c r="B1392" s="53"/>
      <c r="C1392" s="142"/>
    </row>
    <row r="1393" spans="1:3" x14ac:dyDescent="0.25">
      <c r="A1393" s="126"/>
      <c r="B1393" s="53"/>
      <c r="C1393" s="142"/>
    </row>
    <row r="1394" spans="1:3" x14ac:dyDescent="0.25">
      <c r="A1394" s="126"/>
      <c r="B1394" s="53"/>
      <c r="C1394" s="142"/>
    </row>
    <row r="1395" spans="1:3" x14ac:dyDescent="0.25">
      <c r="A1395" s="126"/>
      <c r="B1395" s="53"/>
      <c r="C1395" s="142"/>
    </row>
    <row r="1396" spans="1:3" x14ac:dyDescent="0.25">
      <c r="A1396" s="126"/>
      <c r="B1396" s="53"/>
      <c r="C1396" s="142"/>
    </row>
    <row r="1397" spans="1:3" x14ac:dyDescent="0.25">
      <c r="A1397" s="126"/>
      <c r="B1397" s="53"/>
      <c r="C1397" s="142"/>
    </row>
    <row r="1398" spans="1:3" x14ac:dyDescent="0.25">
      <c r="A1398" s="126"/>
      <c r="B1398" s="53"/>
      <c r="C1398" s="142"/>
    </row>
    <row r="1399" spans="1:3" x14ac:dyDescent="0.25">
      <c r="A1399" s="126"/>
      <c r="B1399" s="53"/>
      <c r="C1399" s="142"/>
    </row>
    <row r="1400" spans="1:3" x14ac:dyDescent="0.25">
      <c r="A1400" s="126"/>
      <c r="B1400" s="53"/>
      <c r="C1400" s="142"/>
    </row>
    <row r="1401" spans="1:3" x14ac:dyDescent="0.25">
      <c r="A1401" s="126"/>
      <c r="B1401" s="53"/>
      <c r="C1401" s="142"/>
    </row>
    <row r="1402" spans="1:3" x14ac:dyDescent="0.25">
      <c r="A1402" s="126"/>
      <c r="B1402" s="53"/>
      <c r="C1402" s="142"/>
    </row>
    <row r="1403" spans="1:3" x14ac:dyDescent="0.25">
      <c r="A1403" s="126"/>
      <c r="B1403" s="53"/>
      <c r="C1403" s="142"/>
    </row>
    <row r="1404" spans="1:3" x14ac:dyDescent="0.25">
      <c r="A1404" s="126"/>
      <c r="B1404" s="53"/>
      <c r="C1404" s="142"/>
    </row>
    <row r="1405" spans="1:3" x14ac:dyDescent="0.25">
      <c r="A1405" s="126"/>
      <c r="B1405" s="53"/>
      <c r="C1405" s="142"/>
    </row>
    <row r="1406" spans="1:3" x14ac:dyDescent="0.25">
      <c r="A1406" s="126"/>
      <c r="B1406" s="53"/>
      <c r="C1406" s="142"/>
    </row>
    <row r="1407" spans="1:3" x14ac:dyDescent="0.25">
      <c r="A1407" s="126"/>
      <c r="B1407" s="53"/>
      <c r="C1407" s="142"/>
    </row>
    <row r="1408" spans="1:3" x14ac:dyDescent="0.25">
      <c r="A1408" s="126"/>
      <c r="B1408" s="53"/>
      <c r="C1408" s="142"/>
    </row>
    <row r="1409" spans="1:3" x14ac:dyDescent="0.25">
      <c r="A1409" s="126"/>
      <c r="B1409" s="53"/>
      <c r="C1409" s="142"/>
    </row>
    <row r="1410" spans="1:3" x14ac:dyDescent="0.25">
      <c r="A1410" s="126"/>
      <c r="B1410" s="53"/>
      <c r="C1410" s="142"/>
    </row>
    <row r="1411" spans="1:3" x14ac:dyDescent="0.25">
      <c r="A1411" s="126"/>
      <c r="B1411" s="53"/>
      <c r="C1411" s="142"/>
    </row>
    <row r="1412" spans="1:3" x14ac:dyDescent="0.25">
      <c r="A1412" s="126"/>
      <c r="B1412" s="53"/>
      <c r="C1412" s="142"/>
    </row>
    <row r="1413" spans="1:3" x14ac:dyDescent="0.25">
      <c r="A1413" s="126"/>
      <c r="B1413" s="53"/>
      <c r="C1413" s="142"/>
    </row>
    <row r="1414" spans="1:3" x14ac:dyDescent="0.25">
      <c r="A1414" s="126"/>
      <c r="B1414" s="53"/>
      <c r="C1414" s="142"/>
    </row>
    <row r="1415" spans="1:3" x14ac:dyDescent="0.25">
      <c r="A1415" s="126"/>
      <c r="B1415" s="53"/>
      <c r="C1415" s="142"/>
    </row>
    <row r="1416" spans="1:3" x14ac:dyDescent="0.25">
      <c r="A1416" s="126"/>
      <c r="B1416" s="53"/>
      <c r="C1416" s="142"/>
    </row>
    <row r="1417" spans="1:3" x14ac:dyDescent="0.25">
      <c r="A1417" s="126"/>
      <c r="B1417" s="53"/>
      <c r="C1417" s="142"/>
    </row>
    <row r="1418" spans="1:3" x14ac:dyDescent="0.25">
      <c r="A1418" s="126"/>
      <c r="B1418" s="53"/>
      <c r="C1418" s="142"/>
    </row>
    <row r="1419" spans="1:3" x14ac:dyDescent="0.25">
      <c r="A1419" s="126"/>
      <c r="B1419" s="53"/>
      <c r="C1419" s="142"/>
    </row>
    <row r="1420" spans="1:3" x14ac:dyDescent="0.25">
      <c r="A1420" s="126"/>
      <c r="B1420" s="53"/>
      <c r="C1420" s="142"/>
    </row>
    <row r="1421" spans="1:3" x14ac:dyDescent="0.25">
      <c r="A1421" s="126"/>
      <c r="B1421" s="53"/>
      <c r="C1421" s="142"/>
    </row>
    <row r="1422" spans="1:3" x14ac:dyDescent="0.25">
      <c r="A1422" s="126"/>
      <c r="B1422" s="53"/>
      <c r="C1422" s="142"/>
    </row>
    <row r="1423" spans="1:3" x14ac:dyDescent="0.25">
      <c r="A1423" s="126"/>
      <c r="B1423" s="53"/>
      <c r="C1423" s="142"/>
    </row>
    <row r="1424" spans="1:3" x14ac:dyDescent="0.25">
      <c r="A1424" s="126"/>
      <c r="B1424" s="53"/>
      <c r="C1424" s="142"/>
    </row>
    <row r="1425" spans="1:3" x14ac:dyDescent="0.25">
      <c r="A1425" s="126"/>
      <c r="B1425" s="53"/>
      <c r="C1425" s="142"/>
    </row>
    <row r="1426" spans="1:3" x14ac:dyDescent="0.25">
      <c r="A1426" s="126"/>
      <c r="B1426" s="53"/>
      <c r="C1426" s="142"/>
    </row>
    <row r="1427" spans="1:3" x14ac:dyDescent="0.25">
      <c r="A1427" s="126"/>
      <c r="B1427" s="53"/>
      <c r="C1427" s="142"/>
    </row>
    <row r="1428" spans="1:3" x14ac:dyDescent="0.25">
      <c r="A1428" s="126"/>
      <c r="B1428" s="53"/>
      <c r="C1428" s="142"/>
    </row>
    <row r="1429" spans="1:3" x14ac:dyDescent="0.25">
      <c r="A1429" s="126"/>
      <c r="B1429" s="53"/>
      <c r="C1429" s="142"/>
    </row>
    <row r="1430" spans="1:3" x14ac:dyDescent="0.25">
      <c r="A1430" s="126"/>
      <c r="B1430" s="53"/>
      <c r="C1430" s="142"/>
    </row>
    <row r="1431" spans="1:3" x14ac:dyDescent="0.25">
      <c r="A1431" s="126"/>
      <c r="B1431" s="53"/>
      <c r="C1431" s="142"/>
    </row>
    <row r="1432" spans="1:3" x14ac:dyDescent="0.25">
      <c r="A1432" s="126"/>
      <c r="B1432" s="53"/>
      <c r="C1432" s="142"/>
    </row>
    <row r="1433" spans="1:3" x14ac:dyDescent="0.25">
      <c r="A1433" s="126"/>
      <c r="B1433" s="53"/>
      <c r="C1433" s="142"/>
    </row>
    <row r="1434" spans="1:3" x14ac:dyDescent="0.25">
      <c r="A1434" s="126"/>
      <c r="B1434" s="53"/>
      <c r="C1434" s="142"/>
    </row>
    <row r="1435" spans="1:3" x14ac:dyDescent="0.25">
      <c r="A1435" s="126"/>
      <c r="B1435" s="53"/>
      <c r="C1435" s="142"/>
    </row>
    <row r="1436" spans="1:3" x14ac:dyDescent="0.25">
      <c r="A1436" s="126"/>
      <c r="B1436" s="53"/>
      <c r="C1436" s="142"/>
    </row>
    <row r="1437" spans="1:3" x14ac:dyDescent="0.25">
      <c r="A1437" s="126"/>
      <c r="B1437" s="53"/>
      <c r="C1437" s="142"/>
    </row>
    <row r="1438" spans="1:3" x14ac:dyDescent="0.25">
      <c r="A1438" s="126"/>
      <c r="B1438" s="53"/>
      <c r="C1438" s="142"/>
    </row>
    <row r="1439" spans="1:3" x14ac:dyDescent="0.25">
      <c r="A1439" s="126"/>
      <c r="B1439" s="53"/>
      <c r="C1439" s="142"/>
    </row>
    <row r="1440" spans="1:3" x14ac:dyDescent="0.25">
      <c r="A1440" s="126"/>
      <c r="B1440" s="53"/>
      <c r="C1440" s="142"/>
    </row>
    <row r="1441" spans="1:3" x14ac:dyDescent="0.25">
      <c r="A1441" s="126"/>
      <c r="B1441" s="53"/>
      <c r="C1441" s="142"/>
    </row>
    <row r="1442" spans="1:3" x14ac:dyDescent="0.25">
      <c r="A1442" s="126"/>
      <c r="B1442" s="53"/>
      <c r="C1442" s="142"/>
    </row>
    <row r="1443" spans="1:3" x14ac:dyDescent="0.25">
      <c r="A1443" s="126"/>
      <c r="B1443" s="53"/>
      <c r="C1443" s="142"/>
    </row>
    <row r="1444" spans="1:3" x14ac:dyDescent="0.25">
      <c r="A1444" s="126"/>
      <c r="B1444" s="53"/>
      <c r="C1444" s="142"/>
    </row>
    <row r="1445" spans="1:3" x14ac:dyDescent="0.25">
      <c r="A1445" s="126"/>
      <c r="B1445" s="53"/>
      <c r="C1445" s="142"/>
    </row>
    <row r="1446" spans="1:3" x14ac:dyDescent="0.25">
      <c r="A1446" s="126"/>
      <c r="B1446" s="53"/>
      <c r="C1446" s="142"/>
    </row>
    <row r="1447" spans="1:3" x14ac:dyDescent="0.25">
      <c r="A1447" s="126"/>
      <c r="B1447" s="53"/>
      <c r="C1447" s="142"/>
    </row>
    <row r="1448" spans="1:3" x14ac:dyDescent="0.25">
      <c r="A1448" s="126"/>
      <c r="B1448" s="53"/>
      <c r="C1448" s="142"/>
    </row>
    <row r="1449" spans="1:3" x14ac:dyDescent="0.25">
      <c r="A1449" s="126"/>
      <c r="B1449" s="53"/>
      <c r="C1449" s="142"/>
    </row>
    <row r="1450" spans="1:3" x14ac:dyDescent="0.25">
      <c r="A1450" s="126"/>
      <c r="B1450" s="53"/>
      <c r="C1450" s="142"/>
    </row>
    <row r="1451" spans="1:3" x14ac:dyDescent="0.25">
      <c r="A1451" s="126"/>
      <c r="B1451" s="53"/>
      <c r="C1451" s="142"/>
    </row>
    <row r="1452" spans="1:3" x14ac:dyDescent="0.25">
      <c r="A1452" s="126"/>
      <c r="B1452" s="53"/>
      <c r="C1452" s="142"/>
    </row>
    <row r="1453" spans="1:3" x14ac:dyDescent="0.25">
      <c r="A1453" s="126"/>
      <c r="B1453" s="53"/>
      <c r="C1453" s="142"/>
    </row>
    <row r="1454" spans="1:3" x14ac:dyDescent="0.25">
      <c r="A1454" s="126"/>
      <c r="B1454" s="53"/>
      <c r="C1454" s="142"/>
    </row>
    <row r="1455" spans="1:3" x14ac:dyDescent="0.25">
      <c r="A1455" s="126"/>
      <c r="B1455" s="53"/>
      <c r="C1455" s="142"/>
    </row>
    <row r="1456" spans="1:3" x14ac:dyDescent="0.25">
      <c r="A1456" s="126"/>
      <c r="B1456" s="53"/>
      <c r="C1456" s="142"/>
    </row>
    <row r="1457" spans="1:3" x14ac:dyDescent="0.25">
      <c r="A1457" s="126"/>
      <c r="B1457" s="53"/>
      <c r="C1457" s="142"/>
    </row>
    <row r="1458" spans="1:3" x14ac:dyDescent="0.25">
      <c r="A1458" s="126"/>
      <c r="B1458" s="53"/>
      <c r="C1458" s="142"/>
    </row>
    <row r="1459" spans="1:3" x14ac:dyDescent="0.25">
      <c r="A1459" s="126"/>
      <c r="B1459" s="53"/>
      <c r="C1459" s="142"/>
    </row>
    <row r="1460" spans="1:3" x14ac:dyDescent="0.25">
      <c r="A1460" s="126"/>
      <c r="B1460" s="53"/>
      <c r="C1460" s="142"/>
    </row>
    <row r="1461" spans="1:3" x14ac:dyDescent="0.25">
      <c r="A1461" s="126"/>
      <c r="B1461" s="53"/>
      <c r="C1461" s="142"/>
    </row>
    <row r="1462" spans="1:3" x14ac:dyDescent="0.25">
      <c r="A1462" s="126"/>
      <c r="B1462" s="53"/>
      <c r="C1462" s="142"/>
    </row>
    <row r="1463" spans="1:3" x14ac:dyDescent="0.25">
      <c r="A1463" s="126"/>
      <c r="B1463" s="53"/>
      <c r="C1463" s="142"/>
    </row>
    <row r="1464" spans="1:3" x14ac:dyDescent="0.25">
      <c r="A1464" s="126"/>
      <c r="B1464" s="53"/>
      <c r="C1464" s="142"/>
    </row>
    <row r="1465" spans="1:3" x14ac:dyDescent="0.25">
      <c r="A1465" s="126"/>
      <c r="B1465" s="53"/>
      <c r="C1465" s="142"/>
    </row>
    <row r="1466" spans="1:3" x14ac:dyDescent="0.25">
      <c r="A1466" s="126"/>
      <c r="B1466" s="53"/>
      <c r="C1466" s="142"/>
    </row>
    <row r="1467" spans="1:3" x14ac:dyDescent="0.25">
      <c r="A1467" s="126"/>
      <c r="B1467" s="53"/>
      <c r="C1467" s="142"/>
    </row>
    <row r="1468" spans="1:3" x14ac:dyDescent="0.25">
      <c r="A1468" s="126"/>
      <c r="B1468" s="53"/>
      <c r="C1468" s="142"/>
    </row>
    <row r="1469" spans="1:3" x14ac:dyDescent="0.25">
      <c r="A1469" s="126"/>
      <c r="B1469" s="53"/>
      <c r="C1469" s="142"/>
    </row>
    <row r="1470" spans="1:3" x14ac:dyDescent="0.25">
      <c r="A1470" s="126"/>
      <c r="B1470" s="53"/>
      <c r="C1470" s="142"/>
    </row>
    <row r="1471" spans="1:3" x14ac:dyDescent="0.25">
      <c r="A1471" s="126"/>
      <c r="B1471" s="53"/>
      <c r="C1471" s="142"/>
    </row>
    <row r="1472" spans="1:3" x14ac:dyDescent="0.25">
      <c r="A1472" s="126"/>
      <c r="B1472" s="53"/>
      <c r="C1472" s="142"/>
    </row>
    <row r="1473" spans="1:3" x14ac:dyDescent="0.25">
      <c r="A1473" s="126"/>
      <c r="B1473" s="53"/>
      <c r="C1473" s="142"/>
    </row>
    <row r="1474" spans="1:3" x14ac:dyDescent="0.25">
      <c r="A1474" s="126"/>
      <c r="B1474" s="53"/>
      <c r="C1474" s="142"/>
    </row>
    <row r="1475" spans="1:3" x14ac:dyDescent="0.25">
      <c r="A1475" s="126"/>
      <c r="B1475" s="53"/>
      <c r="C1475" s="142"/>
    </row>
    <row r="1476" spans="1:3" x14ac:dyDescent="0.25">
      <c r="A1476" s="126"/>
      <c r="B1476" s="53"/>
      <c r="C1476" s="142"/>
    </row>
    <row r="1477" spans="1:3" x14ac:dyDescent="0.25">
      <c r="A1477" s="126"/>
      <c r="B1477" s="53"/>
      <c r="C1477" s="142"/>
    </row>
    <row r="1478" spans="1:3" x14ac:dyDescent="0.25">
      <c r="A1478" s="126"/>
      <c r="B1478" s="53"/>
      <c r="C1478" s="142"/>
    </row>
    <row r="1479" spans="1:3" x14ac:dyDescent="0.25">
      <c r="A1479" s="126"/>
      <c r="B1479" s="53"/>
      <c r="C1479" s="142"/>
    </row>
    <row r="1480" spans="1:3" x14ac:dyDescent="0.25">
      <c r="A1480" s="126"/>
      <c r="B1480" s="53"/>
      <c r="C1480" s="142"/>
    </row>
    <row r="1481" spans="1:3" x14ac:dyDescent="0.25">
      <c r="A1481" s="126"/>
      <c r="B1481" s="53"/>
      <c r="C1481" s="142"/>
    </row>
    <row r="1482" spans="1:3" x14ac:dyDescent="0.25">
      <c r="A1482" s="126"/>
      <c r="B1482" s="53"/>
      <c r="C1482" s="142"/>
    </row>
    <row r="1483" spans="1:3" x14ac:dyDescent="0.25">
      <c r="A1483" s="126"/>
      <c r="B1483" s="53"/>
      <c r="C1483" s="142"/>
    </row>
    <row r="1484" spans="1:3" x14ac:dyDescent="0.25">
      <c r="A1484" s="126"/>
      <c r="B1484" s="53"/>
      <c r="C1484" s="142"/>
    </row>
    <row r="1485" spans="1:3" x14ac:dyDescent="0.25">
      <c r="A1485" s="126"/>
      <c r="B1485" s="53"/>
      <c r="C1485" s="142"/>
    </row>
    <row r="1486" spans="1:3" x14ac:dyDescent="0.25">
      <c r="A1486" s="126"/>
      <c r="B1486" s="53"/>
      <c r="C1486" s="142"/>
    </row>
    <row r="1487" spans="1:3" x14ac:dyDescent="0.25">
      <c r="A1487" s="126"/>
      <c r="B1487" s="53"/>
      <c r="C1487" s="142"/>
    </row>
    <row r="1488" spans="1:3" x14ac:dyDescent="0.25">
      <c r="A1488" s="126"/>
      <c r="B1488" s="53"/>
      <c r="C1488" s="142"/>
    </row>
    <row r="1489" spans="1:3" x14ac:dyDescent="0.25">
      <c r="A1489" s="126"/>
      <c r="B1489" s="53"/>
      <c r="C1489" s="142"/>
    </row>
    <row r="1490" spans="1:3" x14ac:dyDescent="0.25">
      <c r="A1490" s="126"/>
      <c r="B1490" s="53"/>
      <c r="C1490" s="142"/>
    </row>
    <row r="1491" spans="1:3" x14ac:dyDescent="0.25">
      <c r="A1491" s="126"/>
      <c r="B1491" s="53"/>
      <c r="C1491" s="142"/>
    </row>
    <row r="1492" spans="1:3" x14ac:dyDescent="0.25">
      <c r="A1492" s="126"/>
      <c r="B1492" s="53"/>
      <c r="C1492" s="142"/>
    </row>
    <row r="1493" spans="1:3" x14ac:dyDescent="0.25">
      <c r="A1493" s="126"/>
      <c r="B1493" s="53"/>
      <c r="C1493" s="142"/>
    </row>
    <row r="1494" spans="1:3" x14ac:dyDescent="0.25">
      <c r="A1494" s="126"/>
      <c r="B1494" s="53"/>
      <c r="C1494" s="142"/>
    </row>
    <row r="1495" spans="1:3" x14ac:dyDescent="0.25">
      <c r="A1495" s="126"/>
      <c r="B1495" s="53"/>
      <c r="C1495" s="142"/>
    </row>
    <row r="1496" spans="1:3" x14ac:dyDescent="0.25">
      <c r="A1496" s="126"/>
      <c r="B1496" s="53"/>
      <c r="C1496" s="142"/>
    </row>
    <row r="1497" spans="1:3" x14ac:dyDescent="0.25">
      <c r="A1497" s="126"/>
      <c r="B1497" s="53"/>
      <c r="C1497" s="142"/>
    </row>
    <row r="1498" spans="1:3" x14ac:dyDescent="0.25">
      <c r="A1498" s="126"/>
      <c r="B1498" s="53"/>
      <c r="C1498" s="142"/>
    </row>
    <row r="1499" spans="1:3" x14ac:dyDescent="0.25">
      <c r="A1499" s="126"/>
      <c r="B1499" s="53"/>
      <c r="C1499" s="142"/>
    </row>
    <row r="1500" spans="1:3" x14ac:dyDescent="0.25">
      <c r="A1500" s="126"/>
      <c r="B1500" s="53"/>
      <c r="C1500" s="142"/>
    </row>
    <row r="1501" spans="1:3" x14ac:dyDescent="0.25">
      <c r="A1501" s="126"/>
      <c r="B1501" s="53"/>
      <c r="C1501" s="142"/>
    </row>
    <row r="1502" spans="1:3" x14ac:dyDescent="0.25">
      <c r="A1502" s="126"/>
      <c r="B1502" s="53"/>
      <c r="C1502" s="142"/>
    </row>
    <row r="1503" spans="1:3" x14ac:dyDescent="0.25">
      <c r="A1503" s="126"/>
      <c r="B1503" s="53"/>
      <c r="C1503" s="142"/>
    </row>
    <row r="1504" spans="1:3" x14ac:dyDescent="0.25">
      <c r="A1504" s="126"/>
      <c r="B1504" s="53"/>
      <c r="C1504" s="142"/>
    </row>
    <row r="1505" spans="1:3" x14ac:dyDescent="0.25">
      <c r="A1505" s="126"/>
      <c r="B1505" s="53"/>
      <c r="C1505" s="142"/>
    </row>
    <row r="1506" spans="1:3" x14ac:dyDescent="0.25">
      <c r="A1506" s="126"/>
      <c r="B1506" s="53"/>
      <c r="C1506" s="142"/>
    </row>
    <row r="1507" spans="1:3" x14ac:dyDescent="0.25">
      <c r="A1507" s="126"/>
      <c r="B1507" s="53"/>
      <c r="C1507" s="142"/>
    </row>
    <row r="1508" spans="1:3" x14ac:dyDescent="0.25">
      <c r="A1508" s="126"/>
      <c r="B1508" s="53"/>
      <c r="C1508" s="142"/>
    </row>
    <row r="1509" spans="1:3" x14ac:dyDescent="0.25">
      <c r="A1509" s="126"/>
      <c r="B1509" s="53"/>
      <c r="C1509" s="142"/>
    </row>
    <row r="1510" spans="1:3" x14ac:dyDescent="0.25">
      <c r="A1510" s="126"/>
      <c r="B1510" s="53"/>
      <c r="C1510" s="142"/>
    </row>
    <row r="1511" spans="1:3" x14ac:dyDescent="0.25">
      <c r="A1511" s="126"/>
      <c r="B1511" s="53"/>
      <c r="C1511" s="142"/>
    </row>
    <row r="1512" spans="1:3" x14ac:dyDescent="0.25">
      <c r="A1512" s="126"/>
      <c r="B1512" s="53"/>
      <c r="C1512" s="142"/>
    </row>
    <row r="1513" spans="1:3" x14ac:dyDescent="0.25">
      <c r="A1513" s="126"/>
      <c r="B1513" s="53"/>
      <c r="C1513" s="142"/>
    </row>
    <row r="1514" spans="1:3" x14ac:dyDescent="0.25">
      <c r="A1514" s="126"/>
      <c r="B1514" s="53"/>
      <c r="C1514" s="142"/>
    </row>
    <row r="1515" spans="1:3" x14ac:dyDescent="0.25">
      <c r="A1515" s="126"/>
      <c r="B1515" s="53"/>
      <c r="C1515" s="142"/>
    </row>
    <row r="1516" spans="1:3" x14ac:dyDescent="0.25">
      <c r="A1516" s="126"/>
      <c r="B1516" s="53"/>
      <c r="C1516" s="142"/>
    </row>
    <row r="1517" spans="1:3" x14ac:dyDescent="0.25">
      <c r="A1517" s="126"/>
      <c r="B1517" s="53"/>
      <c r="C1517" s="142"/>
    </row>
    <row r="1518" spans="1:3" x14ac:dyDescent="0.25">
      <c r="A1518" s="126"/>
      <c r="B1518" s="53"/>
      <c r="C1518" s="142"/>
    </row>
    <row r="1519" spans="1:3" x14ac:dyDescent="0.25">
      <c r="A1519" s="126"/>
      <c r="B1519" s="53"/>
      <c r="C1519" s="142"/>
    </row>
    <row r="1520" spans="1:3" x14ac:dyDescent="0.25">
      <c r="A1520" s="126"/>
      <c r="B1520" s="53"/>
      <c r="C1520" s="142"/>
    </row>
    <row r="1521" spans="1:3" x14ac:dyDescent="0.25">
      <c r="A1521" s="126"/>
      <c r="B1521" s="53"/>
      <c r="C1521" s="142"/>
    </row>
    <row r="1522" spans="1:3" x14ac:dyDescent="0.25">
      <c r="A1522" s="126"/>
      <c r="B1522" s="53"/>
      <c r="C1522" s="142"/>
    </row>
    <row r="1523" spans="1:3" x14ac:dyDescent="0.25">
      <c r="A1523" s="126"/>
      <c r="B1523" s="53"/>
      <c r="C1523" s="142"/>
    </row>
    <row r="1524" spans="1:3" x14ac:dyDescent="0.25">
      <c r="A1524" s="126"/>
      <c r="B1524" s="53"/>
      <c r="C1524" s="142"/>
    </row>
    <row r="1525" spans="1:3" x14ac:dyDescent="0.25">
      <c r="A1525" s="126"/>
      <c r="B1525" s="53"/>
      <c r="C1525" s="142"/>
    </row>
    <row r="1526" spans="1:3" x14ac:dyDescent="0.25">
      <c r="A1526" s="126"/>
      <c r="B1526" s="53"/>
      <c r="C1526" s="142"/>
    </row>
    <row r="1527" spans="1:3" x14ac:dyDescent="0.25">
      <c r="A1527" s="126"/>
      <c r="B1527" s="53"/>
      <c r="C1527" s="142"/>
    </row>
    <row r="1528" spans="1:3" x14ac:dyDescent="0.25">
      <c r="A1528" s="126"/>
      <c r="B1528" s="53"/>
      <c r="C1528" s="142"/>
    </row>
    <row r="1529" spans="1:3" x14ac:dyDescent="0.25">
      <c r="A1529" s="126"/>
      <c r="B1529" s="53"/>
      <c r="C1529" s="142"/>
    </row>
    <row r="1530" spans="1:3" x14ac:dyDescent="0.25">
      <c r="A1530" s="126"/>
      <c r="B1530" s="53"/>
      <c r="C1530" s="142"/>
    </row>
    <row r="1531" spans="1:3" x14ac:dyDescent="0.25">
      <c r="A1531" s="126"/>
      <c r="B1531" s="53"/>
      <c r="C1531" s="142"/>
    </row>
    <row r="1532" spans="1:3" x14ac:dyDescent="0.25">
      <c r="A1532" s="126"/>
      <c r="B1532" s="53"/>
      <c r="C1532" s="142"/>
    </row>
    <row r="1533" spans="1:3" x14ac:dyDescent="0.25">
      <c r="A1533" s="126"/>
      <c r="B1533" s="53"/>
      <c r="C1533" s="142"/>
    </row>
    <row r="1534" spans="1:3" x14ac:dyDescent="0.25">
      <c r="A1534" s="126"/>
      <c r="B1534" s="53"/>
      <c r="C1534" s="142"/>
    </row>
    <row r="1535" spans="1:3" x14ac:dyDescent="0.25">
      <c r="A1535" s="126"/>
      <c r="B1535" s="53"/>
      <c r="C1535" s="142"/>
    </row>
    <row r="1536" spans="1:3" x14ac:dyDescent="0.25">
      <c r="A1536" s="126"/>
      <c r="B1536" s="53"/>
      <c r="C1536" s="142"/>
    </row>
    <row r="1537" spans="1:3" x14ac:dyDescent="0.25">
      <c r="A1537" s="126"/>
      <c r="B1537" s="53"/>
      <c r="C1537" s="142"/>
    </row>
    <row r="1538" spans="1:3" x14ac:dyDescent="0.25">
      <c r="A1538" s="126"/>
      <c r="B1538" s="53"/>
      <c r="C1538" s="142"/>
    </row>
    <row r="1539" spans="1:3" x14ac:dyDescent="0.25">
      <c r="A1539" s="126"/>
      <c r="B1539" s="53"/>
      <c r="C1539" s="142"/>
    </row>
    <row r="1540" spans="1:3" x14ac:dyDescent="0.25">
      <c r="A1540" s="126"/>
      <c r="B1540" s="53"/>
      <c r="C1540" s="142"/>
    </row>
    <row r="1541" spans="1:3" x14ac:dyDescent="0.25">
      <c r="A1541" s="126"/>
      <c r="B1541" s="53"/>
      <c r="C1541" s="142"/>
    </row>
    <row r="1542" spans="1:3" x14ac:dyDescent="0.25">
      <c r="A1542" s="126"/>
      <c r="B1542" s="53"/>
      <c r="C1542" s="142"/>
    </row>
    <row r="1543" spans="1:3" x14ac:dyDescent="0.25">
      <c r="A1543" s="126"/>
      <c r="B1543" s="53"/>
      <c r="C1543" s="142"/>
    </row>
    <row r="1544" spans="1:3" x14ac:dyDescent="0.25">
      <c r="A1544" s="126"/>
      <c r="B1544" s="53"/>
      <c r="C1544" s="142"/>
    </row>
    <row r="1545" spans="1:3" x14ac:dyDescent="0.25">
      <c r="A1545" s="126"/>
      <c r="B1545" s="53"/>
      <c r="C1545" s="142"/>
    </row>
    <row r="1546" spans="1:3" x14ac:dyDescent="0.25">
      <c r="A1546" s="126"/>
      <c r="B1546" s="53"/>
      <c r="C1546" s="142"/>
    </row>
    <row r="1547" spans="1:3" x14ac:dyDescent="0.25">
      <c r="A1547" s="126"/>
      <c r="B1547" s="53"/>
      <c r="C1547" s="142"/>
    </row>
    <row r="1548" spans="1:3" x14ac:dyDescent="0.25">
      <c r="A1548" s="126"/>
      <c r="B1548" s="53"/>
      <c r="C1548" s="142"/>
    </row>
    <row r="1549" spans="1:3" x14ac:dyDescent="0.25">
      <c r="A1549" s="126"/>
      <c r="B1549" s="53"/>
      <c r="C1549" s="142"/>
    </row>
    <row r="1550" spans="1:3" x14ac:dyDescent="0.25">
      <c r="A1550" s="126"/>
      <c r="B1550" s="53"/>
      <c r="C1550" s="142"/>
    </row>
    <row r="1551" spans="1:3" x14ac:dyDescent="0.25">
      <c r="A1551" s="126"/>
      <c r="B1551" s="53"/>
      <c r="C1551" s="142"/>
    </row>
    <row r="1552" spans="1:3" x14ac:dyDescent="0.25">
      <c r="A1552" s="126"/>
      <c r="B1552" s="53"/>
      <c r="C1552" s="142"/>
    </row>
    <row r="1553" spans="1:3" x14ac:dyDescent="0.25">
      <c r="A1553" s="126"/>
      <c r="B1553" s="53"/>
      <c r="C1553" s="142"/>
    </row>
    <row r="1554" spans="1:3" x14ac:dyDescent="0.25">
      <c r="A1554" s="126"/>
      <c r="B1554" s="53"/>
      <c r="C1554" s="142"/>
    </row>
    <row r="1555" spans="1:3" x14ac:dyDescent="0.25">
      <c r="A1555" s="126"/>
      <c r="B1555" s="53"/>
      <c r="C1555" s="142"/>
    </row>
    <row r="1556" spans="1:3" x14ac:dyDescent="0.25">
      <c r="A1556" s="126"/>
      <c r="B1556" s="53"/>
      <c r="C1556" s="142"/>
    </row>
    <row r="1557" spans="1:3" x14ac:dyDescent="0.25">
      <c r="A1557" s="126"/>
      <c r="B1557" s="53"/>
      <c r="C1557" s="142"/>
    </row>
    <row r="1558" spans="1:3" x14ac:dyDescent="0.25">
      <c r="A1558" s="126"/>
      <c r="B1558" s="53"/>
      <c r="C1558" s="142"/>
    </row>
    <row r="1559" spans="1:3" x14ac:dyDescent="0.25">
      <c r="A1559" s="126"/>
      <c r="B1559" s="53"/>
      <c r="C1559" s="142"/>
    </row>
    <row r="1560" spans="1:3" x14ac:dyDescent="0.25">
      <c r="A1560" s="126"/>
      <c r="B1560" s="53"/>
      <c r="C1560" s="142"/>
    </row>
    <row r="1561" spans="1:3" x14ac:dyDescent="0.25">
      <c r="A1561" s="126"/>
      <c r="B1561" s="53"/>
      <c r="C1561" s="142"/>
    </row>
    <row r="1562" spans="1:3" x14ac:dyDescent="0.25">
      <c r="A1562" s="126"/>
      <c r="B1562" s="53"/>
      <c r="C1562" s="142"/>
    </row>
    <row r="1563" spans="1:3" x14ac:dyDescent="0.25">
      <c r="A1563" s="126"/>
      <c r="B1563" s="53"/>
      <c r="C1563" s="142"/>
    </row>
    <row r="1564" spans="1:3" x14ac:dyDescent="0.25">
      <c r="A1564" s="126"/>
      <c r="B1564" s="53"/>
      <c r="C1564" s="142"/>
    </row>
    <row r="1565" spans="1:3" x14ac:dyDescent="0.25">
      <c r="A1565" s="126"/>
      <c r="B1565" s="53"/>
      <c r="C1565" s="142"/>
    </row>
    <row r="1566" spans="1:3" x14ac:dyDescent="0.25">
      <c r="A1566" s="126"/>
      <c r="B1566" s="53"/>
      <c r="C1566" s="142"/>
    </row>
    <row r="1567" spans="1:3" x14ac:dyDescent="0.25">
      <c r="A1567" s="126"/>
      <c r="B1567" s="53"/>
      <c r="C1567" s="142"/>
    </row>
    <row r="1568" spans="1:3" x14ac:dyDescent="0.25">
      <c r="A1568" s="126"/>
      <c r="B1568" s="53"/>
      <c r="C1568" s="142"/>
    </row>
    <row r="1569" spans="1:3" x14ac:dyDescent="0.25">
      <c r="A1569" s="126"/>
      <c r="B1569" s="53"/>
      <c r="C1569" s="142"/>
    </row>
    <row r="1570" spans="1:3" x14ac:dyDescent="0.25">
      <c r="A1570" s="126"/>
      <c r="B1570" s="53"/>
      <c r="C1570" s="142"/>
    </row>
    <row r="1571" spans="1:3" x14ac:dyDescent="0.25">
      <c r="A1571" s="126"/>
      <c r="B1571" s="53"/>
      <c r="C1571" s="142"/>
    </row>
    <row r="1572" spans="1:3" x14ac:dyDescent="0.25">
      <c r="A1572" s="126"/>
      <c r="B1572" s="53"/>
      <c r="C1572" s="142"/>
    </row>
    <row r="1573" spans="1:3" x14ac:dyDescent="0.25">
      <c r="A1573" s="126"/>
      <c r="B1573" s="53"/>
      <c r="C1573" s="142"/>
    </row>
    <row r="1574" spans="1:3" x14ac:dyDescent="0.25">
      <c r="A1574" s="126"/>
      <c r="B1574" s="53"/>
      <c r="C1574" s="142"/>
    </row>
    <row r="1575" spans="1:3" x14ac:dyDescent="0.25">
      <c r="A1575" s="126"/>
      <c r="B1575" s="53"/>
      <c r="C1575" s="142"/>
    </row>
    <row r="1576" spans="1:3" x14ac:dyDescent="0.25">
      <c r="A1576" s="126"/>
      <c r="B1576" s="53"/>
      <c r="C1576" s="142"/>
    </row>
    <row r="1577" spans="1:3" x14ac:dyDescent="0.25">
      <c r="A1577" s="126"/>
      <c r="B1577" s="53"/>
      <c r="C1577" s="142"/>
    </row>
    <row r="1578" spans="1:3" x14ac:dyDescent="0.25">
      <c r="A1578" s="126"/>
      <c r="B1578" s="53"/>
      <c r="C1578" s="142"/>
    </row>
    <row r="1579" spans="1:3" x14ac:dyDescent="0.25">
      <c r="A1579" s="126"/>
      <c r="B1579" s="53"/>
      <c r="C1579" s="142"/>
    </row>
    <row r="1580" spans="1:3" x14ac:dyDescent="0.25">
      <c r="A1580" s="126"/>
      <c r="B1580" s="53"/>
      <c r="C1580" s="142"/>
    </row>
    <row r="1581" spans="1:3" x14ac:dyDescent="0.25">
      <c r="A1581" s="126"/>
      <c r="B1581" s="53"/>
      <c r="C1581" s="142"/>
    </row>
    <row r="1582" spans="1:3" x14ac:dyDescent="0.25">
      <c r="A1582" s="126"/>
      <c r="B1582" s="53"/>
      <c r="C1582" s="142"/>
    </row>
    <row r="1583" spans="1:3" x14ac:dyDescent="0.25">
      <c r="A1583" s="126"/>
      <c r="B1583" s="53"/>
      <c r="C1583" s="142"/>
    </row>
    <row r="1584" spans="1:3" x14ac:dyDescent="0.25">
      <c r="A1584" s="126"/>
      <c r="B1584" s="53"/>
      <c r="C1584" s="142"/>
    </row>
    <row r="1585" spans="1:3" x14ac:dyDescent="0.25">
      <c r="A1585" s="126"/>
      <c r="B1585" s="53"/>
      <c r="C1585" s="142"/>
    </row>
    <row r="1586" spans="1:3" x14ac:dyDescent="0.25">
      <c r="A1586" s="126"/>
      <c r="B1586" s="53"/>
      <c r="C1586" s="142"/>
    </row>
    <row r="1587" spans="1:3" x14ac:dyDescent="0.25">
      <c r="A1587" s="126"/>
      <c r="B1587" s="53"/>
      <c r="C1587" s="142"/>
    </row>
    <row r="1588" spans="1:3" x14ac:dyDescent="0.25">
      <c r="A1588" s="126"/>
      <c r="B1588" s="53"/>
      <c r="C1588" s="142"/>
    </row>
    <row r="1589" spans="1:3" x14ac:dyDescent="0.25">
      <c r="A1589" s="126"/>
      <c r="B1589" s="53"/>
      <c r="C1589" s="142"/>
    </row>
    <row r="1590" spans="1:3" x14ac:dyDescent="0.25">
      <c r="A1590" s="126"/>
      <c r="B1590" s="53"/>
      <c r="C1590" s="142"/>
    </row>
    <row r="1591" spans="1:3" x14ac:dyDescent="0.25">
      <c r="A1591" s="126"/>
      <c r="B1591" s="53"/>
      <c r="C1591" s="142"/>
    </row>
    <row r="1592" spans="1:3" x14ac:dyDescent="0.25">
      <c r="A1592" s="126"/>
      <c r="B1592" s="53"/>
      <c r="C1592" s="142"/>
    </row>
    <row r="1593" spans="1:3" x14ac:dyDescent="0.25">
      <c r="A1593" s="126"/>
      <c r="B1593" s="53"/>
      <c r="C1593" s="142"/>
    </row>
    <row r="1594" spans="1:3" x14ac:dyDescent="0.25">
      <c r="A1594" s="126"/>
      <c r="B1594" s="53"/>
      <c r="C1594" s="142"/>
    </row>
    <row r="1595" spans="1:3" x14ac:dyDescent="0.25">
      <c r="A1595" s="126"/>
      <c r="B1595" s="53"/>
      <c r="C1595" s="142"/>
    </row>
    <row r="1596" spans="1:3" x14ac:dyDescent="0.25">
      <c r="A1596" s="126"/>
      <c r="B1596" s="53"/>
      <c r="C1596" s="142"/>
    </row>
    <row r="1597" spans="1:3" x14ac:dyDescent="0.25">
      <c r="A1597" s="126"/>
      <c r="B1597" s="53"/>
      <c r="C1597" s="142"/>
    </row>
    <row r="1598" spans="1:3" x14ac:dyDescent="0.25">
      <c r="A1598" s="126"/>
      <c r="B1598" s="53"/>
      <c r="C1598" s="142"/>
    </row>
    <row r="1599" spans="1:3" x14ac:dyDescent="0.25">
      <c r="A1599" s="126"/>
      <c r="B1599" s="53"/>
      <c r="C1599" s="142"/>
    </row>
    <row r="1600" spans="1:3" x14ac:dyDescent="0.25">
      <c r="A1600" s="126"/>
      <c r="B1600" s="53"/>
      <c r="C1600" s="142"/>
    </row>
    <row r="1601" spans="1:3" x14ac:dyDescent="0.25">
      <c r="A1601" s="126"/>
      <c r="B1601" s="53"/>
      <c r="C1601" s="142"/>
    </row>
    <row r="1602" spans="1:3" x14ac:dyDescent="0.25">
      <c r="A1602" s="126"/>
      <c r="B1602" s="53"/>
      <c r="C1602" s="142"/>
    </row>
    <row r="1603" spans="1:3" x14ac:dyDescent="0.25">
      <c r="A1603" s="126"/>
      <c r="B1603" s="53"/>
      <c r="C1603" s="142"/>
    </row>
    <row r="1604" spans="1:3" x14ac:dyDescent="0.25">
      <c r="A1604" s="126"/>
      <c r="B1604" s="53"/>
      <c r="C1604" s="142"/>
    </row>
    <row r="1605" spans="1:3" x14ac:dyDescent="0.25">
      <c r="A1605" s="126"/>
      <c r="B1605" s="53"/>
      <c r="C1605" s="142"/>
    </row>
    <row r="1606" spans="1:3" x14ac:dyDescent="0.25">
      <c r="A1606" s="126"/>
      <c r="B1606" s="53"/>
      <c r="C1606" s="142"/>
    </row>
    <row r="1607" spans="1:3" x14ac:dyDescent="0.25">
      <c r="A1607" s="126"/>
      <c r="B1607" s="53"/>
      <c r="C1607" s="142"/>
    </row>
    <row r="1608" spans="1:3" x14ac:dyDescent="0.25">
      <c r="A1608" s="126"/>
      <c r="B1608" s="53"/>
      <c r="C1608" s="142"/>
    </row>
    <row r="1609" spans="1:3" x14ac:dyDescent="0.25">
      <c r="A1609" s="126"/>
      <c r="B1609" s="53"/>
      <c r="C1609" s="142"/>
    </row>
    <row r="1610" spans="1:3" x14ac:dyDescent="0.25">
      <c r="A1610" s="126"/>
      <c r="B1610" s="53"/>
      <c r="C1610" s="142"/>
    </row>
    <row r="1611" spans="1:3" x14ac:dyDescent="0.25">
      <c r="A1611" s="126"/>
      <c r="B1611" s="53"/>
      <c r="C1611" s="142"/>
    </row>
    <row r="1612" spans="1:3" x14ac:dyDescent="0.25">
      <c r="A1612" s="126"/>
      <c r="B1612" s="53"/>
      <c r="C1612" s="142"/>
    </row>
    <row r="1613" spans="1:3" x14ac:dyDescent="0.25">
      <c r="A1613" s="126"/>
      <c r="B1613" s="53"/>
      <c r="C1613" s="142"/>
    </row>
    <row r="1614" spans="1:3" x14ac:dyDescent="0.25">
      <c r="A1614" s="126"/>
      <c r="B1614" s="53"/>
      <c r="C1614" s="142"/>
    </row>
    <row r="1615" spans="1:3" x14ac:dyDescent="0.25">
      <c r="A1615" s="126"/>
      <c r="B1615" s="53"/>
      <c r="C1615" s="142"/>
    </row>
    <row r="1616" spans="1:3" x14ac:dyDescent="0.25">
      <c r="A1616" s="126"/>
      <c r="B1616" s="53"/>
      <c r="C1616" s="142"/>
    </row>
    <row r="1617" spans="1:3" x14ac:dyDescent="0.25">
      <c r="A1617" s="126"/>
      <c r="B1617" s="53"/>
      <c r="C1617" s="142"/>
    </row>
    <row r="1618" spans="1:3" x14ac:dyDescent="0.25">
      <c r="A1618" s="126"/>
      <c r="B1618" s="53"/>
      <c r="C1618" s="142"/>
    </row>
    <row r="1619" spans="1:3" x14ac:dyDescent="0.25">
      <c r="A1619" s="126"/>
      <c r="B1619" s="53"/>
      <c r="C1619" s="142"/>
    </row>
    <row r="1620" spans="1:3" x14ac:dyDescent="0.25">
      <c r="A1620" s="126"/>
      <c r="B1620" s="53"/>
      <c r="C1620" s="142"/>
    </row>
    <row r="1621" spans="1:3" x14ac:dyDescent="0.25">
      <c r="A1621" s="126"/>
      <c r="B1621" s="53"/>
      <c r="C1621" s="142"/>
    </row>
    <row r="1622" spans="1:3" x14ac:dyDescent="0.25">
      <c r="A1622" s="126"/>
      <c r="B1622" s="53"/>
      <c r="C1622" s="142"/>
    </row>
    <row r="1623" spans="1:3" x14ac:dyDescent="0.25">
      <c r="A1623" s="126"/>
      <c r="B1623" s="53"/>
      <c r="C1623" s="142"/>
    </row>
    <row r="1624" spans="1:3" x14ac:dyDescent="0.25">
      <c r="A1624" s="126"/>
      <c r="B1624" s="53"/>
      <c r="C1624" s="142"/>
    </row>
    <row r="1625" spans="1:3" x14ac:dyDescent="0.25">
      <c r="A1625" s="126"/>
      <c r="B1625" s="53"/>
      <c r="C1625" s="142"/>
    </row>
    <row r="1626" spans="1:3" x14ac:dyDescent="0.25">
      <c r="A1626" s="126"/>
      <c r="B1626" s="53"/>
      <c r="C1626" s="142"/>
    </row>
    <row r="1627" spans="1:3" x14ac:dyDescent="0.25">
      <c r="A1627" s="126"/>
      <c r="B1627" s="53"/>
      <c r="C1627" s="142"/>
    </row>
    <row r="1628" spans="1:3" x14ac:dyDescent="0.25">
      <c r="A1628" s="126"/>
      <c r="B1628" s="53"/>
      <c r="C1628" s="142"/>
    </row>
    <row r="1629" spans="1:3" x14ac:dyDescent="0.25">
      <c r="A1629" s="126"/>
      <c r="B1629" s="53"/>
      <c r="C1629" s="142"/>
    </row>
    <row r="1630" spans="1:3" x14ac:dyDescent="0.25">
      <c r="A1630" s="126"/>
      <c r="B1630" s="53"/>
      <c r="C1630" s="142"/>
    </row>
    <row r="1631" spans="1:3" x14ac:dyDescent="0.25">
      <c r="A1631" s="126"/>
      <c r="B1631" s="53"/>
      <c r="C1631" s="142"/>
    </row>
    <row r="1632" spans="1:3" x14ac:dyDescent="0.25">
      <c r="A1632" s="126"/>
      <c r="B1632" s="53"/>
      <c r="C1632" s="142"/>
    </row>
    <row r="1633" spans="1:3" x14ac:dyDescent="0.25">
      <c r="A1633" s="126"/>
      <c r="B1633" s="53"/>
      <c r="C1633" s="142"/>
    </row>
    <row r="1634" spans="1:3" x14ac:dyDescent="0.25">
      <c r="A1634" s="126"/>
      <c r="B1634" s="53"/>
      <c r="C1634" s="142"/>
    </row>
    <row r="1635" spans="1:3" x14ac:dyDescent="0.25">
      <c r="A1635" s="126"/>
      <c r="B1635" s="53"/>
      <c r="C1635" s="142"/>
    </row>
    <row r="1636" spans="1:3" x14ac:dyDescent="0.25">
      <c r="A1636" s="126"/>
      <c r="B1636" s="53"/>
      <c r="C1636" s="142"/>
    </row>
    <row r="1637" spans="1:3" x14ac:dyDescent="0.25">
      <c r="A1637" s="126"/>
      <c r="B1637" s="53"/>
      <c r="C1637" s="142"/>
    </row>
    <row r="1638" spans="1:3" x14ac:dyDescent="0.25">
      <c r="A1638" s="126"/>
      <c r="B1638" s="53"/>
      <c r="C1638" s="142"/>
    </row>
    <row r="1639" spans="1:3" x14ac:dyDescent="0.25">
      <c r="A1639" s="126"/>
      <c r="B1639" s="53"/>
      <c r="C1639" s="142"/>
    </row>
    <row r="1640" spans="1:3" x14ac:dyDescent="0.25">
      <c r="A1640" s="126"/>
      <c r="B1640" s="53"/>
      <c r="C1640" s="142"/>
    </row>
    <row r="1641" spans="1:3" x14ac:dyDescent="0.25">
      <c r="A1641" s="126"/>
      <c r="B1641" s="53"/>
      <c r="C1641" s="142"/>
    </row>
    <row r="1642" spans="1:3" x14ac:dyDescent="0.25">
      <c r="A1642" s="126"/>
      <c r="B1642" s="53"/>
      <c r="C1642" s="142"/>
    </row>
    <row r="1643" spans="1:3" x14ac:dyDescent="0.25">
      <c r="A1643" s="126"/>
      <c r="B1643" s="53"/>
      <c r="C1643" s="142"/>
    </row>
    <row r="1644" spans="1:3" x14ac:dyDescent="0.25">
      <c r="A1644" s="126"/>
      <c r="B1644" s="53"/>
      <c r="C1644" s="142"/>
    </row>
    <row r="1645" spans="1:3" x14ac:dyDescent="0.25">
      <c r="A1645" s="126"/>
      <c r="B1645" s="53"/>
      <c r="C1645" s="142"/>
    </row>
    <row r="1646" spans="1:3" x14ac:dyDescent="0.25">
      <c r="A1646" s="126"/>
      <c r="B1646" s="53"/>
      <c r="C1646" s="142"/>
    </row>
    <row r="1647" spans="1:3" x14ac:dyDescent="0.25">
      <c r="A1647" s="126"/>
      <c r="B1647" s="53"/>
      <c r="C1647" s="142"/>
    </row>
    <row r="1648" spans="1:3" x14ac:dyDescent="0.25">
      <c r="A1648" s="126"/>
      <c r="B1648" s="53"/>
      <c r="C1648" s="142"/>
    </row>
    <row r="1649" spans="1:3" x14ac:dyDescent="0.25">
      <c r="A1649" s="126"/>
      <c r="B1649" s="53"/>
      <c r="C1649" s="142"/>
    </row>
    <row r="1650" spans="1:3" x14ac:dyDescent="0.25">
      <c r="A1650" s="126"/>
      <c r="B1650" s="53"/>
      <c r="C1650" s="142"/>
    </row>
    <row r="1651" spans="1:3" x14ac:dyDescent="0.25">
      <c r="A1651" s="126"/>
      <c r="B1651" s="53"/>
      <c r="C1651" s="142"/>
    </row>
    <row r="1652" spans="1:3" x14ac:dyDescent="0.25">
      <c r="A1652" s="126"/>
      <c r="B1652" s="53"/>
      <c r="C1652" s="142"/>
    </row>
    <row r="1653" spans="1:3" x14ac:dyDescent="0.25">
      <c r="A1653" s="126"/>
      <c r="B1653" s="53"/>
      <c r="C1653" s="142"/>
    </row>
    <row r="1654" spans="1:3" x14ac:dyDescent="0.25">
      <c r="A1654" s="126"/>
      <c r="B1654" s="53"/>
      <c r="C1654" s="142"/>
    </row>
    <row r="1655" spans="1:3" x14ac:dyDescent="0.25">
      <c r="A1655" s="126"/>
      <c r="B1655" s="53"/>
      <c r="C1655" s="142"/>
    </row>
    <row r="1656" spans="1:3" x14ac:dyDescent="0.25">
      <c r="A1656" s="126"/>
      <c r="B1656" s="53"/>
      <c r="C1656" s="142"/>
    </row>
    <row r="1657" spans="1:3" x14ac:dyDescent="0.25">
      <c r="A1657" s="126"/>
      <c r="B1657" s="53"/>
      <c r="C1657" s="142"/>
    </row>
    <row r="1658" spans="1:3" x14ac:dyDescent="0.25">
      <c r="A1658" s="126"/>
      <c r="B1658" s="53"/>
      <c r="C1658" s="142"/>
    </row>
    <row r="1659" spans="1:3" x14ac:dyDescent="0.25">
      <c r="A1659" s="126"/>
      <c r="B1659" s="53"/>
      <c r="C1659" s="142"/>
    </row>
    <row r="1660" spans="1:3" x14ac:dyDescent="0.25">
      <c r="A1660" s="126"/>
      <c r="B1660" s="53"/>
      <c r="C1660" s="142"/>
    </row>
    <row r="1661" spans="1:3" x14ac:dyDescent="0.25">
      <c r="A1661" s="126"/>
      <c r="B1661" s="53"/>
      <c r="C1661" s="142"/>
    </row>
    <row r="1662" spans="1:3" x14ac:dyDescent="0.25">
      <c r="A1662" s="126"/>
      <c r="B1662" s="53"/>
      <c r="C1662" s="142"/>
    </row>
    <row r="1663" spans="1:3" x14ac:dyDescent="0.25">
      <c r="A1663" s="126"/>
      <c r="B1663" s="53"/>
      <c r="C1663" s="142"/>
    </row>
    <row r="1664" spans="1:3" x14ac:dyDescent="0.25">
      <c r="A1664" s="126"/>
      <c r="B1664" s="53"/>
      <c r="C1664" s="142"/>
    </row>
    <row r="1665" spans="1:3" x14ac:dyDescent="0.25">
      <c r="A1665" s="126"/>
      <c r="B1665" s="53"/>
      <c r="C1665" s="142"/>
    </row>
    <row r="1666" spans="1:3" x14ac:dyDescent="0.25">
      <c r="A1666" s="126"/>
      <c r="B1666" s="53"/>
      <c r="C1666" s="142"/>
    </row>
    <row r="1667" spans="1:3" x14ac:dyDescent="0.25">
      <c r="A1667" s="126"/>
      <c r="B1667" s="53"/>
      <c r="C1667" s="142"/>
    </row>
    <row r="1668" spans="1:3" x14ac:dyDescent="0.25">
      <c r="A1668" s="126"/>
      <c r="B1668" s="53"/>
      <c r="C1668" s="142"/>
    </row>
    <row r="1669" spans="1:3" x14ac:dyDescent="0.25">
      <c r="A1669" s="126"/>
      <c r="B1669" s="53"/>
      <c r="C1669" s="142"/>
    </row>
    <row r="1670" spans="1:3" x14ac:dyDescent="0.25">
      <c r="A1670" s="126"/>
      <c r="B1670" s="53"/>
      <c r="C1670" s="142"/>
    </row>
    <row r="1671" spans="1:3" x14ac:dyDescent="0.25">
      <c r="A1671" s="126"/>
      <c r="B1671" s="53"/>
      <c r="C1671" s="142"/>
    </row>
    <row r="1672" spans="1:3" x14ac:dyDescent="0.25">
      <c r="A1672" s="126"/>
      <c r="B1672" s="53"/>
      <c r="C1672" s="142"/>
    </row>
    <row r="1673" spans="1:3" x14ac:dyDescent="0.25">
      <c r="A1673" s="126"/>
      <c r="B1673" s="53"/>
      <c r="C1673" s="142"/>
    </row>
    <row r="1674" spans="1:3" x14ac:dyDescent="0.25">
      <c r="A1674" s="126"/>
      <c r="B1674" s="53"/>
      <c r="C1674" s="142"/>
    </row>
    <row r="1675" spans="1:3" x14ac:dyDescent="0.25">
      <c r="A1675" s="126"/>
      <c r="B1675" s="53"/>
      <c r="C1675" s="142"/>
    </row>
    <row r="1676" spans="1:3" x14ac:dyDescent="0.25">
      <c r="A1676" s="126"/>
      <c r="B1676" s="53"/>
      <c r="C1676" s="142"/>
    </row>
    <row r="1677" spans="1:3" x14ac:dyDescent="0.25">
      <c r="A1677" s="126"/>
      <c r="B1677" s="53"/>
      <c r="C1677" s="142"/>
    </row>
    <row r="1678" spans="1:3" x14ac:dyDescent="0.25">
      <c r="A1678" s="126"/>
      <c r="B1678" s="53"/>
      <c r="C1678" s="142"/>
    </row>
    <row r="1679" spans="1:3" x14ac:dyDescent="0.25">
      <c r="A1679" s="126"/>
      <c r="B1679" s="53"/>
      <c r="C1679" s="142"/>
    </row>
    <row r="1680" spans="1:3" x14ac:dyDescent="0.25">
      <c r="A1680" s="126"/>
      <c r="B1680" s="53"/>
      <c r="C1680" s="142"/>
    </row>
    <row r="1681" spans="1:3" x14ac:dyDescent="0.25">
      <c r="A1681" s="126"/>
      <c r="B1681" s="53"/>
      <c r="C1681" s="142"/>
    </row>
    <row r="1682" spans="1:3" x14ac:dyDescent="0.25">
      <c r="A1682" s="126"/>
      <c r="B1682" s="53"/>
      <c r="C1682" s="142"/>
    </row>
    <row r="1683" spans="1:3" x14ac:dyDescent="0.25">
      <c r="A1683" s="126"/>
      <c r="B1683" s="53"/>
      <c r="C1683" s="142"/>
    </row>
    <row r="1684" spans="1:3" x14ac:dyDescent="0.25">
      <c r="A1684" s="126"/>
      <c r="B1684" s="53"/>
      <c r="C1684" s="142"/>
    </row>
    <row r="1685" spans="1:3" x14ac:dyDescent="0.25">
      <c r="A1685" s="126"/>
      <c r="B1685" s="53"/>
      <c r="C1685" s="142"/>
    </row>
    <row r="1686" spans="1:3" x14ac:dyDescent="0.25">
      <c r="A1686" s="126"/>
      <c r="B1686" s="53"/>
      <c r="C1686" s="142"/>
    </row>
    <row r="1687" spans="1:3" x14ac:dyDescent="0.25">
      <c r="A1687" s="126"/>
      <c r="B1687" s="53"/>
      <c r="C1687" s="142"/>
    </row>
    <row r="1688" spans="1:3" x14ac:dyDescent="0.25">
      <c r="A1688" s="126"/>
      <c r="B1688" s="53"/>
      <c r="C1688" s="142"/>
    </row>
    <row r="1689" spans="1:3" x14ac:dyDescent="0.25">
      <c r="A1689" s="126"/>
      <c r="B1689" s="53"/>
      <c r="C1689" s="142"/>
    </row>
    <row r="1690" spans="1:3" x14ac:dyDescent="0.25">
      <c r="A1690" s="126"/>
      <c r="B1690" s="53"/>
      <c r="C1690" s="142"/>
    </row>
    <row r="1691" spans="1:3" x14ac:dyDescent="0.25">
      <c r="A1691" s="126"/>
      <c r="B1691" s="53"/>
      <c r="C1691" s="142"/>
    </row>
    <row r="1692" spans="1:3" x14ac:dyDescent="0.25">
      <c r="A1692" s="126"/>
      <c r="B1692" s="53"/>
      <c r="C1692" s="142"/>
    </row>
    <row r="1693" spans="1:3" x14ac:dyDescent="0.25">
      <c r="A1693" s="126"/>
      <c r="B1693" s="53"/>
      <c r="C1693" s="142"/>
    </row>
    <row r="1694" spans="1:3" x14ac:dyDescent="0.25">
      <c r="A1694" s="126"/>
      <c r="B1694" s="53"/>
      <c r="C1694" s="142"/>
    </row>
    <row r="1695" spans="1:3" x14ac:dyDescent="0.25">
      <c r="A1695" s="126"/>
      <c r="B1695" s="53"/>
      <c r="C1695" s="142"/>
    </row>
    <row r="1696" spans="1:3" x14ac:dyDescent="0.25">
      <c r="A1696" s="126"/>
      <c r="B1696" s="53"/>
      <c r="C1696" s="142"/>
    </row>
    <row r="1697" spans="1:3" x14ac:dyDescent="0.25">
      <c r="A1697" s="126"/>
      <c r="B1697" s="53"/>
      <c r="C1697" s="142"/>
    </row>
    <row r="1698" spans="1:3" x14ac:dyDescent="0.25">
      <c r="A1698" s="126"/>
      <c r="B1698" s="53"/>
      <c r="C1698" s="142"/>
    </row>
    <row r="1699" spans="1:3" x14ac:dyDescent="0.25">
      <c r="A1699" s="126"/>
      <c r="B1699" s="53"/>
      <c r="C1699" s="142"/>
    </row>
    <row r="1700" spans="1:3" x14ac:dyDescent="0.25">
      <c r="A1700" s="126"/>
      <c r="B1700" s="53"/>
      <c r="C1700" s="142"/>
    </row>
    <row r="1701" spans="1:3" x14ac:dyDescent="0.25">
      <c r="A1701" s="126"/>
      <c r="B1701" s="53"/>
      <c r="C1701" s="142"/>
    </row>
    <row r="1702" spans="1:3" x14ac:dyDescent="0.25">
      <c r="A1702" s="126"/>
      <c r="B1702" s="53"/>
      <c r="C1702" s="142"/>
    </row>
    <row r="1703" spans="1:3" x14ac:dyDescent="0.25">
      <c r="A1703" s="126"/>
      <c r="B1703" s="53"/>
      <c r="C1703" s="142"/>
    </row>
    <row r="1704" spans="1:3" x14ac:dyDescent="0.25">
      <c r="A1704" s="126"/>
      <c r="B1704" s="53"/>
      <c r="C1704" s="142"/>
    </row>
    <row r="1705" spans="1:3" x14ac:dyDescent="0.25">
      <c r="A1705" s="126"/>
      <c r="B1705" s="53"/>
      <c r="C1705" s="142"/>
    </row>
    <row r="1706" spans="1:3" x14ac:dyDescent="0.25">
      <c r="A1706" s="126"/>
      <c r="B1706" s="53"/>
      <c r="C1706" s="142"/>
    </row>
    <row r="1707" spans="1:3" x14ac:dyDescent="0.25">
      <c r="A1707" s="126"/>
      <c r="B1707" s="53"/>
      <c r="C1707" s="142"/>
    </row>
    <row r="1708" spans="1:3" x14ac:dyDescent="0.25">
      <c r="A1708" s="126"/>
      <c r="B1708" s="53"/>
      <c r="C1708" s="142"/>
    </row>
    <row r="1709" spans="1:3" x14ac:dyDescent="0.25">
      <c r="A1709" s="126"/>
      <c r="B1709" s="53"/>
      <c r="C1709" s="142"/>
    </row>
    <row r="1710" spans="1:3" x14ac:dyDescent="0.25">
      <c r="A1710" s="126"/>
      <c r="B1710" s="53"/>
      <c r="C1710" s="142"/>
    </row>
    <row r="1711" spans="1:3" x14ac:dyDescent="0.25">
      <c r="A1711" s="126"/>
      <c r="B1711" s="53"/>
      <c r="C1711" s="142"/>
    </row>
    <row r="1712" spans="1:3" x14ac:dyDescent="0.25">
      <c r="A1712" s="126"/>
      <c r="B1712" s="53"/>
      <c r="C1712" s="142"/>
    </row>
    <row r="1713" spans="1:3" x14ac:dyDescent="0.25">
      <c r="A1713" s="126"/>
      <c r="B1713" s="53"/>
      <c r="C1713" s="142"/>
    </row>
    <row r="1714" spans="1:3" x14ac:dyDescent="0.25">
      <c r="A1714" s="126"/>
      <c r="B1714" s="53"/>
      <c r="C1714" s="142"/>
    </row>
    <row r="1715" spans="1:3" x14ac:dyDescent="0.25">
      <c r="A1715" s="126"/>
      <c r="B1715" s="53"/>
      <c r="C1715" s="142"/>
    </row>
    <row r="1716" spans="1:3" x14ac:dyDescent="0.25">
      <c r="A1716" s="126"/>
      <c r="B1716" s="53"/>
      <c r="C1716" s="142"/>
    </row>
    <row r="1717" spans="1:3" x14ac:dyDescent="0.25">
      <c r="A1717" s="126"/>
      <c r="B1717" s="53"/>
      <c r="C1717" s="142"/>
    </row>
    <row r="1718" spans="1:3" x14ac:dyDescent="0.25">
      <c r="A1718" s="126"/>
      <c r="B1718" s="53"/>
      <c r="C1718" s="142"/>
    </row>
    <row r="1719" spans="1:3" x14ac:dyDescent="0.25">
      <c r="A1719" s="126"/>
      <c r="B1719" s="53"/>
      <c r="C1719" s="142"/>
    </row>
    <row r="1720" spans="1:3" x14ac:dyDescent="0.25">
      <c r="A1720" s="126"/>
      <c r="B1720" s="53"/>
      <c r="C1720" s="142"/>
    </row>
    <row r="1721" spans="1:3" x14ac:dyDescent="0.25">
      <c r="A1721" s="126"/>
      <c r="B1721" s="53"/>
      <c r="C1721" s="142"/>
    </row>
    <row r="1722" spans="1:3" x14ac:dyDescent="0.25">
      <c r="A1722" s="126"/>
      <c r="B1722" s="53"/>
      <c r="C1722" s="142"/>
    </row>
    <row r="1723" spans="1:3" x14ac:dyDescent="0.25">
      <c r="A1723" s="126"/>
      <c r="B1723" s="53"/>
      <c r="C1723" s="142"/>
    </row>
    <row r="1724" spans="1:3" x14ac:dyDescent="0.25">
      <c r="A1724" s="126"/>
      <c r="B1724" s="53"/>
      <c r="C1724" s="142"/>
    </row>
    <row r="1725" spans="1:3" x14ac:dyDescent="0.25">
      <c r="A1725" s="126"/>
      <c r="B1725" s="53"/>
      <c r="C1725" s="142"/>
    </row>
    <row r="1726" spans="1:3" x14ac:dyDescent="0.25">
      <c r="A1726" s="126"/>
      <c r="B1726" s="53"/>
      <c r="C1726" s="142"/>
    </row>
    <row r="1727" spans="1:3" x14ac:dyDescent="0.25">
      <c r="A1727" s="126"/>
      <c r="B1727" s="53"/>
      <c r="C1727" s="142"/>
    </row>
    <row r="1728" spans="1:3" x14ac:dyDescent="0.25">
      <c r="A1728" s="126"/>
      <c r="B1728" s="53"/>
      <c r="C1728" s="142"/>
    </row>
    <row r="1729" spans="1:3" x14ac:dyDescent="0.25">
      <c r="A1729" s="126"/>
      <c r="B1729" s="53"/>
      <c r="C1729" s="142"/>
    </row>
    <row r="1730" spans="1:3" x14ac:dyDescent="0.25">
      <c r="A1730" s="126"/>
      <c r="B1730" s="53"/>
      <c r="C1730" s="142"/>
    </row>
    <row r="1731" spans="1:3" x14ac:dyDescent="0.25">
      <c r="A1731" s="126"/>
      <c r="B1731" s="53"/>
      <c r="C1731" s="142"/>
    </row>
    <row r="1732" spans="1:3" x14ac:dyDescent="0.25">
      <c r="A1732" s="126"/>
      <c r="B1732" s="53"/>
      <c r="C1732" s="142"/>
    </row>
    <row r="1733" spans="1:3" x14ac:dyDescent="0.25">
      <c r="A1733" s="126"/>
      <c r="B1733" s="53"/>
      <c r="C1733" s="142"/>
    </row>
    <row r="1734" spans="1:3" x14ac:dyDescent="0.25">
      <c r="A1734" s="126"/>
      <c r="B1734" s="53"/>
      <c r="C1734" s="142"/>
    </row>
    <row r="1735" spans="1:3" x14ac:dyDescent="0.25">
      <c r="A1735" s="126"/>
      <c r="B1735" s="53"/>
      <c r="C1735" s="142"/>
    </row>
    <row r="1736" spans="1:3" x14ac:dyDescent="0.25">
      <c r="A1736" s="126"/>
      <c r="B1736" s="53"/>
      <c r="C1736" s="142"/>
    </row>
    <row r="1737" spans="1:3" x14ac:dyDescent="0.25">
      <c r="A1737" s="126"/>
      <c r="B1737" s="53"/>
      <c r="C1737" s="142"/>
    </row>
    <row r="1738" spans="1:3" x14ac:dyDescent="0.25">
      <c r="A1738" s="126"/>
      <c r="B1738" s="53"/>
      <c r="C1738" s="142"/>
    </row>
    <row r="1739" spans="1:3" x14ac:dyDescent="0.25">
      <c r="A1739" s="126"/>
      <c r="B1739" s="53"/>
      <c r="C1739" s="142"/>
    </row>
    <row r="1740" spans="1:3" x14ac:dyDescent="0.25">
      <c r="A1740" s="126"/>
      <c r="B1740" s="53"/>
      <c r="C1740" s="142"/>
    </row>
    <row r="1741" spans="1:3" x14ac:dyDescent="0.25">
      <c r="A1741" s="126"/>
      <c r="B1741" s="53"/>
      <c r="C1741" s="142"/>
    </row>
    <row r="1742" spans="1:3" x14ac:dyDescent="0.25">
      <c r="A1742" s="126"/>
      <c r="B1742" s="53"/>
      <c r="C1742" s="142"/>
    </row>
    <row r="1743" spans="1:3" x14ac:dyDescent="0.25">
      <c r="A1743" s="126"/>
      <c r="B1743" s="53"/>
      <c r="C1743" s="142"/>
    </row>
    <row r="1744" spans="1:3" x14ac:dyDescent="0.25">
      <c r="A1744" s="126"/>
      <c r="B1744" s="53"/>
      <c r="C1744" s="142"/>
    </row>
    <row r="1745" spans="1:3" x14ac:dyDescent="0.25">
      <c r="A1745" s="126"/>
      <c r="B1745" s="53"/>
      <c r="C1745" s="142"/>
    </row>
    <row r="1746" spans="1:3" x14ac:dyDescent="0.25">
      <c r="A1746" s="126"/>
      <c r="B1746" s="53"/>
      <c r="C1746" s="142"/>
    </row>
    <row r="1747" spans="1:3" x14ac:dyDescent="0.25">
      <c r="A1747" s="126"/>
      <c r="B1747" s="53"/>
      <c r="C1747" s="142"/>
    </row>
    <row r="1748" spans="1:3" x14ac:dyDescent="0.25">
      <c r="A1748" s="126"/>
      <c r="B1748" s="53"/>
      <c r="C1748" s="142"/>
    </row>
    <row r="1749" spans="1:3" x14ac:dyDescent="0.25">
      <c r="A1749" s="126"/>
      <c r="B1749" s="53"/>
      <c r="C1749" s="142"/>
    </row>
    <row r="1750" spans="1:3" x14ac:dyDescent="0.25">
      <c r="A1750" s="126"/>
      <c r="B1750" s="53"/>
      <c r="C1750" s="142"/>
    </row>
    <row r="1751" spans="1:3" x14ac:dyDescent="0.25">
      <c r="A1751" s="126"/>
      <c r="B1751" s="53"/>
      <c r="C1751" s="142"/>
    </row>
    <row r="1752" spans="1:3" x14ac:dyDescent="0.25">
      <c r="A1752" s="126"/>
      <c r="B1752" s="53"/>
      <c r="C1752" s="142"/>
    </row>
    <row r="1753" spans="1:3" x14ac:dyDescent="0.25">
      <c r="A1753" s="126"/>
      <c r="B1753" s="53"/>
      <c r="C1753" s="142"/>
    </row>
    <row r="1754" spans="1:3" x14ac:dyDescent="0.25">
      <c r="A1754" s="126"/>
      <c r="B1754" s="53"/>
      <c r="C1754" s="142"/>
    </row>
    <row r="1755" spans="1:3" x14ac:dyDescent="0.25">
      <c r="A1755" s="126"/>
      <c r="B1755" s="53"/>
      <c r="C1755" s="142"/>
    </row>
    <row r="1756" spans="1:3" x14ac:dyDescent="0.25">
      <c r="A1756" s="126"/>
      <c r="B1756" s="53"/>
      <c r="C1756" s="142"/>
    </row>
    <row r="1757" spans="1:3" x14ac:dyDescent="0.25">
      <c r="A1757" s="126"/>
      <c r="B1757" s="53"/>
      <c r="C1757" s="142"/>
    </row>
    <row r="1758" spans="1:3" x14ac:dyDescent="0.25">
      <c r="A1758" s="126"/>
      <c r="B1758" s="53"/>
      <c r="C1758" s="142"/>
    </row>
    <row r="1759" spans="1:3" x14ac:dyDescent="0.25">
      <c r="A1759" s="126"/>
      <c r="B1759" s="53"/>
      <c r="C1759" s="142"/>
    </row>
    <row r="1760" spans="1:3" x14ac:dyDescent="0.25">
      <c r="A1760" s="126"/>
      <c r="B1760" s="53"/>
      <c r="C1760" s="142"/>
    </row>
    <row r="1761" spans="1:3" x14ac:dyDescent="0.25">
      <c r="A1761" s="126"/>
      <c r="B1761" s="53"/>
      <c r="C1761" s="142"/>
    </row>
    <row r="1762" spans="1:3" x14ac:dyDescent="0.25">
      <c r="A1762" s="126"/>
      <c r="B1762" s="53"/>
      <c r="C1762" s="142"/>
    </row>
    <row r="1763" spans="1:3" x14ac:dyDescent="0.25">
      <c r="A1763" s="126"/>
      <c r="B1763" s="53"/>
      <c r="C1763" s="142"/>
    </row>
    <row r="1764" spans="1:3" x14ac:dyDescent="0.25">
      <c r="A1764" s="126"/>
      <c r="B1764" s="53"/>
      <c r="C1764" s="142"/>
    </row>
    <row r="1765" spans="1:3" x14ac:dyDescent="0.25">
      <c r="A1765" s="126"/>
      <c r="B1765" s="53"/>
      <c r="C1765" s="142"/>
    </row>
    <row r="1766" spans="1:3" x14ac:dyDescent="0.25">
      <c r="A1766" s="126"/>
      <c r="B1766" s="53"/>
      <c r="C1766" s="142"/>
    </row>
    <row r="1767" spans="1:3" x14ac:dyDescent="0.25">
      <c r="A1767" s="126"/>
      <c r="B1767" s="53"/>
      <c r="C1767" s="142"/>
    </row>
    <row r="1768" spans="1:3" x14ac:dyDescent="0.25">
      <c r="A1768" s="126"/>
      <c r="B1768" s="53"/>
      <c r="C1768" s="142"/>
    </row>
    <row r="1769" spans="1:3" x14ac:dyDescent="0.25">
      <c r="A1769" s="126"/>
      <c r="B1769" s="53"/>
      <c r="C1769" s="142"/>
    </row>
    <row r="1770" spans="1:3" x14ac:dyDescent="0.25">
      <c r="A1770" s="126"/>
      <c r="B1770" s="53"/>
      <c r="C1770" s="142"/>
    </row>
    <row r="1771" spans="1:3" x14ac:dyDescent="0.25">
      <c r="A1771" s="126"/>
      <c r="B1771" s="53"/>
      <c r="C1771" s="142"/>
    </row>
    <row r="1772" spans="1:3" x14ac:dyDescent="0.25">
      <c r="A1772" s="126"/>
      <c r="B1772" s="53"/>
      <c r="C1772" s="142"/>
    </row>
    <row r="1773" spans="1:3" x14ac:dyDescent="0.25">
      <c r="A1773" s="126"/>
      <c r="B1773" s="53"/>
      <c r="C1773" s="142"/>
    </row>
    <row r="1774" spans="1:3" x14ac:dyDescent="0.25">
      <c r="A1774" s="126"/>
      <c r="B1774" s="53"/>
      <c r="C1774" s="142"/>
    </row>
    <row r="1775" spans="1:3" x14ac:dyDescent="0.25">
      <c r="A1775" s="126"/>
      <c r="B1775" s="53"/>
      <c r="C1775" s="142"/>
    </row>
    <row r="1776" spans="1:3" x14ac:dyDescent="0.25">
      <c r="A1776" s="126"/>
      <c r="B1776" s="53"/>
      <c r="C1776" s="142"/>
    </row>
    <row r="1777" spans="1:3" x14ac:dyDescent="0.25">
      <c r="A1777" s="126"/>
      <c r="B1777" s="53"/>
      <c r="C1777" s="142"/>
    </row>
    <row r="1778" spans="1:3" x14ac:dyDescent="0.25">
      <c r="A1778" s="126"/>
      <c r="B1778" s="53"/>
      <c r="C1778" s="142"/>
    </row>
    <row r="1779" spans="1:3" x14ac:dyDescent="0.25">
      <c r="A1779" s="126"/>
      <c r="B1779" s="53"/>
      <c r="C1779" s="142"/>
    </row>
    <row r="1780" spans="1:3" x14ac:dyDescent="0.25">
      <c r="A1780" s="126"/>
      <c r="B1780" s="53"/>
      <c r="C1780" s="142"/>
    </row>
    <row r="1781" spans="1:3" x14ac:dyDescent="0.25">
      <c r="A1781" s="126"/>
      <c r="B1781" s="53"/>
      <c r="C1781" s="142"/>
    </row>
    <row r="1782" spans="1:3" x14ac:dyDescent="0.25">
      <c r="A1782" s="126"/>
      <c r="B1782" s="53"/>
      <c r="C1782" s="142"/>
    </row>
    <row r="1783" spans="1:3" x14ac:dyDescent="0.25">
      <c r="A1783" s="126"/>
      <c r="B1783" s="53"/>
      <c r="C1783" s="142"/>
    </row>
    <row r="1784" spans="1:3" x14ac:dyDescent="0.25">
      <c r="A1784" s="126"/>
      <c r="B1784" s="53"/>
      <c r="C1784" s="142"/>
    </row>
    <row r="1785" spans="1:3" x14ac:dyDescent="0.25">
      <c r="A1785" s="126"/>
      <c r="B1785" s="53"/>
      <c r="C1785" s="142"/>
    </row>
    <row r="1786" spans="1:3" x14ac:dyDescent="0.25">
      <c r="A1786" s="126"/>
      <c r="B1786" s="53"/>
      <c r="C1786" s="142"/>
    </row>
    <row r="1787" spans="1:3" x14ac:dyDescent="0.25">
      <c r="A1787" s="126"/>
      <c r="B1787" s="53"/>
      <c r="C1787" s="142"/>
    </row>
    <row r="1788" spans="1:3" x14ac:dyDescent="0.25">
      <c r="A1788" s="126"/>
      <c r="B1788" s="53"/>
      <c r="C1788" s="142"/>
    </row>
    <row r="1789" spans="1:3" x14ac:dyDescent="0.25">
      <c r="A1789" s="126"/>
      <c r="B1789" s="53"/>
      <c r="C1789" s="142"/>
    </row>
    <row r="1790" spans="1:3" x14ac:dyDescent="0.25">
      <c r="A1790" s="126"/>
      <c r="B1790" s="53"/>
      <c r="C1790" s="142"/>
    </row>
    <row r="1791" spans="1:3" x14ac:dyDescent="0.25">
      <c r="A1791" s="126"/>
      <c r="B1791" s="53"/>
      <c r="C1791" s="142"/>
    </row>
    <row r="1792" spans="1:3" x14ac:dyDescent="0.25">
      <c r="A1792" s="126"/>
      <c r="B1792" s="53"/>
      <c r="C1792" s="142"/>
    </row>
    <row r="1793" spans="1:3" x14ac:dyDescent="0.25">
      <c r="A1793" s="126"/>
      <c r="B1793" s="53"/>
      <c r="C1793" s="142"/>
    </row>
    <row r="1794" spans="1:3" x14ac:dyDescent="0.25">
      <c r="A1794" s="126"/>
      <c r="B1794" s="53"/>
      <c r="C1794" s="142"/>
    </row>
    <row r="1795" spans="1:3" x14ac:dyDescent="0.25">
      <c r="A1795" s="126"/>
      <c r="B1795" s="53"/>
      <c r="C1795" s="142"/>
    </row>
    <row r="1796" spans="1:3" x14ac:dyDescent="0.25">
      <c r="A1796" s="126"/>
      <c r="B1796" s="53"/>
      <c r="C1796" s="142"/>
    </row>
    <row r="1797" spans="1:3" x14ac:dyDescent="0.25">
      <c r="A1797" s="126"/>
      <c r="B1797" s="53"/>
      <c r="C1797" s="142"/>
    </row>
    <row r="1798" spans="1:3" x14ac:dyDescent="0.25">
      <c r="A1798" s="126"/>
      <c r="B1798" s="53"/>
      <c r="C1798" s="142"/>
    </row>
    <row r="1799" spans="1:3" x14ac:dyDescent="0.25">
      <c r="A1799" s="126"/>
      <c r="B1799" s="53"/>
      <c r="C1799" s="142"/>
    </row>
    <row r="1800" spans="1:3" x14ac:dyDescent="0.25">
      <c r="A1800" s="126"/>
      <c r="B1800" s="53"/>
      <c r="C1800" s="142"/>
    </row>
    <row r="1801" spans="1:3" x14ac:dyDescent="0.25">
      <c r="A1801" s="126"/>
      <c r="B1801" s="53"/>
      <c r="C1801" s="142"/>
    </row>
    <row r="1802" spans="1:3" x14ac:dyDescent="0.25">
      <c r="A1802" s="126"/>
      <c r="B1802" s="53"/>
      <c r="C1802" s="142"/>
    </row>
    <row r="1803" spans="1:3" x14ac:dyDescent="0.25">
      <c r="A1803" s="126"/>
      <c r="B1803" s="53"/>
      <c r="C1803" s="142"/>
    </row>
    <row r="1804" spans="1:3" x14ac:dyDescent="0.25">
      <c r="A1804" s="126"/>
      <c r="B1804" s="53"/>
      <c r="C1804" s="142"/>
    </row>
    <row r="1805" spans="1:3" x14ac:dyDescent="0.25">
      <c r="A1805" s="126"/>
      <c r="B1805" s="53"/>
      <c r="C1805" s="142"/>
    </row>
    <row r="1806" spans="1:3" x14ac:dyDescent="0.25">
      <c r="A1806" s="126"/>
      <c r="B1806" s="53"/>
      <c r="C1806" s="142"/>
    </row>
    <row r="1807" spans="1:3" x14ac:dyDescent="0.25">
      <c r="A1807" s="126"/>
      <c r="B1807" s="53"/>
      <c r="C1807" s="142"/>
    </row>
    <row r="1808" spans="1:3" x14ac:dyDescent="0.25">
      <c r="A1808" s="126"/>
      <c r="B1808" s="53"/>
      <c r="C1808" s="142"/>
    </row>
    <row r="1809" spans="1:3" x14ac:dyDescent="0.25">
      <c r="A1809" s="126"/>
      <c r="B1809" s="53"/>
      <c r="C1809" s="142"/>
    </row>
    <row r="1810" spans="1:3" x14ac:dyDescent="0.25">
      <c r="A1810" s="126"/>
      <c r="B1810" s="53"/>
      <c r="C1810" s="142"/>
    </row>
    <row r="1811" spans="1:3" x14ac:dyDescent="0.25">
      <c r="A1811" s="126"/>
      <c r="B1811" s="53"/>
      <c r="C1811" s="142"/>
    </row>
    <row r="1812" spans="1:3" x14ac:dyDescent="0.25">
      <c r="A1812" s="126"/>
      <c r="B1812" s="53"/>
      <c r="C1812" s="142"/>
    </row>
    <row r="1813" spans="1:3" x14ac:dyDescent="0.25">
      <c r="A1813" s="126"/>
      <c r="B1813" s="53"/>
      <c r="C1813" s="142"/>
    </row>
    <row r="1814" spans="1:3" x14ac:dyDescent="0.25">
      <c r="A1814" s="126"/>
      <c r="B1814" s="53"/>
      <c r="C1814" s="142"/>
    </row>
    <row r="1815" spans="1:3" x14ac:dyDescent="0.25">
      <c r="A1815" s="126"/>
      <c r="B1815" s="53"/>
      <c r="C1815" s="142"/>
    </row>
    <row r="1816" spans="1:3" x14ac:dyDescent="0.25">
      <c r="A1816" s="126"/>
      <c r="B1816" s="53"/>
      <c r="C1816" s="142"/>
    </row>
    <row r="1817" spans="1:3" x14ac:dyDescent="0.25">
      <c r="A1817" s="126"/>
      <c r="B1817" s="53"/>
      <c r="C1817" s="142"/>
    </row>
    <row r="1818" spans="1:3" x14ac:dyDescent="0.25">
      <c r="A1818" s="126"/>
      <c r="B1818" s="53"/>
      <c r="C1818" s="142"/>
    </row>
    <row r="1819" spans="1:3" x14ac:dyDescent="0.25">
      <c r="A1819" s="126"/>
      <c r="B1819" s="53"/>
      <c r="C1819" s="142"/>
    </row>
    <row r="1820" spans="1:3" x14ac:dyDescent="0.25">
      <c r="A1820" s="126"/>
      <c r="B1820" s="53"/>
      <c r="C1820" s="142"/>
    </row>
    <row r="1821" spans="1:3" x14ac:dyDescent="0.25">
      <c r="A1821" s="126"/>
      <c r="B1821" s="53"/>
      <c r="C1821" s="142"/>
    </row>
    <row r="1822" spans="1:3" x14ac:dyDescent="0.25">
      <c r="A1822" s="126"/>
      <c r="B1822" s="53"/>
      <c r="C1822" s="142"/>
    </row>
    <row r="1823" spans="1:3" x14ac:dyDescent="0.25">
      <c r="A1823" s="126"/>
      <c r="B1823" s="53"/>
      <c r="C1823" s="142"/>
    </row>
    <row r="1824" spans="1:3" x14ac:dyDescent="0.25">
      <c r="A1824" s="126"/>
      <c r="B1824" s="53"/>
      <c r="C1824" s="142"/>
    </row>
    <row r="1825" spans="1:3" x14ac:dyDescent="0.25">
      <c r="A1825" s="126"/>
      <c r="B1825" s="53"/>
      <c r="C1825" s="142"/>
    </row>
    <row r="1826" spans="1:3" x14ac:dyDescent="0.25">
      <c r="A1826" s="126"/>
      <c r="B1826" s="53"/>
      <c r="C1826" s="142"/>
    </row>
    <row r="1827" spans="1:3" x14ac:dyDescent="0.25">
      <c r="A1827" s="126"/>
      <c r="B1827" s="53"/>
      <c r="C1827" s="142"/>
    </row>
    <row r="1828" spans="1:3" x14ac:dyDescent="0.25">
      <c r="A1828" s="126"/>
      <c r="B1828" s="53"/>
      <c r="C1828" s="142"/>
    </row>
    <row r="1829" spans="1:3" x14ac:dyDescent="0.25">
      <c r="A1829" s="126"/>
      <c r="B1829" s="53"/>
      <c r="C1829" s="142"/>
    </row>
    <row r="1830" spans="1:3" x14ac:dyDescent="0.25">
      <c r="A1830" s="126"/>
      <c r="B1830" s="53"/>
      <c r="C1830" s="142"/>
    </row>
    <row r="1831" spans="1:3" x14ac:dyDescent="0.25">
      <c r="A1831" s="126"/>
      <c r="B1831" s="53"/>
      <c r="C1831" s="142"/>
    </row>
    <row r="1832" spans="1:3" x14ac:dyDescent="0.25">
      <c r="A1832" s="126"/>
      <c r="B1832" s="53"/>
      <c r="C1832" s="142"/>
    </row>
    <row r="1833" spans="1:3" x14ac:dyDescent="0.25">
      <c r="A1833" s="126"/>
      <c r="B1833" s="53"/>
      <c r="C1833" s="142"/>
    </row>
    <row r="1834" spans="1:3" x14ac:dyDescent="0.25">
      <c r="A1834" s="126"/>
      <c r="B1834" s="53"/>
      <c r="C1834" s="142"/>
    </row>
    <row r="1835" spans="1:3" x14ac:dyDescent="0.25">
      <c r="A1835" s="126"/>
      <c r="B1835" s="53"/>
      <c r="C1835" s="142"/>
    </row>
    <row r="1836" spans="1:3" x14ac:dyDescent="0.25">
      <c r="A1836" s="126"/>
      <c r="B1836" s="53"/>
      <c r="C1836" s="142"/>
    </row>
    <row r="1837" spans="1:3" x14ac:dyDescent="0.25">
      <c r="A1837" s="126"/>
      <c r="B1837" s="53"/>
      <c r="C1837" s="142"/>
    </row>
    <row r="1838" spans="1:3" x14ac:dyDescent="0.25">
      <c r="A1838" s="126"/>
      <c r="B1838" s="53"/>
      <c r="C1838" s="142"/>
    </row>
    <row r="1839" spans="1:3" x14ac:dyDescent="0.25">
      <c r="A1839" s="126"/>
      <c r="B1839" s="53"/>
      <c r="C1839" s="142"/>
    </row>
    <row r="1840" spans="1:3" x14ac:dyDescent="0.25">
      <c r="A1840" s="126"/>
      <c r="B1840" s="53"/>
      <c r="C1840" s="142"/>
    </row>
    <row r="1841" spans="1:3" x14ac:dyDescent="0.25">
      <c r="A1841" s="126"/>
      <c r="B1841" s="53"/>
      <c r="C1841" s="142"/>
    </row>
    <row r="1842" spans="1:3" x14ac:dyDescent="0.25">
      <c r="A1842" s="126"/>
      <c r="B1842" s="53"/>
      <c r="C1842" s="142"/>
    </row>
    <row r="1843" spans="1:3" x14ac:dyDescent="0.25">
      <c r="A1843" s="126"/>
      <c r="B1843" s="53"/>
      <c r="C1843" s="142"/>
    </row>
    <row r="1844" spans="1:3" x14ac:dyDescent="0.25">
      <c r="A1844" s="126"/>
      <c r="B1844" s="53"/>
      <c r="C1844" s="142"/>
    </row>
    <row r="1845" spans="1:3" x14ac:dyDescent="0.25">
      <c r="A1845" s="126"/>
      <c r="B1845" s="53"/>
      <c r="C1845" s="142"/>
    </row>
    <row r="1846" spans="1:3" x14ac:dyDescent="0.25">
      <c r="A1846" s="126"/>
      <c r="B1846" s="53"/>
      <c r="C1846" s="142"/>
    </row>
    <row r="1847" spans="1:3" x14ac:dyDescent="0.25">
      <c r="A1847" s="126"/>
      <c r="B1847" s="53"/>
      <c r="C1847" s="142"/>
    </row>
    <row r="1848" spans="1:3" x14ac:dyDescent="0.25">
      <c r="A1848" s="126"/>
      <c r="B1848" s="53"/>
      <c r="C1848" s="142"/>
    </row>
    <row r="1849" spans="1:3" x14ac:dyDescent="0.25">
      <c r="A1849" s="126"/>
      <c r="B1849" s="53"/>
      <c r="C1849" s="142"/>
    </row>
    <row r="1850" spans="1:3" x14ac:dyDescent="0.25">
      <c r="A1850" s="126"/>
      <c r="B1850" s="53"/>
      <c r="C1850" s="142"/>
    </row>
    <row r="1851" spans="1:3" x14ac:dyDescent="0.25">
      <c r="A1851" s="126"/>
      <c r="B1851" s="53"/>
      <c r="C1851" s="142"/>
    </row>
    <row r="1852" spans="1:3" x14ac:dyDescent="0.25">
      <c r="A1852" s="126"/>
      <c r="B1852" s="53"/>
      <c r="C1852" s="142"/>
    </row>
    <row r="1853" spans="1:3" x14ac:dyDescent="0.25">
      <c r="A1853" s="126"/>
      <c r="B1853" s="53"/>
      <c r="C1853" s="142"/>
    </row>
    <row r="1854" spans="1:3" x14ac:dyDescent="0.25">
      <c r="A1854" s="126"/>
      <c r="B1854" s="53"/>
      <c r="C1854" s="142"/>
    </row>
    <row r="1855" spans="1:3" x14ac:dyDescent="0.25">
      <c r="A1855" s="126"/>
      <c r="B1855" s="53"/>
      <c r="C1855" s="142"/>
    </row>
    <row r="1856" spans="1:3" x14ac:dyDescent="0.25">
      <c r="A1856" s="126"/>
      <c r="B1856" s="53"/>
      <c r="C1856" s="142"/>
    </row>
    <row r="1857" spans="1:3" x14ac:dyDescent="0.25">
      <c r="A1857" s="126"/>
      <c r="B1857" s="53"/>
      <c r="C1857" s="142"/>
    </row>
    <row r="1858" spans="1:3" x14ac:dyDescent="0.25">
      <c r="A1858" s="126"/>
      <c r="B1858" s="53"/>
      <c r="C1858" s="142"/>
    </row>
    <row r="1859" spans="1:3" x14ac:dyDescent="0.25">
      <c r="A1859" s="126"/>
      <c r="B1859" s="53"/>
      <c r="C1859" s="142"/>
    </row>
    <row r="1860" spans="1:3" x14ac:dyDescent="0.25">
      <c r="A1860" s="126"/>
      <c r="B1860" s="53"/>
      <c r="C1860" s="142"/>
    </row>
    <row r="1861" spans="1:3" x14ac:dyDescent="0.25">
      <c r="A1861" s="126"/>
      <c r="B1861" s="53"/>
      <c r="C1861" s="142"/>
    </row>
    <row r="1862" spans="1:3" x14ac:dyDescent="0.25">
      <c r="A1862" s="126"/>
      <c r="B1862" s="53"/>
      <c r="C1862" s="142"/>
    </row>
    <row r="1863" spans="1:3" x14ac:dyDescent="0.25">
      <c r="A1863" s="126"/>
      <c r="B1863" s="53"/>
      <c r="C1863" s="142"/>
    </row>
    <row r="1864" spans="1:3" x14ac:dyDescent="0.25">
      <c r="A1864" s="126"/>
      <c r="B1864" s="53"/>
      <c r="C1864" s="142"/>
    </row>
    <row r="1865" spans="1:3" x14ac:dyDescent="0.25">
      <c r="A1865" s="126"/>
      <c r="B1865" s="53"/>
      <c r="C1865" s="142"/>
    </row>
    <row r="1866" spans="1:3" x14ac:dyDescent="0.25">
      <c r="A1866" s="126"/>
      <c r="B1866" s="53"/>
      <c r="C1866" s="142"/>
    </row>
    <row r="1867" spans="1:3" x14ac:dyDescent="0.25">
      <c r="A1867" s="126"/>
      <c r="B1867" s="53"/>
      <c r="C1867" s="142"/>
    </row>
    <row r="1868" spans="1:3" x14ac:dyDescent="0.25">
      <c r="A1868" s="126"/>
      <c r="B1868" s="53"/>
      <c r="C1868" s="142"/>
    </row>
    <row r="1869" spans="1:3" x14ac:dyDescent="0.25">
      <c r="A1869" s="126"/>
      <c r="B1869" s="53"/>
      <c r="C1869" s="142"/>
    </row>
    <row r="1870" spans="1:3" x14ac:dyDescent="0.25">
      <c r="A1870" s="126"/>
      <c r="B1870" s="53"/>
      <c r="C1870" s="142"/>
    </row>
    <row r="1871" spans="1:3" x14ac:dyDescent="0.25">
      <c r="A1871" s="126"/>
      <c r="B1871" s="53"/>
      <c r="C1871" s="142"/>
    </row>
    <row r="1872" spans="1:3" x14ac:dyDescent="0.25">
      <c r="A1872" s="126"/>
      <c r="B1872" s="53"/>
      <c r="C1872" s="142"/>
    </row>
    <row r="1873" spans="1:3" x14ac:dyDescent="0.25">
      <c r="A1873" s="126"/>
      <c r="B1873" s="53"/>
      <c r="C1873" s="142"/>
    </row>
    <row r="1874" spans="1:3" x14ac:dyDescent="0.25">
      <c r="A1874" s="126"/>
      <c r="B1874" s="53"/>
      <c r="C1874" s="142"/>
    </row>
    <row r="1875" spans="1:3" x14ac:dyDescent="0.25">
      <c r="A1875" s="126"/>
      <c r="B1875" s="53"/>
      <c r="C1875" s="142"/>
    </row>
    <row r="1876" spans="1:3" x14ac:dyDescent="0.25">
      <c r="A1876" s="126"/>
      <c r="B1876" s="53"/>
      <c r="C1876" s="142"/>
    </row>
    <row r="1877" spans="1:3" x14ac:dyDescent="0.25">
      <c r="A1877" s="126"/>
      <c r="B1877" s="53"/>
      <c r="C1877" s="142"/>
    </row>
    <row r="1878" spans="1:3" x14ac:dyDescent="0.25">
      <c r="A1878" s="126"/>
      <c r="B1878" s="53"/>
      <c r="C1878" s="142"/>
    </row>
    <row r="1879" spans="1:3" x14ac:dyDescent="0.25">
      <c r="A1879" s="126"/>
      <c r="B1879" s="53"/>
      <c r="C1879" s="142"/>
    </row>
    <row r="1880" spans="1:3" x14ac:dyDescent="0.25">
      <c r="A1880" s="126"/>
      <c r="B1880" s="53"/>
      <c r="C1880" s="142"/>
    </row>
    <row r="1881" spans="1:3" x14ac:dyDescent="0.25">
      <c r="A1881" s="126"/>
      <c r="B1881" s="53"/>
      <c r="C1881" s="142"/>
    </row>
    <row r="1882" spans="1:3" x14ac:dyDescent="0.25">
      <c r="A1882" s="126"/>
      <c r="B1882" s="53"/>
      <c r="C1882" s="142"/>
    </row>
    <row r="1883" spans="1:3" x14ac:dyDescent="0.25">
      <c r="A1883" s="126"/>
      <c r="B1883" s="53"/>
      <c r="C1883" s="142"/>
    </row>
    <row r="1884" spans="1:3" x14ac:dyDescent="0.25">
      <c r="A1884" s="126"/>
      <c r="B1884" s="53"/>
      <c r="C1884" s="142"/>
    </row>
    <row r="1885" spans="1:3" x14ac:dyDescent="0.25">
      <c r="A1885" s="126"/>
      <c r="B1885" s="53"/>
      <c r="C1885" s="142"/>
    </row>
    <row r="1886" spans="1:3" x14ac:dyDescent="0.25">
      <c r="A1886" s="126"/>
      <c r="B1886" s="53"/>
      <c r="C1886" s="142"/>
    </row>
    <row r="1887" spans="1:3" x14ac:dyDescent="0.25">
      <c r="A1887" s="126"/>
      <c r="B1887" s="53"/>
      <c r="C1887" s="142"/>
    </row>
    <row r="1888" spans="1:3" x14ac:dyDescent="0.25">
      <c r="A1888" s="126"/>
      <c r="B1888" s="53"/>
      <c r="C1888" s="142"/>
    </row>
    <row r="1889" spans="1:3" x14ac:dyDescent="0.25">
      <c r="A1889" s="126"/>
      <c r="B1889" s="53"/>
      <c r="C1889" s="142"/>
    </row>
    <row r="1890" spans="1:3" x14ac:dyDescent="0.25">
      <c r="A1890" s="126"/>
      <c r="B1890" s="53"/>
      <c r="C1890" s="142"/>
    </row>
    <row r="1891" spans="1:3" x14ac:dyDescent="0.25">
      <c r="A1891" s="126"/>
      <c r="B1891" s="53"/>
      <c r="C1891" s="142"/>
    </row>
    <row r="1892" spans="1:3" x14ac:dyDescent="0.25">
      <c r="A1892" s="126"/>
      <c r="B1892" s="53"/>
      <c r="C1892" s="142"/>
    </row>
    <row r="1893" spans="1:3" x14ac:dyDescent="0.25">
      <c r="A1893" s="126"/>
      <c r="B1893" s="53"/>
      <c r="C1893" s="142"/>
    </row>
    <row r="1894" spans="1:3" x14ac:dyDescent="0.25">
      <c r="A1894" s="126"/>
      <c r="B1894" s="53"/>
      <c r="C1894" s="142"/>
    </row>
    <row r="1895" spans="1:3" x14ac:dyDescent="0.25">
      <c r="A1895" s="126"/>
      <c r="B1895" s="53"/>
      <c r="C1895" s="142"/>
    </row>
    <row r="1896" spans="1:3" x14ac:dyDescent="0.25">
      <c r="A1896" s="126"/>
      <c r="B1896" s="53"/>
      <c r="C1896" s="142"/>
    </row>
    <row r="1897" spans="1:3" x14ac:dyDescent="0.25">
      <c r="A1897" s="126"/>
      <c r="B1897" s="53"/>
      <c r="C1897" s="142"/>
    </row>
    <row r="1898" spans="1:3" x14ac:dyDescent="0.25">
      <c r="A1898" s="126"/>
      <c r="B1898" s="53"/>
      <c r="C1898" s="142"/>
    </row>
    <row r="1899" spans="1:3" x14ac:dyDescent="0.25">
      <c r="A1899" s="126"/>
      <c r="B1899" s="53"/>
      <c r="C1899" s="142"/>
    </row>
    <row r="1900" spans="1:3" x14ac:dyDescent="0.25">
      <c r="A1900" s="126"/>
      <c r="B1900" s="53"/>
      <c r="C1900" s="142"/>
    </row>
    <row r="1901" spans="1:3" x14ac:dyDescent="0.25">
      <c r="A1901" s="126"/>
      <c r="B1901" s="53"/>
      <c r="C1901" s="142"/>
    </row>
    <row r="1902" spans="1:3" x14ac:dyDescent="0.25">
      <c r="A1902" s="126"/>
      <c r="B1902" s="53"/>
      <c r="C1902" s="142"/>
    </row>
    <row r="1903" spans="1:3" x14ac:dyDescent="0.25">
      <c r="A1903" s="126"/>
      <c r="B1903" s="53"/>
      <c r="C1903" s="142"/>
    </row>
    <row r="1904" spans="1:3" x14ac:dyDescent="0.25">
      <c r="A1904" s="126"/>
      <c r="B1904" s="53"/>
      <c r="C1904" s="142"/>
    </row>
    <row r="1905" spans="1:3" x14ac:dyDescent="0.25">
      <c r="A1905" s="126"/>
      <c r="B1905" s="53"/>
      <c r="C1905" s="142"/>
    </row>
    <row r="1906" spans="1:3" x14ac:dyDescent="0.25">
      <c r="A1906" s="126"/>
      <c r="B1906" s="53"/>
      <c r="C1906" s="142"/>
    </row>
    <row r="1907" spans="1:3" x14ac:dyDescent="0.25">
      <c r="A1907" s="126"/>
      <c r="B1907" s="53"/>
      <c r="C1907" s="142"/>
    </row>
    <row r="1908" spans="1:3" x14ac:dyDescent="0.25">
      <c r="A1908" s="126"/>
      <c r="B1908" s="53"/>
      <c r="C1908" s="142"/>
    </row>
    <row r="1909" spans="1:3" x14ac:dyDescent="0.25">
      <c r="A1909" s="126"/>
      <c r="B1909" s="53"/>
      <c r="C1909" s="142"/>
    </row>
    <row r="1910" spans="1:3" x14ac:dyDescent="0.25">
      <c r="A1910" s="126"/>
      <c r="B1910" s="53"/>
      <c r="C1910" s="142"/>
    </row>
    <row r="1911" spans="1:3" x14ac:dyDescent="0.25">
      <c r="A1911" s="126"/>
      <c r="B1911" s="53"/>
      <c r="C1911" s="142"/>
    </row>
    <row r="1912" spans="1:3" x14ac:dyDescent="0.25">
      <c r="A1912" s="126"/>
      <c r="B1912" s="53"/>
      <c r="C1912" s="142"/>
    </row>
    <row r="1913" spans="1:3" x14ac:dyDescent="0.25">
      <c r="A1913" s="126"/>
      <c r="B1913" s="53"/>
      <c r="C1913" s="142"/>
    </row>
    <row r="1914" spans="1:3" x14ac:dyDescent="0.25">
      <c r="A1914" s="126"/>
      <c r="B1914" s="53"/>
      <c r="C1914" s="142"/>
    </row>
    <row r="1915" spans="1:3" x14ac:dyDescent="0.25">
      <c r="A1915" s="126"/>
      <c r="B1915" s="53"/>
      <c r="C1915" s="142"/>
    </row>
    <row r="1916" spans="1:3" x14ac:dyDescent="0.25">
      <c r="A1916" s="126"/>
      <c r="B1916" s="53"/>
      <c r="C1916" s="142"/>
    </row>
    <row r="1917" spans="1:3" x14ac:dyDescent="0.25">
      <c r="A1917" s="126"/>
      <c r="B1917" s="53"/>
      <c r="C1917" s="142"/>
    </row>
    <row r="1918" spans="1:3" x14ac:dyDescent="0.25">
      <c r="A1918" s="126"/>
      <c r="B1918" s="53"/>
      <c r="C1918" s="142"/>
    </row>
    <row r="1919" spans="1:3" x14ac:dyDescent="0.25">
      <c r="A1919" s="126"/>
      <c r="B1919" s="53"/>
      <c r="C1919" s="142"/>
    </row>
    <row r="1920" spans="1:3" x14ac:dyDescent="0.25">
      <c r="A1920" s="126"/>
      <c r="B1920" s="53"/>
      <c r="C1920" s="142"/>
    </row>
    <row r="1921" spans="1:3" x14ac:dyDescent="0.25">
      <c r="A1921" s="126"/>
      <c r="B1921" s="53"/>
      <c r="C1921" s="142"/>
    </row>
    <row r="1922" spans="1:3" x14ac:dyDescent="0.25">
      <c r="A1922" s="126"/>
      <c r="B1922" s="53"/>
      <c r="C1922" s="142"/>
    </row>
    <row r="1923" spans="1:3" x14ac:dyDescent="0.25">
      <c r="A1923" s="126"/>
      <c r="B1923" s="53"/>
      <c r="C1923" s="142"/>
    </row>
    <row r="1924" spans="1:3" x14ac:dyDescent="0.25">
      <c r="A1924" s="126"/>
      <c r="B1924" s="53"/>
      <c r="C1924" s="142"/>
    </row>
    <row r="1925" spans="1:3" x14ac:dyDescent="0.25">
      <c r="A1925" s="126"/>
      <c r="B1925" s="53"/>
      <c r="C1925" s="142"/>
    </row>
    <row r="1926" spans="1:3" x14ac:dyDescent="0.25">
      <c r="A1926" s="126"/>
      <c r="B1926" s="53"/>
      <c r="C1926" s="142"/>
    </row>
    <row r="1927" spans="1:3" x14ac:dyDescent="0.25">
      <c r="A1927" s="126"/>
      <c r="B1927" s="53"/>
      <c r="C1927" s="142"/>
    </row>
    <row r="1928" spans="1:3" x14ac:dyDescent="0.25">
      <c r="A1928" s="126"/>
      <c r="B1928" s="53"/>
      <c r="C1928" s="142"/>
    </row>
    <row r="1929" spans="1:3" x14ac:dyDescent="0.25">
      <c r="A1929" s="126"/>
      <c r="B1929" s="53"/>
      <c r="C1929" s="142"/>
    </row>
    <row r="1930" spans="1:3" x14ac:dyDescent="0.25">
      <c r="A1930" s="126"/>
      <c r="B1930" s="53"/>
      <c r="C1930" s="142"/>
    </row>
    <row r="1931" spans="1:3" x14ac:dyDescent="0.25">
      <c r="A1931" s="126"/>
      <c r="B1931" s="53"/>
      <c r="C1931" s="142"/>
    </row>
    <row r="1932" spans="1:3" x14ac:dyDescent="0.25">
      <c r="A1932" s="126"/>
      <c r="B1932" s="53"/>
      <c r="C1932" s="142"/>
    </row>
    <row r="1933" spans="1:3" x14ac:dyDescent="0.25">
      <c r="A1933" s="126"/>
      <c r="B1933" s="53"/>
      <c r="C1933" s="142"/>
    </row>
    <row r="1934" spans="1:3" x14ac:dyDescent="0.25">
      <c r="A1934" s="126"/>
      <c r="B1934" s="53"/>
      <c r="C1934" s="142"/>
    </row>
    <row r="1935" spans="1:3" x14ac:dyDescent="0.25">
      <c r="A1935" s="126"/>
      <c r="B1935" s="53"/>
      <c r="C1935" s="142"/>
    </row>
    <row r="1936" spans="1:3" x14ac:dyDescent="0.25">
      <c r="A1936" s="126"/>
      <c r="B1936" s="53"/>
      <c r="C1936" s="142"/>
    </row>
    <row r="1937" spans="1:3" x14ac:dyDescent="0.25">
      <c r="A1937" s="126"/>
      <c r="B1937" s="53"/>
      <c r="C1937" s="142"/>
    </row>
    <row r="1938" spans="1:3" x14ac:dyDescent="0.25">
      <c r="A1938" s="126"/>
      <c r="B1938" s="53"/>
      <c r="C1938" s="142"/>
    </row>
    <row r="1939" spans="1:3" x14ac:dyDescent="0.25">
      <c r="A1939" s="126"/>
      <c r="B1939" s="53"/>
      <c r="C1939" s="142"/>
    </row>
    <row r="1940" spans="1:3" x14ac:dyDescent="0.25">
      <c r="A1940" s="126"/>
      <c r="B1940" s="53"/>
      <c r="C1940" s="142"/>
    </row>
    <row r="1941" spans="1:3" x14ac:dyDescent="0.25">
      <c r="A1941" s="126"/>
      <c r="B1941" s="53"/>
      <c r="C1941" s="142"/>
    </row>
    <row r="1942" spans="1:3" x14ac:dyDescent="0.25">
      <c r="A1942" s="126"/>
      <c r="B1942" s="53"/>
      <c r="C1942" s="142"/>
    </row>
    <row r="1943" spans="1:3" x14ac:dyDescent="0.25">
      <c r="A1943" s="126"/>
      <c r="B1943" s="53"/>
      <c r="C1943" s="142"/>
    </row>
    <row r="1944" spans="1:3" x14ac:dyDescent="0.25">
      <c r="A1944" s="126"/>
      <c r="B1944" s="53"/>
      <c r="C1944" s="142"/>
    </row>
    <row r="1945" spans="1:3" x14ac:dyDescent="0.25">
      <c r="A1945" s="126"/>
      <c r="B1945" s="53"/>
      <c r="C1945" s="142"/>
    </row>
    <row r="1946" spans="1:3" x14ac:dyDescent="0.25">
      <c r="A1946" s="126"/>
      <c r="B1946" s="53"/>
      <c r="C1946" s="142"/>
    </row>
    <row r="1947" spans="1:3" x14ac:dyDescent="0.25">
      <c r="A1947" s="126"/>
      <c r="B1947" s="53"/>
      <c r="C1947" s="142"/>
    </row>
    <row r="1948" spans="1:3" x14ac:dyDescent="0.25">
      <c r="A1948" s="126"/>
      <c r="B1948" s="53"/>
      <c r="C1948" s="142"/>
    </row>
    <row r="1949" spans="1:3" x14ac:dyDescent="0.25">
      <c r="A1949" s="126"/>
      <c r="B1949" s="53"/>
      <c r="C1949" s="142"/>
    </row>
    <row r="1950" spans="1:3" x14ac:dyDescent="0.25">
      <c r="A1950" s="126"/>
      <c r="B1950" s="53"/>
      <c r="C1950" s="142"/>
    </row>
    <row r="1951" spans="1:3" x14ac:dyDescent="0.25">
      <c r="A1951" s="126"/>
      <c r="B1951" s="53"/>
      <c r="C1951" s="142"/>
    </row>
    <row r="1952" spans="1:3" x14ac:dyDescent="0.25">
      <c r="A1952" s="126"/>
      <c r="B1952" s="53"/>
      <c r="C1952" s="142"/>
    </row>
    <row r="1953" spans="1:3" x14ac:dyDescent="0.25">
      <c r="A1953" s="126"/>
      <c r="B1953" s="53"/>
      <c r="C1953" s="142"/>
    </row>
    <row r="1954" spans="1:3" x14ac:dyDescent="0.25">
      <c r="A1954" s="126"/>
      <c r="B1954" s="53"/>
      <c r="C1954" s="142"/>
    </row>
    <row r="1955" spans="1:3" x14ac:dyDescent="0.25">
      <c r="A1955" s="126"/>
      <c r="B1955" s="53"/>
      <c r="C1955" s="142"/>
    </row>
    <row r="1956" spans="1:3" x14ac:dyDescent="0.25">
      <c r="A1956" s="126"/>
      <c r="B1956" s="53"/>
      <c r="C1956" s="142"/>
    </row>
    <row r="1957" spans="1:3" x14ac:dyDescent="0.25">
      <c r="A1957" s="126"/>
      <c r="B1957" s="53"/>
      <c r="C1957" s="142"/>
    </row>
    <row r="1958" spans="1:3" x14ac:dyDescent="0.25">
      <c r="A1958" s="126"/>
      <c r="B1958" s="53"/>
      <c r="C1958" s="142"/>
    </row>
    <row r="1959" spans="1:3" x14ac:dyDescent="0.25">
      <c r="A1959" s="126"/>
      <c r="B1959" s="53"/>
      <c r="C1959" s="142"/>
    </row>
    <row r="1960" spans="1:3" x14ac:dyDescent="0.25">
      <c r="A1960" s="126"/>
      <c r="B1960" s="53"/>
      <c r="C1960" s="142"/>
    </row>
    <row r="1961" spans="1:3" x14ac:dyDescent="0.25">
      <c r="A1961" s="126"/>
      <c r="B1961" s="53"/>
      <c r="C1961" s="142"/>
    </row>
    <row r="1962" spans="1:3" x14ac:dyDescent="0.25">
      <c r="A1962" s="126"/>
      <c r="B1962" s="53"/>
      <c r="C1962" s="142"/>
    </row>
    <row r="1963" spans="1:3" x14ac:dyDescent="0.25">
      <c r="A1963" s="126"/>
      <c r="B1963" s="53"/>
      <c r="C1963" s="142"/>
    </row>
    <row r="1964" spans="1:3" x14ac:dyDescent="0.25">
      <c r="A1964" s="126"/>
      <c r="B1964" s="53"/>
      <c r="C1964" s="142"/>
    </row>
    <row r="1965" spans="1:3" x14ac:dyDescent="0.25">
      <c r="A1965" s="126"/>
      <c r="B1965" s="53"/>
      <c r="C1965" s="142"/>
    </row>
    <row r="1966" spans="1:3" x14ac:dyDescent="0.25">
      <c r="A1966" s="126"/>
      <c r="B1966" s="53"/>
      <c r="C1966" s="142"/>
    </row>
    <row r="1967" spans="1:3" x14ac:dyDescent="0.25">
      <c r="A1967" s="126"/>
      <c r="B1967" s="53"/>
      <c r="C1967" s="142"/>
    </row>
    <row r="1968" spans="1:3" x14ac:dyDescent="0.25">
      <c r="A1968" s="126"/>
      <c r="B1968" s="53"/>
      <c r="C1968" s="142"/>
    </row>
    <row r="1969" spans="1:3" x14ac:dyDescent="0.25">
      <c r="A1969" s="126"/>
      <c r="B1969" s="53"/>
      <c r="C1969" s="142"/>
    </row>
    <row r="1970" spans="1:3" x14ac:dyDescent="0.25">
      <c r="A1970" s="126"/>
      <c r="B1970" s="53"/>
      <c r="C1970" s="142"/>
    </row>
    <row r="1971" spans="1:3" x14ac:dyDescent="0.25">
      <c r="A1971" s="126"/>
      <c r="B1971" s="53"/>
      <c r="C1971" s="142"/>
    </row>
    <row r="1972" spans="1:3" x14ac:dyDescent="0.25">
      <c r="A1972" s="126"/>
      <c r="B1972" s="53"/>
      <c r="C1972" s="142"/>
    </row>
    <row r="1973" spans="1:3" x14ac:dyDescent="0.25">
      <c r="A1973" s="126"/>
      <c r="B1973" s="53"/>
      <c r="C1973" s="142"/>
    </row>
    <row r="1974" spans="1:3" x14ac:dyDescent="0.25">
      <c r="A1974" s="126"/>
      <c r="B1974" s="53"/>
      <c r="C1974" s="142"/>
    </row>
    <row r="1975" spans="1:3" x14ac:dyDescent="0.25">
      <c r="A1975" s="126"/>
      <c r="B1975" s="53"/>
      <c r="C1975" s="142"/>
    </row>
    <row r="1976" spans="1:3" x14ac:dyDescent="0.25">
      <c r="A1976" s="126"/>
      <c r="B1976" s="53"/>
      <c r="C1976" s="142"/>
    </row>
    <row r="1977" spans="1:3" x14ac:dyDescent="0.25">
      <c r="A1977" s="126"/>
      <c r="B1977" s="53"/>
      <c r="C1977" s="142"/>
    </row>
    <row r="1978" spans="1:3" x14ac:dyDescent="0.25">
      <c r="A1978" s="126"/>
      <c r="B1978" s="53"/>
      <c r="C1978" s="142"/>
    </row>
    <row r="1979" spans="1:3" x14ac:dyDescent="0.25">
      <c r="A1979" s="126"/>
      <c r="B1979" s="53"/>
      <c r="C1979" s="142"/>
    </row>
    <row r="1980" spans="1:3" x14ac:dyDescent="0.25">
      <c r="A1980" s="126"/>
      <c r="B1980" s="53"/>
      <c r="C1980" s="142"/>
    </row>
    <row r="1981" spans="1:3" x14ac:dyDescent="0.25">
      <c r="A1981" s="126"/>
      <c r="B1981" s="53"/>
      <c r="C1981" s="142"/>
    </row>
    <row r="1982" spans="1:3" x14ac:dyDescent="0.25">
      <c r="A1982" s="126"/>
      <c r="B1982" s="53"/>
      <c r="C1982" s="142"/>
    </row>
    <row r="1983" spans="1:3" x14ac:dyDescent="0.25">
      <c r="A1983" s="126"/>
      <c r="B1983" s="53"/>
      <c r="C1983" s="142"/>
    </row>
    <row r="1984" spans="1:3" x14ac:dyDescent="0.25">
      <c r="A1984" s="126"/>
      <c r="B1984" s="53"/>
      <c r="C1984" s="142"/>
    </row>
    <row r="1985" spans="1:3" x14ac:dyDescent="0.25">
      <c r="A1985" s="126"/>
      <c r="B1985" s="53"/>
      <c r="C1985" s="142"/>
    </row>
    <row r="1986" spans="1:3" x14ac:dyDescent="0.25">
      <c r="A1986" s="126"/>
      <c r="B1986" s="53"/>
      <c r="C1986" s="142"/>
    </row>
    <row r="1987" spans="1:3" x14ac:dyDescent="0.25">
      <c r="A1987" s="126"/>
      <c r="B1987" s="53"/>
      <c r="C1987" s="142"/>
    </row>
    <row r="1988" spans="1:3" x14ac:dyDescent="0.25">
      <c r="A1988" s="126"/>
      <c r="B1988" s="53"/>
      <c r="C1988" s="142"/>
    </row>
    <row r="1989" spans="1:3" x14ac:dyDescent="0.25">
      <c r="A1989" s="126"/>
      <c r="B1989" s="53"/>
      <c r="C1989" s="142"/>
    </row>
    <row r="1990" spans="1:3" x14ac:dyDescent="0.25">
      <c r="A1990" s="126"/>
      <c r="B1990" s="53"/>
      <c r="C1990" s="142"/>
    </row>
    <row r="1991" spans="1:3" x14ac:dyDescent="0.25">
      <c r="A1991" s="126"/>
      <c r="B1991" s="53"/>
      <c r="C1991" s="142"/>
    </row>
    <row r="1992" spans="1:3" x14ac:dyDescent="0.25">
      <c r="A1992" s="126"/>
      <c r="B1992" s="53"/>
      <c r="C1992" s="142"/>
    </row>
    <row r="1993" spans="1:3" x14ac:dyDescent="0.25">
      <c r="A1993" s="126"/>
      <c r="B1993" s="53"/>
      <c r="C1993" s="142"/>
    </row>
    <row r="1994" spans="1:3" x14ac:dyDescent="0.25">
      <c r="A1994" s="126"/>
      <c r="B1994" s="53"/>
      <c r="C1994" s="142"/>
    </row>
    <row r="1995" spans="1:3" x14ac:dyDescent="0.25">
      <c r="A1995" s="126"/>
      <c r="B1995" s="53"/>
      <c r="C1995" s="142"/>
    </row>
    <row r="1996" spans="1:3" x14ac:dyDescent="0.25">
      <c r="A1996" s="126"/>
      <c r="B1996" s="53"/>
      <c r="C1996" s="142"/>
    </row>
    <row r="1997" spans="1:3" x14ac:dyDescent="0.25">
      <c r="A1997" s="126"/>
      <c r="B1997" s="53"/>
      <c r="C1997" s="142"/>
    </row>
    <row r="1998" spans="1:3" x14ac:dyDescent="0.25">
      <c r="A1998" s="126"/>
      <c r="B1998" s="53"/>
      <c r="C1998" s="142"/>
    </row>
    <row r="1999" spans="1:3" x14ac:dyDescent="0.25">
      <c r="A1999" s="126"/>
      <c r="B1999" s="53"/>
      <c r="C1999" s="142"/>
    </row>
    <row r="2000" spans="1:3" x14ac:dyDescent="0.25">
      <c r="A2000" s="126"/>
      <c r="B2000" s="53"/>
      <c r="C2000" s="142"/>
    </row>
    <row r="2001" spans="1:3" x14ac:dyDescent="0.25">
      <c r="A2001" s="126"/>
      <c r="B2001" s="53"/>
      <c r="C2001" s="142"/>
    </row>
    <row r="2002" spans="1:3" x14ac:dyDescent="0.25">
      <c r="A2002" s="126"/>
      <c r="B2002" s="53"/>
      <c r="C2002" s="142"/>
    </row>
    <row r="2003" spans="1:3" x14ac:dyDescent="0.25">
      <c r="A2003" s="126"/>
      <c r="B2003" s="53"/>
      <c r="C2003" s="142"/>
    </row>
    <row r="2004" spans="1:3" x14ac:dyDescent="0.25">
      <c r="A2004" s="126"/>
      <c r="B2004" s="53"/>
      <c r="C2004" s="142"/>
    </row>
    <row r="2005" spans="1:3" x14ac:dyDescent="0.25">
      <c r="A2005" s="126"/>
      <c r="B2005" s="53"/>
      <c r="C2005" s="142"/>
    </row>
    <row r="2006" spans="1:3" x14ac:dyDescent="0.25">
      <c r="A2006" s="126"/>
      <c r="B2006" s="53"/>
      <c r="C2006" s="142"/>
    </row>
    <row r="2007" spans="1:3" x14ac:dyDescent="0.25">
      <c r="A2007" s="126"/>
      <c r="B2007" s="53"/>
      <c r="C2007" s="142"/>
    </row>
    <row r="2008" spans="1:3" x14ac:dyDescent="0.25">
      <c r="A2008" s="126"/>
      <c r="B2008" s="53"/>
      <c r="C2008" s="142"/>
    </row>
    <row r="2009" spans="1:3" x14ac:dyDescent="0.25">
      <c r="A2009" s="126"/>
      <c r="B2009" s="53"/>
      <c r="C2009" s="142"/>
    </row>
    <row r="2010" spans="1:3" x14ac:dyDescent="0.25">
      <c r="A2010" s="126"/>
      <c r="B2010" s="53"/>
      <c r="C2010" s="142"/>
    </row>
    <row r="2011" spans="1:3" x14ac:dyDescent="0.25">
      <c r="A2011" s="126"/>
      <c r="B2011" s="53"/>
      <c r="C2011" s="142"/>
    </row>
    <row r="2012" spans="1:3" x14ac:dyDescent="0.25">
      <c r="A2012" s="126"/>
      <c r="B2012" s="53"/>
      <c r="C2012" s="142"/>
    </row>
    <row r="2013" spans="1:3" x14ac:dyDescent="0.25">
      <c r="A2013" s="126"/>
      <c r="B2013" s="53"/>
      <c r="C2013" s="142"/>
    </row>
    <row r="2014" spans="1:3" x14ac:dyDescent="0.25">
      <c r="A2014" s="126"/>
      <c r="B2014" s="53"/>
      <c r="C2014" s="142"/>
    </row>
    <row r="2015" spans="1:3" x14ac:dyDescent="0.25">
      <c r="A2015" s="126"/>
      <c r="B2015" s="53"/>
      <c r="C2015" s="142"/>
    </row>
    <row r="2016" spans="1:3" x14ac:dyDescent="0.25">
      <c r="A2016" s="126"/>
      <c r="B2016" s="53"/>
      <c r="C2016" s="142"/>
    </row>
    <row r="2017" spans="1:3" x14ac:dyDescent="0.25">
      <c r="A2017" s="126"/>
      <c r="B2017" s="53"/>
      <c r="C2017" s="142"/>
    </row>
    <row r="2018" spans="1:3" x14ac:dyDescent="0.25">
      <c r="A2018" s="126"/>
      <c r="B2018" s="53"/>
      <c r="C2018" s="142"/>
    </row>
    <row r="2019" spans="1:3" x14ac:dyDescent="0.25">
      <c r="A2019" s="126"/>
      <c r="B2019" s="53"/>
      <c r="C2019" s="142"/>
    </row>
    <row r="2020" spans="1:3" x14ac:dyDescent="0.25">
      <c r="A2020" s="126"/>
      <c r="B2020" s="53"/>
      <c r="C2020" s="142"/>
    </row>
    <row r="2021" spans="1:3" x14ac:dyDescent="0.25">
      <c r="A2021" s="126"/>
      <c r="B2021" s="53"/>
      <c r="C2021" s="142"/>
    </row>
    <row r="2022" spans="1:3" x14ac:dyDescent="0.25">
      <c r="A2022" s="126"/>
      <c r="B2022" s="53"/>
      <c r="C2022" s="142"/>
    </row>
    <row r="2023" spans="1:3" x14ac:dyDescent="0.25">
      <c r="A2023" s="126"/>
      <c r="B2023" s="53"/>
      <c r="C2023" s="142"/>
    </row>
    <row r="2024" spans="1:3" x14ac:dyDescent="0.25">
      <c r="A2024" s="126"/>
      <c r="B2024" s="53"/>
      <c r="C2024" s="142"/>
    </row>
    <row r="2025" spans="1:3" x14ac:dyDescent="0.25">
      <c r="A2025" s="126"/>
      <c r="B2025" s="53"/>
      <c r="C2025" s="142"/>
    </row>
    <row r="2026" spans="1:3" x14ac:dyDescent="0.25">
      <c r="A2026" s="126"/>
      <c r="B2026" s="53"/>
      <c r="C2026" s="142"/>
    </row>
    <row r="2027" spans="1:3" x14ac:dyDescent="0.25">
      <c r="A2027" s="126"/>
      <c r="B2027" s="53"/>
      <c r="C2027" s="142"/>
    </row>
    <row r="2028" spans="1:3" x14ac:dyDescent="0.25">
      <c r="A2028" s="126"/>
      <c r="B2028" s="53"/>
      <c r="C2028" s="142"/>
    </row>
    <row r="2029" spans="1:3" x14ac:dyDescent="0.25">
      <c r="A2029" s="126"/>
      <c r="B2029" s="53"/>
      <c r="C2029" s="142"/>
    </row>
    <row r="2030" spans="1:3" x14ac:dyDescent="0.25">
      <c r="A2030" s="126"/>
      <c r="B2030" s="53"/>
      <c r="C2030" s="142"/>
    </row>
    <row r="2031" spans="1:3" x14ac:dyDescent="0.25">
      <c r="A2031" s="126"/>
      <c r="B2031" s="53"/>
      <c r="C2031" s="142"/>
    </row>
    <row r="2032" spans="1:3" x14ac:dyDescent="0.25">
      <c r="A2032" s="126"/>
      <c r="B2032" s="53"/>
      <c r="C2032" s="142"/>
    </row>
    <row r="2033" spans="1:3" x14ac:dyDescent="0.25">
      <c r="A2033" s="126"/>
      <c r="B2033" s="53"/>
      <c r="C2033" s="142"/>
    </row>
    <row r="2034" spans="1:3" x14ac:dyDescent="0.25">
      <c r="A2034" s="126"/>
      <c r="B2034" s="53"/>
      <c r="C2034" s="142"/>
    </row>
    <row r="2035" spans="1:3" x14ac:dyDescent="0.25">
      <c r="A2035" s="126"/>
      <c r="B2035" s="53"/>
      <c r="C2035" s="142"/>
    </row>
    <row r="2036" spans="1:3" x14ac:dyDescent="0.25">
      <c r="A2036" s="126"/>
      <c r="B2036" s="53"/>
      <c r="C2036" s="142"/>
    </row>
    <row r="2037" spans="1:3" x14ac:dyDescent="0.25">
      <c r="A2037" s="126"/>
      <c r="B2037" s="53"/>
      <c r="C2037" s="142"/>
    </row>
    <row r="2038" spans="1:3" x14ac:dyDescent="0.25">
      <c r="A2038" s="126"/>
      <c r="B2038" s="53"/>
      <c r="C2038" s="142"/>
    </row>
    <row r="2039" spans="1:3" x14ac:dyDescent="0.25">
      <c r="A2039" s="126"/>
      <c r="B2039" s="53"/>
      <c r="C2039" s="142"/>
    </row>
    <row r="2040" spans="1:3" x14ac:dyDescent="0.25">
      <c r="A2040" s="126"/>
      <c r="B2040" s="53"/>
      <c r="C2040" s="142"/>
    </row>
    <row r="2041" spans="1:3" x14ac:dyDescent="0.25">
      <c r="A2041" s="126"/>
      <c r="B2041" s="53"/>
      <c r="C2041" s="142"/>
    </row>
    <row r="2042" spans="1:3" x14ac:dyDescent="0.25">
      <c r="A2042" s="126"/>
      <c r="B2042" s="53"/>
      <c r="C2042" s="142"/>
    </row>
    <row r="2043" spans="1:3" x14ac:dyDescent="0.25">
      <c r="A2043" s="126"/>
      <c r="B2043" s="53"/>
      <c r="C2043" s="142"/>
    </row>
    <row r="2044" spans="1:3" x14ac:dyDescent="0.25">
      <c r="A2044" s="126"/>
      <c r="B2044" s="53"/>
      <c r="C2044" s="142"/>
    </row>
    <row r="2045" spans="1:3" x14ac:dyDescent="0.25">
      <c r="A2045" s="126"/>
      <c r="B2045" s="53"/>
      <c r="C2045" s="142"/>
    </row>
    <row r="2046" spans="1:3" x14ac:dyDescent="0.25">
      <c r="A2046" s="126"/>
      <c r="B2046" s="53"/>
      <c r="C2046" s="142"/>
    </row>
    <row r="2047" spans="1:3" x14ac:dyDescent="0.25">
      <c r="A2047" s="126"/>
      <c r="B2047" s="53"/>
      <c r="C2047" s="142"/>
    </row>
    <row r="2048" spans="1:3" x14ac:dyDescent="0.25">
      <c r="A2048" s="126"/>
      <c r="B2048" s="53"/>
      <c r="C2048" s="142"/>
    </row>
    <row r="2049" spans="1:3" x14ac:dyDescent="0.25">
      <c r="A2049" s="126"/>
      <c r="B2049" s="53"/>
      <c r="C2049" s="142"/>
    </row>
    <row r="2050" spans="1:3" x14ac:dyDescent="0.25">
      <c r="A2050" s="126"/>
      <c r="B2050" s="53"/>
      <c r="C2050" s="142"/>
    </row>
    <row r="2051" spans="1:3" x14ac:dyDescent="0.25">
      <c r="A2051" s="126"/>
      <c r="B2051" s="53"/>
      <c r="C2051" s="142"/>
    </row>
    <row r="2052" spans="1:3" x14ac:dyDescent="0.25">
      <c r="A2052" s="126"/>
      <c r="B2052" s="53"/>
      <c r="C2052" s="142"/>
    </row>
    <row r="2053" spans="1:3" x14ac:dyDescent="0.25">
      <c r="A2053" s="126"/>
      <c r="B2053" s="53"/>
      <c r="C2053" s="142"/>
    </row>
    <row r="2054" spans="1:3" x14ac:dyDescent="0.25">
      <c r="A2054" s="126"/>
      <c r="B2054" s="53"/>
      <c r="C2054" s="142"/>
    </row>
    <row r="2055" spans="1:3" x14ac:dyDescent="0.25">
      <c r="A2055" s="126"/>
      <c r="B2055" s="53"/>
      <c r="C2055" s="142"/>
    </row>
    <row r="2056" spans="1:3" x14ac:dyDescent="0.25">
      <c r="A2056" s="126"/>
      <c r="B2056" s="53"/>
      <c r="C2056" s="142"/>
    </row>
    <row r="2057" spans="1:3" x14ac:dyDescent="0.25">
      <c r="A2057" s="126"/>
      <c r="B2057" s="53"/>
      <c r="C2057" s="142"/>
    </row>
    <row r="2058" spans="1:3" x14ac:dyDescent="0.25">
      <c r="A2058" s="126"/>
      <c r="B2058" s="53"/>
      <c r="C2058" s="142"/>
    </row>
    <row r="2059" spans="1:3" x14ac:dyDescent="0.25">
      <c r="A2059" s="126"/>
      <c r="B2059" s="53"/>
      <c r="C2059" s="142"/>
    </row>
    <row r="2060" spans="1:3" x14ac:dyDescent="0.25">
      <c r="A2060" s="126"/>
      <c r="B2060" s="53"/>
      <c r="C2060" s="142"/>
    </row>
    <row r="2061" spans="1:3" x14ac:dyDescent="0.25">
      <c r="A2061" s="126"/>
      <c r="B2061" s="53"/>
      <c r="C2061" s="142"/>
    </row>
    <row r="2062" spans="1:3" x14ac:dyDescent="0.25">
      <c r="A2062" s="126"/>
      <c r="B2062" s="53"/>
      <c r="C2062" s="142"/>
    </row>
    <row r="2063" spans="1:3" x14ac:dyDescent="0.25">
      <c r="A2063" s="126"/>
      <c r="B2063" s="53"/>
      <c r="C2063" s="142"/>
    </row>
    <row r="2064" spans="1:3" x14ac:dyDescent="0.25">
      <c r="A2064" s="126"/>
      <c r="B2064" s="53"/>
      <c r="C2064" s="142"/>
    </row>
    <row r="2065" spans="1:3" x14ac:dyDescent="0.25">
      <c r="A2065" s="126"/>
      <c r="B2065" s="53"/>
      <c r="C2065" s="142"/>
    </row>
    <row r="2066" spans="1:3" x14ac:dyDescent="0.25">
      <c r="A2066" s="126"/>
      <c r="B2066" s="53"/>
      <c r="C2066" s="142"/>
    </row>
    <row r="2067" spans="1:3" x14ac:dyDescent="0.25">
      <c r="A2067" s="126"/>
      <c r="B2067" s="53"/>
      <c r="C2067" s="142"/>
    </row>
    <row r="2068" spans="1:3" x14ac:dyDescent="0.25">
      <c r="A2068" s="126"/>
      <c r="B2068" s="53"/>
      <c r="C2068" s="142"/>
    </row>
    <row r="2069" spans="1:3" x14ac:dyDescent="0.25">
      <c r="A2069" s="126"/>
      <c r="B2069" s="53"/>
      <c r="C2069" s="142"/>
    </row>
    <row r="2070" spans="1:3" x14ac:dyDescent="0.25">
      <c r="A2070" s="126"/>
      <c r="B2070" s="53"/>
      <c r="C2070" s="142"/>
    </row>
    <row r="2071" spans="1:3" x14ac:dyDescent="0.25">
      <c r="A2071" s="126"/>
      <c r="B2071" s="53"/>
      <c r="C2071" s="142"/>
    </row>
    <row r="2072" spans="1:3" x14ac:dyDescent="0.25">
      <c r="A2072" s="126"/>
      <c r="B2072" s="53"/>
      <c r="C2072" s="142"/>
    </row>
    <row r="2073" spans="1:3" x14ac:dyDescent="0.25">
      <c r="A2073" s="126"/>
      <c r="B2073" s="53"/>
      <c r="C2073" s="142"/>
    </row>
    <row r="2074" spans="1:3" x14ac:dyDescent="0.25">
      <c r="A2074" s="126"/>
      <c r="B2074" s="53"/>
      <c r="C2074" s="142"/>
    </row>
    <row r="2075" spans="1:3" x14ac:dyDescent="0.25">
      <c r="A2075" s="126"/>
      <c r="B2075" s="53"/>
      <c r="C2075" s="142"/>
    </row>
    <row r="2076" spans="1:3" x14ac:dyDescent="0.25">
      <c r="A2076" s="126"/>
      <c r="B2076" s="53"/>
      <c r="C2076" s="142"/>
    </row>
    <row r="2077" spans="1:3" x14ac:dyDescent="0.25">
      <c r="A2077" s="126"/>
      <c r="B2077" s="53"/>
      <c r="C2077" s="142"/>
    </row>
    <row r="2078" spans="1:3" x14ac:dyDescent="0.25">
      <c r="A2078" s="126"/>
      <c r="B2078" s="53"/>
      <c r="C2078" s="142"/>
    </row>
    <row r="2079" spans="1:3" x14ac:dyDescent="0.25">
      <c r="A2079" s="126"/>
      <c r="B2079" s="53"/>
      <c r="C2079" s="142"/>
    </row>
    <row r="2080" spans="1:3" x14ac:dyDescent="0.25">
      <c r="A2080" s="126"/>
      <c r="B2080" s="53"/>
      <c r="C2080" s="142"/>
    </row>
    <row r="2081" spans="1:3" x14ac:dyDescent="0.25">
      <c r="A2081" s="126"/>
      <c r="B2081" s="53"/>
      <c r="C2081" s="142"/>
    </row>
    <row r="2082" spans="1:3" x14ac:dyDescent="0.25">
      <c r="A2082" s="126"/>
      <c r="B2082" s="53"/>
      <c r="C2082" s="142"/>
    </row>
    <row r="2083" spans="1:3" x14ac:dyDescent="0.25">
      <c r="A2083" s="126"/>
      <c r="B2083" s="53"/>
      <c r="C2083" s="142"/>
    </row>
    <row r="2084" spans="1:3" x14ac:dyDescent="0.25">
      <c r="A2084" s="126"/>
      <c r="B2084" s="53"/>
      <c r="C2084" s="142"/>
    </row>
    <row r="2085" spans="1:3" x14ac:dyDescent="0.25">
      <c r="A2085" s="126"/>
      <c r="B2085" s="53"/>
      <c r="C2085" s="142"/>
    </row>
    <row r="2086" spans="1:3" x14ac:dyDescent="0.25">
      <c r="A2086" s="126"/>
      <c r="B2086" s="53"/>
      <c r="C2086" s="142"/>
    </row>
    <row r="2087" spans="1:3" x14ac:dyDescent="0.25">
      <c r="A2087" s="126"/>
      <c r="B2087" s="53"/>
      <c r="C2087" s="142"/>
    </row>
    <row r="2088" spans="1:3" x14ac:dyDescent="0.25">
      <c r="A2088" s="126"/>
      <c r="B2088" s="53"/>
      <c r="C2088" s="142"/>
    </row>
    <row r="2089" spans="1:3" x14ac:dyDescent="0.25">
      <c r="A2089" s="126"/>
      <c r="B2089" s="53"/>
      <c r="C2089" s="142"/>
    </row>
    <row r="2090" spans="1:3" x14ac:dyDescent="0.25">
      <c r="A2090" s="126"/>
      <c r="B2090" s="53"/>
      <c r="C2090" s="142"/>
    </row>
    <row r="2091" spans="1:3" x14ac:dyDescent="0.25">
      <c r="A2091" s="126"/>
      <c r="B2091" s="53"/>
      <c r="C2091" s="142"/>
    </row>
    <row r="2092" spans="1:3" x14ac:dyDescent="0.25">
      <c r="A2092" s="126"/>
      <c r="B2092" s="53"/>
      <c r="C2092" s="142"/>
    </row>
    <row r="2093" spans="1:3" x14ac:dyDescent="0.25">
      <c r="A2093" s="126"/>
      <c r="B2093" s="53"/>
      <c r="C2093" s="142"/>
    </row>
    <row r="2094" spans="1:3" x14ac:dyDescent="0.25">
      <c r="A2094" s="126"/>
      <c r="B2094" s="53"/>
      <c r="C2094" s="142"/>
    </row>
    <row r="2095" spans="1:3" x14ac:dyDescent="0.25">
      <c r="A2095" s="126"/>
      <c r="B2095" s="53"/>
      <c r="C2095" s="142"/>
    </row>
    <row r="2096" spans="1:3" x14ac:dyDescent="0.25">
      <c r="A2096" s="126"/>
      <c r="B2096" s="53"/>
      <c r="C2096" s="142"/>
    </row>
    <row r="2097" spans="1:3" x14ac:dyDescent="0.25">
      <c r="A2097" s="126"/>
      <c r="B2097" s="53"/>
      <c r="C2097" s="142"/>
    </row>
    <row r="2098" spans="1:3" x14ac:dyDescent="0.25">
      <c r="A2098" s="126"/>
      <c r="B2098" s="53"/>
      <c r="C2098" s="142"/>
    </row>
    <row r="2099" spans="1:3" x14ac:dyDescent="0.25">
      <c r="A2099" s="126"/>
      <c r="B2099" s="53"/>
      <c r="C2099" s="142"/>
    </row>
    <row r="2100" spans="1:3" x14ac:dyDescent="0.25">
      <c r="A2100" s="126"/>
      <c r="B2100" s="53"/>
      <c r="C2100" s="142"/>
    </row>
    <row r="2101" spans="1:3" x14ac:dyDescent="0.25">
      <c r="A2101" s="126"/>
      <c r="B2101" s="53"/>
      <c r="C2101" s="142"/>
    </row>
    <row r="2102" spans="1:3" x14ac:dyDescent="0.25">
      <c r="A2102" s="126"/>
      <c r="B2102" s="53"/>
      <c r="C2102" s="142"/>
    </row>
    <row r="2103" spans="1:3" x14ac:dyDescent="0.25">
      <c r="A2103" s="126"/>
      <c r="B2103" s="53"/>
      <c r="C2103" s="142"/>
    </row>
    <row r="2104" spans="1:3" x14ac:dyDescent="0.25">
      <c r="A2104" s="126"/>
      <c r="B2104" s="53"/>
      <c r="C2104" s="142"/>
    </row>
    <row r="2105" spans="1:3" x14ac:dyDescent="0.25">
      <c r="A2105" s="126"/>
      <c r="B2105" s="53"/>
      <c r="C2105" s="142"/>
    </row>
    <row r="2106" spans="1:3" x14ac:dyDescent="0.25">
      <c r="A2106" s="126"/>
      <c r="B2106" s="53"/>
      <c r="C2106" s="142"/>
    </row>
    <row r="2107" spans="1:3" x14ac:dyDescent="0.25">
      <c r="A2107" s="126"/>
      <c r="B2107" s="53"/>
      <c r="C2107" s="142"/>
    </row>
    <row r="2108" spans="1:3" x14ac:dyDescent="0.25">
      <c r="A2108" s="126"/>
      <c r="B2108" s="53"/>
      <c r="C2108" s="142"/>
    </row>
    <row r="2109" spans="1:3" x14ac:dyDescent="0.25">
      <c r="A2109" s="126"/>
      <c r="B2109" s="53"/>
      <c r="C2109" s="142"/>
    </row>
    <row r="2110" spans="1:3" x14ac:dyDescent="0.25">
      <c r="A2110" s="126"/>
      <c r="B2110" s="53"/>
      <c r="C2110" s="142"/>
    </row>
    <row r="2111" spans="1:3" x14ac:dyDescent="0.25">
      <c r="A2111" s="126"/>
      <c r="B2111" s="53"/>
      <c r="C2111" s="142"/>
    </row>
    <row r="2112" spans="1:3" x14ac:dyDescent="0.25">
      <c r="A2112" s="126"/>
      <c r="B2112" s="53"/>
      <c r="C2112" s="142"/>
    </row>
    <row r="2113" spans="1:3" x14ac:dyDescent="0.25">
      <c r="A2113" s="126"/>
      <c r="B2113" s="53"/>
      <c r="C2113" s="142"/>
    </row>
    <row r="2114" spans="1:3" x14ac:dyDescent="0.25">
      <c r="A2114" s="126"/>
      <c r="B2114" s="53"/>
      <c r="C2114" s="142"/>
    </row>
    <row r="2115" spans="1:3" x14ac:dyDescent="0.25">
      <c r="A2115" s="126"/>
      <c r="B2115" s="53"/>
      <c r="C2115" s="142"/>
    </row>
    <row r="2116" spans="1:3" x14ac:dyDescent="0.25">
      <c r="A2116" s="126"/>
      <c r="B2116" s="53"/>
      <c r="C2116" s="142"/>
    </row>
    <row r="2117" spans="1:3" x14ac:dyDescent="0.25">
      <c r="A2117" s="126"/>
      <c r="B2117" s="53"/>
      <c r="C2117" s="142"/>
    </row>
    <row r="2118" spans="1:3" x14ac:dyDescent="0.25">
      <c r="A2118" s="126"/>
      <c r="B2118" s="53"/>
      <c r="C2118" s="142"/>
    </row>
    <row r="2119" spans="1:3" x14ac:dyDescent="0.25">
      <c r="A2119" s="126"/>
      <c r="B2119" s="53"/>
      <c r="C2119" s="142"/>
    </row>
    <row r="2120" spans="1:3" x14ac:dyDescent="0.25">
      <c r="A2120" s="126"/>
      <c r="B2120" s="53"/>
      <c r="C2120" s="142"/>
    </row>
    <row r="2121" spans="1:3" x14ac:dyDescent="0.25">
      <c r="A2121" s="126"/>
      <c r="B2121" s="53"/>
      <c r="C2121" s="142"/>
    </row>
    <row r="2122" spans="1:3" x14ac:dyDescent="0.25">
      <c r="A2122" s="126"/>
      <c r="B2122" s="53"/>
      <c r="C2122" s="142"/>
    </row>
    <row r="2123" spans="1:3" x14ac:dyDescent="0.25">
      <c r="A2123" s="126"/>
      <c r="B2123" s="53"/>
      <c r="C2123" s="142"/>
    </row>
    <row r="2124" spans="1:3" x14ac:dyDescent="0.25">
      <c r="A2124" s="126"/>
      <c r="B2124" s="53"/>
      <c r="C2124" s="142"/>
    </row>
    <row r="2125" spans="1:3" x14ac:dyDescent="0.25">
      <c r="A2125" s="126"/>
      <c r="B2125" s="53"/>
      <c r="C2125" s="142"/>
    </row>
    <row r="2126" spans="1:3" x14ac:dyDescent="0.25">
      <c r="A2126" s="126"/>
      <c r="B2126" s="53"/>
      <c r="C2126" s="142"/>
    </row>
    <row r="2127" spans="1:3" x14ac:dyDescent="0.25">
      <c r="A2127" s="126"/>
      <c r="B2127" s="53"/>
      <c r="C2127" s="142"/>
    </row>
    <row r="2128" spans="1:3" x14ac:dyDescent="0.25">
      <c r="A2128" s="126"/>
      <c r="B2128" s="53"/>
      <c r="C2128" s="142"/>
    </row>
    <row r="2129" spans="1:3" x14ac:dyDescent="0.25">
      <c r="A2129" s="126"/>
      <c r="B2129" s="53"/>
      <c r="C2129" s="142"/>
    </row>
    <row r="2130" spans="1:3" x14ac:dyDescent="0.25">
      <c r="A2130" s="126"/>
      <c r="B2130" s="53"/>
      <c r="C2130" s="142"/>
    </row>
    <row r="2131" spans="1:3" x14ac:dyDescent="0.25">
      <c r="A2131" s="126"/>
      <c r="B2131" s="53"/>
      <c r="C2131" s="142"/>
    </row>
    <row r="2132" spans="1:3" x14ac:dyDescent="0.25">
      <c r="A2132" s="126"/>
      <c r="B2132" s="53"/>
      <c r="C2132" s="142"/>
    </row>
    <row r="2133" spans="1:3" x14ac:dyDescent="0.25">
      <c r="A2133" s="126"/>
      <c r="B2133" s="53"/>
      <c r="C2133" s="142"/>
    </row>
    <row r="2134" spans="1:3" x14ac:dyDescent="0.25">
      <c r="A2134" s="126"/>
      <c r="B2134" s="53"/>
      <c r="C2134" s="142"/>
    </row>
    <row r="2135" spans="1:3" x14ac:dyDescent="0.25">
      <c r="A2135" s="126"/>
      <c r="B2135" s="53"/>
      <c r="C2135" s="142"/>
    </row>
    <row r="2136" spans="1:3" x14ac:dyDescent="0.25">
      <c r="A2136" s="126"/>
      <c r="B2136" s="53"/>
      <c r="C2136" s="142"/>
    </row>
    <row r="2137" spans="1:3" x14ac:dyDescent="0.25">
      <c r="A2137" s="126"/>
      <c r="B2137" s="53"/>
      <c r="C2137" s="142"/>
    </row>
    <row r="2138" spans="1:3" x14ac:dyDescent="0.25">
      <c r="A2138" s="126"/>
      <c r="B2138" s="53"/>
      <c r="C2138" s="142"/>
    </row>
    <row r="2139" spans="1:3" x14ac:dyDescent="0.25">
      <c r="A2139" s="126"/>
      <c r="B2139" s="53"/>
      <c r="C2139" s="142"/>
    </row>
    <row r="2140" spans="1:3" x14ac:dyDescent="0.25">
      <c r="A2140" s="126"/>
      <c r="B2140" s="53"/>
      <c r="C2140" s="142"/>
    </row>
    <row r="2141" spans="1:3" x14ac:dyDescent="0.25">
      <c r="A2141" s="126"/>
      <c r="B2141" s="53"/>
      <c r="C2141" s="142"/>
    </row>
    <row r="2142" spans="1:3" x14ac:dyDescent="0.25">
      <c r="A2142" s="126"/>
      <c r="B2142" s="53"/>
      <c r="C2142" s="142"/>
    </row>
    <row r="2143" spans="1:3" x14ac:dyDescent="0.25">
      <c r="A2143" s="126"/>
      <c r="B2143" s="53"/>
      <c r="C2143" s="142"/>
    </row>
    <row r="2144" spans="1:3" x14ac:dyDescent="0.25">
      <c r="A2144" s="126"/>
      <c r="B2144" s="53"/>
      <c r="C2144" s="142"/>
    </row>
    <row r="2145" spans="1:3" x14ac:dyDescent="0.25">
      <c r="A2145" s="126"/>
      <c r="B2145" s="53"/>
      <c r="C2145" s="142"/>
    </row>
    <row r="2146" spans="1:3" x14ac:dyDescent="0.25">
      <c r="A2146" s="126"/>
      <c r="B2146" s="53"/>
      <c r="C2146" s="142"/>
    </row>
    <row r="2147" spans="1:3" x14ac:dyDescent="0.25">
      <c r="A2147" s="126"/>
      <c r="B2147" s="53"/>
      <c r="C2147" s="142"/>
    </row>
    <row r="2148" spans="1:3" x14ac:dyDescent="0.25">
      <c r="A2148" s="126"/>
      <c r="B2148" s="53"/>
      <c r="C2148" s="142"/>
    </row>
    <row r="2149" spans="1:3" x14ac:dyDescent="0.25">
      <c r="A2149" s="126"/>
      <c r="B2149" s="53"/>
      <c r="C2149" s="142"/>
    </row>
    <row r="2150" spans="1:3" x14ac:dyDescent="0.25">
      <c r="A2150" s="126"/>
      <c r="B2150" s="53"/>
      <c r="C2150" s="142"/>
    </row>
    <row r="2151" spans="1:3" x14ac:dyDescent="0.25">
      <c r="A2151" s="126"/>
      <c r="B2151" s="53"/>
      <c r="C2151" s="142"/>
    </row>
    <row r="2152" spans="1:3" x14ac:dyDescent="0.25">
      <c r="A2152" s="126"/>
      <c r="B2152" s="53"/>
      <c r="C2152" s="142"/>
    </row>
    <row r="2153" spans="1:3" x14ac:dyDescent="0.25">
      <c r="A2153" s="126"/>
      <c r="B2153" s="53"/>
      <c r="C2153" s="142"/>
    </row>
    <row r="2154" spans="1:3" x14ac:dyDescent="0.25">
      <c r="A2154" s="126"/>
      <c r="B2154" s="53"/>
      <c r="C2154" s="142"/>
    </row>
    <row r="2155" spans="1:3" x14ac:dyDescent="0.25">
      <c r="A2155" s="126"/>
      <c r="B2155" s="53"/>
      <c r="C2155" s="142"/>
    </row>
    <row r="2156" spans="1:3" x14ac:dyDescent="0.25">
      <c r="A2156" s="126"/>
      <c r="B2156" s="53"/>
      <c r="C2156" s="142"/>
    </row>
    <row r="2157" spans="1:3" x14ac:dyDescent="0.25">
      <c r="A2157" s="126"/>
      <c r="B2157" s="53"/>
      <c r="C2157" s="142"/>
    </row>
    <row r="2158" spans="1:3" x14ac:dyDescent="0.25">
      <c r="A2158" s="126"/>
      <c r="B2158" s="53"/>
      <c r="C2158" s="142"/>
    </row>
    <row r="2159" spans="1:3" x14ac:dyDescent="0.25">
      <c r="A2159" s="126"/>
      <c r="B2159" s="53"/>
      <c r="C2159" s="142"/>
    </row>
    <row r="2160" spans="1:3" x14ac:dyDescent="0.25">
      <c r="A2160" s="126"/>
      <c r="B2160" s="53"/>
      <c r="C2160" s="142"/>
    </row>
    <row r="2161" spans="1:3" x14ac:dyDescent="0.25">
      <c r="A2161" s="126"/>
      <c r="B2161" s="53"/>
      <c r="C2161" s="142"/>
    </row>
    <row r="2162" spans="1:3" x14ac:dyDescent="0.25">
      <c r="A2162" s="126"/>
      <c r="B2162" s="53"/>
      <c r="C2162" s="142"/>
    </row>
    <row r="2163" spans="1:3" x14ac:dyDescent="0.25">
      <c r="A2163" s="126"/>
      <c r="B2163" s="53"/>
      <c r="C2163" s="142"/>
    </row>
    <row r="2164" spans="1:3" x14ac:dyDescent="0.25">
      <c r="A2164" s="126"/>
      <c r="B2164" s="53"/>
      <c r="C2164" s="142"/>
    </row>
    <row r="2165" spans="1:3" x14ac:dyDescent="0.25">
      <c r="A2165" s="126"/>
      <c r="B2165" s="53"/>
      <c r="C2165" s="142"/>
    </row>
    <row r="2166" spans="1:3" x14ac:dyDescent="0.25">
      <c r="A2166" s="126"/>
      <c r="B2166" s="53"/>
      <c r="C2166" s="142"/>
    </row>
    <row r="2167" spans="1:3" x14ac:dyDescent="0.25">
      <c r="A2167" s="126"/>
      <c r="B2167" s="53"/>
      <c r="C2167" s="142"/>
    </row>
    <row r="2168" spans="1:3" x14ac:dyDescent="0.25">
      <c r="A2168" s="126"/>
      <c r="B2168" s="53"/>
      <c r="C2168" s="142"/>
    </row>
    <row r="2169" spans="1:3" x14ac:dyDescent="0.25">
      <c r="A2169" s="126"/>
      <c r="B2169" s="53"/>
      <c r="C2169" s="142"/>
    </row>
    <row r="2170" spans="1:3" x14ac:dyDescent="0.25">
      <c r="A2170" s="126"/>
      <c r="B2170" s="53"/>
      <c r="C2170" s="142"/>
    </row>
    <row r="2171" spans="1:3" x14ac:dyDescent="0.25">
      <c r="A2171" s="126"/>
      <c r="B2171" s="53"/>
      <c r="C2171" s="142"/>
    </row>
    <row r="2172" spans="1:3" x14ac:dyDescent="0.25">
      <c r="A2172" s="126"/>
      <c r="B2172" s="53"/>
      <c r="C2172" s="142"/>
    </row>
    <row r="2173" spans="1:3" x14ac:dyDescent="0.25">
      <c r="A2173" s="126"/>
      <c r="B2173" s="53"/>
      <c r="C2173" s="142"/>
    </row>
    <row r="2174" spans="1:3" x14ac:dyDescent="0.25">
      <c r="A2174" s="126"/>
      <c r="B2174" s="53"/>
      <c r="C2174" s="142"/>
    </row>
    <row r="2175" spans="1:3" x14ac:dyDescent="0.25">
      <c r="A2175" s="126"/>
      <c r="B2175" s="53"/>
      <c r="C2175" s="142"/>
    </row>
    <row r="2176" spans="1:3" x14ac:dyDescent="0.25">
      <c r="A2176" s="126"/>
      <c r="B2176" s="53"/>
      <c r="C2176" s="142"/>
    </row>
    <row r="2177" spans="1:3" x14ac:dyDescent="0.25">
      <c r="A2177" s="126"/>
      <c r="B2177" s="53"/>
      <c r="C2177" s="142"/>
    </row>
    <row r="2178" spans="1:3" x14ac:dyDescent="0.25">
      <c r="A2178" s="126"/>
      <c r="B2178" s="53"/>
      <c r="C2178" s="142"/>
    </row>
    <row r="2179" spans="1:3" x14ac:dyDescent="0.25">
      <c r="A2179" s="126"/>
      <c r="B2179" s="53"/>
      <c r="C2179" s="142"/>
    </row>
    <row r="2180" spans="1:3" x14ac:dyDescent="0.25">
      <c r="A2180" s="126"/>
      <c r="B2180" s="53"/>
      <c r="C2180" s="142"/>
    </row>
    <row r="2181" spans="1:3" x14ac:dyDescent="0.25">
      <c r="A2181" s="126"/>
      <c r="B2181" s="53"/>
      <c r="C2181" s="142"/>
    </row>
    <row r="2182" spans="1:3" x14ac:dyDescent="0.25">
      <c r="A2182" s="126"/>
      <c r="B2182" s="53"/>
      <c r="C2182" s="142"/>
    </row>
    <row r="2183" spans="1:3" x14ac:dyDescent="0.25">
      <c r="A2183" s="126"/>
      <c r="B2183" s="53"/>
      <c r="C2183" s="142"/>
    </row>
    <row r="2184" spans="1:3" x14ac:dyDescent="0.25">
      <c r="A2184" s="126"/>
      <c r="B2184" s="53"/>
      <c r="C2184" s="142"/>
    </row>
    <row r="2185" spans="1:3" x14ac:dyDescent="0.25">
      <c r="A2185" s="126"/>
      <c r="B2185" s="53"/>
      <c r="C2185" s="142"/>
    </row>
    <row r="2186" spans="1:3" x14ac:dyDescent="0.25">
      <c r="A2186" s="126"/>
      <c r="B2186" s="53"/>
      <c r="C2186" s="142"/>
    </row>
    <row r="2187" spans="1:3" x14ac:dyDescent="0.25">
      <c r="A2187" s="126"/>
      <c r="B2187" s="53"/>
      <c r="C2187" s="142"/>
    </row>
    <row r="2188" spans="1:3" x14ac:dyDescent="0.25">
      <c r="A2188" s="126"/>
      <c r="B2188" s="53"/>
      <c r="C2188" s="142"/>
    </row>
    <row r="2189" spans="1:3" x14ac:dyDescent="0.25">
      <c r="A2189" s="126"/>
      <c r="B2189" s="53"/>
      <c r="C2189" s="142"/>
    </row>
    <row r="2190" spans="1:3" x14ac:dyDescent="0.25">
      <c r="A2190" s="126"/>
      <c r="B2190" s="53"/>
      <c r="C2190" s="142"/>
    </row>
    <row r="2191" spans="1:3" x14ac:dyDescent="0.25">
      <c r="A2191" s="126"/>
      <c r="B2191" s="53"/>
      <c r="C2191" s="142"/>
    </row>
    <row r="2192" spans="1:3" x14ac:dyDescent="0.25">
      <c r="A2192" s="126"/>
      <c r="B2192" s="53"/>
      <c r="C2192" s="142"/>
    </row>
    <row r="2193" spans="1:3" x14ac:dyDescent="0.25">
      <c r="A2193" s="126"/>
      <c r="B2193" s="53"/>
      <c r="C2193" s="142"/>
    </row>
    <row r="2194" spans="1:3" x14ac:dyDescent="0.25">
      <c r="A2194" s="126"/>
      <c r="B2194" s="53"/>
      <c r="C2194" s="142"/>
    </row>
    <row r="2195" spans="1:3" x14ac:dyDescent="0.25">
      <c r="A2195" s="126"/>
      <c r="B2195" s="53"/>
      <c r="C2195" s="142"/>
    </row>
    <row r="2196" spans="1:3" x14ac:dyDescent="0.25">
      <c r="A2196" s="126"/>
      <c r="B2196" s="53"/>
      <c r="C2196" s="142"/>
    </row>
    <row r="2197" spans="1:3" x14ac:dyDescent="0.25">
      <c r="A2197" s="126"/>
      <c r="B2197" s="53"/>
      <c r="C2197" s="142"/>
    </row>
    <row r="2198" spans="1:3" x14ac:dyDescent="0.25">
      <c r="A2198" s="126"/>
      <c r="B2198" s="53"/>
      <c r="C2198" s="142"/>
    </row>
    <row r="2199" spans="1:3" x14ac:dyDescent="0.25">
      <c r="A2199" s="126"/>
      <c r="B2199" s="53"/>
      <c r="C2199" s="142"/>
    </row>
    <row r="2200" spans="1:3" x14ac:dyDescent="0.25">
      <c r="A2200" s="126"/>
      <c r="B2200" s="53"/>
      <c r="C2200" s="142"/>
    </row>
    <row r="2201" spans="1:3" x14ac:dyDescent="0.25">
      <c r="A2201" s="126"/>
      <c r="B2201" s="53"/>
      <c r="C2201" s="142"/>
    </row>
    <row r="2202" spans="1:3" x14ac:dyDescent="0.25">
      <c r="A2202" s="126"/>
      <c r="B2202" s="53"/>
      <c r="C2202" s="142"/>
    </row>
    <row r="2203" spans="1:3" x14ac:dyDescent="0.25">
      <c r="A2203" s="126"/>
      <c r="B2203" s="53"/>
      <c r="C2203" s="142"/>
    </row>
    <row r="2204" spans="1:3" x14ac:dyDescent="0.25">
      <c r="A2204" s="126"/>
      <c r="B2204" s="53"/>
      <c r="C2204" s="142"/>
    </row>
    <row r="2205" spans="1:3" x14ac:dyDescent="0.25">
      <c r="A2205" s="126"/>
      <c r="B2205" s="53"/>
      <c r="C2205" s="142"/>
    </row>
    <row r="2206" spans="1:3" x14ac:dyDescent="0.25">
      <c r="A2206" s="126"/>
      <c r="B2206" s="53"/>
      <c r="C2206" s="142"/>
    </row>
    <row r="2207" spans="1:3" x14ac:dyDescent="0.25">
      <c r="A2207" s="126"/>
      <c r="B2207" s="53"/>
      <c r="C2207" s="142"/>
    </row>
    <row r="2208" spans="1:3" x14ac:dyDescent="0.25">
      <c r="A2208" s="126"/>
      <c r="B2208" s="53"/>
      <c r="C2208" s="142"/>
    </row>
    <row r="2209" spans="1:3" x14ac:dyDescent="0.25">
      <c r="A2209" s="126"/>
      <c r="B2209" s="53"/>
      <c r="C2209" s="142"/>
    </row>
    <row r="2210" spans="1:3" x14ac:dyDescent="0.25">
      <c r="A2210" s="126"/>
      <c r="B2210" s="53"/>
      <c r="C2210" s="142"/>
    </row>
    <row r="2211" spans="1:3" x14ac:dyDescent="0.25">
      <c r="A2211" s="126"/>
      <c r="B2211" s="53"/>
      <c r="C2211" s="142"/>
    </row>
    <row r="2212" spans="1:3" x14ac:dyDescent="0.25">
      <c r="A2212" s="126"/>
      <c r="B2212" s="53"/>
      <c r="C2212" s="142"/>
    </row>
    <row r="2213" spans="1:3" x14ac:dyDescent="0.25">
      <c r="A2213" s="126"/>
      <c r="B2213" s="53"/>
      <c r="C2213" s="142"/>
    </row>
    <row r="2214" spans="1:3" x14ac:dyDescent="0.25">
      <c r="A2214" s="126"/>
      <c r="B2214" s="53"/>
      <c r="C2214" s="142"/>
    </row>
    <row r="2215" spans="1:3" x14ac:dyDescent="0.25">
      <c r="A2215" s="126"/>
      <c r="B2215" s="53"/>
      <c r="C2215" s="142"/>
    </row>
    <row r="2216" spans="1:3" x14ac:dyDescent="0.25">
      <c r="A2216" s="126"/>
      <c r="B2216" s="53"/>
      <c r="C2216" s="142"/>
    </row>
    <row r="2217" spans="1:3" x14ac:dyDescent="0.25">
      <c r="A2217" s="126"/>
      <c r="B2217" s="53"/>
      <c r="C2217" s="142"/>
    </row>
    <row r="2218" spans="1:3" x14ac:dyDescent="0.25">
      <c r="A2218" s="126"/>
      <c r="B2218" s="53"/>
      <c r="C2218" s="142"/>
    </row>
    <row r="2219" spans="1:3" x14ac:dyDescent="0.25">
      <c r="A2219" s="126"/>
      <c r="B2219" s="53"/>
      <c r="C2219" s="142"/>
    </row>
    <row r="2220" spans="1:3" x14ac:dyDescent="0.25">
      <c r="A2220" s="126"/>
      <c r="B2220" s="53"/>
      <c r="C2220" s="142"/>
    </row>
    <row r="2221" spans="1:3" x14ac:dyDescent="0.25">
      <c r="A2221" s="126"/>
      <c r="B2221" s="53"/>
      <c r="C2221" s="142"/>
    </row>
    <row r="2222" spans="1:3" x14ac:dyDescent="0.25">
      <c r="A2222" s="126"/>
      <c r="B2222" s="53"/>
      <c r="C2222" s="142"/>
    </row>
    <row r="2223" spans="1:3" x14ac:dyDescent="0.25">
      <c r="A2223" s="126"/>
      <c r="B2223" s="53"/>
      <c r="C2223" s="142"/>
    </row>
    <row r="2224" spans="1:3" x14ac:dyDescent="0.25">
      <c r="A2224" s="126"/>
      <c r="B2224" s="53"/>
      <c r="C2224" s="142"/>
    </row>
    <row r="2225" spans="1:3" x14ac:dyDescent="0.25">
      <c r="A2225" s="126"/>
      <c r="B2225" s="53"/>
      <c r="C2225" s="142"/>
    </row>
    <row r="2226" spans="1:3" x14ac:dyDescent="0.25">
      <c r="A2226" s="126"/>
      <c r="B2226" s="53"/>
      <c r="C2226" s="142"/>
    </row>
    <row r="2227" spans="1:3" x14ac:dyDescent="0.25">
      <c r="A2227" s="126"/>
      <c r="B2227" s="53"/>
      <c r="C2227" s="142"/>
    </row>
    <row r="2228" spans="1:3" x14ac:dyDescent="0.25">
      <c r="A2228" s="126"/>
      <c r="B2228" s="53"/>
      <c r="C2228" s="142"/>
    </row>
    <row r="2229" spans="1:3" x14ac:dyDescent="0.25">
      <c r="A2229" s="126"/>
      <c r="B2229" s="53"/>
      <c r="C2229" s="142"/>
    </row>
    <row r="2230" spans="1:3" x14ac:dyDescent="0.25">
      <c r="A2230" s="126"/>
      <c r="B2230" s="53"/>
      <c r="C2230" s="142"/>
    </row>
    <row r="2231" spans="1:3" x14ac:dyDescent="0.25">
      <c r="A2231" s="126"/>
      <c r="B2231" s="53"/>
      <c r="C2231" s="142"/>
    </row>
    <row r="2232" spans="1:3" x14ac:dyDescent="0.25">
      <c r="A2232" s="126"/>
      <c r="B2232" s="53"/>
      <c r="C2232" s="142"/>
    </row>
    <row r="2233" spans="1:3" x14ac:dyDescent="0.25">
      <c r="A2233" s="126"/>
      <c r="B2233" s="53"/>
      <c r="C2233" s="142"/>
    </row>
    <row r="2234" spans="1:3" x14ac:dyDescent="0.25">
      <c r="A2234" s="126"/>
      <c r="B2234" s="53"/>
      <c r="C2234" s="142"/>
    </row>
    <row r="2235" spans="1:3" x14ac:dyDescent="0.25">
      <c r="A2235" s="126"/>
      <c r="B2235" s="53"/>
      <c r="C2235" s="142"/>
    </row>
    <row r="2236" spans="1:3" x14ac:dyDescent="0.25">
      <c r="A2236" s="126"/>
      <c r="B2236" s="53"/>
      <c r="C2236" s="142"/>
    </row>
    <row r="2237" spans="1:3" x14ac:dyDescent="0.25">
      <c r="A2237" s="126"/>
      <c r="B2237" s="53"/>
      <c r="C2237" s="142"/>
    </row>
    <row r="2238" spans="1:3" x14ac:dyDescent="0.25">
      <c r="A2238" s="126"/>
      <c r="B2238" s="53"/>
      <c r="C2238" s="142"/>
    </row>
    <row r="2239" spans="1:3" x14ac:dyDescent="0.25">
      <c r="A2239" s="126"/>
      <c r="B2239" s="53"/>
      <c r="C2239" s="142"/>
    </row>
    <row r="2240" spans="1:3" x14ac:dyDescent="0.25">
      <c r="A2240" s="126"/>
      <c r="B2240" s="53"/>
      <c r="C2240" s="142"/>
    </row>
    <row r="2241" spans="1:3" x14ac:dyDescent="0.25">
      <c r="A2241" s="126"/>
      <c r="B2241" s="53"/>
      <c r="C2241" s="142"/>
    </row>
    <row r="2242" spans="1:3" x14ac:dyDescent="0.25">
      <c r="A2242" s="126"/>
      <c r="B2242" s="53"/>
      <c r="C2242" s="142"/>
    </row>
    <row r="2243" spans="1:3" x14ac:dyDescent="0.25">
      <c r="A2243" s="126"/>
      <c r="B2243" s="53"/>
      <c r="C2243" s="142"/>
    </row>
    <row r="2244" spans="1:3" x14ac:dyDescent="0.25">
      <c r="A2244" s="126"/>
      <c r="B2244" s="53"/>
      <c r="C2244" s="142"/>
    </row>
    <row r="2245" spans="1:3" x14ac:dyDescent="0.25">
      <c r="A2245" s="126"/>
      <c r="B2245" s="53"/>
      <c r="C2245" s="142"/>
    </row>
    <row r="2246" spans="1:3" x14ac:dyDescent="0.25">
      <c r="A2246" s="126"/>
      <c r="B2246" s="53"/>
      <c r="C2246" s="142"/>
    </row>
    <row r="2247" spans="1:3" x14ac:dyDescent="0.25">
      <c r="A2247" s="126"/>
      <c r="B2247" s="53"/>
      <c r="C2247" s="142"/>
    </row>
    <row r="2248" spans="1:3" x14ac:dyDescent="0.25">
      <c r="A2248" s="126"/>
      <c r="B2248" s="53"/>
      <c r="C2248" s="142"/>
    </row>
    <row r="2249" spans="1:3" x14ac:dyDescent="0.25">
      <c r="A2249" s="126"/>
      <c r="B2249" s="53"/>
      <c r="C2249" s="142"/>
    </row>
    <row r="2250" spans="1:3" x14ac:dyDescent="0.25">
      <c r="A2250" s="126"/>
      <c r="B2250" s="53"/>
      <c r="C2250" s="142"/>
    </row>
    <row r="2251" spans="1:3" x14ac:dyDescent="0.25">
      <c r="A2251" s="126"/>
      <c r="B2251" s="53"/>
      <c r="C2251" s="142"/>
    </row>
    <row r="2252" spans="1:3" x14ac:dyDescent="0.25">
      <c r="A2252" s="126"/>
      <c r="B2252" s="53"/>
      <c r="C2252" s="142"/>
    </row>
    <row r="2253" spans="1:3" x14ac:dyDescent="0.25">
      <c r="A2253" s="126"/>
      <c r="B2253" s="53"/>
      <c r="C2253" s="142"/>
    </row>
    <row r="2254" spans="1:3" x14ac:dyDescent="0.25">
      <c r="A2254" s="126"/>
      <c r="B2254" s="53"/>
      <c r="C2254" s="142"/>
    </row>
    <row r="2255" spans="1:3" x14ac:dyDescent="0.25">
      <c r="A2255" s="126"/>
      <c r="B2255" s="53"/>
      <c r="C2255" s="142"/>
    </row>
    <row r="2256" spans="1:3" x14ac:dyDescent="0.25">
      <c r="A2256" s="126"/>
      <c r="B2256" s="53"/>
      <c r="C2256" s="142"/>
    </row>
    <row r="2257" spans="1:3" x14ac:dyDescent="0.25">
      <c r="A2257" s="126"/>
      <c r="B2257" s="53"/>
      <c r="C2257" s="142"/>
    </row>
    <row r="2258" spans="1:3" x14ac:dyDescent="0.25">
      <c r="A2258" s="126"/>
      <c r="B2258" s="53"/>
      <c r="C2258" s="142"/>
    </row>
    <row r="2259" spans="1:3" x14ac:dyDescent="0.25">
      <c r="A2259" s="126"/>
      <c r="B2259" s="53"/>
      <c r="C2259" s="142"/>
    </row>
    <row r="2260" spans="1:3" x14ac:dyDescent="0.25">
      <c r="A2260" s="126"/>
      <c r="B2260" s="53"/>
      <c r="C2260" s="142"/>
    </row>
    <row r="2261" spans="1:3" x14ac:dyDescent="0.25">
      <c r="A2261" s="126"/>
      <c r="B2261" s="53"/>
      <c r="C2261" s="142"/>
    </row>
    <row r="2262" spans="1:3" x14ac:dyDescent="0.25">
      <c r="A2262" s="126"/>
      <c r="B2262" s="53"/>
      <c r="C2262" s="142"/>
    </row>
    <row r="2263" spans="1:3" x14ac:dyDescent="0.25">
      <c r="A2263" s="126"/>
      <c r="B2263" s="53"/>
      <c r="C2263" s="142"/>
    </row>
    <row r="2264" spans="1:3" x14ac:dyDescent="0.25">
      <c r="A2264" s="126"/>
      <c r="B2264" s="53"/>
      <c r="C2264" s="142"/>
    </row>
    <row r="2265" spans="1:3" x14ac:dyDescent="0.25">
      <c r="A2265" s="126"/>
      <c r="B2265" s="53"/>
      <c r="C2265" s="142"/>
    </row>
    <row r="2266" spans="1:3" x14ac:dyDescent="0.25">
      <c r="A2266" s="126"/>
      <c r="B2266" s="53"/>
      <c r="C2266" s="142"/>
    </row>
    <row r="2267" spans="1:3" x14ac:dyDescent="0.25">
      <c r="A2267" s="126"/>
      <c r="B2267" s="53"/>
      <c r="C2267" s="142"/>
    </row>
    <row r="2268" spans="1:3" x14ac:dyDescent="0.25">
      <c r="A2268" s="126"/>
      <c r="B2268" s="53"/>
      <c r="C2268" s="142"/>
    </row>
    <row r="2269" spans="1:3" x14ac:dyDescent="0.25">
      <c r="A2269" s="126"/>
      <c r="B2269" s="53"/>
      <c r="C2269" s="142"/>
    </row>
    <row r="2270" spans="1:3" x14ac:dyDescent="0.25">
      <c r="A2270" s="126"/>
      <c r="B2270" s="53"/>
      <c r="C2270" s="142"/>
    </row>
    <row r="2271" spans="1:3" x14ac:dyDescent="0.25">
      <c r="A2271" s="126"/>
      <c r="B2271" s="53"/>
      <c r="C2271" s="142"/>
    </row>
    <row r="2272" spans="1:3" x14ac:dyDescent="0.25">
      <c r="A2272" s="126"/>
      <c r="B2272" s="53"/>
      <c r="C2272" s="142"/>
    </row>
    <row r="2273" spans="1:3" x14ac:dyDescent="0.25">
      <c r="A2273" s="126"/>
      <c r="B2273" s="53"/>
      <c r="C2273" s="142"/>
    </row>
    <row r="2274" spans="1:3" x14ac:dyDescent="0.25">
      <c r="A2274" s="126"/>
      <c r="B2274" s="53"/>
      <c r="C2274" s="142"/>
    </row>
    <row r="2275" spans="1:3" x14ac:dyDescent="0.25">
      <c r="A2275" s="126"/>
      <c r="B2275" s="53"/>
      <c r="C2275" s="142"/>
    </row>
    <row r="2276" spans="1:3" x14ac:dyDescent="0.25">
      <c r="A2276" s="126"/>
      <c r="B2276" s="53"/>
      <c r="C2276" s="142"/>
    </row>
    <row r="2277" spans="1:3" x14ac:dyDescent="0.25">
      <c r="A2277" s="126"/>
      <c r="B2277" s="53"/>
      <c r="C2277" s="142"/>
    </row>
    <row r="2278" spans="1:3" x14ac:dyDescent="0.25">
      <c r="A2278" s="126"/>
      <c r="B2278" s="53"/>
      <c r="C2278" s="142"/>
    </row>
    <row r="2279" spans="1:3" x14ac:dyDescent="0.25">
      <c r="A2279" s="126"/>
      <c r="B2279" s="53"/>
      <c r="C2279" s="142"/>
    </row>
    <row r="2280" spans="1:3" x14ac:dyDescent="0.25">
      <c r="A2280" s="126"/>
      <c r="B2280" s="53"/>
      <c r="C2280" s="142"/>
    </row>
    <row r="2281" spans="1:3" x14ac:dyDescent="0.25">
      <c r="A2281" s="126"/>
      <c r="B2281" s="53"/>
      <c r="C2281" s="142"/>
    </row>
    <row r="2282" spans="1:3" x14ac:dyDescent="0.25">
      <c r="A2282" s="126"/>
      <c r="B2282" s="53"/>
      <c r="C2282" s="142"/>
    </row>
    <row r="2283" spans="1:3" x14ac:dyDescent="0.25">
      <c r="A2283" s="126"/>
      <c r="B2283" s="53"/>
      <c r="C2283" s="142"/>
    </row>
    <row r="2284" spans="1:3" x14ac:dyDescent="0.25">
      <c r="A2284" s="126"/>
      <c r="B2284" s="53"/>
      <c r="C2284" s="142"/>
    </row>
    <row r="2285" spans="1:3" x14ac:dyDescent="0.25">
      <c r="A2285" s="126"/>
      <c r="B2285" s="53"/>
      <c r="C2285" s="142"/>
    </row>
    <row r="2286" spans="1:3" x14ac:dyDescent="0.25">
      <c r="A2286" s="126"/>
      <c r="B2286" s="53"/>
      <c r="C2286" s="142"/>
    </row>
    <row r="2287" spans="1:3" x14ac:dyDescent="0.25">
      <c r="A2287" s="126"/>
      <c r="B2287" s="53"/>
      <c r="C2287" s="142"/>
    </row>
    <row r="2288" spans="1:3" x14ac:dyDescent="0.25">
      <c r="A2288" s="126"/>
      <c r="B2288" s="53"/>
      <c r="C2288" s="142"/>
    </row>
    <row r="2289" spans="1:3" x14ac:dyDescent="0.25">
      <c r="A2289" s="126"/>
      <c r="B2289" s="53"/>
      <c r="C2289" s="142"/>
    </row>
    <row r="2290" spans="1:3" x14ac:dyDescent="0.25">
      <c r="A2290" s="126"/>
      <c r="B2290" s="53"/>
      <c r="C2290" s="142"/>
    </row>
    <row r="2291" spans="1:3" x14ac:dyDescent="0.25">
      <c r="A2291" s="126"/>
      <c r="B2291" s="53"/>
      <c r="C2291" s="142"/>
    </row>
    <row r="2292" spans="1:3" x14ac:dyDescent="0.25">
      <c r="A2292" s="126"/>
      <c r="B2292" s="53"/>
      <c r="C2292" s="142"/>
    </row>
    <row r="2293" spans="1:3" x14ac:dyDescent="0.25">
      <c r="A2293" s="126"/>
      <c r="B2293" s="53"/>
      <c r="C2293" s="142"/>
    </row>
    <row r="2294" spans="1:3" x14ac:dyDescent="0.25">
      <c r="A2294" s="126"/>
      <c r="B2294" s="53"/>
      <c r="C2294" s="142"/>
    </row>
    <row r="2295" spans="1:3" x14ac:dyDescent="0.25">
      <c r="A2295" s="126"/>
      <c r="B2295" s="53"/>
      <c r="C2295" s="142"/>
    </row>
    <row r="2296" spans="1:3" x14ac:dyDescent="0.25">
      <c r="A2296" s="126"/>
      <c r="B2296" s="53"/>
      <c r="C2296" s="142"/>
    </row>
    <row r="2297" spans="1:3" x14ac:dyDescent="0.25">
      <c r="A2297" s="126"/>
      <c r="B2297" s="53"/>
      <c r="C2297" s="142"/>
    </row>
    <row r="2298" spans="1:3" x14ac:dyDescent="0.25">
      <c r="A2298" s="126"/>
      <c r="B2298" s="53"/>
      <c r="C2298" s="142"/>
    </row>
    <row r="2299" spans="1:3" x14ac:dyDescent="0.25">
      <c r="A2299" s="126"/>
      <c r="B2299" s="53"/>
      <c r="C2299" s="142"/>
    </row>
    <row r="2300" spans="1:3" x14ac:dyDescent="0.25">
      <c r="A2300" s="126"/>
      <c r="B2300" s="53"/>
      <c r="C2300" s="142"/>
    </row>
    <row r="2301" spans="1:3" x14ac:dyDescent="0.25">
      <c r="A2301" s="126"/>
      <c r="B2301" s="53"/>
      <c r="C2301" s="142"/>
    </row>
    <row r="2302" spans="1:3" x14ac:dyDescent="0.25">
      <c r="A2302" s="126"/>
      <c r="B2302" s="53"/>
      <c r="C2302" s="142"/>
    </row>
    <row r="2303" spans="1:3" x14ac:dyDescent="0.25">
      <c r="A2303" s="126"/>
      <c r="B2303" s="53"/>
      <c r="C2303" s="142"/>
    </row>
    <row r="2304" spans="1:3" x14ac:dyDescent="0.25">
      <c r="A2304" s="126"/>
      <c r="B2304" s="53"/>
      <c r="C2304" s="142"/>
    </row>
    <row r="2305" spans="1:3" x14ac:dyDescent="0.25">
      <c r="A2305" s="126"/>
      <c r="B2305" s="53"/>
      <c r="C2305" s="142"/>
    </row>
    <row r="2306" spans="1:3" x14ac:dyDescent="0.25">
      <c r="A2306" s="126"/>
      <c r="B2306" s="53"/>
      <c r="C2306" s="142"/>
    </row>
    <row r="2307" spans="1:3" x14ac:dyDescent="0.25">
      <c r="A2307" s="126"/>
      <c r="B2307" s="53"/>
      <c r="C2307" s="142"/>
    </row>
    <row r="2308" spans="1:3" x14ac:dyDescent="0.25">
      <c r="A2308" s="126"/>
      <c r="B2308" s="53"/>
      <c r="C2308" s="142"/>
    </row>
    <row r="2309" spans="1:3" x14ac:dyDescent="0.25">
      <c r="A2309" s="126"/>
      <c r="B2309" s="53"/>
      <c r="C2309" s="142"/>
    </row>
    <row r="2310" spans="1:3" x14ac:dyDescent="0.25">
      <c r="A2310" s="126"/>
      <c r="B2310" s="53"/>
      <c r="C2310" s="142"/>
    </row>
    <row r="2311" spans="1:3" x14ac:dyDescent="0.25">
      <c r="A2311" s="126"/>
      <c r="B2311" s="53"/>
      <c r="C2311" s="142"/>
    </row>
    <row r="2312" spans="1:3" x14ac:dyDescent="0.25">
      <c r="A2312" s="126"/>
      <c r="B2312" s="53"/>
      <c r="C2312" s="142"/>
    </row>
    <row r="2313" spans="1:3" x14ac:dyDescent="0.25">
      <c r="A2313" s="126"/>
      <c r="B2313" s="53"/>
      <c r="C2313" s="142"/>
    </row>
    <row r="2314" spans="1:3" x14ac:dyDescent="0.25">
      <c r="A2314" s="126"/>
      <c r="B2314" s="53"/>
      <c r="C2314" s="142"/>
    </row>
    <row r="2315" spans="1:3" x14ac:dyDescent="0.25">
      <c r="A2315" s="126"/>
      <c r="B2315" s="53"/>
      <c r="C2315" s="142"/>
    </row>
    <row r="2316" spans="1:3" x14ac:dyDescent="0.25">
      <c r="A2316" s="126"/>
      <c r="B2316" s="53"/>
      <c r="C2316" s="142"/>
    </row>
    <row r="2317" spans="1:3" x14ac:dyDescent="0.25">
      <c r="A2317" s="126"/>
      <c r="B2317" s="53"/>
      <c r="C2317" s="142"/>
    </row>
    <row r="2318" spans="1:3" x14ac:dyDescent="0.25">
      <c r="A2318" s="126"/>
      <c r="B2318" s="53"/>
      <c r="C2318" s="142"/>
    </row>
    <row r="2319" spans="1:3" x14ac:dyDescent="0.25">
      <c r="A2319" s="126"/>
      <c r="B2319" s="53"/>
      <c r="C2319" s="142"/>
    </row>
    <row r="2320" spans="1:3" x14ac:dyDescent="0.25">
      <c r="A2320" s="126"/>
      <c r="B2320" s="53"/>
      <c r="C2320" s="142"/>
    </row>
    <row r="2321" spans="1:3" x14ac:dyDescent="0.25">
      <c r="A2321" s="126"/>
      <c r="B2321" s="53"/>
      <c r="C2321" s="142"/>
    </row>
    <row r="2322" spans="1:3" x14ac:dyDescent="0.25">
      <c r="A2322" s="126"/>
      <c r="B2322" s="53"/>
      <c r="C2322" s="142"/>
    </row>
    <row r="2323" spans="1:3" x14ac:dyDescent="0.25">
      <c r="A2323" s="126"/>
      <c r="B2323" s="53"/>
      <c r="C2323" s="142"/>
    </row>
    <row r="2324" spans="1:3" x14ac:dyDescent="0.25">
      <c r="A2324" s="126"/>
      <c r="B2324" s="53"/>
      <c r="C2324" s="142"/>
    </row>
    <row r="2325" spans="1:3" x14ac:dyDescent="0.25">
      <c r="A2325" s="126"/>
      <c r="B2325" s="53"/>
      <c r="C2325" s="142"/>
    </row>
    <row r="2326" spans="1:3" x14ac:dyDescent="0.25">
      <c r="A2326" s="126"/>
      <c r="B2326" s="53"/>
      <c r="C2326" s="142"/>
    </row>
    <row r="2327" spans="1:3" x14ac:dyDescent="0.25">
      <c r="A2327" s="126"/>
      <c r="B2327" s="53"/>
      <c r="C2327" s="142"/>
    </row>
    <row r="2328" spans="1:3" x14ac:dyDescent="0.25">
      <c r="A2328" s="126"/>
      <c r="B2328" s="53"/>
      <c r="C2328" s="142"/>
    </row>
    <row r="2329" spans="1:3" x14ac:dyDescent="0.25">
      <c r="A2329" s="126"/>
      <c r="B2329" s="53"/>
      <c r="C2329" s="142"/>
    </row>
    <row r="2330" spans="1:3" x14ac:dyDescent="0.25">
      <c r="A2330" s="126"/>
      <c r="B2330" s="53"/>
      <c r="C2330" s="142"/>
    </row>
    <row r="2331" spans="1:3" x14ac:dyDescent="0.25">
      <c r="A2331" s="126"/>
      <c r="B2331" s="53"/>
      <c r="C2331" s="142"/>
    </row>
    <row r="2332" spans="1:3" x14ac:dyDescent="0.25">
      <c r="A2332" s="126"/>
      <c r="B2332" s="53"/>
      <c r="C2332" s="142"/>
    </row>
    <row r="2333" spans="1:3" x14ac:dyDescent="0.25">
      <c r="A2333" s="126"/>
      <c r="B2333" s="53"/>
      <c r="C2333" s="142"/>
    </row>
    <row r="2334" spans="1:3" x14ac:dyDescent="0.25">
      <c r="A2334" s="126"/>
      <c r="B2334" s="53"/>
      <c r="C2334" s="142"/>
    </row>
    <row r="2335" spans="1:3" x14ac:dyDescent="0.25">
      <c r="A2335" s="126"/>
      <c r="B2335" s="53"/>
      <c r="C2335" s="142"/>
    </row>
    <row r="2336" spans="1:3" x14ac:dyDescent="0.25">
      <c r="A2336" s="126"/>
      <c r="B2336" s="53"/>
      <c r="C2336" s="142"/>
    </row>
    <row r="2337" spans="1:3" x14ac:dyDescent="0.25">
      <c r="A2337" s="126"/>
      <c r="B2337" s="53"/>
      <c r="C2337" s="142"/>
    </row>
    <row r="2338" spans="1:3" x14ac:dyDescent="0.25">
      <c r="A2338" s="126"/>
      <c r="B2338" s="53"/>
      <c r="C2338" s="142"/>
    </row>
    <row r="2339" spans="1:3" x14ac:dyDescent="0.25">
      <c r="A2339" s="126"/>
      <c r="B2339" s="53"/>
      <c r="C2339" s="142"/>
    </row>
    <row r="2340" spans="1:3" x14ac:dyDescent="0.25">
      <c r="A2340" s="126"/>
      <c r="B2340" s="53"/>
      <c r="C2340" s="142"/>
    </row>
    <row r="2341" spans="1:3" x14ac:dyDescent="0.25">
      <c r="A2341" s="126"/>
      <c r="B2341" s="53"/>
      <c r="C2341" s="142"/>
    </row>
    <row r="2342" spans="1:3" x14ac:dyDescent="0.25">
      <c r="A2342" s="126"/>
      <c r="B2342" s="53"/>
      <c r="C2342" s="142"/>
    </row>
    <row r="2343" spans="1:3" x14ac:dyDescent="0.25">
      <c r="A2343" s="126"/>
      <c r="B2343" s="53"/>
      <c r="C2343" s="142"/>
    </row>
    <row r="2344" spans="1:3" x14ac:dyDescent="0.25">
      <c r="A2344" s="126"/>
      <c r="B2344" s="53"/>
      <c r="C2344" s="142"/>
    </row>
    <row r="2345" spans="1:3" x14ac:dyDescent="0.25">
      <c r="A2345" s="126"/>
      <c r="B2345" s="53"/>
      <c r="C2345" s="142"/>
    </row>
    <row r="2346" spans="1:3" x14ac:dyDescent="0.25">
      <c r="A2346" s="126"/>
      <c r="B2346" s="53"/>
      <c r="C2346" s="142"/>
    </row>
    <row r="2347" spans="1:3" x14ac:dyDescent="0.25">
      <c r="A2347" s="126"/>
      <c r="B2347" s="53"/>
      <c r="C2347" s="142"/>
    </row>
    <row r="2348" spans="1:3" x14ac:dyDescent="0.25">
      <c r="A2348" s="126"/>
      <c r="B2348" s="53"/>
      <c r="C2348" s="142"/>
    </row>
    <row r="2349" spans="1:3" x14ac:dyDescent="0.25">
      <c r="A2349" s="126"/>
      <c r="B2349" s="53"/>
      <c r="C2349" s="142"/>
    </row>
    <row r="2350" spans="1:3" x14ac:dyDescent="0.25">
      <c r="A2350" s="126"/>
      <c r="B2350" s="53"/>
      <c r="C2350" s="142"/>
    </row>
    <row r="2351" spans="1:3" x14ac:dyDescent="0.25">
      <c r="A2351" s="126"/>
      <c r="B2351" s="53"/>
      <c r="C2351" s="142"/>
    </row>
    <row r="2352" spans="1:3" x14ac:dyDescent="0.25">
      <c r="A2352" s="126"/>
      <c r="B2352" s="53"/>
      <c r="C2352" s="142"/>
    </row>
    <row r="2353" spans="1:3" x14ac:dyDescent="0.25">
      <c r="A2353" s="126"/>
      <c r="B2353" s="53"/>
      <c r="C2353" s="142"/>
    </row>
    <row r="2354" spans="1:3" x14ac:dyDescent="0.25">
      <c r="A2354" s="126"/>
      <c r="B2354" s="53"/>
      <c r="C2354" s="142"/>
    </row>
    <row r="2355" spans="1:3" x14ac:dyDescent="0.25">
      <c r="A2355" s="126"/>
      <c r="B2355" s="53"/>
      <c r="C2355" s="142"/>
    </row>
    <row r="2356" spans="1:3" x14ac:dyDescent="0.25">
      <c r="A2356" s="126"/>
      <c r="B2356" s="53"/>
      <c r="C2356" s="142"/>
    </row>
    <row r="2357" spans="1:3" x14ac:dyDescent="0.25">
      <c r="A2357" s="126"/>
      <c r="B2357" s="53"/>
      <c r="C2357" s="142"/>
    </row>
    <row r="2358" spans="1:3" x14ac:dyDescent="0.25">
      <c r="A2358" s="126"/>
      <c r="B2358" s="53"/>
      <c r="C2358" s="142"/>
    </row>
    <row r="2359" spans="1:3" x14ac:dyDescent="0.25">
      <c r="A2359" s="126"/>
      <c r="B2359" s="53"/>
      <c r="C2359" s="142"/>
    </row>
    <row r="2360" spans="1:3" x14ac:dyDescent="0.25">
      <c r="A2360" s="126"/>
      <c r="B2360" s="53"/>
      <c r="C2360" s="142"/>
    </row>
    <row r="2361" spans="1:3" x14ac:dyDescent="0.25">
      <c r="A2361" s="126"/>
      <c r="B2361" s="53"/>
      <c r="C2361" s="142"/>
    </row>
    <row r="2362" spans="1:3" x14ac:dyDescent="0.25">
      <c r="A2362" s="126"/>
      <c r="B2362" s="53"/>
      <c r="C2362" s="142"/>
    </row>
    <row r="2363" spans="1:3" x14ac:dyDescent="0.25">
      <c r="A2363" s="126"/>
      <c r="B2363" s="53"/>
      <c r="C2363" s="142"/>
    </row>
    <row r="2364" spans="1:3" x14ac:dyDescent="0.25">
      <c r="A2364" s="126"/>
      <c r="B2364" s="53"/>
      <c r="C2364" s="142"/>
    </row>
    <row r="2365" spans="1:3" x14ac:dyDescent="0.25">
      <c r="A2365" s="126"/>
      <c r="B2365" s="53"/>
      <c r="C2365" s="142"/>
    </row>
    <row r="2366" spans="1:3" x14ac:dyDescent="0.25">
      <c r="A2366" s="126"/>
      <c r="B2366" s="53"/>
      <c r="C2366" s="142"/>
    </row>
    <row r="2367" spans="1:3" x14ac:dyDescent="0.25">
      <c r="A2367" s="126"/>
      <c r="B2367" s="53"/>
      <c r="C2367" s="142"/>
    </row>
    <row r="2368" spans="1:3" x14ac:dyDescent="0.25">
      <c r="A2368" s="126"/>
      <c r="B2368" s="53"/>
      <c r="C2368" s="142"/>
    </row>
    <row r="2369" spans="1:3" x14ac:dyDescent="0.25">
      <c r="A2369" s="126"/>
      <c r="B2369" s="53"/>
      <c r="C2369" s="142"/>
    </row>
    <row r="2370" spans="1:3" x14ac:dyDescent="0.25">
      <c r="A2370" s="126"/>
      <c r="B2370" s="53"/>
      <c r="C2370" s="142"/>
    </row>
    <row r="2371" spans="1:3" x14ac:dyDescent="0.25">
      <c r="A2371" s="126"/>
      <c r="B2371" s="53"/>
      <c r="C2371" s="142"/>
    </row>
    <row r="2372" spans="1:3" x14ac:dyDescent="0.25">
      <c r="A2372" s="126"/>
      <c r="B2372" s="53"/>
      <c r="C2372" s="142"/>
    </row>
    <row r="2373" spans="1:3" x14ac:dyDescent="0.25">
      <c r="A2373" s="126"/>
      <c r="B2373" s="53"/>
      <c r="C2373" s="142"/>
    </row>
    <row r="2374" spans="1:3" x14ac:dyDescent="0.25">
      <c r="A2374" s="126"/>
      <c r="B2374" s="53"/>
      <c r="C2374" s="142"/>
    </row>
    <row r="2375" spans="1:3" x14ac:dyDescent="0.25">
      <c r="A2375" s="126"/>
      <c r="B2375" s="53"/>
      <c r="C2375" s="142"/>
    </row>
    <row r="2376" spans="1:3" x14ac:dyDescent="0.25">
      <c r="A2376" s="126"/>
      <c r="B2376" s="53"/>
      <c r="C2376" s="142"/>
    </row>
    <row r="2377" spans="1:3" x14ac:dyDescent="0.25">
      <c r="A2377" s="126"/>
      <c r="B2377" s="53"/>
      <c r="C2377" s="142"/>
    </row>
    <row r="2378" spans="1:3" x14ac:dyDescent="0.25">
      <c r="A2378" s="126"/>
      <c r="B2378" s="53"/>
      <c r="C2378" s="142"/>
    </row>
    <row r="2379" spans="1:3" x14ac:dyDescent="0.25">
      <c r="A2379" s="126"/>
      <c r="B2379" s="53"/>
      <c r="C2379" s="142"/>
    </row>
    <row r="2380" spans="1:3" x14ac:dyDescent="0.25">
      <c r="A2380" s="126"/>
      <c r="B2380" s="53"/>
      <c r="C2380" s="142"/>
    </row>
    <row r="2381" spans="1:3" x14ac:dyDescent="0.25">
      <c r="A2381" s="126"/>
      <c r="B2381" s="53"/>
      <c r="C2381" s="142"/>
    </row>
    <row r="2382" spans="1:3" x14ac:dyDescent="0.25">
      <c r="A2382" s="126"/>
      <c r="B2382" s="53"/>
      <c r="C2382" s="142"/>
    </row>
    <row r="2383" spans="1:3" x14ac:dyDescent="0.25">
      <c r="A2383" s="126"/>
      <c r="B2383" s="53"/>
      <c r="C2383" s="142"/>
    </row>
    <row r="2384" spans="1:3" x14ac:dyDescent="0.25">
      <c r="A2384" s="126"/>
      <c r="B2384" s="53"/>
      <c r="C2384" s="142"/>
    </row>
    <row r="2385" spans="1:3" x14ac:dyDescent="0.25">
      <c r="A2385" s="126"/>
      <c r="B2385" s="53"/>
      <c r="C2385" s="142"/>
    </row>
    <row r="2386" spans="1:3" x14ac:dyDescent="0.25">
      <c r="A2386" s="126"/>
      <c r="B2386" s="53"/>
      <c r="C2386" s="142"/>
    </row>
    <row r="2387" spans="1:3" x14ac:dyDescent="0.25">
      <c r="A2387" s="126"/>
      <c r="B2387" s="53"/>
      <c r="C2387" s="142"/>
    </row>
    <row r="2388" spans="1:3" x14ac:dyDescent="0.25">
      <c r="A2388" s="126"/>
      <c r="B2388" s="53"/>
      <c r="C2388" s="142"/>
    </row>
    <row r="2389" spans="1:3" x14ac:dyDescent="0.25">
      <c r="A2389" s="126"/>
      <c r="B2389" s="53"/>
      <c r="C2389" s="142"/>
    </row>
    <row r="2390" spans="1:3" x14ac:dyDescent="0.25">
      <c r="A2390" s="126"/>
      <c r="B2390" s="53"/>
      <c r="C2390" s="142"/>
    </row>
    <row r="2391" spans="1:3" x14ac:dyDescent="0.25">
      <c r="A2391" s="126"/>
      <c r="B2391" s="53"/>
      <c r="C2391" s="142"/>
    </row>
    <row r="2392" spans="1:3" x14ac:dyDescent="0.25">
      <c r="A2392" s="126"/>
      <c r="B2392" s="53"/>
      <c r="C2392" s="142"/>
    </row>
    <row r="2393" spans="1:3" x14ac:dyDescent="0.25">
      <c r="A2393" s="126"/>
      <c r="B2393" s="53"/>
      <c r="C2393" s="142"/>
    </row>
    <row r="2394" spans="1:3" x14ac:dyDescent="0.25">
      <c r="A2394" s="126"/>
      <c r="B2394" s="53"/>
      <c r="C2394" s="142"/>
    </row>
    <row r="2395" spans="1:3" x14ac:dyDescent="0.25">
      <c r="A2395" s="126"/>
      <c r="B2395" s="53"/>
      <c r="C2395" s="142"/>
    </row>
    <row r="2396" spans="1:3" x14ac:dyDescent="0.25">
      <c r="A2396" s="126"/>
      <c r="B2396" s="53"/>
      <c r="C2396" s="142"/>
    </row>
    <row r="2397" spans="1:3" x14ac:dyDescent="0.25">
      <c r="A2397" s="126"/>
      <c r="B2397" s="53"/>
      <c r="C2397" s="142"/>
    </row>
    <row r="2398" spans="1:3" x14ac:dyDescent="0.25">
      <c r="A2398" s="126"/>
      <c r="B2398" s="53"/>
      <c r="C2398" s="142"/>
    </row>
    <row r="2399" spans="1:3" x14ac:dyDescent="0.25">
      <c r="A2399" s="126"/>
      <c r="B2399" s="53"/>
      <c r="C2399" s="142"/>
    </row>
    <row r="2400" spans="1:3" x14ac:dyDescent="0.25">
      <c r="A2400" s="126"/>
      <c r="B2400" s="53"/>
      <c r="C2400" s="142"/>
    </row>
    <row r="2401" spans="1:3" x14ac:dyDescent="0.25">
      <c r="A2401" s="126"/>
      <c r="B2401" s="53"/>
      <c r="C2401" s="142"/>
    </row>
    <row r="2402" spans="1:3" x14ac:dyDescent="0.25">
      <c r="A2402" s="126"/>
      <c r="B2402" s="53"/>
      <c r="C2402" s="142"/>
    </row>
    <row r="2403" spans="1:3" x14ac:dyDescent="0.25">
      <c r="A2403" s="126"/>
      <c r="B2403" s="53"/>
      <c r="C2403" s="142"/>
    </row>
    <row r="2404" spans="1:3" x14ac:dyDescent="0.25">
      <c r="A2404" s="126"/>
      <c r="B2404" s="53"/>
      <c r="C2404" s="142"/>
    </row>
    <row r="2405" spans="1:3" x14ac:dyDescent="0.25">
      <c r="A2405" s="126"/>
      <c r="B2405" s="53"/>
      <c r="C2405" s="142"/>
    </row>
    <row r="2406" spans="1:3" x14ac:dyDescent="0.25">
      <c r="A2406" s="126"/>
      <c r="B2406" s="53"/>
      <c r="C2406" s="142"/>
    </row>
    <row r="2407" spans="1:3" x14ac:dyDescent="0.25">
      <c r="A2407" s="126"/>
      <c r="B2407" s="53"/>
      <c r="C2407" s="142"/>
    </row>
    <row r="2408" spans="1:3" x14ac:dyDescent="0.25">
      <c r="A2408" s="126"/>
      <c r="B2408" s="53"/>
      <c r="C2408" s="142"/>
    </row>
    <row r="2409" spans="1:3" x14ac:dyDescent="0.25">
      <c r="A2409" s="126"/>
      <c r="B2409" s="53"/>
      <c r="C2409" s="142"/>
    </row>
    <row r="2410" spans="1:3" x14ac:dyDescent="0.25">
      <c r="A2410" s="126"/>
      <c r="B2410" s="53"/>
      <c r="C2410" s="142"/>
    </row>
    <row r="2411" spans="1:3" x14ac:dyDescent="0.25">
      <c r="A2411" s="126"/>
      <c r="B2411" s="53"/>
      <c r="C2411" s="142"/>
    </row>
    <row r="2412" spans="1:3" x14ac:dyDescent="0.25">
      <c r="A2412" s="126"/>
      <c r="B2412" s="53"/>
      <c r="C2412" s="142"/>
    </row>
    <row r="2413" spans="1:3" x14ac:dyDescent="0.25">
      <c r="A2413" s="126"/>
      <c r="B2413" s="53"/>
      <c r="C2413" s="142"/>
    </row>
    <row r="2414" spans="1:3" x14ac:dyDescent="0.25">
      <c r="A2414" s="126"/>
      <c r="B2414" s="53"/>
      <c r="C2414" s="142"/>
    </row>
    <row r="2415" spans="1:3" x14ac:dyDescent="0.25">
      <c r="A2415" s="126"/>
      <c r="B2415" s="53"/>
      <c r="C2415" s="142"/>
    </row>
    <row r="2416" spans="1:3" x14ac:dyDescent="0.25">
      <c r="A2416" s="126"/>
      <c r="B2416" s="53"/>
      <c r="C2416" s="142"/>
    </row>
    <row r="2417" spans="1:3" x14ac:dyDescent="0.25">
      <c r="A2417" s="126"/>
      <c r="B2417" s="53"/>
      <c r="C2417" s="142"/>
    </row>
    <row r="2418" spans="1:3" x14ac:dyDescent="0.25">
      <c r="A2418" s="126"/>
      <c r="B2418" s="53"/>
      <c r="C2418" s="142"/>
    </row>
    <row r="2419" spans="1:3" x14ac:dyDescent="0.25">
      <c r="A2419" s="126"/>
      <c r="B2419" s="53"/>
      <c r="C2419" s="142"/>
    </row>
    <row r="2420" spans="1:3" x14ac:dyDescent="0.25">
      <c r="A2420" s="126"/>
      <c r="B2420" s="53"/>
      <c r="C2420" s="142"/>
    </row>
    <row r="2421" spans="1:3" x14ac:dyDescent="0.25">
      <c r="A2421" s="126"/>
      <c r="B2421" s="53"/>
      <c r="C2421" s="142"/>
    </row>
    <row r="2422" spans="1:3" x14ac:dyDescent="0.25">
      <c r="A2422" s="126"/>
      <c r="B2422" s="53"/>
      <c r="C2422" s="142"/>
    </row>
    <row r="2423" spans="1:3" x14ac:dyDescent="0.25">
      <c r="A2423" s="126"/>
      <c r="B2423" s="53"/>
      <c r="C2423" s="142"/>
    </row>
    <row r="2424" spans="1:3" x14ac:dyDescent="0.25">
      <c r="A2424" s="126"/>
      <c r="B2424" s="53"/>
      <c r="C2424" s="142"/>
    </row>
    <row r="2425" spans="1:3" x14ac:dyDescent="0.25">
      <c r="A2425" s="126"/>
      <c r="B2425" s="53"/>
      <c r="C2425" s="142"/>
    </row>
    <row r="2426" spans="1:3" x14ac:dyDescent="0.25">
      <c r="A2426" s="126"/>
      <c r="B2426" s="53"/>
      <c r="C2426" s="142"/>
    </row>
    <row r="2427" spans="1:3" x14ac:dyDescent="0.25">
      <c r="A2427" s="126"/>
      <c r="B2427" s="53"/>
      <c r="C2427" s="142"/>
    </row>
    <row r="2428" spans="1:3" x14ac:dyDescent="0.25">
      <c r="A2428" s="126"/>
      <c r="B2428" s="53"/>
      <c r="C2428" s="142"/>
    </row>
    <row r="2429" spans="1:3" x14ac:dyDescent="0.25">
      <c r="A2429" s="126"/>
      <c r="B2429" s="53"/>
      <c r="C2429" s="142"/>
    </row>
    <row r="2430" spans="1:3" x14ac:dyDescent="0.25">
      <c r="A2430" s="126"/>
      <c r="B2430" s="53"/>
      <c r="C2430" s="142"/>
    </row>
    <row r="2431" spans="1:3" x14ac:dyDescent="0.25">
      <c r="A2431" s="126"/>
      <c r="B2431" s="53"/>
      <c r="C2431" s="142"/>
    </row>
    <row r="2432" spans="1:3" x14ac:dyDescent="0.25">
      <c r="A2432" s="126"/>
      <c r="B2432" s="53"/>
      <c r="C2432" s="142"/>
    </row>
    <row r="2433" spans="1:3" x14ac:dyDescent="0.25">
      <c r="A2433" s="126"/>
      <c r="B2433" s="53"/>
      <c r="C2433" s="142"/>
    </row>
    <row r="2434" spans="1:3" x14ac:dyDescent="0.25">
      <c r="A2434" s="126"/>
      <c r="B2434" s="53"/>
      <c r="C2434" s="142"/>
    </row>
    <row r="2435" spans="1:3" x14ac:dyDescent="0.25">
      <c r="A2435" s="126"/>
      <c r="B2435" s="53"/>
      <c r="C2435" s="142"/>
    </row>
    <row r="2436" spans="1:3" x14ac:dyDescent="0.25">
      <c r="A2436" s="126"/>
      <c r="B2436" s="53"/>
      <c r="C2436" s="142"/>
    </row>
    <row r="2437" spans="1:3" x14ac:dyDescent="0.25">
      <c r="A2437" s="126"/>
      <c r="B2437" s="53"/>
      <c r="C2437" s="142"/>
    </row>
    <row r="2438" spans="1:3" x14ac:dyDescent="0.25">
      <c r="A2438" s="126"/>
      <c r="B2438" s="53"/>
      <c r="C2438" s="142"/>
    </row>
    <row r="2439" spans="1:3" x14ac:dyDescent="0.25">
      <c r="A2439" s="126"/>
      <c r="B2439" s="53"/>
      <c r="C2439" s="142"/>
    </row>
    <row r="2440" spans="1:3" x14ac:dyDescent="0.25">
      <c r="A2440" s="126"/>
      <c r="B2440" s="53"/>
      <c r="C2440" s="142"/>
    </row>
    <row r="2441" spans="1:3" x14ac:dyDescent="0.25">
      <c r="A2441" s="126"/>
      <c r="B2441" s="53"/>
      <c r="C2441" s="142"/>
    </row>
    <row r="2442" spans="1:3" x14ac:dyDescent="0.25">
      <c r="A2442" s="126"/>
      <c r="B2442" s="53"/>
      <c r="C2442" s="142"/>
    </row>
    <row r="2443" spans="1:3" x14ac:dyDescent="0.25">
      <c r="A2443" s="126"/>
      <c r="B2443" s="53"/>
      <c r="C2443" s="142"/>
    </row>
    <row r="2444" spans="1:3" x14ac:dyDescent="0.25">
      <c r="A2444" s="126"/>
      <c r="B2444" s="53"/>
      <c r="C2444" s="142"/>
    </row>
    <row r="2445" spans="1:3" x14ac:dyDescent="0.25">
      <c r="A2445" s="126"/>
      <c r="B2445" s="53"/>
      <c r="C2445" s="142"/>
    </row>
    <row r="2446" spans="1:3" x14ac:dyDescent="0.25">
      <c r="A2446" s="126"/>
      <c r="B2446" s="53"/>
      <c r="C2446" s="142"/>
    </row>
    <row r="2447" spans="1:3" x14ac:dyDescent="0.25">
      <c r="A2447" s="126"/>
      <c r="B2447" s="53"/>
      <c r="C2447" s="142"/>
    </row>
    <row r="2448" spans="1:3" x14ac:dyDescent="0.25">
      <c r="A2448" s="126"/>
      <c r="B2448" s="53"/>
      <c r="C2448" s="142"/>
    </row>
    <row r="2449" spans="1:3" x14ac:dyDescent="0.25">
      <c r="A2449" s="126"/>
      <c r="B2449" s="53"/>
      <c r="C2449" s="142"/>
    </row>
    <row r="2450" spans="1:3" x14ac:dyDescent="0.25">
      <c r="A2450" s="126"/>
      <c r="B2450" s="53"/>
      <c r="C2450" s="142"/>
    </row>
    <row r="2451" spans="1:3" x14ac:dyDescent="0.25">
      <c r="A2451" s="126"/>
      <c r="B2451" s="53"/>
      <c r="C2451" s="142"/>
    </row>
    <row r="2452" spans="1:3" x14ac:dyDescent="0.25">
      <c r="A2452" s="126"/>
      <c r="B2452" s="53"/>
      <c r="C2452" s="142"/>
    </row>
    <row r="2453" spans="1:3" x14ac:dyDescent="0.25">
      <c r="A2453" s="126"/>
      <c r="B2453" s="53"/>
      <c r="C2453" s="142"/>
    </row>
    <row r="2454" spans="1:3" x14ac:dyDescent="0.25">
      <c r="A2454" s="126"/>
      <c r="B2454" s="53"/>
      <c r="C2454" s="142"/>
    </row>
    <row r="2455" spans="1:3" x14ac:dyDescent="0.25">
      <c r="A2455" s="126"/>
      <c r="B2455" s="53"/>
      <c r="C2455" s="142"/>
    </row>
    <row r="2456" spans="1:3" x14ac:dyDescent="0.25">
      <c r="A2456" s="126"/>
      <c r="B2456" s="53"/>
      <c r="C2456" s="142"/>
    </row>
    <row r="2457" spans="1:3" x14ac:dyDescent="0.25">
      <c r="A2457" s="126"/>
      <c r="B2457" s="53"/>
      <c r="C2457" s="142"/>
    </row>
    <row r="2458" spans="1:3" x14ac:dyDescent="0.25">
      <c r="A2458" s="126"/>
      <c r="B2458" s="53"/>
      <c r="C2458" s="142"/>
    </row>
    <row r="2459" spans="1:3" x14ac:dyDescent="0.25">
      <c r="A2459" s="126"/>
      <c r="B2459" s="53"/>
      <c r="C2459" s="142"/>
    </row>
    <row r="2460" spans="1:3" x14ac:dyDescent="0.25">
      <c r="A2460" s="126"/>
      <c r="B2460" s="53"/>
      <c r="C2460" s="142"/>
    </row>
    <row r="2461" spans="1:3" x14ac:dyDescent="0.25">
      <c r="A2461" s="126"/>
      <c r="B2461" s="53"/>
      <c r="C2461" s="142"/>
    </row>
    <row r="2462" spans="1:3" x14ac:dyDescent="0.25">
      <c r="A2462" s="126"/>
      <c r="B2462" s="53"/>
      <c r="C2462" s="142"/>
    </row>
    <row r="2463" spans="1:3" x14ac:dyDescent="0.25">
      <c r="A2463" s="126"/>
      <c r="B2463" s="53"/>
      <c r="C2463" s="142"/>
    </row>
    <row r="2464" spans="1:3" x14ac:dyDescent="0.25">
      <c r="A2464" s="126"/>
      <c r="B2464" s="53"/>
      <c r="C2464" s="142"/>
    </row>
    <row r="2465" spans="1:3" x14ac:dyDescent="0.25">
      <c r="A2465" s="126"/>
      <c r="B2465" s="53"/>
      <c r="C2465" s="142"/>
    </row>
    <row r="2466" spans="1:3" x14ac:dyDescent="0.25">
      <c r="A2466" s="126"/>
      <c r="B2466" s="53"/>
      <c r="C2466" s="142"/>
    </row>
    <row r="2467" spans="1:3" x14ac:dyDescent="0.25">
      <c r="A2467" s="126"/>
      <c r="B2467" s="53"/>
      <c r="C2467" s="142"/>
    </row>
    <row r="2468" spans="1:3" x14ac:dyDescent="0.25">
      <c r="A2468" s="126"/>
      <c r="B2468" s="53"/>
      <c r="C2468" s="142"/>
    </row>
    <row r="2469" spans="1:3" x14ac:dyDescent="0.25">
      <c r="A2469" s="126"/>
      <c r="B2469" s="53"/>
      <c r="C2469" s="142"/>
    </row>
    <row r="2470" spans="1:3" x14ac:dyDescent="0.25">
      <c r="A2470" s="126"/>
      <c r="B2470" s="53"/>
      <c r="C2470" s="142"/>
    </row>
    <row r="2471" spans="1:3" x14ac:dyDescent="0.25">
      <c r="A2471" s="126"/>
      <c r="B2471" s="53"/>
      <c r="C2471" s="142"/>
    </row>
    <row r="2472" spans="1:3" x14ac:dyDescent="0.25">
      <c r="A2472" s="126"/>
      <c r="B2472" s="53"/>
      <c r="C2472" s="142"/>
    </row>
    <row r="2473" spans="1:3" x14ac:dyDescent="0.25">
      <c r="A2473" s="126"/>
      <c r="B2473" s="53"/>
      <c r="C2473" s="142"/>
    </row>
    <row r="2474" spans="1:3" x14ac:dyDescent="0.25">
      <c r="A2474" s="126"/>
      <c r="B2474" s="53"/>
      <c r="C2474" s="142"/>
    </row>
    <row r="2475" spans="1:3" x14ac:dyDescent="0.25">
      <c r="A2475" s="126"/>
      <c r="B2475" s="53"/>
      <c r="C2475" s="142"/>
    </row>
    <row r="2476" spans="1:3" x14ac:dyDescent="0.25">
      <c r="A2476" s="126"/>
      <c r="B2476" s="53"/>
      <c r="C2476" s="142"/>
    </row>
    <row r="2477" spans="1:3" x14ac:dyDescent="0.25">
      <c r="A2477" s="126"/>
      <c r="B2477" s="53"/>
      <c r="C2477" s="142"/>
    </row>
    <row r="2478" spans="1:3" x14ac:dyDescent="0.25">
      <c r="A2478" s="126"/>
      <c r="B2478" s="53"/>
      <c r="C2478" s="142"/>
    </row>
    <row r="2479" spans="1:3" x14ac:dyDescent="0.25">
      <c r="A2479" s="126"/>
      <c r="B2479" s="53"/>
      <c r="C2479" s="142"/>
    </row>
    <row r="2480" spans="1:3" x14ac:dyDescent="0.25">
      <c r="A2480" s="126"/>
      <c r="B2480" s="53"/>
      <c r="C2480" s="142"/>
    </row>
    <row r="2481" spans="1:3" x14ac:dyDescent="0.25">
      <c r="A2481" s="126"/>
      <c r="B2481" s="53"/>
      <c r="C2481" s="142"/>
    </row>
    <row r="2482" spans="1:3" x14ac:dyDescent="0.25">
      <c r="A2482" s="126"/>
      <c r="B2482" s="53"/>
      <c r="C2482" s="142"/>
    </row>
    <row r="2483" spans="1:3" x14ac:dyDescent="0.25">
      <c r="A2483" s="126"/>
      <c r="B2483" s="53"/>
      <c r="C2483" s="142"/>
    </row>
    <row r="2484" spans="1:3" x14ac:dyDescent="0.25">
      <c r="A2484" s="126"/>
      <c r="B2484" s="53"/>
      <c r="C2484" s="142"/>
    </row>
    <row r="2485" spans="1:3" x14ac:dyDescent="0.25">
      <c r="A2485" s="126"/>
      <c r="B2485" s="53"/>
      <c r="C2485" s="142"/>
    </row>
    <row r="2486" spans="1:3" x14ac:dyDescent="0.25">
      <c r="A2486" s="126"/>
      <c r="B2486" s="53"/>
      <c r="C2486" s="142"/>
    </row>
    <row r="2487" spans="1:3" x14ac:dyDescent="0.25">
      <c r="A2487" s="126"/>
      <c r="B2487" s="53"/>
      <c r="C2487" s="142"/>
    </row>
    <row r="2488" spans="1:3" x14ac:dyDescent="0.25">
      <c r="A2488" s="126"/>
      <c r="B2488" s="53"/>
      <c r="C2488" s="142"/>
    </row>
    <row r="2489" spans="1:3" x14ac:dyDescent="0.25">
      <c r="A2489" s="126"/>
      <c r="B2489" s="53"/>
      <c r="C2489" s="142"/>
    </row>
    <row r="2490" spans="1:3" x14ac:dyDescent="0.25">
      <c r="A2490" s="126"/>
      <c r="B2490" s="53"/>
      <c r="C2490" s="142"/>
    </row>
    <row r="2491" spans="1:3" x14ac:dyDescent="0.25">
      <c r="A2491" s="126"/>
      <c r="B2491" s="53"/>
      <c r="C2491" s="142"/>
    </row>
    <row r="2492" spans="1:3" x14ac:dyDescent="0.25">
      <c r="A2492" s="126"/>
      <c r="B2492" s="53"/>
      <c r="C2492" s="142"/>
    </row>
    <row r="2493" spans="1:3" x14ac:dyDescent="0.25">
      <c r="A2493" s="126"/>
      <c r="B2493" s="53"/>
      <c r="C2493" s="142"/>
    </row>
    <row r="2494" spans="1:3" x14ac:dyDescent="0.25">
      <c r="A2494" s="126"/>
      <c r="B2494" s="53"/>
      <c r="C2494" s="142"/>
    </row>
    <row r="2495" spans="1:3" x14ac:dyDescent="0.25">
      <c r="A2495" s="126"/>
      <c r="B2495" s="53"/>
      <c r="C2495" s="142"/>
    </row>
    <row r="2496" spans="1:3" x14ac:dyDescent="0.25">
      <c r="A2496" s="126"/>
      <c r="B2496" s="53"/>
      <c r="C2496" s="142"/>
    </row>
    <row r="2497" spans="1:3" x14ac:dyDescent="0.25">
      <c r="A2497" s="126"/>
      <c r="B2497" s="53"/>
      <c r="C2497" s="142"/>
    </row>
    <row r="2498" spans="1:3" x14ac:dyDescent="0.25">
      <c r="A2498" s="126"/>
      <c r="B2498" s="53"/>
      <c r="C2498" s="142"/>
    </row>
    <row r="2499" spans="1:3" x14ac:dyDescent="0.25">
      <c r="A2499" s="126"/>
      <c r="B2499" s="53"/>
      <c r="C2499" s="142"/>
    </row>
    <row r="2500" spans="1:3" x14ac:dyDescent="0.25">
      <c r="A2500" s="126"/>
      <c r="B2500" s="53"/>
      <c r="C2500" s="142"/>
    </row>
    <row r="2501" spans="1:3" x14ac:dyDescent="0.25">
      <c r="A2501" s="126"/>
      <c r="B2501" s="53"/>
      <c r="C2501" s="142"/>
    </row>
    <row r="2502" spans="1:3" x14ac:dyDescent="0.25">
      <c r="A2502" s="126"/>
      <c r="B2502" s="53"/>
      <c r="C2502" s="142"/>
    </row>
    <row r="2503" spans="1:3" x14ac:dyDescent="0.25">
      <c r="A2503" s="126"/>
      <c r="B2503" s="53"/>
      <c r="C2503" s="142"/>
    </row>
    <row r="2504" spans="1:3" x14ac:dyDescent="0.25">
      <c r="A2504" s="126"/>
      <c r="B2504" s="53"/>
      <c r="C2504" s="142"/>
    </row>
    <row r="2505" spans="1:3" x14ac:dyDescent="0.25">
      <c r="A2505" s="126"/>
      <c r="B2505" s="53"/>
      <c r="C2505" s="142"/>
    </row>
    <row r="2506" spans="1:3" x14ac:dyDescent="0.25">
      <c r="A2506" s="126"/>
      <c r="B2506" s="53"/>
      <c r="C2506" s="142"/>
    </row>
    <row r="2507" spans="1:3" x14ac:dyDescent="0.25">
      <c r="A2507" s="126"/>
      <c r="B2507" s="53"/>
      <c r="C2507" s="142"/>
    </row>
    <row r="2508" spans="1:3" x14ac:dyDescent="0.25">
      <c r="A2508" s="126"/>
      <c r="B2508" s="53"/>
      <c r="C2508" s="142"/>
    </row>
    <row r="2509" spans="1:3" x14ac:dyDescent="0.25">
      <c r="A2509" s="126"/>
      <c r="B2509" s="53"/>
      <c r="C2509" s="142"/>
    </row>
    <row r="2510" spans="1:3" x14ac:dyDescent="0.25">
      <c r="A2510" s="126"/>
      <c r="B2510" s="53"/>
      <c r="C2510" s="142"/>
    </row>
    <row r="2511" spans="1:3" x14ac:dyDescent="0.25">
      <c r="A2511" s="126"/>
      <c r="B2511" s="53"/>
      <c r="C2511" s="142"/>
    </row>
    <row r="2512" spans="1:3" x14ac:dyDescent="0.25">
      <c r="A2512" s="126"/>
      <c r="B2512" s="53"/>
      <c r="C2512" s="142"/>
    </row>
    <row r="2513" spans="1:3" x14ac:dyDescent="0.25">
      <c r="A2513" s="126"/>
      <c r="B2513" s="53"/>
      <c r="C2513" s="142"/>
    </row>
    <row r="2514" spans="1:3" x14ac:dyDescent="0.25">
      <c r="A2514" s="126"/>
      <c r="B2514" s="53"/>
      <c r="C2514" s="142"/>
    </row>
    <row r="2515" spans="1:3" x14ac:dyDescent="0.25">
      <c r="A2515" s="126"/>
      <c r="B2515" s="53"/>
      <c r="C2515" s="142"/>
    </row>
    <row r="2516" spans="1:3" x14ac:dyDescent="0.25">
      <c r="A2516" s="126"/>
      <c r="B2516" s="53"/>
      <c r="C2516" s="142"/>
    </row>
    <row r="2517" spans="1:3" x14ac:dyDescent="0.25">
      <c r="A2517" s="126"/>
      <c r="B2517" s="53"/>
      <c r="C2517" s="142"/>
    </row>
    <row r="2518" spans="1:3" x14ac:dyDescent="0.25">
      <c r="A2518" s="126"/>
      <c r="B2518" s="53"/>
      <c r="C2518" s="142"/>
    </row>
    <row r="2519" spans="1:3" x14ac:dyDescent="0.25">
      <c r="A2519" s="126"/>
      <c r="B2519" s="53"/>
      <c r="C2519" s="142"/>
    </row>
    <row r="2520" spans="1:3" x14ac:dyDescent="0.25">
      <c r="A2520" s="126"/>
      <c r="B2520" s="53"/>
      <c r="C2520" s="142"/>
    </row>
    <row r="2521" spans="1:3" x14ac:dyDescent="0.25">
      <c r="A2521" s="126"/>
      <c r="B2521" s="53"/>
      <c r="C2521" s="142"/>
    </row>
    <row r="2522" spans="1:3" x14ac:dyDescent="0.25">
      <c r="A2522" s="126"/>
      <c r="B2522" s="53"/>
      <c r="C2522" s="142"/>
    </row>
    <row r="2523" spans="1:3" x14ac:dyDescent="0.25">
      <c r="A2523" s="126"/>
      <c r="B2523" s="53"/>
      <c r="C2523" s="142"/>
    </row>
    <row r="2524" spans="1:3" x14ac:dyDescent="0.25">
      <c r="A2524" s="126"/>
      <c r="B2524" s="53"/>
      <c r="C2524" s="142"/>
    </row>
    <row r="2525" spans="1:3" x14ac:dyDescent="0.25">
      <c r="A2525" s="126"/>
      <c r="B2525" s="53"/>
      <c r="C2525" s="142"/>
    </row>
    <row r="2526" spans="1:3" x14ac:dyDescent="0.25">
      <c r="A2526" s="126"/>
      <c r="B2526" s="53"/>
      <c r="C2526" s="142"/>
    </row>
    <row r="2527" spans="1:3" x14ac:dyDescent="0.25">
      <c r="A2527" s="126"/>
      <c r="B2527" s="53"/>
      <c r="C2527" s="142"/>
    </row>
    <row r="2528" spans="1:3" x14ac:dyDescent="0.25">
      <c r="A2528" s="126"/>
      <c r="B2528" s="53"/>
      <c r="C2528" s="142"/>
    </row>
    <row r="2529" spans="1:3" x14ac:dyDescent="0.25">
      <c r="A2529" s="126"/>
      <c r="B2529" s="53"/>
      <c r="C2529" s="142"/>
    </row>
    <row r="2530" spans="1:3" x14ac:dyDescent="0.25">
      <c r="A2530" s="126"/>
      <c r="B2530" s="53"/>
      <c r="C2530" s="142"/>
    </row>
    <row r="2531" spans="1:3" x14ac:dyDescent="0.25">
      <c r="A2531" s="126"/>
      <c r="B2531" s="53"/>
      <c r="C2531" s="142"/>
    </row>
    <row r="2532" spans="1:3" x14ac:dyDescent="0.25">
      <c r="A2532" s="126"/>
      <c r="B2532" s="53"/>
      <c r="C2532" s="142"/>
    </row>
    <row r="2533" spans="1:3" x14ac:dyDescent="0.25">
      <c r="A2533" s="126"/>
      <c r="B2533" s="53"/>
      <c r="C2533" s="142"/>
    </row>
    <row r="2534" spans="1:3" x14ac:dyDescent="0.25">
      <c r="A2534" s="126"/>
      <c r="B2534" s="53"/>
      <c r="C2534" s="142"/>
    </row>
    <row r="2535" spans="1:3" x14ac:dyDescent="0.25">
      <c r="A2535" s="126"/>
      <c r="B2535" s="53"/>
      <c r="C2535" s="142"/>
    </row>
    <row r="2536" spans="1:3" x14ac:dyDescent="0.25">
      <c r="A2536" s="126"/>
      <c r="B2536" s="53"/>
      <c r="C2536" s="142"/>
    </row>
    <row r="2537" spans="1:3" x14ac:dyDescent="0.25">
      <c r="A2537" s="126"/>
      <c r="B2537" s="53"/>
      <c r="C2537" s="142"/>
    </row>
    <row r="2538" spans="1:3" x14ac:dyDescent="0.25">
      <c r="A2538" s="126"/>
      <c r="B2538" s="53"/>
      <c r="C2538" s="142"/>
    </row>
    <row r="2539" spans="1:3" x14ac:dyDescent="0.25">
      <c r="A2539" s="126"/>
      <c r="B2539" s="53"/>
      <c r="C2539" s="142"/>
    </row>
    <row r="2540" spans="1:3" x14ac:dyDescent="0.25">
      <c r="A2540" s="126"/>
      <c r="B2540" s="53"/>
      <c r="C2540" s="142"/>
    </row>
    <row r="2541" spans="1:3" x14ac:dyDescent="0.25">
      <c r="A2541" s="126"/>
      <c r="B2541" s="53"/>
      <c r="C2541" s="142"/>
    </row>
    <row r="2542" spans="1:3" x14ac:dyDescent="0.25">
      <c r="A2542" s="126"/>
      <c r="B2542" s="53"/>
      <c r="C2542" s="142"/>
    </row>
    <row r="2543" spans="1:3" x14ac:dyDescent="0.25">
      <c r="A2543" s="126"/>
      <c r="B2543" s="53"/>
      <c r="C2543" s="142"/>
    </row>
    <row r="2544" spans="1:3" x14ac:dyDescent="0.25">
      <c r="A2544" s="126"/>
      <c r="B2544" s="53"/>
      <c r="C2544" s="142"/>
    </row>
    <row r="2545" spans="1:3" x14ac:dyDescent="0.25">
      <c r="A2545" s="126"/>
      <c r="B2545" s="53"/>
      <c r="C2545" s="142"/>
    </row>
    <row r="2546" spans="1:3" x14ac:dyDescent="0.25">
      <c r="A2546" s="126"/>
      <c r="B2546" s="53"/>
      <c r="C2546" s="142"/>
    </row>
    <row r="2547" spans="1:3" x14ac:dyDescent="0.25">
      <c r="A2547" s="126"/>
      <c r="B2547" s="53"/>
      <c r="C2547" s="142"/>
    </row>
    <row r="2548" spans="1:3" x14ac:dyDescent="0.25">
      <c r="A2548" s="126"/>
      <c r="B2548" s="53"/>
      <c r="C2548" s="142"/>
    </row>
    <row r="2549" spans="1:3" x14ac:dyDescent="0.25">
      <c r="A2549" s="126"/>
      <c r="B2549" s="53"/>
      <c r="C2549" s="142"/>
    </row>
    <row r="2550" spans="1:3" x14ac:dyDescent="0.25">
      <c r="A2550" s="126"/>
      <c r="B2550" s="53"/>
      <c r="C2550" s="142"/>
    </row>
    <row r="2551" spans="1:3" x14ac:dyDescent="0.25">
      <c r="A2551" s="126"/>
      <c r="B2551" s="53"/>
      <c r="C2551" s="142"/>
    </row>
    <row r="2552" spans="1:3" x14ac:dyDescent="0.25">
      <c r="A2552" s="126"/>
      <c r="B2552" s="53"/>
      <c r="C2552" s="142"/>
    </row>
    <row r="2553" spans="1:3" x14ac:dyDescent="0.25">
      <c r="A2553" s="126"/>
      <c r="B2553" s="53"/>
      <c r="C2553" s="142"/>
    </row>
    <row r="2554" spans="1:3" x14ac:dyDescent="0.25">
      <c r="A2554" s="126"/>
      <c r="B2554" s="53"/>
      <c r="C2554" s="142"/>
    </row>
    <row r="2555" spans="1:3" x14ac:dyDescent="0.25">
      <c r="A2555" s="126"/>
      <c r="B2555" s="53"/>
      <c r="C2555" s="142"/>
    </row>
    <row r="2556" spans="1:3" x14ac:dyDescent="0.25">
      <c r="A2556" s="126"/>
      <c r="B2556" s="53"/>
      <c r="C2556" s="142"/>
    </row>
    <row r="2557" spans="1:3" x14ac:dyDescent="0.25">
      <c r="A2557" s="126"/>
      <c r="B2557" s="53"/>
      <c r="C2557" s="142"/>
    </row>
    <row r="2558" spans="1:3" x14ac:dyDescent="0.25">
      <c r="A2558" s="126"/>
      <c r="B2558" s="53"/>
      <c r="C2558" s="142"/>
    </row>
    <row r="2559" spans="1:3" x14ac:dyDescent="0.25">
      <c r="A2559" s="126"/>
      <c r="B2559" s="53"/>
      <c r="C2559" s="142"/>
    </row>
    <row r="2560" spans="1:3" x14ac:dyDescent="0.25">
      <c r="A2560" s="126"/>
      <c r="B2560" s="53"/>
      <c r="C2560" s="142"/>
    </row>
    <row r="2561" spans="1:3" x14ac:dyDescent="0.25">
      <c r="A2561" s="126"/>
      <c r="B2561" s="53"/>
      <c r="C2561" s="142"/>
    </row>
    <row r="2562" spans="1:3" x14ac:dyDescent="0.25">
      <c r="A2562" s="126"/>
      <c r="B2562" s="53"/>
      <c r="C2562" s="142"/>
    </row>
    <row r="2563" spans="1:3" x14ac:dyDescent="0.25">
      <c r="A2563" s="126"/>
      <c r="B2563" s="53"/>
      <c r="C2563" s="142"/>
    </row>
    <row r="2564" spans="1:3" x14ac:dyDescent="0.25">
      <c r="A2564" s="126"/>
      <c r="B2564" s="53"/>
      <c r="C2564" s="142"/>
    </row>
    <row r="2565" spans="1:3" x14ac:dyDescent="0.25">
      <c r="A2565" s="126"/>
      <c r="B2565" s="53"/>
      <c r="C2565" s="142"/>
    </row>
    <row r="2566" spans="1:3" x14ac:dyDescent="0.25">
      <c r="A2566" s="126"/>
      <c r="B2566" s="53"/>
      <c r="C2566" s="142"/>
    </row>
    <row r="2567" spans="1:3" x14ac:dyDescent="0.25">
      <c r="A2567" s="126"/>
      <c r="B2567" s="53"/>
      <c r="C2567" s="142"/>
    </row>
    <row r="2568" spans="1:3" x14ac:dyDescent="0.25">
      <c r="A2568" s="126"/>
      <c r="B2568" s="53"/>
      <c r="C2568" s="142"/>
    </row>
    <row r="2569" spans="1:3" x14ac:dyDescent="0.25">
      <c r="A2569" s="126"/>
      <c r="B2569" s="53"/>
      <c r="C2569" s="142"/>
    </row>
    <row r="2570" spans="1:3" x14ac:dyDescent="0.25">
      <c r="A2570" s="126"/>
      <c r="B2570" s="53"/>
      <c r="C2570" s="142"/>
    </row>
    <row r="2571" spans="1:3" x14ac:dyDescent="0.25">
      <c r="A2571" s="126"/>
      <c r="B2571" s="53"/>
      <c r="C2571" s="142"/>
    </row>
    <row r="2572" spans="1:3" x14ac:dyDescent="0.25">
      <c r="A2572" s="126"/>
      <c r="B2572" s="53"/>
      <c r="C2572" s="142"/>
    </row>
    <row r="2573" spans="1:3" x14ac:dyDescent="0.25">
      <c r="A2573" s="126"/>
      <c r="B2573" s="53"/>
      <c r="C2573" s="142"/>
    </row>
    <row r="2574" spans="1:3" x14ac:dyDescent="0.25">
      <c r="A2574" s="126"/>
      <c r="B2574" s="53"/>
      <c r="C2574" s="142"/>
    </row>
    <row r="2575" spans="1:3" x14ac:dyDescent="0.25">
      <c r="A2575" s="126"/>
      <c r="B2575" s="53"/>
      <c r="C2575" s="142"/>
    </row>
    <row r="2576" spans="1:3" x14ac:dyDescent="0.25">
      <c r="A2576" s="126"/>
      <c r="B2576" s="53"/>
      <c r="C2576" s="142"/>
    </row>
    <row r="2577" spans="1:3" x14ac:dyDescent="0.25">
      <c r="A2577" s="126"/>
      <c r="B2577" s="53"/>
      <c r="C2577" s="142"/>
    </row>
    <row r="2578" spans="1:3" x14ac:dyDescent="0.25">
      <c r="A2578" s="126"/>
      <c r="B2578" s="53"/>
      <c r="C2578" s="142"/>
    </row>
    <row r="2579" spans="1:3" x14ac:dyDescent="0.25">
      <c r="A2579" s="126"/>
      <c r="B2579" s="53"/>
      <c r="C2579" s="142"/>
    </row>
    <row r="2580" spans="1:3" x14ac:dyDescent="0.25">
      <c r="A2580" s="126"/>
      <c r="B2580" s="53"/>
      <c r="C2580" s="142"/>
    </row>
    <row r="2581" spans="1:3" x14ac:dyDescent="0.25">
      <c r="A2581" s="126"/>
      <c r="B2581" s="53"/>
      <c r="C2581" s="142"/>
    </row>
    <row r="2582" spans="1:3" x14ac:dyDescent="0.25">
      <c r="A2582" s="126"/>
      <c r="B2582" s="53"/>
      <c r="C2582" s="142"/>
    </row>
    <row r="2583" spans="1:3" x14ac:dyDescent="0.25">
      <c r="A2583" s="126"/>
      <c r="B2583" s="53"/>
      <c r="C2583" s="142"/>
    </row>
    <row r="2584" spans="1:3" x14ac:dyDescent="0.25">
      <c r="A2584" s="126"/>
      <c r="B2584" s="53"/>
      <c r="C2584" s="142"/>
    </row>
    <row r="2585" spans="1:3" x14ac:dyDescent="0.25">
      <c r="A2585" s="126"/>
      <c r="B2585" s="53"/>
      <c r="C2585" s="142"/>
    </row>
    <row r="2586" spans="1:3" x14ac:dyDescent="0.25">
      <c r="A2586" s="126"/>
      <c r="B2586" s="53"/>
      <c r="C2586" s="142"/>
    </row>
    <row r="2587" spans="1:3" x14ac:dyDescent="0.25">
      <c r="A2587" s="126"/>
      <c r="B2587" s="53"/>
      <c r="C2587" s="142"/>
    </row>
    <row r="2588" spans="1:3" x14ac:dyDescent="0.25">
      <c r="A2588" s="126"/>
      <c r="B2588" s="53"/>
      <c r="C2588" s="142"/>
    </row>
    <row r="2589" spans="1:3" x14ac:dyDescent="0.25">
      <c r="A2589" s="126"/>
      <c r="B2589" s="53"/>
      <c r="C2589" s="142"/>
    </row>
    <row r="2590" spans="1:3" x14ac:dyDescent="0.25">
      <c r="A2590" s="126"/>
      <c r="B2590" s="53"/>
      <c r="C2590" s="142"/>
    </row>
    <row r="2591" spans="1:3" x14ac:dyDescent="0.25">
      <c r="A2591" s="126"/>
      <c r="B2591" s="53"/>
      <c r="C2591" s="142"/>
    </row>
    <row r="2592" spans="1:3" x14ac:dyDescent="0.25">
      <c r="A2592" s="126"/>
      <c r="B2592" s="53"/>
      <c r="C2592" s="142"/>
    </row>
    <row r="2593" spans="1:3" x14ac:dyDescent="0.25">
      <c r="A2593" s="126"/>
      <c r="B2593" s="53"/>
      <c r="C2593" s="142"/>
    </row>
    <row r="2594" spans="1:3" x14ac:dyDescent="0.25">
      <c r="A2594" s="126"/>
      <c r="B2594" s="53"/>
      <c r="C2594" s="142"/>
    </row>
    <row r="2595" spans="1:3" x14ac:dyDescent="0.25">
      <c r="A2595" s="126"/>
      <c r="B2595" s="53"/>
      <c r="C2595" s="142"/>
    </row>
    <row r="2596" spans="1:3" x14ac:dyDescent="0.25">
      <c r="A2596" s="126"/>
      <c r="B2596" s="53"/>
      <c r="C2596" s="142"/>
    </row>
    <row r="2597" spans="1:3" x14ac:dyDescent="0.25">
      <c r="A2597" s="126"/>
      <c r="B2597" s="53"/>
      <c r="C2597" s="142"/>
    </row>
    <row r="2598" spans="1:3" x14ac:dyDescent="0.25">
      <c r="A2598" s="126"/>
      <c r="B2598" s="53"/>
      <c r="C2598" s="142"/>
    </row>
    <row r="2599" spans="1:3" x14ac:dyDescent="0.25">
      <c r="A2599" s="126"/>
      <c r="B2599" s="53"/>
      <c r="C2599" s="142"/>
    </row>
    <row r="2600" spans="1:3" x14ac:dyDescent="0.25">
      <c r="A2600" s="126"/>
      <c r="B2600" s="53"/>
      <c r="C2600" s="142"/>
    </row>
    <row r="2601" spans="1:3" x14ac:dyDescent="0.25">
      <c r="A2601" s="126"/>
      <c r="B2601" s="53"/>
      <c r="C2601" s="142"/>
    </row>
    <row r="2602" spans="1:3" x14ac:dyDescent="0.25">
      <c r="A2602" s="126"/>
      <c r="B2602" s="53"/>
      <c r="C2602" s="142"/>
    </row>
    <row r="2603" spans="1:3" x14ac:dyDescent="0.25">
      <c r="A2603" s="126"/>
      <c r="B2603" s="53"/>
      <c r="C2603" s="142"/>
    </row>
    <row r="2604" spans="1:3" x14ac:dyDescent="0.25">
      <c r="A2604" s="126"/>
      <c r="B2604" s="53"/>
      <c r="C2604" s="142"/>
    </row>
    <row r="2605" spans="1:3" x14ac:dyDescent="0.25">
      <c r="A2605" s="126"/>
      <c r="B2605" s="53"/>
      <c r="C2605" s="142"/>
    </row>
    <row r="2606" spans="1:3" x14ac:dyDescent="0.25">
      <c r="A2606" s="126"/>
      <c r="B2606" s="53"/>
      <c r="C2606" s="142"/>
    </row>
    <row r="2607" spans="1:3" x14ac:dyDescent="0.25">
      <c r="A2607" s="126"/>
      <c r="B2607" s="53"/>
      <c r="C2607" s="142"/>
    </row>
    <row r="2608" spans="1:3" x14ac:dyDescent="0.25">
      <c r="A2608" s="126"/>
      <c r="B2608" s="53"/>
      <c r="C2608" s="142"/>
    </row>
    <row r="2609" spans="1:3" x14ac:dyDescent="0.25">
      <c r="A2609" s="126"/>
      <c r="B2609" s="53"/>
      <c r="C2609" s="142"/>
    </row>
    <row r="2610" spans="1:3" x14ac:dyDescent="0.25">
      <c r="A2610" s="126"/>
      <c r="B2610" s="53"/>
      <c r="C2610" s="142"/>
    </row>
    <row r="2611" spans="1:3" x14ac:dyDescent="0.25">
      <c r="A2611" s="126"/>
      <c r="B2611" s="53"/>
      <c r="C2611" s="142"/>
    </row>
    <row r="2612" spans="1:3" x14ac:dyDescent="0.25">
      <c r="A2612" s="126"/>
      <c r="B2612" s="53"/>
      <c r="C2612" s="142"/>
    </row>
    <row r="2613" spans="1:3" x14ac:dyDescent="0.25">
      <c r="A2613" s="126"/>
      <c r="B2613" s="53"/>
      <c r="C2613" s="142"/>
    </row>
    <row r="2614" spans="1:3" x14ac:dyDescent="0.25">
      <c r="A2614" s="126"/>
      <c r="B2614" s="53"/>
      <c r="C2614" s="142"/>
    </row>
    <row r="2615" spans="1:3" x14ac:dyDescent="0.25">
      <c r="A2615" s="126"/>
      <c r="B2615" s="53"/>
      <c r="C2615" s="142"/>
    </row>
    <row r="2616" spans="1:3" x14ac:dyDescent="0.25">
      <c r="A2616" s="126"/>
      <c r="B2616" s="53"/>
      <c r="C2616" s="142"/>
    </row>
    <row r="2617" spans="1:3" x14ac:dyDescent="0.25">
      <c r="A2617" s="126"/>
      <c r="B2617" s="53"/>
      <c r="C2617" s="142"/>
    </row>
    <row r="2618" spans="1:3" x14ac:dyDescent="0.25">
      <c r="A2618" s="126"/>
      <c r="B2618" s="53"/>
      <c r="C2618" s="142"/>
    </row>
    <row r="2619" spans="1:3" x14ac:dyDescent="0.25">
      <c r="A2619" s="126"/>
      <c r="B2619" s="53"/>
      <c r="C2619" s="142"/>
    </row>
    <row r="2620" spans="1:3" x14ac:dyDescent="0.25">
      <c r="A2620" s="126"/>
      <c r="B2620" s="53"/>
      <c r="C2620" s="142"/>
    </row>
    <row r="2621" spans="1:3" x14ac:dyDescent="0.25">
      <c r="A2621" s="126"/>
      <c r="B2621" s="53"/>
      <c r="C2621" s="142"/>
    </row>
    <row r="2622" spans="1:3" x14ac:dyDescent="0.25">
      <c r="A2622" s="126"/>
      <c r="B2622" s="53"/>
      <c r="C2622" s="142"/>
    </row>
    <row r="2623" spans="1:3" x14ac:dyDescent="0.25">
      <c r="A2623" s="126"/>
      <c r="B2623" s="53"/>
      <c r="C2623" s="142"/>
    </row>
    <row r="2624" spans="1:3" x14ac:dyDescent="0.25">
      <c r="A2624" s="126"/>
      <c r="B2624" s="53"/>
      <c r="C2624" s="142"/>
    </row>
    <row r="2625" spans="1:3" x14ac:dyDescent="0.25">
      <c r="A2625" s="126"/>
      <c r="B2625" s="53"/>
      <c r="C2625" s="142"/>
    </row>
    <row r="2626" spans="1:3" x14ac:dyDescent="0.25">
      <c r="A2626" s="126"/>
      <c r="B2626" s="53"/>
      <c r="C2626" s="142"/>
    </row>
    <row r="2627" spans="1:3" x14ac:dyDescent="0.25">
      <c r="A2627" s="126"/>
      <c r="B2627" s="53"/>
      <c r="C2627" s="142"/>
    </row>
    <row r="2628" spans="1:3" x14ac:dyDescent="0.25">
      <c r="A2628" s="126"/>
      <c r="B2628" s="53"/>
      <c r="C2628" s="142"/>
    </row>
    <row r="2629" spans="1:3" x14ac:dyDescent="0.25">
      <c r="A2629" s="126"/>
      <c r="B2629" s="53"/>
      <c r="C2629" s="142"/>
    </row>
    <row r="2630" spans="1:3" x14ac:dyDescent="0.25">
      <c r="A2630" s="126"/>
      <c r="B2630" s="53"/>
      <c r="C2630" s="142"/>
    </row>
    <row r="2631" spans="1:3" x14ac:dyDescent="0.25">
      <c r="A2631" s="126"/>
      <c r="B2631" s="53"/>
      <c r="C2631" s="142"/>
    </row>
    <row r="2632" spans="1:3" x14ac:dyDescent="0.25">
      <c r="A2632" s="126"/>
      <c r="B2632" s="53"/>
      <c r="C2632" s="142"/>
    </row>
    <row r="2633" spans="1:3" x14ac:dyDescent="0.25">
      <c r="A2633" s="126"/>
      <c r="B2633" s="53"/>
      <c r="C2633" s="142"/>
    </row>
    <row r="2634" spans="1:3" x14ac:dyDescent="0.25">
      <c r="A2634" s="126"/>
      <c r="B2634" s="53"/>
      <c r="C2634" s="142"/>
    </row>
    <row r="2635" spans="1:3" x14ac:dyDescent="0.25">
      <c r="A2635" s="126"/>
      <c r="B2635" s="53"/>
      <c r="C2635" s="142"/>
    </row>
    <row r="2636" spans="1:3" x14ac:dyDescent="0.25">
      <c r="A2636" s="126"/>
      <c r="B2636" s="53"/>
      <c r="C2636" s="142"/>
    </row>
    <row r="2637" spans="1:3" x14ac:dyDescent="0.25">
      <c r="A2637" s="126"/>
      <c r="B2637" s="53"/>
      <c r="C2637" s="142"/>
    </row>
    <row r="2638" spans="1:3" x14ac:dyDescent="0.25">
      <c r="A2638" s="126"/>
      <c r="B2638" s="53"/>
      <c r="C2638" s="142"/>
    </row>
    <row r="2639" spans="1:3" x14ac:dyDescent="0.25">
      <c r="A2639" s="126"/>
      <c r="B2639" s="53"/>
      <c r="C2639" s="142"/>
    </row>
    <row r="2640" spans="1:3" x14ac:dyDescent="0.25">
      <c r="A2640" s="126"/>
      <c r="B2640" s="53"/>
      <c r="C2640" s="142"/>
    </row>
    <row r="2641" spans="1:3" x14ac:dyDescent="0.25">
      <c r="A2641" s="126"/>
      <c r="B2641" s="53"/>
      <c r="C2641" s="142"/>
    </row>
    <row r="2642" spans="1:3" x14ac:dyDescent="0.25">
      <c r="A2642" s="126"/>
      <c r="B2642" s="53"/>
      <c r="C2642" s="142"/>
    </row>
    <row r="2643" spans="1:3" x14ac:dyDescent="0.25">
      <c r="A2643" s="126"/>
      <c r="B2643" s="53"/>
      <c r="C2643" s="142"/>
    </row>
    <row r="2644" spans="1:3" x14ac:dyDescent="0.25">
      <c r="A2644" s="126"/>
      <c r="B2644" s="53"/>
      <c r="C2644" s="142"/>
    </row>
    <row r="2645" spans="1:3" x14ac:dyDescent="0.25">
      <c r="A2645" s="126"/>
      <c r="B2645" s="53"/>
      <c r="C2645" s="142"/>
    </row>
    <row r="2646" spans="1:3" x14ac:dyDescent="0.25">
      <c r="A2646" s="126"/>
      <c r="B2646" s="53"/>
      <c r="C2646" s="142"/>
    </row>
    <row r="2647" spans="1:3" x14ac:dyDescent="0.25">
      <c r="A2647" s="126"/>
      <c r="B2647" s="53"/>
      <c r="C2647" s="142"/>
    </row>
    <row r="2648" spans="1:3" x14ac:dyDescent="0.25">
      <c r="A2648" s="126"/>
      <c r="B2648" s="53"/>
      <c r="C2648" s="142"/>
    </row>
    <row r="2649" spans="1:3" x14ac:dyDescent="0.25">
      <c r="A2649" s="126"/>
      <c r="B2649" s="53"/>
      <c r="C2649" s="142"/>
    </row>
    <row r="2650" spans="1:3" x14ac:dyDescent="0.25">
      <c r="A2650" s="126"/>
      <c r="B2650" s="53"/>
      <c r="C2650" s="142"/>
    </row>
    <row r="2651" spans="1:3" x14ac:dyDescent="0.25">
      <c r="A2651" s="126"/>
      <c r="B2651" s="53"/>
      <c r="C2651" s="142"/>
    </row>
    <row r="2652" spans="1:3" x14ac:dyDescent="0.25">
      <c r="A2652" s="126"/>
      <c r="B2652" s="53"/>
      <c r="C2652" s="142"/>
    </row>
    <row r="2653" spans="1:3" x14ac:dyDescent="0.25">
      <c r="A2653" s="126"/>
      <c r="B2653" s="53"/>
      <c r="C2653" s="142"/>
    </row>
    <row r="2654" spans="1:3" x14ac:dyDescent="0.25">
      <c r="A2654" s="126"/>
      <c r="B2654" s="53"/>
      <c r="C2654" s="142"/>
    </row>
    <row r="2655" spans="1:3" x14ac:dyDescent="0.25">
      <c r="A2655" s="126"/>
      <c r="B2655" s="53"/>
      <c r="C2655" s="142"/>
    </row>
    <row r="2656" spans="1:3" x14ac:dyDescent="0.25">
      <c r="A2656" s="126"/>
      <c r="B2656" s="53"/>
      <c r="C2656" s="142"/>
    </row>
    <row r="2657" spans="1:3" x14ac:dyDescent="0.25">
      <c r="A2657" s="126"/>
      <c r="B2657" s="53"/>
      <c r="C2657" s="142"/>
    </row>
    <row r="2658" spans="1:3" x14ac:dyDescent="0.25">
      <c r="A2658" s="126"/>
      <c r="B2658" s="53"/>
      <c r="C2658" s="142"/>
    </row>
    <row r="2659" spans="1:3" x14ac:dyDescent="0.25">
      <c r="A2659" s="126"/>
      <c r="B2659" s="53"/>
      <c r="C2659" s="142"/>
    </row>
    <row r="2660" spans="1:3" x14ac:dyDescent="0.25">
      <c r="A2660" s="126"/>
      <c r="B2660" s="53"/>
      <c r="C2660" s="142"/>
    </row>
    <row r="2661" spans="1:3" x14ac:dyDescent="0.25">
      <c r="A2661" s="126"/>
      <c r="B2661" s="53"/>
      <c r="C2661" s="142"/>
    </row>
    <row r="2662" spans="1:3" x14ac:dyDescent="0.25">
      <c r="A2662" s="126"/>
      <c r="B2662" s="53"/>
      <c r="C2662" s="142"/>
    </row>
    <row r="2663" spans="1:3" x14ac:dyDescent="0.25">
      <c r="A2663" s="126"/>
      <c r="B2663" s="53"/>
      <c r="C2663" s="142"/>
    </row>
    <row r="2664" spans="1:3" x14ac:dyDescent="0.25">
      <c r="A2664" s="126"/>
      <c r="B2664" s="53"/>
      <c r="C2664" s="142"/>
    </row>
    <row r="2665" spans="1:3" x14ac:dyDescent="0.25">
      <c r="A2665" s="126"/>
      <c r="B2665" s="53"/>
      <c r="C2665" s="142"/>
    </row>
    <row r="2666" spans="1:3" x14ac:dyDescent="0.25">
      <c r="A2666" s="126"/>
      <c r="B2666" s="53"/>
      <c r="C2666" s="142"/>
    </row>
    <row r="2667" spans="1:3" x14ac:dyDescent="0.25">
      <c r="A2667" s="126"/>
      <c r="B2667" s="53"/>
      <c r="C2667" s="142"/>
    </row>
    <row r="2668" spans="1:3" x14ac:dyDescent="0.25">
      <c r="A2668" s="126"/>
      <c r="B2668" s="53"/>
      <c r="C2668" s="142"/>
    </row>
    <row r="2669" spans="1:3" x14ac:dyDescent="0.25">
      <c r="A2669" s="126"/>
      <c r="B2669" s="53"/>
      <c r="C2669" s="142"/>
    </row>
    <row r="2670" spans="1:3" x14ac:dyDescent="0.25">
      <c r="A2670" s="126"/>
      <c r="B2670" s="53"/>
      <c r="C2670" s="142"/>
    </row>
    <row r="2671" spans="1:3" x14ac:dyDescent="0.25">
      <c r="A2671" s="126"/>
      <c r="B2671" s="53"/>
      <c r="C2671" s="142"/>
    </row>
    <row r="2672" spans="1:3" x14ac:dyDescent="0.25">
      <c r="A2672" s="126"/>
      <c r="B2672" s="53"/>
      <c r="C2672" s="142"/>
    </row>
    <row r="2673" spans="1:3" x14ac:dyDescent="0.25">
      <c r="A2673" s="126"/>
      <c r="B2673" s="53"/>
      <c r="C2673" s="142"/>
    </row>
    <row r="2674" spans="1:3" x14ac:dyDescent="0.25">
      <c r="A2674" s="126"/>
      <c r="B2674" s="53"/>
      <c r="C2674" s="142"/>
    </row>
    <row r="2675" spans="1:3" x14ac:dyDescent="0.25">
      <c r="A2675" s="126"/>
      <c r="B2675" s="53"/>
      <c r="C2675" s="142"/>
    </row>
    <row r="2676" spans="1:3" x14ac:dyDescent="0.25">
      <c r="A2676" s="126"/>
      <c r="B2676" s="53"/>
      <c r="C2676" s="142"/>
    </row>
    <row r="2677" spans="1:3" x14ac:dyDescent="0.25">
      <c r="A2677" s="126"/>
      <c r="B2677" s="53"/>
      <c r="C2677" s="142"/>
    </row>
    <row r="2678" spans="1:3" x14ac:dyDescent="0.25">
      <c r="A2678" s="126"/>
      <c r="B2678" s="53"/>
      <c r="C2678" s="142"/>
    </row>
    <row r="2679" spans="1:3" x14ac:dyDescent="0.25">
      <c r="A2679" s="126"/>
      <c r="B2679" s="53"/>
      <c r="C2679" s="142"/>
    </row>
    <row r="2680" spans="1:3" x14ac:dyDescent="0.25">
      <c r="A2680" s="126"/>
      <c r="B2680" s="53"/>
      <c r="C2680" s="142"/>
    </row>
    <row r="2681" spans="1:3" x14ac:dyDescent="0.25">
      <c r="A2681" s="126"/>
      <c r="B2681" s="53"/>
      <c r="C2681" s="142"/>
    </row>
    <row r="2682" spans="1:3" x14ac:dyDescent="0.25">
      <c r="A2682" s="126"/>
      <c r="B2682" s="53"/>
      <c r="C2682" s="142"/>
    </row>
    <row r="2683" spans="1:3" x14ac:dyDescent="0.25">
      <c r="A2683" s="126"/>
      <c r="B2683" s="53"/>
      <c r="C2683" s="142"/>
    </row>
    <row r="2684" spans="1:3" x14ac:dyDescent="0.25">
      <c r="A2684" s="126"/>
      <c r="B2684" s="53"/>
      <c r="C2684" s="142"/>
    </row>
    <row r="2685" spans="1:3" x14ac:dyDescent="0.25">
      <c r="A2685" s="126"/>
      <c r="B2685" s="53"/>
      <c r="C2685" s="142"/>
    </row>
    <row r="2686" spans="1:3" x14ac:dyDescent="0.25">
      <c r="A2686" s="126"/>
      <c r="B2686" s="53"/>
      <c r="C2686" s="142"/>
    </row>
    <row r="2687" spans="1:3" x14ac:dyDescent="0.25">
      <c r="A2687" s="126"/>
      <c r="B2687" s="53"/>
      <c r="C2687" s="142"/>
    </row>
    <row r="2688" spans="1:3" x14ac:dyDescent="0.25">
      <c r="A2688" s="126"/>
      <c r="B2688" s="53"/>
      <c r="C2688" s="142"/>
    </row>
    <row r="2689" spans="1:3" x14ac:dyDescent="0.25">
      <c r="A2689" s="126"/>
      <c r="B2689" s="53"/>
      <c r="C2689" s="142"/>
    </row>
    <row r="2690" spans="1:3" x14ac:dyDescent="0.25">
      <c r="A2690" s="126"/>
      <c r="B2690" s="53"/>
      <c r="C2690" s="142"/>
    </row>
    <row r="2691" spans="1:3" x14ac:dyDescent="0.25">
      <c r="A2691" s="126"/>
      <c r="B2691" s="53"/>
      <c r="C2691" s="142"/>
    </row>
    <row r="2692" spans="1:3" x14ac:dyDescent="0.25">
      <c r="A2692" s="126"/>
      <c r="B2692" s="53"/>
      <c r="C2692" s="142"/>
    </row>
    <row r="2693" spans="1:3" x14ac:dyDescent="0.25">
      <c r="A2693" s="126"/>
      <c r="B2693" s="53"/>
      <c r="C2693" s="142"/>
    </row>
    <row r="2694" spans="1:3" x14ac:dyDescent="0.25">
      <c r="A2694" s="126"/>
      <c r="B2694" s="53"/>
      <c r="C2694" s="142"/>
    </row>
    <row r="2695" spans="1:3" x14ac:dyDescent="0.25">
      <c r="A2695" s="126"/>
      <c r="B2695" s="53"/>
      <c r="C2695" s="142"/>
    </row>
    <row r="2696" spans="1:3" x14ac:dyDescent="0.25">
      <c r="A2696" s="126"/>
      <c r="B2696" s="53"/>
      <c r="C2696" s="142"/>
    </row>
    <row r="2697" spans="1:3" x14ac:dyDescent="0.25">
      <c r="A2697" s="126"/>
      <c r="B2697" s="53"/>
      <c r="C2697" s="142"/>
    </row>
    <row r="2698" spans="1:3" x14ac:dyDescent="0.25">
      <c r="A2698" s="126"/>
      <c r="B2698" s="53"/>
      <c r="C2698" s="142"/>
    </row>
    <row r="2699" spans="1:3" x14ac:dyDescent="0.25">
      <c r="A2699" s="126"/>
      <c r="B2699" s="53"/>
      <c r="C2699" s="142"/>
    </row>
    <row r="2700" spans="1:3" x14ac:dyDescent="0.25">
      <c r="A2700" s="126"/>
      <c r="B2700" s="53"/>
      <c r="C2700" s="142"/>
    </row>
    <row r="2701" spans="1:3" x14ac:dyDescent="0.25">
      <c r="A2701" s="126"/>
      <c r="B2701" s="53"/>
      <c r="C2701" s="142"/>
    </row>
    <row r="2702" spans="1:3" x14ac:dyDescent="0.25">
      <c r="A2702" s="126"/>
      <c r="B2702" s="53"/>
      <c r="C2702" s="142"/>
    </row>
    <row r="2703" spans="1:3" x14ac:dyDescent="0.25">
      <c r="A2703" s="126"/>
      <c r="B2703" s="53"/>
      <c r="C2703" s="142"/>
    </row>
    <row r="2704" spans="1:3" x14ac:dyDescent="0.25">
      <c r="A2704" s="126"/>
      <c r="B2704" s="53"/>
      <c r="C2704" s="142"/>
    </row>
    <row r="2705" spans="1:3" x14ac:dyDescent="0.25">
      <c r="A2705" s="126"/>
      <c r="B2705" s="53"/>
      <c r="C2705" s="142"/>
    </row>
    <row r="2706" spans="1:3" x14ac:dyDescent="0.25">
      <c r="A2706" s="126"/>
      <c r="B2706" s="53"/>
      <c r="C2706" s="142"/>
    </row>
    <row r="2707" spans="1:3" x14ac:dyDescent="0.25">
      <c r="A2707" s="126"/>
      <c r="B2707" s="53"/>
      <c r="C2707" s="142"/>
    </row>
    <row r="2708" spans="1:3" x14ac:dyDescent="0.25">
      <c r="A2708" s="126"/>
      <c r="B2708" s="53"/>
      <c r="C2708" s="142"/>
    </row>
    <row r="2709" spans="1:3" x14ac:dyDescent="0.25">
      <c r="A2709" s="126"/>
      <c r="B2709" s="53"/>
      <c r="C2709" s="142"/>
    </row>
    <row r="2710" spans="1:3" x14ac:dyDescent="0.25">
      <c r="A2710" s="126"/>
      <c r="B2710" s="53"/>
      <c r="C2710" s="142"/>
    </row>
    <row r="2711" spans="1:3" x14ac:dyDescent="0.25">
      <c r="A2711" s="126"/>
      <c r="B2711" s="53"/>
      <c r="C2711" s="142"/>
    </row>
    <row r="2712" spans="1:3" x14ac:dyDescent="0.25">
      <c r="A2712" s="126"/>
      <c r="B2712" s="53"/>
      <c r="C2712" s="142"/>
    </row>
    <row r="2713" spans="1:3" x14ac:dyDescent="0.25">
      <c r="A2713" s="126"/>
      <c r="B2713" s="53"/>
      <c r="C2713" s="142"/>
    </row>
    <row r="2714" spans="1:3" x14ac:dyDescent="0.25">
      <c r="A2714" s="126"/>
      <c r="B2714" s="53"/>
      <c r="C2714" s="142"/>
    </row>
    <row r="2715" spans="1:3" x14ac:dyDescent="0.25">
      <c r="A2715" s="126"/>
      <c r="B2715" s="53"/>
      <c r="C2715" s="142"/>
    </row>
    <row r="2716" spans="1:3" x14ac:dyDescent="0.25">
      <c r="A2716" s="126"/>
      <c r="B2716" s="53"/>
      <c r="C2716" s="142"/>
    </row>
    <row r="2717" spans="1:3" x14ac:dyDescent="0.25">
      <c r="A2717" s="126"/>
      <c r="B2717" s="53"/>
      <c r="C2717" s="142"/>
    </row>
    <row r="2718" spans="1:3" x14ac:dyDescent="0.25">
      <c r="A2718" s="126"/>
      <c r="B2718" s="53"/>
      <c r="C2718" s="142"/>
    </row>
    <row r="2719" spans="1:3" x14ac:dyDescent="0.25">
      <c r="A2719" s="126"/>
      <c r="B2719" s="53"/>
      <c r="C2719" s="142"/>
    </row>
    <row r="2720" spans="1:3" x14ac:dyDescent="0.25">
      <c r="A2720" s="126"/>
      <c r="B2720" s="53"/>
      <c r="C2720" s="142"/>
    </row>
    <row r="2721" spans="1:3" x14ac:dyDescent="0.25">
      <c r="A2721" s="126"/>
      <c r="B2721" s="53"/>
      <c r="C2721" s="142"/>
    </row>
    <row r="2722" spans="1:3" x14ac:dyDescent="0.25">
      <c r="A2722" s="126"/>
      <c r="B2722" s="53"/>
      <c r="C2722" s="142"/>
    </row>
    <row r="2723" spans="1:3" x14ac:dyDescent="0.25">
      <c r="A2723" s="126"/>
      <c r="B2723" s="53"/>
      <c r="C2723" s="142"/>
    </row>
    <row r="2724" spans="1:3" x14ac:dyDescent="0.25">
      <c r="A2724" s="126"/>
      <c r="B2724" s="53"/>
      <c r="C2724" s="142"/>
    </row>
    <row r="2725" spans="1:3" x14ac:dyDescent="0.25">
      <c r="A2725" s="126"/>
      <c r="B2725" s="53"/>
      <c r="C2725" s="142"/>
    </row>
    <row r="2726" spans="1:3" x14ac:dyDescent="0.25">
      <c r="A2726" s="126"/>
      <c r="B2726" s="53"/>
      <c r="C2726" s="142"/>
    </row>
    <row r="2727" spans="1:3" x14ac:dyDescent="0.25">
      <c r="A2727" s="126"/>
      <c r="B2727" s="53"/>
      <c r="C2727" s="142"/>
    </row>
    <row r="2728" spans="1:3" x14ac:dyDescent="0.25">
      <c r="A2728" s="126"/>
      <c r="B2728" s="53"/>
      <c r="C2728" s="142"/>
    </row>
    <row r="2729" spans="1:3" x14ac:dyDescent="0.25">
      <c r="A2729" s="126"/>
      <c r="B2729" s="53"/>
      <c r="C2729" s="142"/>
    </row>
    <row r="2730" spans="1:3" x14ac:dyDescent="0.25">
      <c r="A2730" s="126"/>
      <c r="B2730" s="53"/>
      <c r="C2730" s="142"/>
    </row>
    <row r="2731" spans="1:3" x14ac:dyDescent="0.25">
      <c r="A2731" s="126"/>
      <c r="B2731" s="53"/>
      <c r="C2731" s="142"/>
    </row>
    <row r="2732" spans="1:3" x14ac:dyDescent="0.25">
      <c r="A2732" s="126"/>
      <c r="B2732" s="53"/>
      <c r="C2732" s="142"/>
    </row>
    <row r="2733" spans="1:3" x14ac:dyDescent="0.25">
      <c r="A2733" s="126"/>
      <c r="B2733" s="53"/>
      <c r="C2733" s="142"/>
    </row>
    <row r="2734" spans="1:3" x14ac:dyDescent="0.25">
      <c r="A2734" s="126"/>
      <c r="B2734" s="53"/>
      <c r="C2734" s="142"/>
    </row>
    <row r="2735" spans="1:3" x14ac:dyDescent="0.25">
      <c r="A2735" s="126"/>
      <c r="B2735" s="53"/>
      <c r="C2735" s="142"/>
    </row>
    <row r="2736" spans="1:3" x14ac:dyDescent="0.25">
      <c r="A2736" s="126"/>
      <c r="B2736" s="53"/>
      <c r="C2736" s="142"/>
    </row>
    <row r="2737" spans="1:3" x14ac:dyDescent="0.25">
      <c r="A2737" s="126"/>
      <c r="B2737" s="53"/>
      <c r="C2737" s="142"/>
    </row>
    <row r="2738" spans="1:3" x14ac:dyDescent="0.25">
      <c r="A2738" s="126"/>
      <c r="B2738" s="53"/>
      <c r="C2738" s="142"/>
    </row>
    <row r="2739" spans="1:3" x14ac:dyDescent="0.25">
      <c r="A2739" s="126"/>
      <c r="B2739" s="53"/>
      <c r="C2739" s="142"/>
    </row>
    <row r="2740" spans="1:3" x14ac:dyDescent="0.25">
      <c r="A2740" s="126"/>
      <c r="B2740" s="53"/>
      <c r="C2740" s="142"/>
    </row>
    <row r="2741" spans="1:3" x14ac:dyDescent="0.25">
      <c r="A2741" s="126"/>
      <c r="B2741" s="53"/>
      <c r="C2741" s="142"/>
    </row>
    <row r="2742" spans="1:3" x14ac:dyDescent="0.25">
      <c r="A2742" s="126"/>
      <c r="B2742" s="53"/>
      <c r="C2742" s="142"/>
    </row>
    <row r="2743" spans="1:3" x14ac:dyDescent="0.25">
      <c r="A2743" s="126"/>
      <c r="B2743" s="53"/>
      <c r="C2743" s="142"/>
    </row>
    <row r="2744" spans="1:3" x14ac:dyDescent="0.25">
      <c r="A2744" s="126"/>
      <c r="B2744" s="53"/>
      <c r="C2744" s="142"/>
    </row>
    <row r="2745" spans="1:3" x14ac:dyDescent="0.25">
      <c r="A2745" s="126"/>
      <c r="B2745" s="53"/>
      <c r="C2745" s="142"/>
    </row>
    <row r="2746" spans="1:3" x14ac:dyDescent="0.25">
      <c r="A2746" s="126"/>
      <c r="B2746" s="53"/>
      <c r="C2746" s="142"/>
    </row>
    <row r="2747" spans="1:3" x14ac:dyDescent="0.25">
      <c r="A2747" s="126"/>
      <c r="B2747" s="53"/>
      <c r="C2747" s="142"/>
    </row>
    <row r="2748" spans="1:3" x14ac:dyDescent="0.25">
      <c r="A2748" s="126"/>
      <c r="B2748" s="53"/>
      <c r="C2748" s="142"/>
    </row>
    <row r="2749" spans="1:3" x14ac:dyDescent="0.25">
      <c r="A2749" s="126"/>
      <c r="B2749" s="53"/>
      <c r="C2749" s="142"/>
    </row>
    <row r="2750" spans="1:3" x14ac:dyDescent="0.25">
      <c r="A2750" s="126"/>
      <c r="B2750" s="53"/>
      <c r="C2750" s="142"/>
    </row>
    <row r="2751" spans="1:3" x14ac:dyDescent="0.25">
      <c r="A2751" s="126"/>
      <c r="B2751" s="53"/>
      <c r="C2751" s="142"/>
    </row>
    <row r="2752" spans="1:3" x14ac:dyDescent="0.25">
      <c r="A2752" s="126"/>
      <c r="B2752" s="53"/>
      <c r="C2752" s="142"/>
    </row>
    <row r="2753" spans="1:3" x14ac:dyDescent="0.25">
      <c r="A2753" s="126"/>
      <c r="B2753" s="53"/>
      <c r="C2753" s="142"/>
    </row>
    <row r="2754" spans="1:3" x14ac:dyDescent="0.25">
      <c r="A2754" s="126"/>
      <c r="B2754" s="53"/>
      <c r="C2754" s="142"/>
    </row>
    <row r="2755" spans="1:3" x14ac:dyDescent="0.25">
      <c r="A2755" s="126"/>
      <c r="B2755" s="53"/>
      <c r="C2755" s="142"/>
    </row>
    <row r="2756" spans="1:3" x14ac:dyDescent="0.25">
      <c r="A2756" s="126"/>
      <c r="B2756" s="53"/>
      <c r="C2756" s="142"/>
    </row>
    <row r="2757" spans="1:3" x14ac:dyDescent="0.25">
      <c r="A2757" s="126"/>
      <c r="B2757" s="53"/>
      <c r="C2757" s="142"/>
    </row>
    <row r="2758" spans="1:3" x14ac:dyDescent="0.25">
      <c r="A2758" s="126"/>
      <c r="B2758" s="53"/>
      <c r="C2758" s="142"/>
    </row>
    <row r="2759" spans="1:3" x14ac:dyDescent="0.25">
      <c r="A2759" s="126"/>
      <c r="B2759" s="53"/>
      <c r="C2759" s="142"/>
    </row>
    <row r="2760" spans="1:3" x14ac:dyDescent="0.25">
      <c r="A2760" s="126"/>
      <c r="B2760" s="53"/>
      <c r="C2760" s="142"/>
    </row>
    <row r="2761" spans="1:3" x14ac:dyDescent="0.25">
      <c r="A2761" s="126"/>
      <c r="B2761" s="53"/>
      <c r="C2761" s="142"/>
    </row>
    <row r="2762" spans="1:3" x14ac:dyDescent="0.25">
      <c r="A2762" s="126"/>
      <c r="B2762" s="53"/>
      <c r="C2762" s="142"/>
    </row>
    <row r="2763" spans="1:3" x14ac:dyDescent="0.25">
      <c r="A2763" s="126"/>
      <c r="B2763" s="53"/>
      <c r="C2763" s="142"/>
    </row>
    <row r="2764" spans="1:3" x14ac:dyDescent="0.25">
      <c r="A2764" s="126"/>
      <c r="B2764" s="53"/>
      <c r="C2764" s="142"/>
    </row>
    <row r="2765" spans="1:3" x14ac:dyDescent="0.25">
      <c r="A2765" s="126"/>
      <c r="B2765" s="53"/>
      <c r="C2765" s="142"/>
    </row>
    <row r="2766" spans="1:3" x14ac:dyDescent="0.25">
      <c r="A2766" s="126"/>
      <c r="B2766" s="53"/>
      <c r="C2766" s="142"/>
    </row>
    <row r="2767" spans="1:3" x14ac:dyDescent="0.25">
      <c r="A2767" s="126"/>
      <c r="B2767" s="53"/>
      <c r="C2767" s="142"/>
    </row>
    <row r="2768" spans="1:3" x14ac:dyDescent="0.25">
      <c r="A2768" s="126"/>
      <c r="B2768" s="53"/>
      <c r="C2768" s="142"/>
    </row>
    <row r="2769" spans="1:3" x14ac:dyDescent="0.25">
      <c r="A2769" s="126"/>
      <c r="B2769" s="53"/>
      <c r="C2769" s="142"/>
    </row>
    <row r="2770" spans="1:3" x14ac:dyDescent="0.25">
      <c r="A2770" s="126"/>
      <c r="B2770" s="53"/>
      <c r="C2770" s="142"/>
    </row>
    <row r="2771" spans="1:3" x14ac:dyDescent="0.25">
      <c r="A2771" s="126"/>
      <c r="B2771" s="53"/>
      <c r="C2771" s="142"/>
    </row>
    <row r="2772" spans="1:3" x14ac:dyDescent="0.25">
      <c r="A2772" s="126"/>
      <c r="B2772" s="53"/>
      <c r="C2772" s="142"/>
    </row>
    <row r="2773" spans="1:3" x14ac:dyDescent="0.25">
      <c r="A2773" s="126"/>
      <c r="B2773" s="53"/>
      <c r="C2773" s="142"/>
    </row>
    <row r="2774" spans="1:3" x14ac:dyDescent="0.25">
      <c r="A2774" s="126"/>
      <c r="B2774" s="53"/>
      <c r="C2774" s="142"/>
    </row>
    <row r="2775" spans="1:3" x14ac:dyDescent="0.25">
      <c r="A2775" s="126"/>
      <c r="B2775" s="53"/>
      <c r="C2775" s="142"/>
    </row>
    <row r="2776" spans="1:3" x14ac:dyDescent="0.25">
      <c r="A2776" s="126"/>
      <c r="B2776" s="53"/>
      <c r="C2776" s="142"/>
    </row>
    <row r="2777" spans="1:3" x14ac:dyDescent="0.25">
      <c r="A2777" s="126"/>
      <c r="B2777" s="53"/>
      <c r="C2777" s="142"/>
    </row>
    <row r="2778" spans="1:3" x14ac:dyDescent="0.25">
      <c r="A2778" s="126"/>
      <c r="B2778" s="53"/>
      <c r="C2778" s="142"/>
    </row>
    <row r="2779" spans="1:3" x14ac:dyDescent="0.25">
      <c r="A2779" s="126"/>
      <c r="B2779" s="53"/>
      <c r="C2779" s="142"/>
    </row>
    <row r="2780" spans="1:3" x14ac:dyDescent="0.25">
      <c r="A2780" s="126"/>
      <c r="B2780" s="53"/>
      <c r="C2780" s="142"/>
    </row>
    <row r="2781" spans="1:3" x14ac:dyDescent="0.25">
      <c r="A2781" s="126"/>
      <c r="B2781" s="53"/>
      <c r="C2781" s="142"/>
    </row>
    <row r="2782" spans="1:3" x14ac:dyDescent="0.25">
      <c r="A2782" s="126"/>
      <c r="B2782" s="53"/>
      <c r="C2782" s="142"/>
    </row>
    <row r="2783" spans="1:3" x14ac:dyDescent="0.25">
      <c r="A2783" s="126"/>
      <c r="B2783" s="53"/>
      <c r="C2783" s="142"/>
    </row>
    <row r="2784" spans="1:3" x14ac:dyDescent="0.25">
      <c r="A2784" s="126"/>
      <c r="B2784" s="53"/>
      <c r="C2784" s="142"/>
    </row>
    <row r="2785" spans="1:3" x14ac:dyDescent="0.25">
      <c r="A2785" s="126"/>
      <c r="B2785" s="53"/>
      <c r="C2785" s="142"/>
    </row>
    <row r="2786" spans="1:3" x14ac:dyDescent="0.25">
      <c r="A2786" s="126"/>
      <c r="B2786" s="53"/>
      <c r="C2786" s="142"/>
    </row>
    <row r="2787" spans="1:3" x14ac:dyDescent="0.25">
      <c r="A2787" s="126"/>
      <c r="B2787" s="53"/>
      <c r="C2787" s="142"/>
    </row>
    <row r="2788" spans="1:3" x14ac:dyDescent="0.25">
      <c r="A2788" s="126"/>
      <c r="B2788" s="53"/>
      <c r="C2788" s="142"/>
    </row>
    <row r="2789" spans="1:3" x14ac:dyDescent="0.25">
      <c r="A2789" s="126"/>
      <c r="B2789" s="53"/>
      <c r="C2789" s="142"/>
    </row>
    <row r="2790" spans="1:3" x14ac:dyDescent="0.25">
      <c r="A2790" s="126"/>
      <c r="B2790" s="53"/>
      <c r="C2790" s="142"/>
    </row>
    <row r="2791" spans="1:3" x14ac:dyDescent="0.25">
      <c r="A2791" s="126"/>
      <c r="B2791" s="53"/>
      <c r="C2791" s="142"/>
    </row>
    <row r="2792" spans="1:3" x14ac:dyDescent="0.25">
      <c r="A2792" s="126"/>
      <c r="B2792" s="53"/>
      <c r="C2792" s="142"/>
    </row>
    <row r="2793" spans="1:3" x14ac:dyDescent="0.25">
      <c r="A2793" s="126"/>
      <c r="B2793" s="53"/>
      <c r="C2793" s="142"/>
    </row>
    <row r="2794" spans="1:3" x14ac:dyDescent="0.25">
      <c r="A2794" s="126"/>
      <c r="B2794" s="53"/>
      <c r="C2794" s="142"/>
    </row>
    <row r="2795" spans="1:3" x14ac:dyDescent="0.25">
      <c r="A2795" s="126"/>
      <c r="B2795" s="53"/>
      <c r="C2795" s="142"/>
    </row>
    <row r="2796" spans="1:3" x14ac:dyDescent="0.25">
      <c r="A2796" s="126"/>
      <c r="B2796" s="53"/>
      <c r="C2796" s="142"/>
    </row>
    <row r="2797" spans="1:3" x14ac:dyDescent="0.25">
      <c r="A2797" s="126"/>
      <c r="B2797" s="53"/>
      <c r="C2797" s="142"/>
    </row>
    <row r="2798" spans="1:3" x14ac:dyDescent="0.25">
      <c r="A2798" s="126"/>
      <c r="B2798" s="53"/>
      <c r="C2798" s="142"/>
    </row>
    <row r="2799" spans="1:3" x14ac:dyDescent="0.25">
      <c r="A2799" s="126"/>
      <c r="B2799" s="53"/>
      <c r="C2799" s="142"/>
    </row>
    <row r="2800" spans="1:3" x14ac:dyDescent="0.25">
      <c r="A2800" s="126"/>
      <c r="B2800" s="53"/>
      <c r="C2800" s="142"/>
    </row>
    <row r="2801" spans="1:3" x14ac:dyDescent="0.25">
      <c r="A2801" s="126"/>
      <c r="B2801" s="53"/>
      <c r="C2801" s="142"/>
    </row>
    <row r="2802" spans="1:3" x14ac:dyDescent="0.25">
      <c r="A2802" s="126"/>
      <c r="B2802" s="53"/>
      <c r="C2802" s="142"/>
    </row>
    <row r="2803" spans="1:3" x14ac:dyDescent="0.25">
      <c r="A2803" s="126"/>
      <c r="B2803" s="53"/>
      <c r="C2803" s="142"/>
    </row>
    <row r="2804" spans="1:3" x14ac:dyDescent="0.25">
      <c r="A2804" s="126"/>
      <c r="B2804" s="53"/>
      <c r="C2804" s="142"/>
    </row>
    <row r="2805" spans="1:3" x14ac:dyDescent="0.25">
      <c r="A2805" s="126"/>
      <c r="B2805" s="53"/>
      <c r="C2805" s="142"/>
    </row>
    <row r="2806" spans="1:3" x14ac:dyDescent="0.25">
      <c r="A2806" s="126"/>
      <c r="B2806" s="53"/>
      <c r="C2806" s="142"/>
    </row>
    <row r="2807" spans="1:3" x14ac:dyDescent="0.25">
      <c r="A2807" s="126"/>
      <c r="B2807" s="53"/>
      <c r="C2807" s="142"/>
    </row>
    <row r="2808" spans="1:3" x14ac:dyDescent="0.25">
      <c r="A2808" s="126"/>
      <c r="B2808" s="53"/>
      <c r="C2808" s="142"/>
    </row>
    <row r="2809" spans="1:3" x14ac:dyDescent="0.25">
      <c r="A2809" s="126"/>
      <c r="B2809" s="53"/>
      <c r="C2809" s="142"/>
    </row>
    <row r="2810" spans="1:3" x14ac:dyDescent="0.25">
      <c r="A2810" s="126"/>
      <c r="B2810" s="53"/>
      <c r="C2810" s="142"/>
    </row>
    <row r="2811" spans="1:3" x14ac:dyDescent="0.25">
      <c r="A2811" s="126"/>
      <c r="B2811" s="53"/>
      <c r="C2811" s="142"/>
    </row>
    <row r="2812" spans="1:3" x14ac:dyDescent="0.25">
      <c r="A2812" s="126"/>
      <c r="B2812" s="53"/>
      <c r="C2812" s="142"/>
    </row>
    <row r="2813" spans="1:3" x14ac:dyDescent="0.25">
      <c r="A2813" s="126"/>
      <c r="B2813" s="53"/>
      <c r="C2813" s="142"/>
    </row>
    <row r="2814" spans="1:3" x14ac:dyDescent="0.25">
      <c r="A2814" s="126"/>
      <c r="B2814" s="53"/>
      <c r="C2814" s="142"/>
    </row>
    <row r="2815" spans="1:3" x14ac:dyDescent="0.25">
      <c r="A2815" s="126"/>
      <c r="B2815" s="53"/>
      <c r="C2815" s="142"/>
    </row>
    <row r="2816" spans="1:3" x14ac:dyDescent="0.25">
      <c r="A2816" s="126"/>
      <c r="B2816" s="53"/>
      <c r="C2816" s="142"/>
    </row>
    <row r="2817" spans="1:3" x14ac:dyDescent="0.25">
      <c r="A2817" s="126"/>
      <c r="B2817" s="53"/>
      <c r="C2817" s="142"/>
    </row>
    <row r="2818" spans="1:3" x14ac:dyDescent="0.25">
      <c r="A2818" s="126"/>
      <c r="B2818" s="53"/>
      <c r="C2818" s="142"/>
    </row>
    <row r="2819" spans="1:3" x14ac:dyDescent="0.25">
      <c r="A2819" s="126"/>
      <c r="B2819" s="53"/>
      <c r="C2819" s="142"/>
    </row>
    <row r="2820" spans="1:3" x14ac:dyDescent="0.25">
      <c r="A2820" s="126"/>
      <c r="B2820" s="53"/>
      <c r="C2820" s="142"/>
    </row>
    <row r="2821" spans="1:3" x14ac:dyDescent="0.25">
      <c r="A2821" s="126"/>
      <c r="B2821" s="53"/>
      <c r="C2821" s="142"/>
    </row>
    <row r="2822" spans="1:3" x14ac:dyDescent="0.25">
      <c r="A2822" s="126"/>
      <c r="B2822" s="53"/>
      <c r="C2822" s="142"/>
    </row>
    <row r="2823" spans="1:3" x14ac:dyDescent="0.25">
      <c r="A2823" s="126"/>
      <c r="B2823" s="53"/>
      <c r="C2823" s="142"/>
    </row>
    <row r="2824" spans="1:3" x14ac:dyDescent="0.25">
      <c r="A2824" s="126"/>
      <c r="B2824" s="53"/>
      <c r="C2824" s="142"/>
    </row>
    <row r="2825" spans="1:3" x14ac:dyDescent="0.25">
      <c r="A2825" s="126"/>
      <c r="B2825" s="53"/>
      <c r="C2825" s="142"/>
    </row>
    <row r="2826" spans="1:3" x14ac:dyDescent="0.25">
      <c r="A2826" s="126"/>
      <c r="B2826" s="53"/>
      <c r="C2826" s="142"/>
    </row>
    <row r="2827" spans="1:3" x14ac:dyDescent="0.25">
      <c r="A2827" s="126"/>
      <c r="B2827" s="53"/>
      <c r="C2827" s="142"/>
    </row>
    <row r="2828" spans="1:3" x14ac:dyDescent="0.25">
      <c r="A2828" s="126"/>
      <c r="B2828" s="53"/>
      <c r="C2828" s="142"/>
    </row>
    <row r="2829" spans="1:3" x14ac:dyDescent="0.25">
      <c r="A2829" s="126"/>
      <c r="B2829" s="53"/>
      <c r="C2829" s="142"/>
    </row>
    <row r="2830" spans="1:3" x14ac:dyDescent="0.25">
      <c r="A2830" s="126"/>
      <c r="B2830" s="53"/>
      <c r="C2830" s="142"/>
    </row>
    <row r="2831" spans="1:3" x14ac:dyDescent="0.25">
      <c r="A2831" s="126"/>
      <c r="B2831" s="53"/>
      <c r="C2831" s="142"/>
    </row>
    <row r="2832" spans="1:3" x14ac:dyDescent="0.25">
      <c r="A2832" s="126"/>
      <c r="B2832" s="53"/>
      <c r="C2832" s="142"/>
    </row>
    <row r="2833" spans="1:3" x14ac:dyDescent="0.25">
      <c r="A2833" s="126"/>
      <c r="B2833" s="53"/>
      <c r="C2833" s="142"/>
    </row>
    <row r="2834" spans="1:3" x14ac:dyDescent="0.25">
      <c r="A2834" s="126"/>
      <c r="B2834" s="53"/>
      <c r="C2834" s="142"/>
    </row>
    <row r="2835" spans="1:3" x14ac:dyDescent="0.25">
      <c r="A2835" s="126"/>
      <c r="B2835" s="53"/>
      <c r="C2835" s="142"/>
    </row>
    <row r="2836" spans="1:3" x14ac:dyDescent="0.25">
      <c r="A2836" s="126"/>
      <c r="B2836" s="53"/>
      <c r="C2836" s="142"/>
    </row>
    <row r="2837" spans="1:3" x14ac:dyDescent="0.25">
      <c r="A2837" s="126"/>
      <c r="B2837" s="53"/>
      <c r="C2837" s="142"/>
    </row>
    <row r="2838" spans="1:3" x14ac:dyDescent="0.25">
      <c r="A2838" s="126"/>
      <c r="B2838" s="53"/>
      <c r="C2838" s="142"/>
    </row>
    <row r="2839" spans="1:3" x14ac:dyDescent="0.25">
      <c r="A2839" s="126"/>
      <c r="B2839" s="53"/>
      <c r="C2839" s="142"/>
    </row>
    <row r="2840" spans="1:3" x14ac:dyDescent="0.25">
      <c r="A2840" s="126"/>
      <c r="B2840" s="53"/>
      <c r="C2840" s="142"/>
    </row>
    <row r="2841" spans="1:3" x14ac:dyDescent="0.25">
      <c r="A2841" s="126"/>
      <c r="B2841" s="53"/>
      <c r="C2841" s="142"/>
    </row>
    <row r="2842" spans="1:3" x14ac:dyDescent="0.25">
      <c r="A2842" s="126"/>
      <c r="B2842" s="53"/>
      <c r="C2842" s="142"/>
    </row>
    <row r="2843" spans="1:3" x14ac:dyDescent="0.25">
      <c r="A2843" s="126"/>
      <c r="B2843" s="53"/>
      <c r="C2843" s="142"/>
    </row>
    <row r="2844" spans="1:3" x14ac:dyDescent="0.25">
      <c r="A2844" s="126"/>
      <c r="B2844" s="53"/>
      <c r="C2844" s="142"/>
    </row>
    <row r="2845" spans="1:3" x14ac:dyDescent="0.25">
      <c r="A2845" s="126"/>
      <c r="B2845" s="53"/>
      <c r="C2845" s="142"/>
    </row>
    <row r="2846" spans="1:3" x14ac:dyDescent="0.25">
      <c r="A2846" s="126"/>
      <c r="B2846" s="53"/>
      <c r="C2846" s="142"/>
    </row>
    <row r="2847" spans="1:3" x14ac:dyDescent="0.25">
      <c r="A2847" s="126"/>
      <c r="B2847" s="53"/>
      <c r="C2847" s="142"/>
    </row>
    <row r="2848" spans="1:3" x14ac:dyDescent="0.25">
      <c r="A2848" s="126"/>
      <c r="B2848" s="53"/>
      <c r="C2848" s="142"/>
    </row>
    <row r="2849" spans="1:3" x14ac:dyDescent="0.25">
      <c r="A2849" s="126"/>
      <c r="B2849" s="53"/>
      <c r="C2849" s="142"/>
    </row>
    <row r="2850" spans="1:3" x14ac:dyDescent="0.25">
      <c r="A2850" s="126"/>
      <c r="B2850" s="53"/>
      <c r="C2850" s="142"/>
    </row>
    <row r="2851" spans="1:3" x14ac:dyDescent="0.25">
      <c r="A2851" s="126"/>
      <c r="B2851" s="53"/>
      <c r="C2851" s="142"/>
    </row>
    <row r="2852" spans="1:3" x14ac:dyDescent="0.25">
      <c r="A2852" s="126"/>
      <c r="B2852" s="53"/>
      <c r="C2852" s="142"/>
    </row>
    <row r="2853" spans="1:3" x14ac:dyDescent="0.25">
      <c r="A2853" s="126"/>
      <c r="B2853" s="53"/>
      <c r="C2853" s="142"/>
    </row>
    <row r="2854" spans="1:3" x14ac:dyDescent="0.25">
      <c r="A2854" s="126"/>
      <c r="B2854" s="53"/>
      <c r="C2854" s="142"/>
    </row>
    <row r="2855" spans="1:3" x14ac:dyDescent="0.25">
      <c r="A2855" s="126"/>
      <c r="B2855" s="53"/>
      <c r="C2855" s="142"/>
    </row>
    <row r="2856" spans="1:3" x14ac:dyDescent="0.25">
      <c r="A2856" s="126"/>
      <c r="B2856" s="53"/>
      <c r="C2856" s="142"/>
    </row>
    <row r="2857" spans="1:3" x14ac:dyDescent="0.25">
      <c r="A2857" s="126"/>
      <c r="B2857" s="53"/>
      <c r="C2857" s="142"/>
    </row>
    <row r="2858" spans="1:3" x14ac:dyDescent="0.25">
      <c r="A2858" s="126"/>
      <c r="B2858" s="53"/>
      <c r="C2858" s="142"/>
    </row>
    <row r="2859" spans="1:3" x14ac:dyDescent="0.25">
      <c r="A2859" s="126"/>
      <c r="B2859" s="53"/>
      <c r="C2859" s="142"/>
    </row>
    <row r="2860" spans="1:3" x14ac:dyDescent="0.25">
      <c r="A2860" s="126"/>
      <c r="B2860" s="53"/>
      <c r="C2860" s="142"/>
    </row>
    <row r="2861" spans="1:3" x14ac:dyDescent="0.25">
      <c r="A2861" s="126"/>
      <c r="B2861" s="53"/>
      <c r="C2861" s="142"/>
    </row>
    <row r="2862" spans="1:3" x14ac:dyDescent="0.25">
      <c r="A2862" s="126"/>
      <c r="B2862" s="53"/>
      <c r="C2862" s="142"/>
    </row>
    <row r="2863" spans="1:3" x14ac:dyDescent="0.25">
      <c r="A2863" s="126"/>
      <c r="B2863" s="53"/>
      <c r="C2863" s="142"/>
    </row>
    <row r="2864" spans="1:3" x14ac:dyDescent="0.25">
      <c r="A2864" s="126"/>
      <c r="B2864" s="53"/>
      <c r="C2864" s="142"/>
    </row>
    <row r="2865" spans="1:3" x14ac:dyDescent="0.25">
      <c r="A2865" s="126"/>
      <c r="B2865" s="53"/>
      <c r="C2865" s="142"/>
    </row>
    <row r="2866" spans="1:3" x14ac:dyDescent="0.25">
      <c r="A2866" s="126"/>
      <c r="B2866" s="53"/>
      <c r="C2866" s="142"/>
    </row>
    <row r="2867" spans="1:3" x14ac:dyDescent="0.25">
      <c r="A2867" s="126"/>
      <c r="B2867" s="53"/>
      <c r="C2867" s="142"/>
    </row>
    <row r="2868" spans="1:3" x14ac:dyDescent="0.25">
      <c r="A2868" s="126"/>
      <c r="B2868" s="53"/>
      <c r="C2868" s="142"/>
    </row>
    <row r="2869" spans="1:3" x14ac:dyDescent="0.25">
      <c r="A2869" s="126"/>
      <c r="B2869" s="53"/>
      <c r="C2869" s="142"/>
    </row>
    <row r="2870" spans="1:3" x14ac:dyDescent="0.25">
      <c r="A2870" s="126"/>
      <c r="B2870" s="53"/>
      <c r="C2870" s="142"/>
    </row>
    <row r="2871" spans="1:3" x14ac:dyDescent="0.25">
      <c r="A2871" s="126"/>
      <c r="B2871" s="53"/>
      <c r="C2871" s="142"/>
    </row>
    <row r="2872" spans="1:3" x14ac:dyDescent="0.25">
      <c r="A2872" s="126"/>
      <c r="B2872" s="53"/>
      <c r="C2872" s="142"/>
    </row>
    <row r="2873" spans="1:3" x14ac:dyDescent="0.25">
      <c r="A2873" s="126"/>
      <c r="B2873" s="53"/>
      <c r="C2873" s="142"/>
    </row>
    <row r="2874" spans="1:3" x14ac:dyDescent="0.25">
      <c r="A2874" s="126"/>
      <c r="B2874" s="53"/>
      <c r="C2874" s="142"/>
    </row>
    <row r="2875" spans="1:3" x14ac:dyDescent="0.25">
      <c r="A2875" s="126"/>
      <c r="B2875" s="53"/>
      <c r="C2875" s="142"/>
    </row>
    <row r="2876" spans="1:3" x14ac:dyDescent="0.25">
      <c r="A2876" s="126"/>
      <c r="B2876" s="53"/>
      <c r="C2876" s="142"/>
    </row>
    <row r="2877" spans="1:3" x14ac:dyDescent="0.25">
      <c r="A2877" s="126"/>
      <c r="B2877" s="53"/>
      <c r="C2877" s="142"/>
    </row>
    <row r="2878" spans="1:3" x14ac:dyDescent="0.25">
      <c r="A2878" s="126"/>
      <c r="B2878" s="53"/>
      <c r="C2878" s="142"/>
    </row>
    <row r="2879" spans="1:3" x14ac:dyDescent="0.25">
      <c r="A2879" s="126"/>
      <c r="B2879" s="53"/>
      <c r="C2879" s="142"/>
    </row>
    <row r="2880" spans="1:3" x14ac:dyDescent="0.25">
      <c r="A2880" s="126"/>
      <c r="B2880" s="53"/>
      <c r="C2880" s="142"/>
    </row>
    <row r="2881" spans="1:3" x14ac:dyDescent="0.25">
      <c r="A2881" s="126"/>
      <c r="B2881" s="53"/>
      <c r="C2881" s="142"/>
    </row>
    <row r="2882" spans="1:3" x14ac:dyDescent="0.25">
      <c r="A2882" s="126"/>
      <c r="B2882" s="53"/>
      <c r="C2882" s="142"/>
    </row>
    <row r="2883" spans="1:3" x14ac:dyDescent="0.25">
      <c r="A2883" s="126"/>
      <c r="B2883" s="53"/>
      <c r="C2883" s="142"/>
    </row>
    <row r="2884" spans="1:3" x14ac:dyDescent="0.25">
      <c r="A2884" s="126"/>
      <c r="B2884" s="53"/>
      <c r="C2884" s="142"/>
    </row>
    <row r="2885" spans="1:3" x14ac:dyDescent="0.25">
      <c r="A2885" s="126"/>
      <c r="B2885" s="53"/>
      <c r="C2885" s="142"/>
    </row>
    <row r="2886" spans="1:3" x14ac:dyDescent="0.25">
      <c r="A2886" s="126"/>
      <c r="B2886" s="53"/>
      <c r="C2886" s="142"/>
    </row>
    <row r="2887" spans="1:3" x14ac:dyDescent="0.25">
      <c r="A2887" s="126"/>
      <c r="B2887" s="53"/>
      <c r="C2887" s="142"/>
    </row>
    <row r="2888" spans="1:3" x14ac:dyDescent="0.25">
      <c r="A2888" s="126"/>
      <c r="B2888" s="53"/>
      <c r="C2888" s="142"/>
    </row>
    <row r="2889" spans="1:3" x14ac:dyDescent="0.25">
      <c r="A2889" s="126"/>
      <c r="B2889" s="53"/>
      <c r="C2889" s="142"/>
    </row>
    <row r="2890" spans="1:3" x14ac:dyDescent="0.25">
      <c r="A2890" s="126"/>
      <c r="B2890" s="53"/>
      <c r="C2890" s="142"/>
    </row>
    <row r="2891" spans="1:3" x14ac:dyDescent="0.25">
      <c r="A2891" s="126"/>
      <c r="B2891" s="53"/>
      <c r="C2891" s="142"/>
    </row>
    <row r="2892" spans="1:3" x14ac:dyDescent="0.25">
      <c r="A2892" s="126"/>
      <c r="B2892" s="53"/>
      <c r="C2892" s="142"/>
    </row>
    <row r="2893" spans="1:3" x14ac:dyDescent="0.25">
      <c r="A2893" s="126"/>
      <c r="B2893" s="53"/>
      <c r="C2893" s="142"/>
    </row>
    <row r="2894" spans="1:3" x14ac:dyDescent="0.25">
      <c r="A2894" s="126"/>
      <c r="B2894" s="53"/>
      <c r="C2894" s="142"/>
    </row>
    <row r="2895" spans="1:3" x14ac:dyDescent="0.25">
      <c r="A2895" s="126"/>
      <c r="B2895" s="53"/>
      <c r="C2895" s="142"/>
    </row>
    <row r="2896" spans="1:3" x14ac:dyDescent="0.25">
      <c r="A2896" s="126"/>
      <c r="B2896" s="53"/>
      <c r="C2896" s="142"/>
    </row>
    <row r="2897" spans="1:3" x14ac:dyDescent="0.25">
      <c r="A2897" s="126"/>
      <c r="B2897" s="53"/>
      <c r="C2897" s="142"/>
    </row>
    <row r="2898" spans="1:3" x14ac:dyDescent="0.25">
      <c r="A2898" s="126"/>
      <c r="B2898" s="53"/>
      <c r="C2898" s="142"/>
    </row>
    <row r="2899" spans="1:3" x14ac:dyDescent="0.25">
      <c r="A2899" s="126"/>
      <c r="B2899" s="53"/>
      <c r="C2899" s="142"/>
    </row>
    <row r="2900" spans="1:3" x14ac:dyDescent="0.25">
      <c r="A2900" s="126"/>
      <c r="B2900" s="53"/>
      <c r="C2900" s="142"/>
    </row>
    <row r="2901" spans="1:3" x14ac:dyDescent="0.25">
      <c r="A2901" s="126"/>
      <c r="B2901" s="53"/>
      <c r="C2901" s="142"/>
    </row>
    <row r="2902" spans="1:3" x14ac:dyDescent="0.25">
      <c r="A2902" s="126"/>
      <c r="B2902" s="53"/>
      <c r="C2902" s="142"/>
    </row>
    <row r="2903" spans="1:3" x14ac:dyDescent="0.25">
      <c r="A2903" s="126"/>
      <c r="B2903" s="53"/>
      <c r="C2903" s="142"/>
    </row>
    <row r="2904" spans="1:3" x14ac:dyDescent="0.25">
      <c r="A2904" s="126"/>
      <c r="B2904" s="53"/>
      <c r="C2904" s="142"/>
    </row>
    <row r="2905" spans="1:3" x14ac:dyDescent="0.25">
      <c r="A2905" s="126"/>
      <c r="B2905" s="53"/>
      <c r="C2905" s="142"/>
    </row>
    <row r="2906" spans="1:3" x14ac:dyDescent="0.25">
      <c r="A2906" s="126"/>
      <c r="B2906" s="53"/>
      <c r="C2906" s="142"/>
    </row>
    <row r="2907" spans="1:3" x14ac:dyDescent="0.25">
      <c r="A2907" s="126"/>
      <c r="B2907" s="53"/>
      <c r="C2907" s="142"/>
    </row>
    <row r="2908" spans="1:3" x14ac:dyDescent="0.25">
      <c r="A2908" s="126"/>
      <c r="B2908" s="53"/>
      <c r="C2908" s="142"/>
    </row>
    <row r="2909" spans="1:3" x14ac:dyDescent="0.25">
      <c r="A2909" s="126"/>
      <c r="B2909" s="53"/>
      <c r="C2909" s="142"/>
    </row>
    <row r="2910" spans="1:3" x14ac:dyDescent="0.25">
      <c r="A2910" s="126"/>
      <c r="B2910" s="53"/>
      <c r="C2910" s="142"/>
    </row>
    <row r="2911" spans="1:3" x14ac:dyDescent="0.25">
      <c r="A2911" s="126"/>
      <c r="B2911" s="53"/>
      <c r="C2911" s="142"/>
    </row>
    <row r="2912" spans="1:3" x14ac:dyDescent="0.25">
      <c r="A2912" s="126"/>
      <c r="B2912" s="53"/>
      <c r="C2912" s="142"/>
    </row>
    <row r="2913" spans="1:3" x14ac:dyDescent="0.25">
      <c r="A2913" s="126"/>
      <c r="B2913" s="53"/>
      <c r="C2913" s="142"/>
    </row>
    <row r="2914" spans="1:3" x14ac:dyDescent="0.25">
      <c r="A2914" s="126"/>
      <c r="B2914" s="53"/>
      <c r="C2914" s="142"/>
    </row>
    <row r="2915" spans="1:3" x14ac:dyDescent="0.25">
      <c r="A2915" s="126"/>
      <c r="B2915" s="53"/>
      <c r="C2915" s="142"/>
    </row>
    <row r="2916" spans="1:3" x14ac:dyDescent="0.25">
      <c r="A2916" s="126"/>
      <c r="B2916" s="53"/>
      <c r="C2916" s="142"/>
    </row>
    <row r="2917" spans="1:3" x14ac:dyDescent="0.25">
      <c r="A2917" s="126"/>
      <c r="B2917" s="53"/>
      <c r="C2917" s="142"/>
    </row>
    <row r="2918" spans="1:3" x14ac:dyDescent="0.25">
      <c r="A2918" s="126"/>
      <c r="B2918" s="53"/>
      <c r="C2918" s="142"/>
    </row>
    <row r="2919" spans="1:3" x14ac:dyDescent="0.25">
      <c r="A2919" s="126"/>
      <c r="B2919" s="53"/>
      <c r="C2919" s="142"/>
    </row>
    <row r="2920" spans="1:3" x14ac:dyDescent="0.25">
      <c r="A2920" s="126"/>
      <c r="B2920" s="53"/>
      <c r="C2920" s="142"/>
    </row>
    <row r="2921" spans="1:3" x14ac:dyDescent="0.25">
      <c r="A2921" s="126"/>
      <c r="B2921" s="53"/>
      <c r="C2921" s="142"/>
    </row>
    <row r="2922" spans="1:3" x14ac:dyDescent="0.25">
      <c r="A2922" s="126"/>
      <c r="B2922" s="53"/>
      <c r="C2922" s="142"/>
    </row>
    <row r="2923" spans="1:3" x14ac:dyDescent="0.25">
      <c r="A2923" s="126"/>
      <c r="B2923" s="53"/>
      <c r="C2923" s="142"/>
    </row>
    <row r="2924" spans="1:3" x14ac:dyDescent="0.25">
      <c r="A2924" s="126"/>
      <c r="B2924" s="53"/>
      <c r="C2924" s="142"/>
    </row>
    <row r="2925" spans="1:3" x14ac:dyDescent="0.25">
      <c r="A2925" s="126"/>
      <c r="B2925" s="53"/>
      <c r="C2925" s="142"/>
    </row>
    <row r="2926" spans="1:3" x14ac:dyDescent="0.25">
      <c r="A2926" s="126"/>
      <c r="B2926" s="53"/>
      <c r="C2926" s="142"/>
    </row>
    <row r="2927" spans="1:3" x14ac:dyDescent="0.25">
      <c r="A2927" s="126"/>
      <c r="B2927" s="53"/>
      <c r="C2927" s="142"/>
    </row>
    <row r="2928" spans="1:3" x14ac:dyDescent="0.25">
      <c r="A2928" s="126"/>
      <c r="B2928" s="53"/>
      <c r="C2928" s="142"/>
    </row>
    <row r="2929" spans="1:3" x14ac:dyDescent="0.25">
      <c r="A2929" s="126"/>
      <c r="B2929" s="53"/>
      <c r="C2929" s="142"/>
    </row>
    <row r="2930" spans="1:3" x14ac:dyDescent="0.25">
      <c r="A2930" s="126"/>
      <c r="B2930" s="53"/>
      <c r="C2930" s="142"/>
    </row>
    <row r="2931" spans="1:3" x14ac:dyDescent="0.25">
      <c r="A2931" s="126"/>
      <c r="B2931" s="53"/>
      <c r="C2931" s="142"/>
    </row>
    <row r="2932" spans="1:3" x14ac:dyDescent="0.25">
      <c r="A2932" s="126"/>
      <c r="B2932" s="53"/>
      <c r="C2932" s="142"/>
    </row>
    <row r="2933" spans="1:3" x14ac:dyDescent="0.25">
      <c r="A2933" s="126"/>
      <c r="B2933" s="53"/>
      <c r="C2933" s="142"/>
    </row>
    <row r="2934" spans="1:3" x14ac:dyDescent="0.25">
      <c r="A2934" s="126"/>
      <c r="B2934" s="53"/>
      <c r="C2934" s="142"/>
    </row>
    <row r="2935" spans="1:3" x14ac:dyDescent="0.25">
      <c r="A2935" s="126"/>
      <c r="B2935" s="53"/>
      <c r="C2935" s="142"/>
    </row>
    <row r="2936" spans="1:3" x14ac:dyDescent="0.25">
      <c r="A2936" s="126"/>
      <c r="B2936" s="53"/>
      <c r="C2936" s="142"/>
    </row>
    <row r="2937" spans="1:3" x14ac:dyDescent="0.25">
      <c r="A2937" s="126"/>
      <c r="B2937" s="53"/>
      <c r="C2937" s="142"/>
    </row>
    <row r="2938" spans="1:3" x14ac:dyDescent="0.25">
      <c r="A2938" s="126"/>
      <c r="B2938" s="53"/>
      <c r="C2938" s="142"/>
    </row>
    <row r="2939" spans="1:3" x14ac:dyDescent="0.25">
      <c r="A2939" s="126"/>
      <c r="B2939" s="53"/>
      <c r="C2939" s="142"/>
    </row>
    <row r="2940" spans="1:3" x14ac:dyDescent="0.25">
      <c r="A2940" s="126"/>
      <c r="B2940" s="53"/>
      <c r="C2940" s="142"/>
    </row>
    <row r="2941" spans="1:3" x14ac:dyDescent="0.25">
      <c r="A2941" s="126"/>
      <c r="B2941" s="53"/>
      <c r="C2941" s="142"/>
    </row>
    <row r="2942" spans="1:3" x14ac:dyDescent="0.25">
      <c r="A2942" s="126"/>
      <c r="B2942" s="53"/>
      <c r="C2942" s="142"/>
    </row>
    <row r="2943" spans="1:3" x14ac:dyDescent="0.25">
      <c r="A2943" s="126"/>
      <c r="B2943" s="53"/>
      <c r="C2943" s="142"/>
    </row>
    <row r="2944" spans="1:3" x14ac:dyDescent="0.25">
      <c r="A2944" s="126"/>
      <c r="B2944" s="53"/>
      <c r="C2944" s="142"/>
    </row>
    <row r="2945" spans="1:3" x14ac:dyDescent="0.25">
      <c r="A2945" s="126"/>
      <c r="B2945" s="53"/>
      <c r="C2945" s="142"/>
    </row>
    <row r="2946" spans="1:3" x14ac:dyDescent="0.25">
      <c r="A2946" s="126"/>
      <c r="B2946" s="53"/>
      <c r="C2946" s="142"/>
    </row>
    <row r="2947" spans="1:3" x14ac:dyDescent="0.25">
      <c r="A2947" s="126"/>
      <c r="B2947" s="53"/>
      <c r="C2947" s="142"/>
    </row>
    <row r="2948" spans="1:3" x14ac:dyDescent="0.25">
      <c r="A2948" s="126"/>
      <c r="B2948" s="53"/>
      <c r="C2948" s="142"/>
    </row>
    <row r="2949" spans="1:3" x14ac:dyDescent="0.25">
      <c r="A2949" s="126"/>
      <c r="B2949" s="53"/>
      <c r="C2949" s="142"/>
    </row>
    <row r="2950" spans="1:3" x14ac:dyDescent="0.25">
      <c r="A2950" s="126"/>
      <c r="B2950" s="53"/>
      <c r="C2950" s="142"/>
    </row>
    <row r="2951" spans="1:3" x14ac:dyDescent="0.25">
      <c r="A2951" s="126"/>
      <c r="B2951" s="53"/>
      <c r="C2951" s="142"/>
    </row>
    <row r="2952" spans="1:3" x14ac:dyDescent="0.25">
      <c r="A2952" s="126"/>
      <c r="B2952" s="53"/>
      <c r="C2952" s="142"/>
    </row>
    <row r="2953" spans="1:3" x14ac:dyDescent="0.25">
      <c r="A2953" s="126"/>
      <c r="B2953" s="53"/>
      <c r="C2953" s="142"/>
    </row>
    <row r="2954" spans="1:3" x14ac:dyDescent="0.25">
      <c r="A2954" s="126"/>
      <c r="B2954" s="53"/>
      <c r="C2954" s="142"/>
    </row>
    <row r="2955" spans="1:3" x14ac:dyDescent="0.25">
      <c r="A2955" s="126"/>
      <c r="B2955" s="53"/>
      <c r="C2955" s="142"/>
    </row>
    <row r="2956" spans="1:3" x14ac:dyDescent="0.25">
      <c r="A2956" s="126"/>
      <c r="B2956" s="53"/>
      <c r="C2956" s="142"/>
    </row>
    <row r="2957" spans="1:3" x14ac:dyDescent="0.25">
      <c r="A2957" s="126"/>
      <c r="B2957" s="53"/>
      <c r="C2957" s="142"/>
    </row>
    <row r="2958" spans="1:3" x14ac:dyDescent="0.25">
      <c r="A2958" s="126"/>
      <c r="B2958" s="53"/>
      <c r="C2958" s="142"/>
    </row>
    <row r="2959" spans="1:3" x14ac:dyDescent="0.25">
      <c r="A2959" s="126"/>
      <c r="B2959" s="53"/>
      <c r="C2959" s="142"/>
    </row>
    <row r="2960" spans="1:3" x14ac:dyDescent="0.25">
      <c r="A2960" s="126"/>
      <c r="B2960" s="53"/>
      <c r="C2960" s="142"/>
    </row>
    <row r="2961" spans="1:3" x14ac:dyDescent="0.25">
      <c r="A2961" s="126"/>
      <c r="B2961" s="53"/>
      <c r="C2961" s="142"/>
    </row>
    <row r="2962" spans="1:3" x14ac:dyDescent="0.25">
      <c r="A2962" s="126"/>
      <c r="B2962" s="53"/>
      <c r="C2962" s="142"/>
    </row>
    <row r="2963" spans="1:3" x14ac:dyDescent="0.25">
      <c r="A2963" s="126"/>
      <c r="B2963" s="53"/>
      <c r="C2963" s="142"/>
    </row>
    <row r="2964" spans="1:3" x14ac:dyDescent="0.25">
      <c r="A2964" s="126"/>
      <c r="B2964" s="53"/>
      <c r="C2964" s="142"/>
    </row>
    <row r="2965" spans="1:3" x14ac:dyDescent="0.25">
      <c r="A2965" s="126"/>
      <c r="B2965" s="53"/>
      <c r="C2965" s="142"/>
    </row>
    <row r="2966" spans="1:3" x14ac:dyDescent="0.25">
      <c r="A2966" s="126"/>
      <c r="B2966" s="53"/>
      <c r="C2966" s="142"/>
    </row>
    <row r="2967" spans="1:3" x14ac:dyDescent="0.25">
      <c r="A2967" s="126"/>
      <c r="B2967" s="53"/>
      <c r="C2967" s="142"/>
    </row>
    <row r="2968" spans="1:3" x14ac:dyDescent="0.25">
      <c r="A2968" s="126"/>
      <c r="B2968" s="53"/>
      <c r="C2968" s="142"/>
    </row>
    <row r="2969" spans="1:3" x14ac:dyDescent="0.25">
      <c r="A2969" s="126"/>
      <c r="B2969" s="53"/>
      <c r="C2969" s="142"/>
    </row>
    <row r="2970" spans="1:3" x14ac:dyDescent="0.25">
      <c r="A2970" s="126"/>
      <c r="B2970" s="53"/>
      <c r="C2970" s="142"/>
    </row>
    <row r="2971" spans="1:3" x14ac:dyDescent="0.25">
      <c r="A2971" s="126"/>
      <c r="B2971" s="53"/>
      <c r="C2971" s="142"/>
    </row>
    <row r="2972" spans="1:3" x14ac:dyDescent="0.25">
      <c r="A2972" s="126"/>
      <c r="B2972" s="53"/>
      <c r="C2972" s="142"/>
    </row>
    <row r="2973" spans="1:3" x14ac:dyDescent="0.25">
      <c r="A2973" s="126"/>
      <c r="B2973" s="53"/>
      <c r="C2973" s="142"/>
    </row>
    <row r="2974" spans="1:3" x14ac:dyDescent="0.25">
      <c r="A2974" s="126"/>
      <c r="B2974" s="53"/>
      <c r="C2974" s="142"/>
    </row>
    <row r="2975" spans="1:3" x14ac:dyDescent="0.25">
      <c r="A2975" s="126"/>
      <c r="B2975" s="53"/>
      <c r="C2975" s="142"/>
    </row>
    <row r="2976" spans="1:3" x14ac:dyDescent="0.25">
      <c r="A2976" s="126"/>
      <c r="B2976" s="53"/>
      <c r="C2976" s="142"/>
    </row>
    <row r="2977" spans="1:3" x14ac:dyDescent="0.25">
      <c r="A2977" s="126"/>
      <c r="B2977" s="53"/>
      <c r="C2977" s="142"/>
    </row>
    <row r="2978" spans="1:3" x14ac:dyDescent="0.25">
      <c r="A2978" s="126"/>
      <c r="B2978" s="53"/>
      <c r="C2978" s="142"/>
    </row>
    <row r="2979" spans="1:3" x14ac:dyDescent="0.25">
      <c r="A2979" s="126"/>
      <c r="B2979" s="53"/>
      <c r="C2979" s="142"/>
    </row>
    <row r="2980" spans="1:3" x14ac:dyDescent="0.25">
      <c r="A2980" s="126"/>
      <c r="B2980" s="53"/>
      <c r="C2980" s="142"/>
    </row>
    <row r="2981" spans="1:3" x14ac:dyDescent="0.25">
      <c r="A2981" s="126"/>
      <c r="B2981" s="53"/>
      <c r="C2981" s="142"/>
    </row>
    <row r="2982" spans="1:3" x14ac:dyDescent="0.25">
      <c r="A2982" s="126"/>
      <c r="B2982" s="53"/>
      <c r="C2982" s="142"/>
    </row>
    <row r="2983" spans="1:3" x14ac:dyDescent="0.25">
      <c r="A2983" s="126"/>
      <c r="B2983" s="53"/>
      <c r="C2983" s="142"/>
    </row>
    <row r="2984" spans="1:3" x14ac:dyDescent="0.25">
      <c r="A2984" s="126"/>
      <c r="B2984" s="53"/>
      <c r="C2984" s="142"/>
    </row>
    <row r="2985" spans="1:3" x14ac:dyDescent="0.25">
      <c r="A2985" s="126"/>
      <c r="B2985" s="53"/>
      <c r="C2985" s="142"/>
    </row>
    <row r="2986" spans="1:3" x14ac:dyDescent="0.25">
      <c r="A2986" s="126"/>
      <c r="B2986" s="53"/>
      <c r="C2986" s="142"/>
    </row>
    <row r="2987" spans="1:3" x14ac:dyDescent="0.25">
      <c r="A2987" s="126"/>
      <c r="B2987" s="53"/>
      <c r="C2987" s="142"/>
    </row>
    <row r="2988" spans="1:3" x14ac:dyDescent="0.25">
      <c r="A2988" s="126"/>
      <c r="B2988" s="53"/>
      <c r="C2988" s="142"/>
    </row>
    <row r="2989" spans="1:3" x14ac:dyDescent="0.25">
      <c r="A2989" s="126"/>
      <c r="B2989" s="53"/>
      <c r="C2989" s="142"/>
    </row>
    <row r="2990" spans="1:3" x14ac:dyDescent="0.25">
      <c r="A2990" s="126"/>
      <c r="B2990" s="53"/>
      <c r="C2990" s="142"/>
    </row>
    <row r="2991" spans="1:3" x14ac:dyDescent="0.25">
      <c r="A2991" s="126"/>
      <c r="B2991" s="53"/>
      <c r="C2991" s="142"/>
    </row>
    <row r="2992" spans="1:3" x14ac:dyDescent="0.25">
      <c r="A2992" s="126"/>
      <c r="B2992" s="53"/>
      <c r="C2992" s="142"/>
    </row>
    <row r="2993" spans="1:3" x14ac:dyDescent="0.25">
      <c r="A2993" s="126"/>
      <c r="B2993" s="53"/>
      <c r="C2993" s="142"/>
    </row>
    <row r="2994" spans="1:3" x14ac:dyDescent="0.25">
      <c r="A2994" s="126"/>
      <c r="B2994" s="53"/>
      <c r="C2994" s="142"/>
    </row>
    <row r="2995" spans="1:3" x14ac:dyDescent="0.25">
      <c r="A2995" s="126"/>
      <c r="B2995" s="53"/>
      <c r="C2995" s="142"/>
    </row>
    <row r="2996" spans="1:3" x14ac:dyDescent="0.25">
      <c r="A2996" s="126"/>
      <c r="B2996" s="53"/>
      <c r="C2996" s="142"/>
    </row>
    <row r="2997" spans="1:3" x14ac:dyDescent="0.25">
      <c r="A2997" s="126"/>
      <c r="B2997" s="53"/>
      <c r="C2997" s="142"/>
    </row>
    <row r="2998" spans="1:3" x14ac:dyDescent="0.25">
      <c r="A2998" s="126"/>
      <c r="B2998" s="53"/>
      <c r="C2998" s="142"/>
    </row>
    <row r="2999" spans="1:3" x14ac:dyDescent="0.25">
      <c r="A2999" s="126"/>
      <c r="B2999" s="53"/>
      <c r="C2999" s="142"/>
    </row>
    <row r="3000" spans="1:3" x14ac:dyDescent="0.25">
      <c r="A3000" s="126"/>
      <c r="B3000" s="53"/>
      <c r="C3000" s="142"/>
    </row>
    <row r="3001" spans="1:3" x14ac:dyDescent="0.25">
      <c r="A3001" s="126"/>
      <c r="B3001" s="53"/>
      <c r="C3001" s="142"/>
    </row>
    <row r="3002" spans="1:3" x14ac:dyDescent="0.25">
      <c r="A3002" s="126"/>
      <c r="B3002" s="53"/>
      <c r="C3002" s="142"/>
    </row>
    <row r="3003" spans="1:3" x14ac:dyDescent="0.25">
      <c r="A3003" s="126"/>
      <c r="B3003" s="53"/>
      <c r="C3003" s="142"/>
    </row>
    <row r="3004" spans="1:3" x14ac:dyDescent="0.25">
      <c r="A3004" s="126"/>
      <c r="B3004" s="53"/>
      <c r="C3004" s="142"/>
    </row>
    <row r="3005" spans="1:3" x14ac:dyDescent="0.25">
      <c r="A3005" s="126"/>
      <c r="B3005" s="53"/>
      <c r="C3005" s="142"/>
    </row>
    <row r="3006" spans="1:3" x14ac:dyDescent="0.25">
      <c r="A3006" s="126"/>
      <c r="B3006" s="53"/>
      <c r="C3006" s="142"/>
    </row>
    <row r="3007" spans="1:3" x14ac:dyDescent="0.25">
      <c r="A3007" s="126"/>
      <c r="B3007" s="53"/>
      <c r="C3007" s="142"/>
    </row>
    <row r="3008" spans="1:3" x14ac:dyDescent="0.25">
      <c r="A3008" s="126"/>
      <c r="B3008" s="53"/>
      <c r="C3008" s="142"/>
    </row>
    <row r="3009" spans="1:3" x14ac:dyDescent="0.25">
      <c r="A3009" s="126"/>
      <c r="B3009" s="53"/>
      <c r="C3009" s="142"/>
    </row>
    <row r="3010" spans="1:3" x14ac:dyDescent="0.25">
      <c r="A3010" s="126"/>
      <c r="B3010" s="53"/>
      <c r="C3010" s="142"/>
    </row>
    <row r="3011" spans="1:3" x14ac:dyDescent="0.25">
      <c r="A3011" s="126"/>
      <c r="B3011" s="53"/>
      <c r="C3011" s="142"/>
    </row>
    <row r="3012" spans="1:3" x14ac:dyDescent="0.25">
      <c r="A3012" s="126"/>
      <c r="B3012" s="53"/>
      <c r="C3012" s="142"/>
    </row>
    <row r="3013" spans="1:3" x14ac:dyDescent="0.25">
      <c r="A3013" s="126"/>
      <c r="B3013" s="53"/>
      <c r="C3013" s="142"/>
    </row>
    <row r="3014" spans="1:3" x14ac:dyDescent="0.25">
      <c r="A3014" s="126"/>
      <c r="B3014" s="53"/>
      <c r="C3014" s="142"/>
    </row>
    <row r="3015" spans="1:3" x14ac:dyDescent="0.25">
      <c r="A3015" s="126"/>
      <c r="B3015" s="53"/>
      <c r="C3015" s="142"/>
    </row>
    <row r="3016" spans="1:3" x14ac:dyDescent="0.25">
      <c r="A3016" s="126"/>
      <c r="B3016" s="53"/>
      <c r="C3016" s="142"/>
    </row>
    <row r="3017" spans="1:3" x14ac:dyDescent="0.25">
      <c r="A3017" s="126"/>
      <c r="B3017" s="53"/>
      <c r="C3017" s="142"/>
    </row>
    <row r="3018" spans="1:3" x14ac:dyDescent="0.25">
      <c r="A3018" s="126"/>
      <c r="B3018" s="53"/>
      <c r="C3018" s="142"/>
    </row>
    <row r="3019" spans="1:3" x14ac:dyDescent="0.25">
      <c r="A3019" s="126"/>
      <c r="B3019" s="53"/>
      <c r="C3019" s="142"/>
    </row>
    <row r="3020" spans="1:3" x14ac:dyDescent="0.25">
      <c r="A3020" s="126"/>
      <c r="B3020" s="53"/>
      <c r="C3020" s="142"/>
    </row>
    <row r="3021" spans="1:3" x14ac:dyDescent="0.25">
      <c r="A3021" s="126"/>
      <c r="B3021" s="53"/>
      <c r="C3021" s="142"/>
    </row>
    <row r="3022" spans="1:3" x14ac:dyDescent="0.25">
      <c r="A3022" s="126"/>
      <c r="B3022" s="53"/>
      <c r="C3022" s="142"/>
    </row>
    <row r="3023" spans="1:3" x14ac:dyDescent="0.25">
      <c r="A3023" s="126"/>
      <c r="B3023" s="53"/>
      <c r="C3023" s="142"/>
    </row>
    <row r="3024" spans="1:3" x14ac:dyDescent="0.25">
      <c r="A3024" s="126"/>
      <c r="B3024" s="53"/>
      <c r="C3024" s="142"/>
    </row>
    <row r="3025" spans="1:3" x14ac:dyDescent="0.25">
      <c r="A3025" s="126"/>
      <c r="B3025" s="53"/>
      <c r="C3025" s="142"/>
    </row>
    <row r="3026" spans="1:3" x14ac:dyDescent="0.25">
      <c r="A3026" s="126"/>
      <c r="B3026" s="53"/>
      <c r="C3026" s="142"/>
    </row>
    <row r="3027" spans="1:3" x14ac:dyDescent="0.25">
      <c r="A3027" s="126"/>
      <c r="B3027" s="53"/>
      <c r="C3027" s="142"/>
    </row>
    <row r="3028" spans="1:3" x14ac:dyDescent="0.25">
      <c r="A3028" s="126"/>
      <c r="B3028" s="53"/>
      <c r="C3028" s="142"/>
    </row>
    <row r="3029" spans="1:3" x14ac:dyDescent="0.25">
      <c r="A3029" s="126"/>
      <c r="B3029" s="53"/>
      <c r="C3029" s="142"/>
    </row>
    <row r="3030" spans="1:3" x14ac:dyDescent="0.25">
      <c r="A3030" s="126"/>
      <c r="B3030" s="53"/>
      <c r="C3030" s="142"/>
    </row>
    <row r="3031" spans="1:3" x14ac:dyDescent="0.25">
      <c r="A3031" s="126"/>
      <c r="B3031" s="53"/>
      <c r="C3031" s="142"/>
    </row>
    <row r="3032" spans="1:3" x14ac:dyDescent="0.25">
      <c r="A3032" s="126"/>
      <c r="B3032" s="53"/>
      <c r="C3032" s="142"/>
    </row>
    <row r="3033" spans="1:3" x14ac:dyDescent="0.25">
      <c r="A3033" s="126"/>
      <c r="B3033" s="53"/>
      <c r="C3033" s="142"/>
    </row>
    <row r="3034" spans="1:3" x14ac:dyDescent="0.25">
      <c r="A3034" s="126"/>
      <c r="B3034" s="53"/>
      <c r="C3034" s="142"/>
    </row>
    <row r="3035" spans="1:3" x14ac:dyDescent="0.25">
      <c r="A3035" s="126"/>
      <c r="B3035" s="53"/>
      <c r="C3035" s="142"/>
    </row>
    <row r="3036" spans="1:3" x14ac:dyDescent="0.25">
      <c r="A3036" s="126"/>
      <c r="B3036" s="53"/>
      <c r="C3036" s="142"/>
    </row>
    <row r="3037" spans="1:3" x14ac:dyDescent="0.25">
      <c r="A3037" s="126"/>
      <c r="B3037" s="53"/>
      <c r="C3037" s="142"/>
    </row>
    <row r="3038" spans="1:3" x14ac:dyDescent="0.25">
      <c r="A3038" s="126"/>
      <c r="B3038" s="53"/>
      <c r="C3038" s="142"/>
    </row>
    <row r="3039" spans="1:3" x14ac:dyDescent="0.25">
      <c r="A3039" s="126"/>
      <c r="B3039" s="53"/>
      <c r="C3039" s="142"/>
    </row>
    <row r="3040" spans="1:3" x14ac:dyDescent="0.25">
      <c r="A3040" s="126"/>
      <c r="B3040" s="53"/>
      <c r="C3040" s="142"/>
    </row>
    <row r="3041" spans="1:3" x14ac:dyDescent="0.25">
      <c r="A3041" s="126"/>
      <c r="B3041" s="53"/>
      <c r="C3041" s="142"/>
    </row>
    <row r="3042" spans="1:3" x14ac:dyDescent="0.25">
      <c r="A3042" s="126"/>
      <c r="B3042" s="53"/>
      <c r="C3042" s="142"/>
    </row>
    <row r="3043" spans="1:3" x14ac:dyDescent="0.25">
      <c r="A3043" s="126"/>
      <c r="B3043" s="53"/>
      <c r="C3043" s="142"/>
    </row>
    <row r="3044" spans="1:3" x14ac:dyDescent="0.25">
      <c r="A3044" s="126"/>
      <c r="B3044" s="53"/>
      <c r="C3044" s="142"/>
    </row>
    <row r="3045" spans="1:3" x14ac:dyDescent="0.25">
      <c r="A3045" s="126"/>
      <c r="B3045" s="53"/>
      <c r="C3045" s="142"/>
    </row>
    <row r="3046" spans="1:3" x14ac:dyDescent="0.25">
      <c r="A3046" s="126"/>
      <c r="B3046" s="53"/>
      <c r="C3046" s="142"/>
    </row>
    <row r="3047" spans="1:3" x14ac:dyDescent="0.25">
      <c r="A3047" s="126"/>
      <c r="B3047" s="53"/>
      <c r="C3047" s="142"/>
    </row>
    <row r="3048" spans="1:3" x14ac:dyDescent="0.25">
      <c r="A3048" s="126"/>
      <c r="B3048" s="53"/>
      <c r="C3048" s="142"/>
    </row>
    <row r="3049" spans="1:3" x14ac:dyDescent="0.25">
      <c r="A3049" s="126"/>
      <c r="B3049" s="53"/>
      <c r="C3049" s="142"/>
    </row>
    <row r="3050" spans="1:3" x14ac:dyDescent="0.25">
      <c r="A3050" s="126"/>
      <c r="B3050" s="53"/>
      <c r="C3050" s="142"/>
    </row>
    <row r="3051" spans="1:3" x14ac:dyDescent="0.25">
      <c r="A3051" s="126"/>
      <c r="B3051" s="53"/>
      <c r="C3051" s="142"/>
    </row>
    <row r="3052" spans="1:3" x14ac:dyDescent="0.25">
      <c r="A3052" s="126"/>
      <c r="B3052" s="53"/>
      <c r="C3052" s="142"/>
    </row>
    <row r="3053" spans="1:3" x14ac:dyDescent="0.25">
      <c r="A3053" s="126"/>
      <c r="B3053" s="53"/>
      <c r="C3053" s="142"/>
    </row>
    <row r="3054" spans="1:3" x14ac:dyDescent="0.25">
      <c r="A3054" s="126"/>
      <c r="B3054" s="53"/>
      <c r="C3054" s="142"/>
    </row>
    <row r="3055" spans="1:3" x14ac:dyDescent="0.25">
      <c r="A3055" s="126"/>
      <c r="B3055" s="53"/>
      <c r="C3055" s="142"/>
    </row>
    <row r="3056" spans="1:3" x14ac:dyDescent="0.25">
      <c r="A3056" s="126"/>
      <c r="B3056" s="53"/>
      <c r="C3056" s="142"/>
    </row>
    <row r="3057" spans="1:3" x14ac:dyDescent="0.25">
      <c r="A3057" s="126"/>
      <c r="B3057" s="53"/>
      <c r="C3057" s="142"/>
    </row>
    <row r="3058" spans="1:3" x14ac:dyDescent="0.25">
      <c r="A3058" s="126"/>
      <c r="B3058" s="53"/>
      <c r="C3058" s="142"/>
    </row>
    <row r="3059" spans="1:3" x14ac:dyDescent="0.25">
      <c r="A3059" s="126"/>
      <c r="B3059" s="53"/>
      <c r="C3059" s="142"/>
    </row>
    <row r="3060" spans="1:3" x14ac:dyDescent="0.25">
      <c r="A3060" s="126"/>
      <c r="B3060" s="53"/>
      <c r="C3060" s="142"/>
    </row>
    <row r="3061" spans="1:3" x14ac:dyDescent="0.25">
      <c r="A3061" s="126"/>
      <c r="B3061" s="53"/>
      <c r="C3061" s="142"/>
    </row>
    <row r="3062" spans="1:3" x14ac:dyDescent="0.25">
      <c r="A3062" s="126"/>
      <c r="B3062" s="53"/>
      <c r="C3062" s="142"/>
    </row>
    <row r="3063" spans="1:3" x14ac:dyDescent="0.25">
      <c r="A3063" s="126"/>
      <c r="B3063" s="53"/>
      <c r="C3063" s="142"/>
    </row>
    <row r="3064" spans="1:3" x14ac:dyDescent="0.25">
      <c r="A3064" s="126"/>
      <c r="B3064" s="53"/>
      <c r="C3064" s="142"/>
    </row>
    <row r="3065" spans="1:3" x14ac:dyDescent="0.25">
      <c r="A3065" s="126"/>
      <c r="B3065" s="53"/>
      <c r="C3065" s="142"/>
    </row>
    <row r="3066" spans="1:3" x14ac:dyDescent="0.25">
      <c r="A3066" s="126"/>
      <c r="B3066" s="53"/>
      <c r="C3066" s="142"/>
    </row>
    <row r="3067" spans="1:3" x14ac:dyDescent="0.25">
      <c r="A3067" s="126"/>
      <c r="B3067" s="53"/>
      <c r="C3067" s="142"/>
    </row>
    <row r="3068" spans="1:3" x14ac:dyDescent="0.25">
      <c r="A3068" s="126"/>
      <c r="B3068" s="53"/>
      <c r="C3068" s="142"/>
    </row>
    <row r="3069" spans="1:3" x14ac:dyDescent="0.25">
      <c r="A3069" s="126"/>
      <c r="B3069" s="53"/>
      <c r="C3069" s="142"/>
    </row>
    <row r="3070" spans="1:3" x14ac:dyDescent="0.25">
      <c r="A3070" s="126"/>
      <c r="B3070" s="53"/>
      <c r="C3070" s="142"/>
    </row>
    <row r="3071" spans="1:3" x14ac:dyDescent="0.25">
      <c r="A3071" s="126"/>
      <c r="B3071" s="53"/>
      <c r="C3071" s="142"/>
    </row>
    <row r="3072" spans="1:3" x14ac:dyDescent="0.25">
      <c r="A3072" s="126"/>
      <c r="B3072" s="53"/>
      <c r="C3072" s="142"/>
    </row>
    <row r="3073" spans="1:3" x14ac:dyDescent="0.25">
      <c r="A3073" s="126"/>
      <c r="B3073" s="53"/>
      <c r="C3073" s="142"/>
    </row>
    <row r="3074" spans="1:3" x14ac:dyDescent="0.25">
      <c r="A3074" s="126"/>
      <c r="B3074" s="53"/>
      <c r="C3074" s="142"/>
    </row>
    <row r="3075" spans="1:3" x14ac:dyDescent="0.25">
      <c r="A3075" s="126"/>
      <c r="B3075" s="53"/>
      <c r="C3075" s="142"/>
    </row>
    <row r="3076" spans="1:3" x14ac:dyDescent="0.25">
      <c r="A3076" s="126"/>
      <c r="B3076" s="53"/>
      <c r="C3076" s="142"/>
    </row>
    <row r="3077" spans="1:3" x14ac:dyDescent="0.25">
      <c r="A3077" s="126"/>
      <c r="B3077" s="53"/>
      <c r="C3077" s="142"/>
    </row>
    <row r="3078" spans="1:3" x14ac:dyDescent="0.25">
      <c r="A3078" s="126"/>
      <c r="B3078" s="53"/>
      <c r="C3078" s="142"/>
    </row>
    <row r="3079" spans="1:3" x14ac:dyDescent="0.25">
      <c r="A3079" s="126"/>
      <c r="B3079" s="53"/>
      <c r="C3079" s="142"/>
    </row>
    <row r="3080" spans="1:3" x14ac:dyDescent="0.25">
      <c r="A3080" s="126"/>
      <c r="B3080" s="53"/>
      <c r="C3080" s="142"/>
    </row>
    <row r="3081" spans="1:3" x14ac:dyDescent="0.25">
      <c r="A3081" s="126"/>
      <c r="B3081" s="53"/>
      <c r="C3081" s="142"/>
    </row>
    <row r="3082" spans="1:3" x14ac:dyDescent="0.25">
      <c r="A3082" s="126"/>
      <c r="B3082" s="53"/>
      <c r="C3082" s="142"/>
    </row>
    <row r="3083" spans="1:3" x14ac:dyDescent="0.25">
      <c r="A3083" s="126"/>
      <c r="B3083" s="53"/>
      <c r="C3083" s="142"/>
    </row>
    <row r="3084" spans="1:3" x14ac:dyDescent="0.25">
      <c r="A3084" s="126"/>
      <c r="B3084" s="53"/>
      <c r="C3084" s="142"/>
    </row>
    <row r="3085" spans="1:3" x14ac:dyDescent="0.25">
      <c r="A3085" s="126"/>
      <c r="B3085" s="53"/>
      <c r="C3085" s="142"/>
    </row>
    <row r="3086" spans="1:3" x14ac:dyDescent="0.25">
      <c r="A3086" s="126"/>
      <c r="B3086" s="53"/>
      <c r="C3086" s="142"/>
    </row>
    <row r="3087" spans="1:3" x14ac:dyDescent="0.25">
      <c r="A3087" s="126"/>
      <c r="B3087" s="53"/>
      <c r="C3087" s="142"/>
    </row>
    <row r="3088" spans="1:3" x14ac:dyDescent="0.25">
      <c r="A3088" s="126"/>
      <c r="B3088" s="53"/>
      <c r="C3088" s="142"/>
    </row>
    <row r="3089" spans="1:3" x14ac:dyDescent="0.25">
      <c r="A3089" s="126"/>
      <c r="B3089" s="53"/>
      <c r="C3089" s="142"/>
    </row>
    <row r="3090" spans="1:3" x14ac:dyDescent="0.25">
      <c r="A3090" s="126"/>
      <c r="B3090" s="53"/>
      <c r="C3090" s="142"/>
    </row>
    <row r="3091" spans="1:3" x14ac:dyDescent="0.25">
      <c r="A3091" s="126"/>
      <c r="B3091" s="53"/>
      <c r="C3091" s="142"/>
    </row>
    <row r="3092" spans="1:3" x14ac:dyDescent="0.25">
      <c r="A3092" s="126"/>
      <c r="B3092" s="53"/>
      <c r="C3092" s="142"/>
    </row>
    <row r="3093" spans="1:3" x14ac:dyDescent="0.25">
      <c r="A3093" s="126"/>
      <c r="B3093" s="53"/>
      <c r="C3093" s="142"/>
    </row>
    <row r="3094" spans="1:3" x14ac:dyDescent="0.25">
      <c r="A3094" s="126"/>
      <c r="B3094" s="53"/>
      <c r="C3094" s="142"/>
    </row>
    <row r="3095" spans="1:3" x14ac:dyDescent="0.25">
      <c r="A3095" s="126"/>
      <c r="B3095" s="53"/>
      <c r="C3095" s="142"/>
    </row>
    <row r="3096" spans="1:3" x14ac:dyDescent="0.25">
      <c r="A3096" s="126"/>
      <c r="B3096" s="53"/>
      <c r="C3096" s="142"/>
    </row>
    <row r="3097" spans="1:3" x14ac:dyDescent="0.25">
      <c r="A3097" s="126"/>
      <c r="B3097" s="53"/>
      <c r="C3097" s="142"/>
    </row>
    <row r="3098" spans="1:3" x14ac:dyDescent="0.25">
      <c r="A3098" s="126"/>
      <c r="B3098" s="53"/>
      <c r="C3098" s="142"/>
    </row>
    <row r="3099" spans="1:3" x14ac:dyDescent="0.25">
      <c r="A3099" s="126"/>
      <c r="B3099" s="53"/>
      <c r="C3099" s="142"/>
    </row>
    <row r="3100" spans="1:3" x14ac:dyDescent="0.25">
      <c r="A3100" s="126"/>
      <c r="B3100" s="53"/>
      <c r="C3100" s="142"/>
    </row>
    <row r="3101" spans="1:3" x14ac:dyDescent="0.25">
      <c r="A3101" s="126"/>
      <c r="B3101" s="53"/>
      <c r="C3101" s="142"/>
    </row>
    <row r="3102" spans="1:3" x14ac:dyDescent="0.25">
      <c r="A3102" s="126"/>
      <c r="B3102" s="53"/>
      <c r="C3102" s="142"/>
    </row>
    <row r="3103" spans="1:3" x14ac:dyDescent="0.25">
      <c r="A3103" s="126"/>
      <c r="B3103" s="53"/>
      <c r="C3103" s="142"/>
    </row>
    <row r="3104" spans="1:3" x14ac:dyDescent="0.25">
      <c r="A3104" s="126"/>
      <c r="B3104" s="53"/>
      <c r="C3104" s="142"/>
    </row>
    <row r="3105" spans="1:3" x14ac:dyDescent="0.25">
      <c r="A3105" s="126"/>
      <c r="B3105" s="53"/>
      <c r="C3105" s="142"/>
    </row>
    <row r="3106" spans="1:3" x14ac:dyDescent="0.25">
      <c r="A3106" s="126"/>
      <c r="B3106" s="53"/>
      <c r="C3106" s="142"/>
    </row>
    <row r="3107" spans="1:3" x14ac:dyDescent="0.25">
      <c r="A3107" s="126"/>
      <c r="B3107" s="53"/>
      <c r="C3107" s="142"/>
    </row>
    <row r="3108" spans="1:3" x14ac:dyDescent="0.25">
      <c r="A3108" s="126"/>
      <c r="B3108" s="53"/>
      <c r="C3108" s="142"/>
    </row>
    <row r="3109" spans="1:3" x14ac:dyDescent="0.25">
      <c r="A3109" s="126"/>
      <c r="B3109" s="53"/>
      <c r="C3109" s="142"/>
    </row>
    <row r="3110" spans="1:3" x14ac:dyDescent="0.25">
      <c r="A3110" s="126"/>
      <c r="B3110" s="53"/>
      <c r="C3110" s="142"/>
    </row>
    <row r="3111" spans="1:3" x14ac:dyDescent="0.25">
      <c r="A3111" s="126"/>
      <c r="B3111" s="53"/>
      <c r="C3111" s="142"/>
    </row>
    <row r="3112" spans="1:3" x14ac:dyDescent="0.25">
      <c r="A3112" s="126"/>
      <c r="B3112" s="53"/>
      <c r="C3112" s="142"/>
    </row>
    <row r="3113" spans="1:3" x14ac:dyDescent="0.25">
      <c r="A3113" s="126"/>
      <c r="B3113" s="53"/>
      <c r="C3113" s="142"/>
    </row>
    <row r="3114" spans="1:3" x14ac:dyDescent="0.25">
      <c r="A3114" s="126"/>
      <c r="B3114" s="53"/>
      <c r="C3114" s="142"/>
    </row>
    <row r="3115" spans="1:3" x14ac:dyDescent="0.25">
      <c r="A3115" s="126"/>
      <c r="B3115" s="53"/>
      <c r="C3115" s="142"/>
    </row>
    <row r="3116" spans="1:3" x14ac:dyDescent="0.25">
      <c r="A3116" s="126"/>
      <c r="B3116" s="53"/>
      <c r="C3116" s="142"/>
    </row>
    <row r="3117" spans="1:3" x14ac:dyDescent="0.25">
      <c r="A3117" s="126"/>
      <c r="B3117" s="53"/>
      <c r="C3117" s="142"/>
    </row>
    <row r="3118" spans="1:3" x14ac:dyDescent="0.25">
      <c r="A3118" s="126"/>
      <c r="B3118" s="53"/>
      <c r="C3118" s="142"/>
    </row>
    <row r="3119" spans="1:3" x14ac:dyDescent="0.25">
      <c r="A3119" s="126"/>
      <c r="B3119" s="53"/>
      <c r="C3119" s="142"/>
    </row>
    <row r="3120" spans="1:3" x14ac:dyDescent="0.25">
      <c r="A3120" s="126"/>
      <c r="B3120" s="53"/>
      <c r="C3120" s="142"/>
    </row>
    <row r="3121" spans="1:3" x14ac:dyDescent="0.25">
      <c r="A3121" s="126"/>
      <c r="B3121" s="53"/>
      <c r="C3121" s="142"/>
    </row>
    <row r="3122" spans="1:3" x14ac:dyDescent="0.25">
      <c r="A3122" s="126"/>
      <c r="B3122" s="53"/>
      <c r="C3122" s="142"/>
    </row>
    <row r="3123" spans="1:3" x14ac:dyDescent="0.25">
      <c r="A3123" s="126"/>
      <c r="B3123" s="53"/>
      <c r="C3123" s="142"/>
    </row>
    <row r="3124" spans="1:3" x14ac:dyDescent="0.25">
      <c r="A3124" s="126"/>
      <c r="B3124" s="53"/>
      <c r="C3124" s="142"/>
    </row>
    <row r="3125" spans="1:3" x14ac:dyDescent="0.25">
      <c r="A3125" s="126"/>
      <c r="B3125" s="53"/>
      <c r="C3125" s="142"/>
    </row>
    <row r="3126" spans="1:3" x14ac:dyDescent="0.25">
      <c r="A3126" s="126"/>
      <c r="B3126" s="53"/>
      <c r="C3126" s="142"/>
    </row>
    <row r="3127" spans="1:3" x14ac:dyDescent="0.25">
      <c r="A3127" s="126"/>
      <c r="B3127" s="53"/>
      <c r="C3127" s="142"/>
    </row>
    <row r="3128" spans="1:3" x14ac:dyDescent="0.25">
      <c r="A3128" s="126"/>
      <c r="B3128" s="53"/>
      <c r="C3128" s="142"/>
    </row>
    <row r="3129" spans="1:3" x14ac:dyDescent="0.25">
      <c r="A3129" s="126"/>
      <c r="B3129" s="53"/>
      <c r="C3129" s="142"/>
    </row>
    <row r="3130" spans="1:3" x14ac:dyDescent="0.25">
      <c r="A3130" s="126"/>
      <c r="B3130" s="53"/>
      <c r="C3130" s="142"/>
    </row>
    <row r="3131" spans="1:3" x14ac:dyDescent="0.25">
      <c r="A3131" s="126"/>
      <c r="B3131" s="53"/>
      <c r="C3131" s="142"/>
    </row>
    <row r="3132" spans="1:3" x14ac:dyDescent="0.25">
      <c r="A3132" s="126"/>
      <c r="B3132" s="53"/>
      <c r="C3132" s="142"/>
    </row>
    <row r="3133" spans="1:3" x14ac:dyDescent="0.25">
      <c r="A3133" s="126"/>
      <c r="B3133" s="53"/>
      <c r="C3133" s="142"/>
    </row>
    <row r="3134" spans="1:3" x14ac:dyDescent="0.25">
      <c r="A3134" s="126"/>
      <c r="B3134" s="53"/>
      <c r="C3134" s="142"/>
    </row>
    <row r="3135" spans="1:3" x14ac:dyDescent="0.25">
      <c r="A3135" s="126"/>
      <c r="B3135" s="53"/>
      <c r="C3135" s="142"/>
    </row>
    <row r="3136" spans="1:3" x14ac:dyDescent="0.25">
      <c r="A3136" s="126"/>
      <c r="B3136" s="53"/>
      <c r="C3136" s="142"/>
    </row>
    <row r="3137" spans="1:3" x14ac:dyDescent="0.25">
      <c r="A3137" s="126"/>
      <c r="B3137" s="53"/>
      <c r="C3137" s="142"/>
    </row>
    <row r="3138" spans="1:3" x14ac:dyDescent="0.25">
      <c r="A3138" s="126"/>
      <c r="B3138" s="53"/>
      <c r="C3138" s="142"/>
    </row>
    <row r="3139" spans="1:3" x14ac:dyDescent="0.25">
      <c r="A3139" s="126"/>
      <c r="B3139" s="53"/>
      <c r="C3139" s="142"/>
    </row>
    <row r="3140" spans="1:3" x14ac:dyDescent="0.25">
      <c r="A3140" s="126"/>
      <c r="B3140" s="53"/>
      <c r="C3140" s="142"/>
    </row>
    <row r="3141" spans="1:3" x14ac:dyDescent="0.25">
      <c r="A3141" s="126"/>
      <c r="B3141" s="53"/>
      <c r="C3141" s="142"/>
    </row>
    <row r="3142" spans="1:3" x14ac:dyDescent="0.25">
      <c r="A3142" s="126"/>
      <c r="B3142" s="53"/>
      <c r="C3142" s="142"/>
    </row>
    <row r="3143" spans="1:3" x14ac:dyDescent="0.25">
      <c r="A3143" s="126"/>
      <c r="B3143" s="53"/>
      <c r="C3143" s="142"/>
    </row>
    <row r="3144" spans="1:3" x14ac:dyDescent="0.25">
      <c r="A3144" s="126"/>
      <c r="B3144" s="53"/>
      <c r="C3144" s="142"/>
    </row>
    <row r="3145" spans="1:3" x14ac:dyDescent="0.25">
      <c r="A3145" s="126"/>
      <c r="B3145" s="53"/>
      <c r="C3145" s="142"/>
    </row>
    <row r="3146" spans="1:3" x14ac:dyDescent="0.25">
      <c r="A3146" s="126"/>
      <c r="B3146" s="53"/>
      <c r="C3146" s="142"/>
    </row>
    <row r="3147" spans="1:3" x14ac:dyDescent="0.25">
      <c r="A3147" s="126"/>
      <c r="B3147" s="53"/>
      <c r="C3147" s="142"/>
    </row>
    <row r="3148" spans="1:3" x14ac:dyDescent="0.25">
      <c r="A3148" s="126"/>
      <c r="B3148" s="53"/>
      <c r="C3148" s="142"/>
    </row>
    <row r="3149" spans="1:3" x14ac:dyDescent="0.25">
      <c r="A3149" s="126"/>
      <c r="B3149" s="53"/>
      <c r="C3149" s="142"/>
    </row>
    <row r="3150" spans="1:3" x14ac:dyDescent="0.25">
      <c r="A3150" s="126"/>
      <c r="B3150" s="53"/>
      <c r="C3150" s="142"/>
    </row>
    <row r="3151" spans="1:3" x14ac:dyDescent="0.25">
      <c r="A3151" s="126"/>
      <c r="B3151" s="53"/>
      <c r="C3151" s="142"/>
    </row>
    <row r="3152" spans="1:3" x14ac:dyDescent="0.25">
      <c r="A3152" s="126"/>
      <c r="B3152" s="53"/>
      <c r="C3152" s="142"/>
    </row>
    <row r="3153" spans="1:3" x14ac:dyDescent="0.25">
      <c r="A3153" s="126"/>
      <c r="B3153" s="53"/>
      <c r="C3153" s="142"/>
    </row>
    <row r="3154" spans="1:3" x14ac:dyDescent="0.25">
      <c r="A3154" s="126"/>
      <c r="B3154" s="53"/>
      <c r="C3154" s="142"/>
    </row>
    <row r="3155" spans="1:3" x14ac:dyDescent="0.25">
      <c r="A3155" s="126"/>
      <c r="B3155" s="53"/>
      <c r="C3155" s="142"/>
    </row>
    <row r="3156" spans="1:3" x14ac:dyDescent="0.25">
      <c r="A3156" s="126"/>
      <c r="B3156" s="53"/>
      <c r="C3156" s="142"/>
    </row>
    <row r="3157" spans="1:3" x14ac:dyDescent="0.25">
      <c r="A3157" s="126"/>
      <c r="B3157" s="53"/>
      <c r="C3157" s="142"/>
    </row>
    <row r="3158" spans="1:3" x14ac:dyDescent="0.25">
      <c r="A3158" s="126"/>
      <c r="B3158" s="53"/>
      <c r="C3158" s="142"/>
    </row>
    <row r="3159" spans="1:3" x14ac:dyDescent="0.25">
      <c r="A3159" s="126"/>
      <c r="B3159" s="53"/>
      <c r="C3159" s="142"/>
    </row>
    <row r="3160" spans="1:3" x14ac:dyDescent="0.25">
      <c r="A3160" s="126"/>
      <c r="B3160" s="53"/>
      <c r="C3160" s="142"/>
    </row>
    <row r="3161" spans="1:3" x14ac:dyDescent="0.25">
      <c r="A3161" s="126"/>
      <c r="B3161" s="53"/>
      <c r="C3161" s="142"/>
    </row>
    <row r="3162" spans="1:3" x14ac:dyDescent="0.25">
      <c r="A3162" s="126"/>
      <c r="B3162" s="53"/>
      <c r="C3162" s="142"/>
    </row>
    <row r="3163" spans="1:3" x14ac:dyDescent="0.25">
      <c r="A3163" s="126"/>
      <c r="B3163" s="53"/>
      <c r="C3163" s="142"/>
    </row>
    <row r="3164" spans="1:3" x14ac:dyDescent="0.25">
      <c r="A3164" s="126"/>
      <c r="B3164" s="53"/>
      <c r="C3164" s="142"/>
    </row>
    <row r="3165" spans="1:3" x14ac:dyDescent="0.25">
      <c r="A3165" s="126"/>
      <c r="B3165" s="53"/>
      <c r="C3165" s="142"/>
    </row>
    <row r="3166" spans="1:3" x14ac:dyDescent="0.25">
      <c r="A3166" s="126"/>
      <c r="B3166" s="53"/>
      <c r="C3166" s="142"/>
    </row>
    <row r="3167" spans="1:3" x14ac:dyDescent="0.25">
      <c r="A3167" s="126"/>
      <c r="B3167" s="53"/>
      <c r="C3167" s="142"/>
    </row>
    <row r="3168" spans="1:3" x14ac:dyDescent="0.25">
      <c r="A3168" s="126"/>
      <c r="B3168" s="53"/>
      <c r="C3168" s="142"/>
    </row>
    <row r="3169" spans="1:3" x14ac:dyDescent="0.25">
      <c r="A3169" s="126"/>
      <c r="B3169" s="53"/>
      <c r="C3169" s="142"/>
    </row>
    <row r="3170" spans="1:3" x14ac:dyDescent="0.25">
      <c r="A3170" s="126"/>
      <c r="B3170" s="53"/>
      <c r="C3170" s="142"/>
    </row>
    <row r="3171" spans="1:3" x14ac:dyDescent="0.25">
      <c r="A3171" s="126"/>
      <c r="B3171" s="53"/>
      <c r="C3171" s="142"/>
    </row>
    <row r="3172" spans="1:3" x14ac:dyDescent="0.25">
      <c r="A3172" s="126"/>
      <c r="B3172" s="53"/>
      <c r="C3172" s="142"/>
    </row>
    <row r="3173" spans="1:3" x14ac:dyDescent="0.25">
      <c r="A3173" s="126"/>
      <c r="B3173" s="53"/>
      <c r="C3173" s="142"/>
    </row>
    <row r="3174" spans="1:3" x14ac:dyDescent="0.25">
      <c r="A3174" s="126"/>
      <c r="B3174" s="53"/>
      <c r="C3174" s="142"/>
    </row>
    <row r="3175" spans="1:3" x14ac:dyDescent="0.25">
      <c r="A3175" s="126"/>
      <c r="B3175" s="53"/>
      <c r="C3175" s="142"/>
    </row>
    <row r="3176" spans="1:3" x14ac:dyDescent="0.25">
      <c r="A3176" s="126"/>
      <c r="B3176" s="53"/>
      <c r="C3176" s="142"/>
    </row>
    <row r="3177" spans="1:3" x14ac:dyDescent="0.25">
      <c r="A3177" s="126"/>
      <c r="B3177" s="53"/>
      <c r="C3177" s="142"/>
    </row>
    <row r="3178" spans="1:3" x14ac:dyDescent="0.25">
      <c r="A3178" s="126"/>
      <c r="B3178" s="53"/>
      <c r="C3178" s="142"/>
    </row>
    <row r="3179" spans="1:3" x14ac:dyDescent="0.25">
      <c r="A3179" s="126"/>
      <c r="B3179" s="53"/>
      <c r="C3179" s="142"/>
    </row>
    <row r="3180" spans="1:3" x14ac:dyDescent="0.25">
      <c r="A3180" s="126"/>
      <c r="B3180" s="53"/>
      <c r="C3180" s="142"/>
    </row>
    <row r="3181" spans="1:3" x14ac:dyDescent="0.25">
      <c r="A3181" s="126"/>
      <c r="B3181" s="53"/>
      <c r="C3181" s="142"/>
    </row>
    <row r="3182" spans="1:3" x14ac:dyDescent="0.25">
      <c r="A3182" s="126"/>
      <c r="B3182" s="53"/>
      <c r="C3182" s="142"/>
    </row>
    <row r="3183" spans="1:3" x14ac:dyDescent="0.25">
      <c r="A3183" s="126"/>
      <c r="B3183" s="53"/>
      <c r="C3183" s="142"/>
    </row>
    <row r="3184" spans="1:3" x14ac:dyDescent="0.25">
      <c r="A3184" s="126"/>
      <c r="B3184" s="53"/>
      <c r="C3184" s="142"/>
    </row>
    <row r="3185" spans="1:3" x14ac:dyDescent="0.25">
      <c r="A3185" s="126"/>
      <c r="B3185" s="53"/>
      <c r="C3185" s="142"/>
    </row>
    <row r="3186" spans="1:3" x14ac:dyDescent="0.25">
      <c r="A3186" s="126"/>
      <c r="B3186" s="53"/>
      <c r="C3186" s="142"/>
    </row>
    <row r="3187" spans="1:3" x14ac:dyDescent="0.25">
      <c r="A3187" s="126"/>
      <c r="B3187" s="53"/>
      <c r="C3187" s="142"/>
    </row>
    <row r="3188" spans="1:3" x14ac:dyDescent="0.25">
      <c r="A3188" s="126"/>
      <c r="B3188" s="53"/>
      <c r="C3188" s="142"/>
    </row>
    <row r="3189" spans="1:3" x14ac:dyDescent="0.25">
      <c r="A3189" s="126"/>
      <c r="B3189" s="53"/>
      <c r="C3189" s="142"/>
    </row>
    <row r="3190" spans="1:3" x14ac:dyDescent="0.25">
      <c r="A3190" s="126"/>
      <c r="B3190" s="53"/>
      <c r="C3190" s="142"/>
    </row>
    <row r="3191" spans="1:3" x14ac:dyDescent="0.25">
      <c r="A3191" s="126"/>
      <c r="B3191" s="53"/>
      <c r="C3191" s="142"/>
    </row>
    <row r="3192" spans="1:3" x14ac:dyDescent="0.25">
      <c r="A3192" s="126"/>
      <c r="B3192" s="53"/>
      <c r="C3192" s="142"/>
    </row>
    <row r="3193" spans="1:3" x14ac:dyDescent="0.25">
      <c r="A3193" s="126"/>
      <c r="B3193" s="53"/>
      <c r="C3193" s="142"/>
    </row>
    <row r="3194" spans="1:3" x14ac:dyDescent="0.25">
      <c r="A3194" s="126"/>
      <c r="B3194" s="53"/>
      <c r="C3194" s="142"/>
    </row>
    <row r="3195" spans="1:3" x14ac:dyDescent="0.25">
      <c r="A3195" s="126"/>
      <c r="B3195" s="53"/>
      <c r="C3195" s="142"/>
    </row>
    <row r="3196" spans="1:3" x14ac:dyDescent="0.25">
      <c r="A3196" s="126"/>
      <c r="B3196" s="53"/>
      <c r="C3196" s="142"/>
    </row>
    <row r="3197" spans="1:3" x14ac:dyDescent="0.25">
      <c r="A3197" s="126"/>
      <c r="B3197" s="53"/>
      <c r="C3197" s="142"/>
    </row>
    <row r="3198" spans="1:3" x14ac:dyDescent="0.25">
      <c r="A3198" s="126"/>
      <c r="B3198" s="53"/>
      <c r="C3198" s="142"/>
    </row>
    <row r="3199" spans="1:3" x14ac:dyDescent="0.25">
      <c r="A3199" s="126"/>
      <c r="B3199" s="53"/>
      <c r="C3199" s="142"/>
    </row>
    <row r="3200" spans="1:3" x14ac:dyDescent="0.25">
      <c r="A3200" s="126"/>
      <c r="B3200" s="53"/>
      <c r="C3200" s="142"/>
    </row>
    <row r="3201" spans="1:3" x14ac:dyDescent="0.25">
      <c r="A3201" s="126"/>
      <c r="B3201" s="53"/>
      <c r="C3201" s="142"/>
    </row>
    <row r="3202" spans="1:3" x14ac:dyDescent="0.25">
      <c r="A3202" s="126"/>
      <c r="B3202" s="53"/>
      <c r="C3202" s="142"/>
    </row>
    <row r="3203" spans="1:3" x14ac:dyDescent="0.25">
      <c r="A3203" s="126"/>
      <c r="B3203" s="53"/>
      <c r="C3203" s="142"/>
    </row>
    <row r="3204" spans="1:3" x14ac:dyDescent="0.25">
      <c r="A3204" s="126"/>
      <c r="B3204" s="53"/>
      <c r="C3204" s="142"/>
    </row>
    <row r="3205" spans="1:3" x14ac:dyDescent="0.25">
      <c r="A3205" s="126"/>
      <c r="B3205" s="53"/>
      <c r="C3205" s="142"/>
    </row>
    <row r="3206" spans="1:3" x14ac:dyDescent="0.25">
      <c r="A3206" s="126"/>
      <c r="B3206" s="53"/>
      <c r="C3206" s="142"/>
    </row>
    <row r="3207" spans="1:3" x14ac:dyDescent="0.25">
      <c r="A3207" s="126"/>
      <c r="B3207" s="53"/>
      <c r="C3207" s="142"/>
    </row>
    <row r="3208" spans="1:3" x14ac:dyDescent="0.25">
      <c r="A3208" s="126"/>
      <c r="B3208" s="53"/>
      <c r="C3208" s="142"/>
    </row>
    <row r="3209" spans="1:3" x14ac:dyDescent="0.25">
      <c r="A3209" s="126"/>
      <c r="B3209" s="53"/>
      <c r="C3209" s="142"/>
    </row>
    <row r="3210" spans="1:3" x14ac:dyDescent="0.25">
      <c r="A3210" s="126"/>
      <c r="B3210" s="53"/>
      <c r="C3210" s="142"/>
    </row>
    <row r="3211" spans="1:3" x14ac:dyDescent="0.25">
      <c r="A3211" s="126"/>
      <c r="B3211" s="53"/>
      <c r="C3211" s="142"/>
    </row>
    <row r="3212" spans="1:3" x14ac:dyDescent="0.25">
      <c r="A3212" s="126"/>
      <c r="B3212" s="53"/>
      <c r="C3212" s="142"/>
    </row>
    <row r="3213" spans="1:3" x14ac:dyDescent="0.25">
      <c r="A3213" s="126"/>
      <c r="B3213" s="53"/>
      <c r="C3213" s="142"/>
    </row>
    <row r="3214" spans="1:3" x14ac:dyDescent="0.25">
      <c r="A3214" s="126"/>
      <c r="B3214" s="53"/>
      <c r="C3214" s="142"/>
    </row>
    <row r="3215" spans="1:3" x14ac:dyDescent="0.25">
      <c r="A3215" s="126"/>
      <c r="B3215" s="53"/>
      <c r="C3215" s="142"/>
    </row>
    <row r="3216" spans="1:3" x14ac:dyDescent="0.25">
      <c r="A3216" s="126"/>
      <c r="B3216" s="53"/>
      <c r="C3216" s="142"/>
    </row>
    <row r="3217" spans="1:3" x14ac:dyDescent="0.25">
      <c r="A3217" s="126"/>
      <c r="B3217" s="53"/>
      <c r="C3217" s="142"/>
    </row>
    <row r="3218" spans="1:3" x14ac:dyDescent="0.25">
      <c r="A3218" s="126"/>
      <c r="B3218" s="53"/>
      <c r="C3218" s="142"/>
    </row>
    <row r="3219" spans="1:3" x14ac:dyDescent="0.25">
      <c r="A3219" s="126"/>
      <c r="B3219" s="53"/>
      <c r="C3219" s="142"/>
    </row>
    <row r="3220" spans="1:3" x14ac:dyDescent="0.25">
      <c r="A3220" s="126"/>
      <c r="B3220" s="53"/>
      <c r="C3220" s="142"/>
    </row>
    <row r="3221" spans="1:3" x14ac:dyDescent="0.25">
      <c r="A3221" s="126"/>
      <c r="B3221" s="53"/>
      <c r="C3221" s="142"/>
    </row>
    <row r="3222" spans="1:3" x14ac:dyDescent="0.25">
      <c r="A3222" s="126"/>
      <c r="B3222" s="53"/>
      <c r="C3222" s="142"/>
    </row>
    <row r="3223" spans="1:3" x14ac:dyDescent="0.25">
      <c r="A3223" s="126"/>
      <c r="B3223" s="53"/>
      <c r="C3223" s="142"/>
    </row>
    <row r="3224" spans="1:3" x14ac:dyDescent="0.25">
      <c r="A3224" s="126"/>
      <c r="B3224" s="53"/>
      <c r="C3224" s="142"/>
    </row>
    <row r="3225" spans="1:3" x14ac:dyDescent="0.25">
      <c r="A3225" s="126"/>
      <c r="B3225" s="53"/>
      <c r="C3225" s="142"/>
    </row>
    <row r="3226" spans="1:3" x14ac:dyDescent="0.25">
      <c r="A3226" s="126"/>
      <c r="B3226" s="53"/>
      <c r="C3226" s="142"/>
    </row>
    <row r="3227" spans="1:3" x14ac:dyDescent="0.25">
      <c r="A3227" s="126"/>
      <c r="B3227" s="53"/>
      <c r="C3227" s="142"/>
    </row>
    <row r="3228" spans="1:3" x14ac:dyDescent="0.25">
      <c r="A3228" s="126"/>
      <c r="B3228" s="53"/>
      <c r="C3228" s="142"/>
    </row>
    <row r="3229" spans="1:3" x14ac:dyDescent="0.25">
      <c r="A3229" s="126"/>
      <c r="B3229" s="53"/>
      <c r="C3229" s="142"/>
    </row>
    <row r="3230" spans="1:3" x14ac:dyDescent="0.25">
      <c r="A3230" s="126"/>
      <c r="B3230" s="53"/>
      <c r="C3230" s="142"/>
    </row>
    <row r="3231" spans="1:3" x14ac:dyDescent="0.25">
      <c r="A3231" s="126"/>
      <c r="B3231" s="53"/>
      <c r="C3231" s="142"/>
    </row>
    <row r="3232" spans="1:3" x14ac:dyDescent="0.25">
      <c r="A3232" s="126"/>
      <c r="B3232" s="53"/>
      <c r="C3232" s="142"/>
    </row>
    <row r="3233" spans="1:3" x14ac:dyDescent="0.25">
      <c r="A3233" s="126"/>
      <c r="B3233" s="53"/>
      <c r="C3233" s="142"/>
    </row>
    <row r="3234" spans="1:3" x14ac:dyDescent="0.25">
      <c r="A3234" s="126"/>
      <c r="B3234" s="53"/>
      <c r="C3234" s="142"/>
    </row>
    <row r="3235" spans="1:3" x14ac:dyDescent="0.25">
      <c r="A3235" s="126"/>
      <c r="B3235" s="53"/>
      <c r="C3235" s="142"/>
    </row>
    <row r="3236" spans="1:3" x14ac:dyDescent="0.25">
      <c r="A3236" s="126"/>
      <c r="B3236" s="53"/>
      <c r="C3236" s="142"/>
    </row>
    <row r="3237" spans="1:3" x14ac:dyDescent="0.25">
      <c r="A3237" s="126"/>
      <c r="B3237" s="53"/>
      <c r="C3237" s="142"/>
    </row>
    <row r="3238" spans="1:3" x14ac:dyDescent="0.25">
      <c r="A3238" s="126"/>
      <c r="B3238" s="53"/>
      <c r="C3238" s="142"/>
    </row>
    <row r="3239" spans="1:3" x14ac:dyDescent="0.25">
      <c r="A3239" s="126"/>
      <c r="B3239" s="53"/>
      <c r="C3239" s="142"/>
    </row>
    <row r="3240" spans="1:3" x14ac:dyDescent="0.25">
      <c r="A3240" s="126"/>
      <c r="B3240" s="53"/>
      <c r="C3240" s="142"/>
    </row>
    <row r="3241" spans="1:3" x14ac:dyDescent="0.25">
      <c r="A3241" s="126"/>
      <c r="B3241" s="53"/>
      <c r="C3241" s="142"/>
    </row>
    <row r="3242" spans="1:3" x14ac:dyDescent="0.25">
      <c r="A3242" s="126"/>
      <c r="B3242" s="53"/>
      <c r="C3242" s="142"/>
    </row>
    <row r="3243" spans="1:3" x14ac:dyDescent="0.25">
      <c r="A3243" s="126"/>
      <c r="B3243" s="53"/>
      <c r="C3243" s="142"/>
    </row>
    <row r="3244" spans="1:3" x14ac:dyDescent="0.25">
      <c r="A3244" s="126"/>
      <c r="B3244" s="53"/>
      <c r="C3244" s="142"/>
    </row>
    <row r="3245" spans="1:3" x14ac:dyDescent="0.25">
      <c r="A3245" s="126"/>
      <c r="B3245" s="53"/>
      <c r="C3245" s="142"/>
    </row>
    <row r="3246" spans="1:3" x14ac:dyDescent="0.25">
      <c r="A3246" s="126"/>
      <c r="B3246" s="53"/>
      <c r="C3246" s="142"/>
    </row>
    <row r="3247" spans="1:3" x14ac:dyDescent="0.25">
      <c r="A3247" s="126"/>
      <c r="B3247" s="53"/>
      <c r="C3247" s="142"/>
    </row>
    <row r="3248" spans="1:3" x14ac:dyDescent="0.25">
      <c r="A3248" s="126"/>
      <c r="B3248" s="53"/>
      <c r="C3248" s="142"/>
    </row>
    <row r="3249" spans="1:3" x14ac:dyDescent="0.25">
      <c r="A3249" s="126"/>
      <c r="B3249" s="53"/>
      <c r="C3249" s="142"/>
    </row>
    <row r="3250" spans="1:3" x14ac:dyDescent="0.25">
      <c r="A3250" s="126"/>
      <c r="B3250" s="53"/>
      <c r="C3250" s="142"/>
    </row>
    <row r="3251" spans="1:3" x14ac:dyDescent="0.25">
      <c r="A3251" s="126"/>
      <c r="B3251" s="53"/>
      <c r="C3251" s="142"/>
    </row>
    <row r="3252" spans="1:3" x14ac:dyDescent="0.25">
      <c r="A3252" s="126"/>
      <c r="B3252" s="53"/>
      <c r="C3252" s="142"/>
    </row>
    <row r="3253" spans="1:3" x14ac:dyDescent="0.25">
      <c r="A3253" s="126"/>
      <c r="B3253" s="53"/>
      <c r="C3253" s="142"/>
    </row>
    <row r="3254" spans="1:3" x14ac:dyDescent="0.25">
      <c r="A3254" s="126"/>
      <c r="B3254" s="53"/>
      <c r="C3254" s="142"/>
    </row>
    <row r="3255" spans="1:3" x14ac:dyDescent="0.25">
      <c r="A3255" s="126"/>
      <c r="B3255" s="53"/>
      <c r="C3255" s="142"/>
    </row>
    <row r="3256" spans="1:3" x14ac:dyDescent="0.25">
      <c r="A3256" s="126"/>
      <c r="B3256" s="53"/>
      <c r="C3256" s="142"/>
    </row>
    <row r="3257" spans="1:3" x14ac:dyDescent="0.25">
      <c r="A3257" s="126"/>
      <c r="B3257" s="53"/>
      <c r="C3257" s="142"/>
    </row>
    <row r="3258" spans="1:3" x14ac:dyDescent="0.25">
      <c r="A3258" s="126"/>
      <c r="B3258" s="53"/>
      <c r="C3258" s="142"/>
    </row>
    <row r="3259" spans="1:3" x14ac:dyDescent="0.25">
      <c r="A3259" s="126"/>
      <c r="B3259" s="53"/>
      <c r="C3259" s="142"/>
    </row>
    <row r="3260" spans="1:3" x14ac:dyDescent="0.25">
      <c r="A3260" s="126"/>
      <c r="B3260" s="53"/>
      <c r="C3260" s="142"/>
    </row>
    <row r="3261" spans="1:3" x14ac:dyDescent="0.25">
      <c r="A3261" s="126"/>
      <c r="B3261" s="53"/>
      <c r="C3261" s="142"/>
    </row>
    <row r="3262" spans="1:3" x14ac:dyDescent="0.25">
      <c r="A3262" s="126"/>
      <c r="B3262" s="53"/>
      <c r="C3262" s="142"/>
    </row>
    <row r="3263" spans="1:3" x14ac:dyDescent="0.25">
      <c r="A3263" s="126"/>
      <c r="B3263" s="53"/>
      <c r="C3263" s="142"/>
    </row>
    <row r="3264" spans="1:3" x14ac:dyDescent="0.25">
      <c r="A3264" s="126"/>
      <c r="B3264" s="53"/>
      <c r="C3264" s="142"/>
    </row>
    <row r="3265" spans="1:3" x14ac:dyDescent="0.25">
      <c r="A3265" s="126"/>
      <c r="B3265" s="53"/>
      <c r="C3265" s="142"/>
    </row>
    <row r="3266" spans="1:3" x14ac:dyDescent="0.25">
      <c r="A3266" s="126"/>
      <c r="B3266" s="53"/>
      <c r="C3266" s="142"/>
    </row>
    <row r="3267" spans="1:3" x14ac:dyDescent="0.25">
      <c r="A3267" s="126"/>
      <c r="B3267" s="53"/>
      <c r="C3267" s="142"/>
    </row>
    <row r="3268" spans="1:3" x14ac:dyDescent="0.25">
      <c r="A3268" s="126"/>
      <c r="B3268" s="53"/>
      <c r="C3268" s="142"/>
    </row>
    <row r="3269" spans="1:3" x14ac:dyDescent="0.25">
      <c r="A3269" s="126"/>
      <c r="B3269" s="53"/>
      <c r="C3269" s="142"/>
    </row>
    <row r="3270" spans="1:3" x14ac:dyDescent="0.25">
      <c r="A3270" s="126"/>
      <c r="B3270" s="53"/>
      <c r="C3270" s="142"/>
    </row>
    <row r="3271" spans="1:3" x14ac:dyDescent="0.25">
      <c r="A3271" s="126"/>
      <c r="B3271" s="53"/>
      <c r="C3271" s="142"/>
    </row>
    <row r="3272" spans="1:3" x14ac:dyDescent="0.25">
      <c r="A3272" s="126"/>
      <c r="B3272" s="53"/>
      <c r="C3272" s="142"/>
    </row>
    <row r="3273" spans="1:3" x14ac:dyDescent="0.25">
      <c r="A3273" s="126"/>
      <c r="B3273" s="53"/>
      <c r="C3273" s="142"/>
    </row>
    <row r="3274" spans="1:3" x14ac:dyDescent="0.25">
      <c r="A3274" s="126"/>
      <c r="B3274" s="53"/>
      <c r="C3274" s="142"/>
    </row>
    <row r="3275" spans="1:3" x14ac:dyDescent="0.25">
      <c r="A3275" s="126"/>
      <c r="B3275" s="53"/>
      <c r="C3275" s="142"/>
    </row>
    <row r="3276" spans="1:3" x14ac:dyDescent="0.25">
      <c r="A3276" s="126"/>
      <c r="B3276" s="53"/>
      <c r="C3276" s="142"/>
    </row>
    <row r="3277" spans="1:3" x14ac:dyDescent="0.25">
      <c r="A3277" s="126"/>
      <c r="B3277" s="53"/>
      <c r="C3277" s="142"/>
    </row>
    <row r="3278" spans="1:3" x14ac:dyDescent="0.25">
      <c r="A3278" s="126"/>
      <c r="B3278" s="53"/>
      <c r="C3278" s="142"/>
    </row>
    <row r="3279" spans="1:3" x14ac:dyDescent="0.25">
      <c r="A3279" s="126"/>
      <c r="B3279" s="53"/>
      <c r="C3279" s="142"/>
    </row>
    <row r="3280" spans="1:3" x14ac:dyDescent="0.25">
      <c r="A3280" s="126"/>
      <c r="B3280" s="53"/>
      <c r="C3280" s="142"/>
    </row>
    <row r="3281" spans="1:3" x14ac:dyDescent="0.25">
      <c r="A3281" s="126"/>
      <c r="B3281" s="53"/>
      <c r="C3281" s="142"/>
    </row>
    <row r="3282" spans="1:3" x14ac:dyDescent="0.25">
      <c r="A3282" s="126"/>
      <c r="B3282" s="53"/>
      <c r="C3282" s="142"/>
    </row>
    <row r="3283" spans="1:3" x14ac:dyDescent="0.25">
      <c r="A3283" s="126"/>
      <c r="B3283" s="53"/>
      <c r="C3283" s="142"/>
    </row>
    <row r="3284" spans="1:3" x14ac:dyDescent="0.25">
      <c r="A3284" s="126"/>
      <c r="B3284" s="53"/>
      <c r="C3284" s="142"/>
    </row>
    <row r="3285" spans="1:3" x14ac:dyDescent="0.25">
      <c r="A3285" s="126"/>
      <c r="B3285" s="53"/>
      <c r="C3285" s="142"/>
    </row>
    <row r="3286" spans="1:3" x14ac:dyDescent="0.25">
      <c r="A3286" s="126"/>
      <c r="B3286" s="53"/>
      <c r="C3286" s="142"/>
    </row>
    <row r="3287" spans="1:3" x14ac:dyDescent="0.25">
      <c r="A3287" s="126"/>
      <c r="B3287" s="53"/>
      <c r="C3287" s="142"/>
    </row>
    <row r="3288" spans="1:3" x14ac:dyDescent="0.25">
      <c r="A3288" s="126"/>
      <c r="B3288" s="53"/>
      <c r="C3288" s="142"/>
    </row>
    <row r="3289" spans="1:3" x14ac:dyDescent="0.25">
      <c r="A3289" s="126"/>
      <c r="B3289" s="53"/>
      <c r="C3289" s="142"/>
    </row>
    <row r="3290" spans="1:3" x14ac:dyDescent="0.25">
      <c r="A3290" s="126"/>
      <c r="B3290" s="53"/>
      <c r="C3290" s="142"/>
    </row>
    <row r="3291" spans="1:3" x14ac:dyDescent="0.25">
      <c r="A3291" s="126"/>
      <c r="B3291" s="53"/>
      <c r="C3291" s="142"/>
    </row>
    <row r="3292" spans="1:3" x14ac:dyDescent="0.25">
      <c r="A3292" s="126"/>
      <c r="B3292" s="53"/>
      <c r="C3292" s="142"/>
    </row>
    <row r="3293" spans="1:3" x14ac:dyDescent="0.25">
      <c r="A3293" s="126"/>
      <c r="B3293" s="53"/>
      <c r="C3293" s="142"/>
    </row>
    <row r="3294" spans="1:3" x14ac:dyDescent="0.25">
      <c r="A3294" s="126"/>
      <c r="B3294" s="53"/>
      <c r="C3294" s="142"/>
    </row>
    <row r="3295" spans="1:3" x14ac:dyDescent="0.25">
      <c r="A3295" s="126"/>
      <c r="B3295" s="53"/>
      <c r="C3295" s="142"/>
    </row>
    <row r="3296" spans="1:3" x14ac:dyDescent="0.25">
      <c r="A3296" s="126"/>
      <c r="B3296" s="53"/>
      <c r="C3296" s="142"/>
    </row>
    <row r="3297" spans="1:3" x14ac:dyDescent="0.25">
      <c r="A3297" s="126"/>
      <c r="B3297" s="53"/>
      <c r="C3297" s="142"/>
    </row>
    <row r="3298" spans="1:3" x14ac:dyDescent="0.25">
      <c r="A3298" s="126"/>
      <c r="B3298" s="53"/>
      <c r="C3298" s="142"/>
    </row>
    <row r="3299" spans="1:3" x14ac:dyDescent="0.25">
      <c r="A3299" s="126"/>
      <c r="B3299" s="53"/>
      <c r="C3299" s="142"/>
    </row>
    <row r="3300" spans="1:3" x14ac:dyDescent="0.25">
      <c r="A3300" s="126"/>
      <c r="B3300" s="53"/>
      <c r="C3300" s="142"/>
    </row>
    <row r="3301" spans="1:3" x14ac:dyDescent="0.25">
      <c r="A3301" s="126"/>
      <c r="B3301" s="53"/>
      <c r="C3301" s="142"/>
    </row>
    <row r="3302" spans="1:3" x14ac:dyDescent="0.25">
      <c r="A3302" s="126"/>
      <c r="B3302" s="53"/>
      <c r="C3302" s="142"/>
    </row>
    <row r="3303" spans="1:3" x14ac:dyDescent="0.25">
      <c r="A3303" s="126"/>
      <c r="B3303" s="53"/>
      <c r="C3303" s="142"/>
    </row>
    <row r="3304" spans="1:3" x14ac:dyDescent="0.25">
      <c r="A3304" s="126"/>
      <c r="B3304" s="53"/>
      <c r="C3304" s="142"/>
    </row>
    <row r="3305" spans="1:3" x14ac:dyDescent="0.25">
      <c r="A3305" s="126"/>
      <c r="B3305" s="53"/>
      <c r="C3305" s="142"/>
    </row>
    <row r="3306" spans="1:3" x14ac:dyDescent="0.25">
      <c r="A3306" s="126"/>
      <c r="B3306" s="53"/>
      <c r="C3306" s="142"/>
    </row>
    <row r="3307" spans="1:3" x14ac:dyDescent="0.25">
      <c r="A3307" s="126"/>
      <c r="B3307" s="53"/>
      <c r="C3307" s="142"/>
    </row>
    <row r="3308" spans="1:3" x14ac:dyDescent="0.25">
      <c r="A3308" s="126"/>
      <c r="B3308" s="53"/>
      <c r="C3308" s="142"/>
    </row>
    <row r="3309" spans="1:3" x14ac:dyDescent="0.25">
      <c r="A3309" s="126"/>
      <c r="B3309" s="53"/>
      <c r="C3309" s="142"/>
    </row>
    <row r="3310" spans="1:3" x14ac:dyDescent="0.25">
      <c r="A3310" s="126"/>
      <c r="B3310" s="53"/>
      <c r="C3310" s="142"/>
    </row>
    <row r="3311" spans="1:3" x14ac:dyDescent="0.25">
      <c r="A3311" s="126"/>
      <c r="B3311" s="53"/>
      <c r="C3311" s="142"/>
    </row>
    <row r="3312" spans="1:3" x14ac:dyDescent="0.25">
      <c r="A3312" s="126"/>
      <c r="B3312" s="53"/>
      <c r="C3312" s="142"/>
    </row>
    <row r="3313" spans="1:3" x14ac:dyDescent="0.25">
      <c r="A3313" s="126"/>
      <c r="B3313" s="53"/>
      <c r="C3313" s="142"/>
    </row>
    <row r="3314" spans="1:3" x14ac:dyDescent="0.25">
      <c r="A3314" s="126"/>
      <c r="B3314" s="53"/>
      <c r="C3314" s="142"/>
    </row>
    <row r="3315" spans="1:3" x14ac:dyDescent="0.25">
      <c r="A3315" s="126"/>
      <c r="B3315" s="53"/>
      <c r="C3315" s="142"/>
    </row>
    <row r="3316" spans="1:3" x14ac:dyDescent="0.25">
      <c r="A3316" s="126"/>
      <c r="B3316" s="53"/>
      <c r="C3316" s="142"/>
    </row>
    <row r="3317" spans="1:3" x14ac:dyDescent="0.25">
      <c r="A3317" s="126"/>
      <c r="B3317" s="53"/>
      <c r="C3317" s="142"/>
    </row>
    <row r="3318" spans="1:3" x14ac:dyDescent="0.25">
      <c r="A3318" s="126"/>
      <c r="B3318" s="53"/>
      <c r="C3318" s="142"/>
    </row>
    <row r="3319" spans="1:3" x14ac:dyDescent="0.25">
      <c r="A3319" s="126"/>
      <c r="B3319" s="53"/>
      <c r="C3319" s="142"/>
    </row>
    <row r="3320" spans="1:3" x14ac:dyDescent="0.25">
      <c r="A3320" s="126"/>
      <c r="B3320" s="53"/>
      <c r="C3320" s="142"/>
    </row>
    <row r="3321" spans="1:3" x14ac:dyDescent="0.25">
      <c r="A3321" s="126"/>
      <c r="B3321" s="53"/>
      <c r="C3321" s="142"/>
    </row>
    <row r="3322" spans="1:3" x14ac:dyDescent="0.25">
      <c r="A3322" s="126"/>
      <c r="B3322" s="53"/>
      <c r="C3322" s="142"/>
    </row>
    <row r="3323" spans="1:3" x14ac:dyDescent="0.25">
      <c r="A3323" s="126"/>
      <c r="B3323" s="53"/>
      <c r="C3323" s="142"/>
    </row>
    <row r="3324" spans="1:3" x14ac:dyDescent="0.25">
      <c r="A3324" s="126"/>
      <c r="B3324" s="53"/>
      <c r="C3324" s="142"/>
    </row>
    <row r="3325" spans="1:3" x14ac:dyDescent="0.25">
      <c r="A3325" s="126"/>
      <c r="B3325" s="53"/>
      <c r="C3325" s="142"/>
    </row>
    <row r="3326" spans="1:3" x14ac:dyDescent="0.25">
      <c r="A3326" s="126"/>
      <c r="B3326" s="53"/>
      <c r="C3326" s="142"/>
    </row>
    <row r="3327" spans="1:3" x14ac:dyDescent="0.25">
      <c r="A3327" s="126"/>
      <c r="B3327" s="53"/>
      <c r="C3327" s="142"/>
    </row>
    <row r="3328" spans="1:3" x14ac:dyDescent="0.25">
      <c r="A3328" s="126"/>
      <c r="B3328" s="53"/>
      <c r="C3328" s="142"/>
    </row>
    <row r="3329" spans="1:3" x14ac:dyDescent="0.25">
      <c r="A3329" s="126"/>
      <c r="B3329" s="53"/>
      <c r="C3329" s="142"/>
    </row>
    <row r="3330" spans="1:3" x14ac:dyDescent="0.25">
      <c r="A3330" s="126"/>
      <c r="B3330" s="53"/>
      <c r="C3330" s="142"/>
    </row>
    <row r="3331" spans="1:3" x14ac:dyDescent="0.25">
      <c r="A3331" s="126"/>
      <c r="B3331" s="53"/>
      <c r="C3331" s="142"/>
    </row>
    <row r="3332" spans="1:3" x14ac:dyDescent="0.25">
      <c r="A3332" s="126"/>
      <c r="B3332" s="53"/>
      <c r="C3332" s="142"/>
    </row>
    <row r="3333" spans="1:3" x14ac:dyDescent="0.25">
      <c r="A3333" s="126"/>
      <c r="B3333" s="53"/>
      <c r="C3333" s="142"/>
    </row>
    <row r="3334" spans="1:3" x14ac:dyDescent="0.25">
      <c r="A3334" s="126"/>
      <c r="B3334" s="53"/>
      <c r="C3334" s="142"/>
    </row>
    <row r="3335" spans="1:3" x14ac:dyDescent="0.25">
      <c r="A3335" s="126"/>
      <c r="B3335" s="53"/>
      <c r="C3335" s="142"/>
    </row>
    <row r="3336" spans="1:3" x14ac:dyDescent="0.25">
      <c r="A3336" s="126"/>
      <c r="B3336" s="53"/>
      <c r="C3336" s="142"/>
    </row>
    <row r="3337" spans="1:3" x14ac:dyDescent="0.25">
      <c r="A3337" s="126"/>
      <c r="B3337" s="53"/>
      <c r="C3337" s="142"/>
    </row>
    <row r="3338" spans="1:3" x14ac:dyDescent="0.25">
      <c r="A3338" s="126"/>
      <c r="B3338" s="53"/>
      <c r="C3338" s="142"/>
    </row>
    <row r="3339" spans="1:3" x14ac:dyDescent="0.25">
      <c r="A3339" s="126"/>
      <c r="B3339" s="53"/>
      <c r="C3339" s="142"/>
    </row>
    <row r="3340" spans="1:3" x14ac:dyDescent="0.25">
      <c r="A3340" s="126"/>
      <c r="B3340" s="53"/>
      <c r="C3340" s="142"/>
    </row>
    <row r="3341" spans="1:3" x14ac:dyDescent="0.25">
      <c r="A3341" s="126"/>
      <c r="B3341" s="53"/>
      <c r="C3341" s="142"/>
    </row>
    <row r="3342" spans="1:3" x14ac:dyDescent="0.25">
      <c r="A3342" s="126"/>
      <c r="B3342" s="53"/>
      <c r="C3342" s="142"/>
    </row>
    <row r="3343" spans="1:3" x14ac:dyDescent="0.25">
      <c r="A3343" s="126"/>
      <c r="B3343" s="53"/>
      <c r="C3343" s="142"/>
    </row>
    <row r="3344" spans="1:3" x14ac:dyDescent="0.25">
      <c r="A3344" s="126"/>
      <c r="B3344" s="53"/>
      <c r="C3344" s="142"/>
    </row>
    <row r="3345" spans="1:3" x14ac:dyDescent="0.25">
      <c r="A3345" s="126"/>
      <c r="B3345" s="53"/>
      <c r="C3345" s="142"/>
    </row>
    <row r="3346" spans="1:3" x14ac:dyDescent="0.25">
      <c r="A3346" s="126"/>
      <c r="B3346" s="53"/>
      <c r="C3346" s="142"/>
    </row>
    <row r="3347" spans="1:3" x14ac:dyDescent="0.25">
      <c r="A3347" s="126"/>
      <c r="B3347" s="53"/>
      <c r="C3347" s="142"/>
    </row>
    <row r="3348" spans="1:3" x14ac:dyDescent="0.25">
      <c r="A3348" s="126"/>
      <c r="B3348" s="53"/>
      <c r="C3348" s="142"/>
    </row>
    <row r="3349" spans="1:3" x14ac:dyDescent="0.25">
      <c r="A3349" s="126"/>
      <c r="B3349" s="53"/>
      <c r="C3349" s="142"/>
    </row>
    <row r="3350" spans="1:3" x14ac:dyDescent="0.25">
      <c r="A3350" s="126"/>
      <c r="B3350" s="53"/>
      <c r="C3350" s="142"/>
    </row>
    <row r="3351" spans="1:3" x14ac:dyDescent="0.25">
      <c r="A3351" s="126"/>
      <c r="B3351" s="53"/>
      <c r="C3351" s="142"/>
    </row>
    <row r="3352" spans="1:3" x14ac:dyDescent="0.25">
      <c r="A3352" s="126"/>
      <c r="B3352" s="53"/>
      <c r="C3352" s="142"/>
    </row>
    <row r="3353" spans="1:3" x14ac:dyDescent="0.25">
      <c r="A3353" s="126"/>
      <c r="B3353" s="53"/>
      <c r="C3353" s="142"/>
    </row>
    <row r="3354" spans="1:3" x14ac:dyDescent="0.25">
      <c r="A3354" s="126"/>
      <c r="B3354" s="53"/>
      <c r="C3354" s="142"/>
    </row>
    <row r="3355" spans="1:3" x14ac:dyDescent="0.25">
      <c r="A3355" s="126"/>
      <c r="B3355" s="53"/>
      <c r="C3355" s="142"/>
    </row>
    <row r="3356" spans="1:3" x14ac:dyDescent="0.25">
      <c r="A3356" s="126"/>
      <c r="B3356" s="53"/>
      <c r="C3356" s="142"/>
    </row>
    <row r="3357" spans="1:3" x14ac:dyDescent="0.25">
      <c r="A3357" s="126"/>
      <c r="B3357" s="53"/>
      <c r="C3357" s="142"/>
    </row>
    <row r="3358" spans="1:3" x14ac:dyDescent="0.25">
      <c r="A3358" s="126"/>
      <c r="B3358" s="53"/>
      <c r="C3358" s="142"/>
    </row>
    <row r="3359" spans="1:3" x14ac:dyDescent="0.25">
      <c r="A3359" s="126"/>
      <c r="B3359" s="53"/>
      <c r="C3359" s="142"/>
    </row>
    <row r="3360" spans="1:3" x14ac:dyDescent="0.25">
      <c r="A3360" s="126"/>
      <c r="B3360" s="53"/>
      <c r="C3360" s="142"/>
    </row>
    <row r="3361" spans="1:3" x14ac:dyDescent="0.25">
      <c r="A3361" s="126"/>
      <c r="B3361" s="53"/>
      <c r="C3361" s="142"/>
    </row>
    <row r="3362" spans="1:3" x14ac:dyDescent="0.25">
      <c r="A3362" s="126"/>
      <c r="B3362" s="53"/>
      <c r="C3362" s="142"/>
    </row>
    <row r="3363" spans="1:3" x14ac:dyDescent="0.25">
      <c r="A3363" s="126"/>
      <c r="B3363" s="53"/>
      <c r="C3363" s="142"/>
    </row>
    <row r="3364" spans="1:3" x14ac:dyDescent="0.25">
      <c r="A3364" s="126"/>
      <c r="B3364" s="53"/>
      <c r="C3364" s="142"/>
    </row>
    <row r="3365" spans="1:3" x14ac:dyDescent="0.25">
      <c r="A3365" s="126"/>
      <c r="B3365" s="53"/>
      <c r="C3365" s="142"/>
    </row>
    <row r="3366" spans="1:3" x14ac:dyDescent="0.25">
      <c r="A3366" s="126"/>
      <c r="B3366" s="53"/>
      <c r="C3366" s="142"/>
    </row>
    <row r="3367" spans="1:3" x14ac:dyDescent="0.25">
      <c r="A3367" s="126"/>
      <c r="B3367" s="53"/>
      <c r="C3367" s="142"/>
    </row>
    <row r="3368" spans="1:3" x14ac:dyDescent="0.25">
      <c r="A3368" s="126"/>
      <c r="B3368" s="53"/>
      <c r="C3368" s="142"/>
    </row>
    <row r="3369" spans="1:3" x14ac:dyDescent="0.25">
      <c r="A3369" s="126"/>
      <c r="B3369" s="53"/>
      <c r="C3369" s="142"/>
    </row>
    <row r="3370" spans="1:3" x14ac:dyDescent="0.25">
      <c r="A3370" s="126"/>
      <c r="B3370" s="53"/>
      <c r="C3370" s="142"/>
    </row>
    <row r="3371" spans="1:3" x14ac:dyDescent="0.25">
      <c r="A3371" s="126"/>
      <c r="B3371" s="53"/>
      <c r="C3371" s="142"/>
    </row>
    <row r="3372" spans="1:3" x14ac:dyDescent="0.25">
      <c r="A3372" s="126"/>
      <c r="B3372" s="53"/>
      <c r="C3372" s="142"/>
    </row>
    <row r="3373" spans="1:3" x14ac:dyDescent="0.25">
      <c r="A3373" s="126"/>
      <c r="B3373" s="53"/>
      <c r="C3373" s="142"/>
    </row>
    <row r="3374" spans="1:3" x14ac:dyDescent="0.25">
      <c r="A3374" s="126"/>
      <c r="B3374" s="53"/>
      <c r="C3374" s="142"/>
    </row>
    <row r="3375" spans="1:3" x14ac:dyDescent="0.25">
      <c r="A3375" s="126"/>
      <c r="B3375" s="53"/>
      <c r="C3375" s="142"/>
    </row>
    <row r="3376" spans="1:3" x14ac:dyDescent="0.25">
      <c r="A3376" s="126"/>
      <c r="B3376" s="53"/>
      <c r="C3376" s="142"/>
    </row>
    <row r="3377" spans="1:3" x14ac:dyDescent="0.25">
      <c r="A3377" s="126"/>
      <c r="B3377" s="53"/>
      <c r="C3377" s="142"/>
    </row>
    <row r="3378" spans="1:3" x14ac:dyDescent="0.25">
      <c r="A3378" s="126"/>
      <c r="B3378" s="53"/>
      <c r="C3378" s="142"/>
    </row>
    <row r="3379" spans="1:3" x14ac:dyDescent="0.25">
      <c r="A3379" s="126"/>
      <c r="B3379" s="53"/>
      <c r="C3379" s="142"/>
    </row>
    <row r="3380" spans="1:3" x14ac:dyDescent="0.25">
      <c r="A3380" s="126"/>
      <c r="B3380" s="53"/>
      <c r="C3380" s="142"/>
    </row>
    <row r="3381" spans="1:3" x14ac:dyDescent="0.25">
      <c r="A3381" s="126"/>
      <c r="B3381" s="53"/>
      <c r="C3381" s="142"/>
    </row>
    <row r="3382" spans="1:3" x14ac:dyDescent="0.25">
      <c r="A3382" s="126"/>
      <c r="B3382" s="53"/>
      <c r="C3382" s="142"/>
    </row>
    <row r="3383" spans="1:3" x14ac:dyDescent="0.25">
      <c r="A3383" s="126"/>
      <c r="B3383" s="53"/>
      <c r="C3383" s="142"/>
    </row>
    <row r="3384" spans="1:3" x14ac:dyDescent="0.25">
      <c r="A3384" s="126"/>
      <c r="B3384" s="53"/>
      <c r="C3384" s="142"/>
    </row>
    <row r="3385" spans="1:3" x14ac:dyDescent="0.25">
      <c r="A3385" s="126"/>
      <c r="B3385" s="53"/>
      <c r="C3385" s="142"/>
    </row>
    <row r="3386" spans="1:3" x14ac:dyDescent="0.25">
      <c r="A3386" s="126"/>
      <c r="B3386" s="53"/>
      <c r="C3386" s="142"/>
    </row>
    <row r="3387" spans="1:3" x14ac:dyDescent="0.25">
      <c r="A3387" s="126"/>
      <c r="B3387" s="53"/>
      <c r="C3387" s="142"/>
    </row>
    <row r="3388" spans="1:3" x14ac:dyDescent="0.25">
      <c r="A3388" s="126"/>
      <c r="B3388" s="53"/>
      <c r="C3388" s="142"/>
    </row>
    <row r="3389" spans="1:3" x14ac:dyDescent="0.25">
      <c r="A3389" s="126"/>
      <c r="B3389" s="53"/>
      <c r="C3389" s="142"/>
    </row>
    <row r="3390" spans="1:3" x14ac:dyDescent="0.25">
      <c r="A3390" s="126"/>
      <c r="B3390" s="53"/>
      <c r="C3390" s="142"/>
    </row>
    <row r="3391" spans="1:3" x14ac:dyDescent="0.25">
      <c r="A3391" s="126"/>
      <c r="B3391" s="53"/>
      <c r="C3391" s="142"/>
    </row>
    <row r="3392" spans="1:3" x14ac:dyDescent="0.25">
      <c r="A3392" s="126"/>
      <c r="B3392" s="53"/>
      <c r="C3392" s="142"/>
    </row>
    <row r="3393" spans="1:3" x14ac:dyDescent="0.25">
      <c r="A3393" s="126"/>
      <c r="B3393" s="53"/>
      <c r="C3393" s="142"/>
    </row>
    <row r="3394" spans="1:3" x14ac:dyDescent="0.25">
      <c r="A3394" s="126"/>
      <c r="B3394" s="53"/>
      <c r="C3394" s="142"/>
    </row>
    <row r="3395" spans="1:3" x14ac:dyDescent="0.25">
      <c r="A3395" s="126"/>
      <c r="B3395" s="53"/>
      <c r="C3395" s="142"/>
    </row>
    <row r="3396" spans="1:3" x14ac:dyDescent="0.25">
      <c r="A3396" s="126"/>
      <c r="B3396" s="53"/>
      <c r="C3396" s="142"/>
    </row>
    <row r="3397" spans="1:3" x14ac:dyDescent="0.25">
      <c r="A3397" s="126"/>
      <c r="B3397" s="53"/>
      <c r="C3397" s="142"/>
    </row>
    <row r="3398" spans="1:3" x14ac:dyDescent="0.25">
      <c r="A3398" s="126"/>
      <c r="B3398" s="53"/>
      <c r="C3398" s="142"/>
    </row>
    <row r="3399" spans="1:3" x14ac:dyDescent="0.25">
      <c r="A3399" s="126"/>
      <c r="B3399" s="53"/>
      <c r="C3399" s="142"/>
    </row>
    <row r="3400" spans="1:3" x14ac:dyDescent="0.25">
      <c r="A3400" s="126"/>
      <c r="B3400" s="53"/>
      <c r="C3400" s="142"/>
    </row>
    <row r="3401" spans="1:3" x14ac:dyDescent="0.25">
      <c r="A3401" s="126"/>
      <c r="B3401" s="53"/>
      <c r="C3401" s="142"/>
    </row>
    <row r="3402" spans="1:3" x14ac:dyDescent="0.25">
      <c r="A3402" s="126"/>
      <c r="B3402" s="53"/>
      <c r="C3402" s="142"/>
    </row>
    <row r="3403" spans="1:3" x14ac:dyDescent="0.25">
      <c r="A3403" s="126"/>
      <c r="B3403" s="53"/>
      <c r="C3403" s="142"/>
    </row>
    <row r="3404" spans="1:3" x14ac:dyDescent="0.25">
      <c r="A3404" s="126"/>
      <c r="B3404" s="53"/>
      <c r="C3404" s="142"/>
    </row>
    <row r="3405" spans="1:3" x14ac:dyDescent="0.25">
      <c r="A3405" s="126"/>
      <c r="B3405" s="53"/>
      <c r="C3405" s="142"/>
    </row>
    <row r="3406" spans="1:3" x14ac:dyDescent="0.25">
      <c r="A3406" s="126"/>
      <c r="B3406" s="53"/>
      <c r="C3406" s="142"/>
    </row>
    <row r="3407" spans="1:3" x14ac:dyDescent="0.25">
      <c r="A3407" s="126"/>
      <c r="B3407" s="53"/>
      <c r="C3407" s="142"/>
    </row>
    <row r="3408" spans="1:3" x14ac:dyDescent="0.25">
      <c r="A3408" s="126"/>
      <c r="B3408" s="53"/>
      <c r="C3408" s="142"/>
    </row>
    <row r="3409" spans="1:3" x14ac:dyDescent="0.25">
      <c r="A3409" s="126"/>
      <c r="B3409" s="53"/>
      <c r="C3409" s="142"/>
    </row>
    <row r="3410" spans="1:3" x14ac:dyDescent="0.25">
      <c r="A3410" s="126"/>
      <c r="B3410" s="53"/>
      <c r="C3410" s="142"/>
    </row>
    <row r="3411" spans="1:3" x14ac:dyDescent="0.25">
      <c r="A3411" s="126"/>
      <c r="B3411" s="53"/>
      <c r="C3411" s="142"/>
    </row>
    <row r="3412" spans="1:3" x14ac:dyDescent="0.25">
      <c r="A3412" s="126"/>
      <c r="B3412" s="53"/>
      <c r="C3412" s="142"/>
    </row>
    <row r="3413" spans="1:3" x14ac:dyDescent="0.25">
      <c r="A3413" s="126"/>
      <c r="B3413" s="53"/>
      <c r="C3413" s="142"/>
    </row>
    <row r="3414" spans="1:3" x14ac:dyDescent="0.25">
      <c r="A3414" s="126"/>
      <c r="B3414" s="53"/>
      <c r="C3414" s="142"/>
    </row>
    <row r="3415" spans="1:3" x14ac:dyDescent="0.25">
      <c r="A3415" s="126"/>
      <c r="B3415" s="53"/>
      <c r="C3415" s="142"/>
    </row>
    <row r="3416" spans="1:3" x14ac:dyDescent="0.25">
      <c r="A3416" s="126"/>
      <c r="B3416" s="53"/>
      <c r="C3416" s="142"/>
    </row>
    <row r="3417" spans="1:3" x14ac:dyDescent="0.25">
      <c r="A3417" s="126"/>
      <c r="B3417" s="53"/>
      <c r="C3417" s="142"/>
    </row>
    <row r="3418" spans="1:3" x14ac:dyDescent="0.25">
      <c r="A3418" s="126"/>
      <c r="B3418" s="53"/>
      <c r="C3418" s="142"/>
    </row>
    <row r="3419" spans="1:3" x14ac:dyDescent="0.25">
      <c r="A3419" s="126"/>
      <c r="B3419" s="53"/>
      <c r="C3419" s="142"/>
    </row>
    <row r="3420" spans="1:3" x14ac:dyDescent="0.25">
      <c r="A3420" s="126"/>
      <c r="B3420" s="53"/>
      <c r="C3420" s="142"/>
    </row>
    <row r="3421" spans="1:3" x14ac:dyDescent="0.25">
      <c r="A3421" s="126"/>
      <c r="B3421" s="53"/>
      <c r="C3421" s="142"/>
    </row>
    <row r="3422" spans="1:3" x14ac:dyDescent="0.25">
      <c r="A3422" s="126"/>
      <c r="B3422" s="53"/>
      <c r="C3422" s="142"/>
    </row>
    <row r="3423" spans="1:3" x14ac:dyDescent="0.25">
      <c r="A3423" s="126"/>
      <c r="B3423" s="53"/>
      <c r="C3423" s="142"/>
    </row>
    <row r="3424" spans="1:3" x14ac:dyDescent="0.25">
      <c r="A3424" s="126"/>
      <c r="B3424" s="53"/>
      <c r="C3424" s="142"/>
    </row>
    <row r="3425" spans="1:3" x14ac:dyDescent="0.25">
      <c r="A3425" s="126"/>
      <c r="B3425" s="53"/>
      <c r="C3425" s="142"/>
    </row>
    <row r="3426" spans="1:3" x14ac:dyDescent="0.25">
      <c r="A3426" s="126"/>
      <c r="B3426" s="53"/>
      <c r="C3426" s="142"/>
    </row>
    <row r="3427" spans="1:3" x14ac:dyDescent="0.25">
      <c r="A3427" s="126"/>
      <c r="B3427" s="53"/>
      <c r="C3427" s="142"/>
    </row>
    <row r="3428" spans="1:3" x14ac:dyDescent="0.25">
      <c r="A3428" s="126"/>
      <c r="B3428" s="53"/>
      <c r="C3428" s="142"/>
    </row>
    <row r="3429" spans="1:3" x14ac:dyDescent="0.25">
      <c r="A3429" s="126"/>
      <c r="B3429" s="53"/>
      <c r="C3429" s="142"/>
    </row>
    <row r="3430" spans="1:3" x14ac:dyDescent="0.25">
      <c r="A3430" s="126"/>
      <c r="B3430" s="53"/>
      <c r="C3430" s="142"/>
    </row>
    <row r="3431" spans="1:3" x14ac:dyDescent="0.25">
      <c r="A3431" s="126"/>
      <c r="B3431" s="53"/>
      <c r="C3431" s="142"/>
    </row>
    <row r="3432" spans="1:3" x14ac:dyDescent="0.25">
      <c r="A3432" s="126"/>
      <c r="B3432" s="53"/>
      <c r="C3432" s="142"/>
    </row>
    <row r="3433" spans="1:3" x14ac:dyDescent="0.25">
      <c r="A3433" s="126"/>
      <c r="B3433" s="53"/>
      <c r="C3433" s="142"/>
    </row>
    <row r="3434" spans="1:3" x14ac:dyDescent="0.25">
      <c r="A3434" s="126"/>
      <c r="B3434" s="53"/>
      <c r="C3434" s="142"/>
    </row>
    <row r="3435" spans="1:3" x14ac:dyDescent="0.25">
      <c r="A3435" s="126"/>
      <c r="B3435" s="53"/>
      <c r="C3435" s="142"/>
    </row>
    <row r="3436" spans="1:3" x14ac:dyDescent="0.25">
      <c r="A3436" s="126"/>
      <c r="B3436" s="53"/>
      <c r="C3436" s="142"/>
    </row>
    <row r="3437" spans="1:3" x14ac:dyDescent="0.25">
      <c r="A3437" s="126"/>
      <c r="B3437" s="53"/>
      <c r="C3437" s="142"/>
    </row>
    <row r="3438" spans="1:3" x14ac:dyDescent="0.25">
      <c r="A3438" s="126"/>
      <c r="B3438" s="53"/>
      <c r="C3438" s="142"/>
    </row>
    <row r="3439" spans="1:3" x14ac:dyDescent="0.25">
      <c r="A3439" s="126"/>
      <c r="B3439" s="53"/>
      <c r="C3439" s="142"/>
    </row>
    <row r="3440" spans="1:3" x14ac:dyDescent="0.25">
      <c r="A3440" s="126"/>
      <c r="B3440" s="53"/>
      <c r="C3440" s="142"/>
    </row>
    <row r="3441" spans="1:3" x14ac:dyDescent="0.25">
      <c r="A3441" s="126"/>
      <c r="B3441" s="53"/>
      <c r="C3441" s="142"/>
    </row>
    <row r="3442" spans="1:3" x14ac:dyDescent="0.25">
      <c r="A3442" s="126"/>
      <c r="B3442" s="53"/>
      <c r="C3442" s="142"/>
    </row>
    <row r="3443" spans="1:3" x14ac:dyDescent="0.25">
      <c r="A3443" s="126"/>
      <c r="B3443" s="53"/>
      <c r="C3443" s="142"/>
    </row>
    <row r="3444" spans="1:3" x14ac:dyDescent="0.25">
      <c r="A3444" s="126"/>
      <c r="B3444" s="53"/>
      <c r="C3444" s="142"/>
    </row>
    <row r="3445" spans="1:3" x14ac:dyDescent="0.25">
      <c r="A3445" s="126"/>
      <c r="B3445" s="53"/>
      <c r="C3445" s="142"/>
    </row>
    <row r="3446" spans="1:3" x14ac:dyDescent="0.25">
      <c r="A3446" s="126"/>
      <c r="B3446" s="53"/>
      <c r="C3446" s="142"/>
    </row>
    <row r="3447" spans="1:3" x14ac:dyDescent="0.25">
      <c r="A3447" s="126"/>
      <c r="B3447" s="53"/>
      <c r="C3447" s="142"/>
    </row>
    <row r="3448" spans="1:3" x14ac:dyDescent="0.25">
      <c r="A3448" s="126"/>
      <c r="B3448" s="53"/>
      <c r="C3448" s="142"/>
    </row>
    <row r="3449" spans="1:3" x14ac:dyDescent="0.25">
      <c r="A3449" s="126"/>
      <c r="B3449" s="53"/>
      <c r="C3449" s="142"/>
    </row>
    <row r="3450" spans="1:3" x14ac:dyDescent="0.25">
      <c r="A3450" s="126"/>
      <c r="B3450" s="53"/>
      <c r="C3450" s="142"/>
    </row>
    <row r="3451" spans="1:3" x14ac:dyDescent="0.25">
      <c r="A3451" s="126"/>
      <c r="B3451" s="53"/>
      <c r="C3451" s="142"/>
    </row>
    <row r="3452" spans="1:3" x14ac:dyDescent="0.25">
      <c r="A3452" s="126"/>
      <c r="B3452" s="53"/>
      <c r="C3452" s="142"/>
    </row>
    <row r="3453" spans="1:3" x14ac:dyDescent="0.25">
      <c r="A3453" s="126"/>
      <c r="B3453" s="53"/>
      <c r="C3453" s="142"/>
    </row>
    <row r="3454" spans="1:3" x14ac:dyDescent="0.25">
      <c r="A3454" s="126"/>
      <c r="B3454" s="53"/>
      <c r="C3454" s="142"/>
    </row>
    <row r="3455" spans="1:3" x14ac:dyDescent="0.25">
      <c r="A3455" s="126"/>
      <c r="B3455" s="53"/>
      <c r="C3455" s="142"/>
    </row>
    <row r="3456" spans="1:3" x14ac:dyDescent="0.25">
      <c r="A3456" s="126"/>
      <c r="B3456" s="53"/>
      <c r="C3456" s="142"/>
    </row>
    <row r="3457" spans="1:3" x14ac:dyDescent="0.25">
      <c r="A3457" s="126"/>
      <c r="B3457" s="53"/>
      <c r="C3457" s="142"/>
    </row>
    <row r="3458" spans="1:3" x14ac:dyDescent="0.25">
      <c r="A3458" s="126"/>
      <c r="B3458" s="53"/>
      <c r="C3458" s="142"/>
    </row>
    <row r="3459" spans="1:3" x14ac:dyDescent="0.25">
      <c r="A3459" s="126"/>
      <c r="B3459" s="53"/>
      <c r="C3459" s="142"/>
    </row>
    <row r="3460" spans="1:3" x14ac:dyDescent="0.25">
      <c r="A3460" s="126"/>
      <c r="B3460" s="53"/>
      <c r="C3460" s="142"/>
    </row>
    <row r="3461" spans="1:3" x14ac:dyDescent="0.25">
      <c r="A3461" s="126"/>
      <c r="B3461" s="53"/>
      <c r="C3461" s="142"/>
    </row>
    <row r="3462" spans="1:3" x14ac:dyDescent="0.25">
      <c r="A3462" s="126"/>
      <c r="B3462" s="53"/>
      <c r="C3462" s="142"/>
    </row>
    <row r="3463" spans="1:3" x14ac:dyDescent="0.25">
      <c r="A3463" s="126"/>
      <c r="B3463" s="53"/>
      <c r="C3463" s="142"/>
    </row>
    <row r="3464" spans="1:3" x14ac:dyDescent="0.25">
      <c r="A3464" s="126"/>
      <c r="B3464" s="53"/>
      <c r="C3464" s="142"/>
    </row>
    <row r="3465" spans="1:3" x14ac:dyDescent="0.25">
      <c r="A3465" s="126"/>
      <c r="B3465" s="53"/>
      <c r="C3465" s="142"/>
    </row>
    <row r="3466" spans="1:3" x14ac:dyDescent="0.25">
      <c r="A3466" s="126"/>
      <c r="B3466" s="53"/>
      <c r="C3466" s="142"/>
    </row>
    <row r="3467" spans="1:3" x14ac:dyDescent="0.25">
      <c r="A3467" s="126"/>
      <c r="B3467" s="53"/>
      <c r="C3467" s="142"/>
    </row>
    <row r="3468" spans="1:3" x14ac:dyDescent="0.25">
      <c r="A3468" s="126"/>
      <c r="B3468" s="53"/>
      <c r="C3468" s="142"/>
    </row>
    <row r="3469" spans="1:3" x14ac:dyDescent="0.25">
      <c r="A3469" s="126"/>
      <c r="B3469" s="53"/>
      <c r="C3469" s="142"/>
    </row>
    <row r="3470" spans="1:3" x14ac:dyDescent="0.25">
      <c r="A3470" s="126"/>
      <c r="B3470" s="53"/>
      <c r="C3470" s="142"/>
    </row>
    <row r="3471" spans="1:3" x14ac:dyDescent="0.25">
      <c r="A3471" s="126"/>
      <c r="B3471" s="53"/>
      <c r="C3471" s="142"/>
    </row>
    <row r="3472" spans="1:3" x14ac:dyDescent="0.25">
      <c r="A3472" s="126"/>
      <c r="B3472" s="53"/>
      <c r="C3472" s="142"/>
    </row>
    <row r="3473" spans="1:3" x14ac:dyDescent="0.25">
      <c r="A3473" s="126"/>
      <c r="B3473" s="53"/>
      <c r="C3473" s="142"/>
    </row>
    <row r="3474" spans="1:3" x14ac:dyDescent="0.25">
      <c r="A3474" s="126"/>
      <c r="B3474" s="53"/>
      <c r="C3474" s="142"/>
    </row>
    <row r="3475" spans="1:3" x14ac:dyDescent="0.25">
      <c r="A3475" s="126"/>
      <c r="B3475" s="53"/>
      <c r="C3475" s="142"/>
    </row>
    <row r="3476" spans="1:3" x14ac:dyDescent="0.25">
      <c r="A3476" s="126"/>
      <c r="B3476" s="53"/>
      <c r="C3476" s="142"/>
    </row>
    <row r="3477" spans="1:3" x14ac:dyDescent="0.25">
      <c r="A3477" s="126"/>
      <c r="B3477" s="53"/>
      <c r="C3477" s="142"/>
    </row>
    <row r="3478" spans="1:3" x14ac:dyDescent="0.25">
      <c r="A3478" s="126"/>
      <c r="B3478" s="53"/>
      <c r="C3478" s="142"/>
    </row>
    <row r="3479" spans="1:3" x14ac:dyDescent="0.25">
      <c r="A3479" s="126"/>
      <c r="B3479" s="53"/>
      <c r="C3479" s="142"/>
    </row>
    <row r="3480" spans="1:3" x14ac:dyDescent="0.25">
      <c r="A3480" s="126"/>
      <c r="B3480" s="53"/>
      <c r="C3480" s="142"/>
    </row>
    <row r="3481" spans="1:3" x14ac:dyDescent="0.25">
      <c r="A3481" s="126"/>
      <c r="B3481" s="53"/>
      <c r="C3481" s="142"/>
    </row>
    <row r="3482" spans="1:3" x14ac:dyDescent="0.25">
      <c r="A3482" s="126"/>
      <c r="B3482" s="53"/>
      <c r="C3482" s="142"/>
    </row>
    <row r="3483" spans="1:3" x14ac:dyDescent="0.25">
      <c r="A3483" s="126"/>
      <c r="B3483" s="53"/>
      <c r="C3483" s="142"/>
    </row>
    <row r="3484" spans="1:3" x14ac:dyDescent="0.25">
      <c r="A3484" s="126"/>
      <c r="B3484" s="53"/>
      <c r="C3484" s="142"/>
    </row>
    <row r="3485" spans="1:3" x14ac:dyDescent="0.25">
      <c r="A3485" s="126"/>
      <c r="B3485" s="53"/>
      <c r="C3485" s="142"/>
    </row>
    <row r="3486" spans="1:3" x14ac:dyDescent="0.25">
      <c r="A3486" s="126"/>
      <c r="B3486" s="53"/>
      <c r="C3486" s="142"/>
    </row>
    <row r="3487" spans="1:3" x14ac:dyDescent="0.25">
      <c r="A3487" s="126"/>
      <c r="B3487" s="53"/>
      <c r="C3487" s="142"/>
    </row>
    <row r="3488" spans="1:3" x14ac:dyDescent="0.25">
      <c r="A3488" s="126"/>
      <c r="B3488" s="53"/>
      <c r="C3488" s="142"/>
    </row>
    <row r="3489" spans="1:3" x14ac:dyDescent="0.25">
      <c r="A3489" s="126"/>
      <c r="B3489" s="53"/>
      <c r="C3489" s="142"/>
    </row>
    <row r="3490" spans="1:3" x14ac:dyDescent="0.25">
      <c r="A3490" s="126"/>
      <c r="B3490" s="53"/>
      <c r="C3490" s="142"/>
    </row>
    <row r="3491" spans="1:3" x14ac:dyDescent="0.25">
      <c r="A3491" s="126"/>
      <c r="B3491" s="53"/>
      <c r="C3491" s="142"/>
    </row>
    <row r="3492" spans="1:3" x14ac:dyDescent="0.25">
      <c r="A3492" s="126"/>
      <c r="B3492" s="53"/>
      <c r="C3492" s="142"/>
    </row>
    <row r="3493" spans="1:3" x14ac:dyDescent="0.25">
      <c r="A3493" s="126"/>
      <c r="B3493" s="53"/>
      <c r="C3493" s="142"/>
    </row>
    <row r="3494" spans="1:3" x14ac:dyDescent="0.25">
      <c r="A3494" s="126"/>
      <c r="B3494" s="53"/>
      <c r="C3494" s="142"/>
    </row>
    <row r="3495" spans="1:3" x14ac:dyDescent="0.25">
      <c r="A3495" s="126"/>
      <c r="B3495" s="53"/>
      <c r="C3495" s="142"/>
    </row>
    <row r="3496" spans="1:3" x14ac:dyDescent="0.25">
      <c r="A3496" s="126"/>
      <c r="B3496" s="53"/>
      <c r="C3496" s="142"/>
    </row>
    <row r="3497" spans="1:3" x14ac:dyDescent="0.25">
      <c r="A3497" s="126"/>
      <c r="B3497" s="53"/>
      <c r="C3497" s="142"/>
    </row>
    <row r="3498" spans="1:3" x14ac:dyDescent="0.25">
      <c r="A3498" s="126"/>
      <c r="B3498" s="53"/>
      <c r="C3498" s="142"/>
    </row>
    <row r="3499" spans="1:3" x14ac:dyDescent="0.25">
      <c r="A3499" s="126"/>
      <c r="B3499" s="53"/>
      <c r="C3499" s="142"/>
    </row>
    <row r="3500" spans="1:3" x14ac:dyDescent="0.25">
      <c r="A3500" s="126"/>
      <c r="B3500" s="53"/>
      <c r="C3500" s="142"/>
    </row>
    <row r="3501" spans="1:3" x14ac:dyDescent="0.25">
      <c r="A3501" s="126"/>
      <c r="B3501" s="53"/>
      <c r="C3501" s="142"/>
    </row>
    <row r="3502" spans="1:3" x14ac:dyDescent="0.25">
      <c r="A3502" s="126"/>
      <c r="B3502" s="53"/>
      <c r="C3502" s="142"/>
    </row>
    <row r="3503" spans="1:3" x14ac:dyDescent="0.25">
      <c r="A3503" s="126"/>
      <c r="B3503" s="53"/>
      <c r="C3503" s="142"/>
    </row>
    <row r="3504" spans="1:3" x14ac:dyDescent="0.25">
      <c r="A3504" s="126"/>
      <c r="B3504" s="53"/>
      <c r="C3504" s="142"/>
    </row>
    <row r="3505" spans="1:3" x14ac:dyDescent="0.25">
      <c r="A3505" s="126"/>
      <c r="B3505" s="53"/>
      <c r="C3505" s="142"/>
    </row>
    <row r="3506" spans="1:3" x14ac:dyDescent="0.25">
      <c r="A3506" s="126"/>
      <c r="B3506" s="53"/>
      <c r="C3506" s="142"/>
    </row>
    <row r="3507" spans="1:3" x14ac:dyDescent="0.25">
      <c r="A3507" s="126"/>
      <c r="B3507" s="53"/>
      <c r="C3507" s="142"/>
    </row>
    <row r="3508" spans="1:3" x14ac:dyDescent="0.25">
      <c r="A3508" s="126"/>
      <c r="B3508" s="53"/>
      <c r="C3508" s="142"/>
    </row>
    <row r="3509" spans="1:3" x14ac:dyDescent="0.25">
      <c r="A3509" s="126"/>
      <c r="B3509" s="53"/>
      <c r="C3509" s="142"/>
    </row>
    <row r="3510" spans="1:3" x14ac:dyDescent="0.25">
      <c r="A3510" s="126"/>
      <c r="B3510" s="53"/>
      <c r="C3510" s="142"/>
    </row>
    <row r="3511" spans="1:3" x14ac:dyDescent="0.25">
      <c r="A3511" s="126"/>
      <c r="B3511" s="53"/>
      <c r="C3511" s="142"/>
    </row>
    <row r="3512" spans="1:3" x14ac:dyDescent="0.25">
      <c r="A3512" s="126"/>
      <c r="B3512" s="53"/>
      <c r="C3512" s="142"/>
    </row>
    <row r="3513" spans="1:3" x14ac:dyDescent="0.25">
      <c r="A3513" s="126"/>
      <c r="B3513" s="53"/>
      <c r="C3513" s="142"/>
    </row>
    <row r="3514" spans="1:3" x14ac:dyDescent="0.25">
      <c r="A3514" s="126"/>
      <c r="B3514" s="53"/>
      <c r="C3514" s="142"/>
    </row>
    <row r="3515" spans="1:3" x14ac:dyDescent="0.25">
      <c r="A3515" s="126"/>
      <c r="B3515" s="53"/>
      <c r="C3515" s="142"/>
    </row>
    <row r="3516" spans="1:3" x14ac:dyDescent="0.25">
      <c r="A3516" s="126"/>
      <c r="B3516" s="53"/>
      <c r="C3516" s="142"/>
    </row>
    <row r="3517" spans="1:3" x14ac:dyDescent="0.25">
      <c r="A3517" s="126"/>
      <c r="B3517" s="53"/>
      <c r="C3517" s="142"/>
    </row>
    <row r="3518" spans="1:3" x14ac:dyDescent="0.25">
      <c r="A3518" s="126"/>
      <c r="B3518" s="53"/>
      <c r="C3518" s="142"/>
    </row>
    <row r="3519" spans="1:3" x14ac:dyDescent="0.25">
      <c r="A3519" s="126"/>
      <c r="B3519" s="53"/>
      <c r="C3519" s="142"/>
    </row>
    <row r="3520" spans="1:3" x14ac:dyDescent="0.25">
      <c r="A3520" s="126"/>
      <c r="B3520" s="53"/>
      <c r="C3520" s="142"/>
    </row>
    <row r="3521" spans="1:3" x14ac:dyDescent="0.25">
      <c r="A3521" s="126"/>
      <c r="B3521" s="53"/>
      <c r="C3521" s="142"/>
    </row>
    <row r="3522" spans="1:3" x14ac:dyDescent="0.25">
      <c r="A3522" s="126"/>
      <c r="B3522" s="53"/>
      <c r="C3522" s="142"/>
    </row>
    <row r="3523" spans="1:3" x14ac:dyDescent="0.25">
      <c r="A3523" s="126"/>
      <c r="B3523" s="53"/>
      <c r="C3523" s="142"/>
    </row>
    <row r="3524" spans="1:3" x14ac:dyDescent="0.25">
      <c r="A3524" s="126"/>
      <c r="B3524" s="53"/>
      <c r="C3524" s="142"/>
    </row>
    <row r="3525" spans="1:3" x14ac:dyDescent="0.25">
      <c r="A3525" s="126"/>
      <c r="B3525" s="53"/>
      <c r="C3525" s="142"/>
    </row>
    <row r="3526" spans="1:3" x14ac:dyDescent="0.25">
      <c r="A3526" s="126"/>
      <c r="B3526" s="53"/>
      <c r="C3526" s="142"/>
    </row>
    <row r="3527" spans="1:3" x14ac:dyDescent="0.25">
      <c r="A3527" s="126"/>
      <c r="B3527" s="53"/>
      <c r="C3527" s="142"/>
    </row>
    <row r="3528" spans="1:3" x14ac:dyDescent="0.25">
      <c r="A3528" s="126"/>
      <c r="B3528" s="53"/>
      <c r="C3528" s="142"/>
    </row>
    <row r="3529" spans="1:3" x14ac:dyDescent="0.25">
      <c r="A3529" s="126"/>
      <c r="B3529" s="53"/>
      <c r="C3529" s="142"/>
    </row>
    <row r="3530" spans="1:3" x14ac:dyDescent="0.25">
      <c r="A3530" s="126"/>
      <c r="B3530" s="53"/>
      <c r="C3530" s="142"/>
    </row>
    <row r="3531" spans="1:3" x14ac:dyDescent="0.25">
      <c r="A3531" s="126"/>
      <c r="B3531" s="53"/>
      <c r="C3531" s="142"/>
    </row>
    <row r="3532" spans="1:3" x14ac:dyDescent="0.25">
      <c r="A3532" s="126"/>
      <c r="B3532" s="53"/>
      <c r="C3532" s="142"/>
    </row>
    <row r="3533" spans="1:3" x14ac:dyDescent="0.25">
      <c r="A3533" s="126"/>
      <c r="B3533" s="53"/>
      <c r="C3533" s="142"/>
    </row>
    <row r="3534" spans="1:3" x14ac:dyDescent="0.25">
      <c r="A3534" s="126"/>
      <c r="B3534" s="53"/>
      <c r="C3534" s="142"/>
    </row>
    <row r="3535" spans="1:3" x14ac:dyDescent="0.25">
      <c r="A3535" s="126"/>
      <c r="B3535" s="53"/>
      <c r="C3535" s="142"/>
    </row>
    <row r="3536" spans="1:3" x14ac:dyDescent="0.25">
      <c r="A3536" s="126"/>
      <c r="B3536" s="53"/>
      <c r="C3536" s="142"/>
    </row>
    <row r="3537" spans="1:3" x14ac:dyDescent="0.25">
      <c r="A3537" s="126"/>
      <c r="B3537" s="53"/>
      <c r="C3537" s="142"/>
    </row>
    <row r="3538" spans="1:3" x14ac:dyDescent="0.25">
      <c r="A3538" s="126"/>
      <c r="B3538" s="53"/>
      <c r="C3538" s="142"/>
    </row>
    <row r="3539" spans="1:3" x14ac:dyDescent="0.25">
      <c r="A3539" s="126"/>
      <c r="B3539" s="53"/>
      <c r="C3539" s="142"/>
    </row>
    <row r="3540" spans="1:3" x14ac:dyDescent="0.25">
      <c r="A3540" s="126"/>
      <c r="B3540" s="53"/>
      <c r="C3540" s="142"/>
    </row>
    <row r="3541" spans="1:3" x14ac:dyDescent="0.25">
      <c r="A3541" s="126"/>
      <c r="B3541" s="53"/>
      <c r="C3541" s="142"/>
    </row>
    <row r="3542" spans="1:3" x14ac:dyDescent="0.25">
      <c r="A3542" s="126"/>
      <c r="B3542" s="53"/>
      <c r="C3542" s="142"/>
    </row>
    <row r="3543" spans="1:3" x14ac:dyDescent="0.25">
      <c r="A3543" s="126"/>
      <c r="B3543" s="53"/>
      <c r="C3543" s="142"/>
    </row>
    <row r="3544" spans="1:3" x14ac:dyDescent="0.25">
      <c r="A3544" s="126"/>
      <c r="B3544" s="53"/>
      <c r="C3544" s="142"/>
    </row>
    <row r="3545" spans="1:3" x14ac:dyDescent="0.25">
      <c r="A3545" s="126"/>
      <c r="B3545" s="53"/>
      <c r="C3545" s="142"/>
    </row>
    <row r="3546" spans="1:3" x14ac:dyDescent="0.25">
      <c r="A3546" s="126"/>
      <c r="B3546" s="53"/>
      <c r="C3546" s="142"/>
    </row>
    <row r="3547" spans="1:3" x14ac:dyDescent="0.25">
      <c r="A3547" s="126"/>
      <c r="B3547" s="53"/>
      <c r="C3547" s="142"/>
    </row>
    <row r="3548" spans="1:3" x14ac:dyDescent="0.25">
      <c r="A3548" s="126"/>
      <c r="B3548" s="53"/>
      <c r="C3548" s="142"/>
    </row>
    <row r="3549" spans="1:3" x14ac:dyDescent="0.25">
      <c r="A3549" s="126"/>
      <c r="B3549" s="53"/>
      <c r="C3549" s="142"/>
    </row>
    <row r="3550" spans="1:3" x14ac:dyDescent="0.25">
      <c r="A3550" s="126"/>
      <c r="B3550" s="53"/>
      <c r="C3550" s="142"/>
    </row>
    <row r="3551" spans="1:3" x14ac:dyDescent="0.25">
      <c r="A3551" s="126"/>
      <c r="B3551" s="53"/>
      <c r="C3551" s="142"/>
    </row>
    <row r="3552" spans="1:3" x14ac:dyDescent="0.25">
      <c r="A3552" s="126"/>
      <c r="B3552" s="53"/>
      <c r="C3552" s="142"/>
    </row>
    <row r="3553" spans="1:3" x14ac:dyDescent="0.25">
      <c r="A3553" s="126"/>
      <c r="B3553" s="53"/>
      <c r="C3553" s="142"/>
    </row>
    <row r="3554" spans="1:3" x14ac:dyDescent="0.25">
      <c r="A3554" s="126"/>
      <c r="B3554" s="53"/>
      <c r="C3554" s="142"/>
    </row>
    <row r="3555" spans="1:3" x14ac:dyDescent="0.25">
      <c r="A3555" s="126"/>
      <c r="B3555" s="53"/>
      <c r="C3555" s="142"/>
    </row>
    <row r="3556" spans="1:3" x14ac:dyDescent="0.25">
      <c r="A3556" s="126"/>
      <c r="B3556" s="53"/>
      <c r="C3556" s="142"/>
    </row>
    <row r="3557" spans="1:3" x14ac:dyDescent="0.25">
      <c r="A3557" s="126"/>
      <c r="B3557" s="53"/>
      <c r="C3557" s="142"/>
    </row>
    <row r="3558" spans="1:3" x14ac:dyDescent="0.25">
      <c r="A3558" s="126"/>
      <c r="B3558" s="53"/>
      <c r="C3558" s="142"/>
    </row>
    <row r="3559" spans="1:3" x14ac:dyDescent="0.25">
      <c r="A3559" s="126"/>
      <c r="B3559" s="53"/>
      <c r="C3559" s="142"/>
    </row>
    <row r="3560" spans="1:3" x14ac:dyDescent="0.25">
      <c r="A3560" s="126"/>
      <c r="B3560" s="53"/>
      <c r="C3560" s="142"/>
    </row>
    <row r="3561" spans="1:3" x14ac:dyDescent="0.25">
      <c r="A3561" s="126"/>
      <c r="B3561" s="53"/>
      <c r="C3561" s="142"/>
    </row>
    <row r="3562" spans="1:3" x14ac:dyDescent="0.25">
      <c r="A3562" s="126"/>
      <c r="B3562" s="53"/>
      <c r="C3562" s="142"/>
    </row>
    <row r="3563" spans="1:3" x14ac:dyDescent="0.25">
      <c r="A3563" s="126"/>
      <c r="B3563" s="53"/>
      <c r="C3563" s="142"/>
    </row>
    <row r="3564" spans="1:3" x14ac:dyDescent="0.25">
      <c r="A3564" s="126"/>
      <c r="B3564" s="53"/>
      <c r="C3564" s="142"/>
    </row>
    <row r="3565" spans="1:3" x14ac:dyDescent="0.25">
      <c r="A3565" s="126"/>
      <c r="B3565" s="53"/>
      <c r="C3565" s="142"/>
    </row>
    <row r="3566" spans="1:3" x14ac:dyDescent="0.25">
      <c r="A3566" s="126"/>
      <c r="B3566" s="53"/>
      <c r="C3566" s="142"/>
    </row>
    <row r="3567" spans="1:3" x14ac:dyDescent="0.25">
      <c r="A3567" s="126"/>
      <c r="B3567" s="53"/>
      <c r="C3567" s="142"/>
    </row>
    <row r="3568" spans="1:3" x14ac:dyDescent="0.25">
      <c r="A3568" s="126"/>
      <c r="B3568" s="53"/>
      <c r="C3568" s="142"/>
    </row>
    <row r="3569" spans="1:3" x14ac:dyDescent="0.25">
      <c r="A3569" s="126"/>
      <c r="B3569" s="53"/>
      <c r="C3569" s="142"/>
    </row>
    <row r="3570" spans="1:3" x14ac:dyDescent="0.25">
      <c r="A3570" s="126"/>
      <c r="B3570" s="53"/>
      <c r="C3570" s="142"/>
    </row>
    <row r="3571" spans="1:3" x14ac:dyDescent="0.25">
      <c r="A3571" s="126"/>
      <c r="B3571" s="53"/>
      <c r="C3571" s="142"/>
    </row>
    <row r="3572" spans="1:3" x14ac:dyDescent="0.25">
      <c r="A3572" s="126"/>
      <c r="B3572" s="53"/>
      <c r="C3572" s="142"/>
    </row>
    <row r="3573" spans="1:3" x14ac:dyDescent="0.25">
      <c r="A3573" s="126"/>
      <c r="B3573" s="53"/>
      <c r="C3573" s="142"/>
    </row>
    <row r="3574" spans="1:3" x14ac:dyDescent="0.25">
      <c r="A3574" s="126"/>
      <c r="B3574" s="53"/>
      <c r="C3574" s="142"/>
    </row>
    <row r="3575" spans="1:3" x14ac:dyDescent="0.25">
      <c r="A3575" s="126"/>
      <c r="B3575" s="53"/>
      <c r="C3575" s="142"/>
    </row>
    <row r="3576" spans="1:3" x14ac:dyDescent="0.25">
      <c r="A3576" s="126"/>
      <c r="B3576" s="53"/>
      <c r="C3576" s="142"/>
    </row>
    <row r="3577" spans="1:3" x14ac:dyDescent="0.25">
      <c r="A3577" s="126"/>
      <c r="B3577" s="53"/>
      <c r="C3577" s="142"/>
    </row>
    <row r="3578" spans="1:3" x14ac:dyDescent="0.25">
      <c r="A3578" s="126"/>
      <c r="B3578" s="53"/>
      <c r="C3578" s="142"/>
    </row>
    <row r="3579" spans="1:3" x14ac:dyDescent="0.25">
      <c r="A3579" s="126"/>
      <c r="B3579" s="53"/>
      <c r="C3579" s="142"/>
    </row>
    <row r="3580" spans="1:3" x14ac:dyDescent="0.25">
      <c r="A3580" s="126"/>
      <c r="B3580" s="53"/>
      <c r="C3580" s="142"/>
    </row>
    <row r="3581" spans="1:3" x14ac:dyDescent="0.25">
      <c r="A3581" s="126"/>
      <c r="B3581" s="53"/>
      <c r="C3581" s="142"/>
    </row>
    <row r="3582" spans="1:3" x14ac:dyDescent="0.25">
      <c r="A3582" s="126"/>
      <c r="B3582" s="53"/>
      <c r="C3582" s="142"/>
    </row>
    <row r="3583" spans="1:3" x14ac:dyDescent="0.25">
      <c r="A3583" s="126"/>
      <c r="B3583" s="53"/>
      <c r="C3583" s="142"/>
    </row>
    <row r="3584" spans="1:3" x14ac:dyDescent="0.25">
      <c r="A3584" s="126"/>
      <c r="B3584" s="53"/>
      <c r="C3584" s="142"/>
    </row>
    <row r="3585" spans="1:3" x14ac:dyDescent="0.25">
      <c r="A3585" s="126"/>
      <c r="B3585" s="53"/>
      <c r="C3585" s="142"/>
    </row>
    <row r="3586" spans="1:3" x14ac:dyDescent="0.25">
      <c r="A3586" s="126"/>
      <c r="B3586" s="53"/>
      <c r="C3586" s="142"/>
    </row>
    <row r="3587" spans="1:3" x14ac:dyDescent="0.25">
      <c r="A3587" s="126"/>
      <c r="B3587" s="53"/>
      <c r="C3587" s="142"/>
    </row>
    <row r="3588" spans="1:3" x14ac:dyDescent="0.25">
      <c r="A3588" s="126"/>
      <c r="B3588" s="53"/>
      <c r="C3588" s="142"/>
    </row>
    <row r="3589" spans="1:3" x14ac:dyDescent="0.25">
      <c r="A3589" s="126"/>
      <c r="B3589" s="53"/>
      <c r="C3589" s="142"/>
    </row>
    <row r="3590" spans="1:3" x14ac:dyDescent="0.25">
      <c r="A3590" s="126"/>
      <c r="B3590" s="53"/>
      <c r="C3590" s="142"/>
    </row>
    <row r="3591" spans="1:3" x14ac:dyDescent="0.25">
      <c r="A3591" s="126"/>
      <c r="B3591" s="53"/>
      <c r="C3591" s="142"/>
    </row>
    <row r="3592" spans="1:3" x14ac:dyDescent="0.25">
      <c r="A3592" s="126"/>
      <c r="B3592" s="53"/>
      <c r="C3592" s="142"/>
    </row>
    <row r="3593" spans="1:3" x14ac:dyDescent="0.25">
      <c r="A3593" s="126"/>
      <c r="B3593" s="53"/>
      <c r="C3593" s="142"/>
    </row>
    <row r="3594" spans="1:3" x14ac:dyDescent="0.25">
      <c r="A3594" s="126"/>
      <c r="B3594" s="53"/>
      <c r="C3594" s="142"/>
    </row>
    <row r="3595" spans="1:3" x14ac:dyDescent="0.25">
      <c r="A3595" s="126"/>
      <c r="B3595" s="53"/>
      <c r="C3595" s="142"/>
    </row>
    <row r="3596" spans="1:3" x14ac:dyDescent="0.25">
      <c r="A3596" s="126"/>
      <c r="B3596" s="53"/>
      <c r="C3596" s="142"/>
    </row>
    <row r="3597" spans="1:3" x14ac:dyDescent="0.25">
      <c r="A3597" s="126"/>
      <c r="B3597" s="53"/>
      <c r="C3597" s="142"/>
    </row>
    <row r="3598" spans="1:3" x14ac:dyDescent="0.25">
      <c r="A3598" s="126"/>
      <c r="B3598" s="53"/>
      <c r="C3598" s="142"/>
    </row>
    <row r="3599" spans="1:3" x14ac:dyDescent="0.25">
      <c r="A3599" s="126"/>
      <c r="B3599" s="53"/>
      <c r="C3599" s="142"/>
    </row>
    <row r="3600" spans="1:3" x14ac:dyDescent="0.25">
      <c r="A3600" s="126"/>
      <c r="B3600" s="53"/>
      <c r="C3600" s="142"/>
    </row>
    <row r="3601" spans="1:3" x14ac:dyDescent="0.25">
      <c r="A3601" s="126"/>
      <c r="B3601" s="53"/>
      <c r="C3601" s="142"/>
    </row>
    <row r="3602" spans="1:3" x14ac:dyDescent="0.25">
      <c r="A3602" s="126"/>
      <c r="B3602" s="53"/>
      <c r="C3602" s="142"/>
    </row>
    <row r="3603" spans="1:3" x14ac:dyDescent="0.25">
      <c r="A3603" s="126"/>
      <c r="B3603" s="53"/>
      <c r="C3603" s="142"/>
    </row>
    <row r="3604" spans="1:3" x14ac:dyDescent="0.25">
      <c r="A3604" s="126"/>
      <c r="B3604" s="53"/>
      <c r="C3604" s="142"/>
    </row>
    <row r="3605" spans="1:3" x14ac:dyDescent="0.25">
      <c r="A3605" s="126"/>
      <c r="B3605" s="53"/>
      <c r="C3605" s="142"/>
    </row>
    <row r="3606" spans="1:3" x14ac:dyDescent="0.25">
      <c r="A3606" s="126"/>
      <c r="B3606" s="53"/>
      <c r="C3606" s="142"/>
    </row>
    <row r="3607" spans="1:3" x14ac:dyDescent="0.25">
      <c r="A3607" s="126"/>
      <c r="B3607" s="53"/>
      <c r="C3607" s="142"/>
    </row>
    <row r="3608" spans="1:3" x14ac:dyDescent="0.25">
      <c r="A3608" s="126"/>
      <c r="B3608" s="53"/>
      <c r="C3608" s="142"/>
    </row>
    <row r="3609" spans="1:3" x14ac:dyDescent="0.25">
      <c r="A3609" s="126"/>
      <c r="B3609" s="53"/>
      <c r="C3609" s="142"/>
    </row>
    <row r="3610" spans="1:3" x14ac:dyDescent="0.25">
      <c r="A3610" s="126"/>
      <c r="B3610" s="53"/>
      <c r="C3610" s="142"/>
    </row>
    <row r="3611" spans="1:3" x14ac:dyDescent="0.25">
      <c r="A3611" s="126"/>
      <c r="B3611" s="53"/>
      <c r="C3611" s="142"/>
    </row>
    <row r="3612" spans="1:3" x14ac:dyDescent="0.25">
      <c r="A3612" s="126"/>
      <c r="B3612" s="53"/>
      <c r="C3612" s="142"/>
    </row>
    <row r="3613" spans="1:3" x14ac:dyDescent="0.25">
      <c r="A3613" s="126"/>
      <c r="B3613" s="53"/>
      <c r="C3613" s="142"/>
    </row>
    <row r="3614" spans="1:3" x14ac:dyDescent="0.25">
      <c r="A3614" s="126"/>
      <c r="B3614" s="53"/>
      <c r="C3614" s="142"/>
    </row>
    <row r="3615" spans="1:3" x14ac:dyDescent="0.25">
      <c r="A3615" s="126"/>
      <c r="B3615" s="53"/>
      <c r="C3615" s="142"/>
    </row>
    <row r="3616" spans="1:3" x14ac:dyDescent="0.25">
      <c r="A3616" s="126"/>
      <c r="B3616" s="53"/>
      <c r="C3616" s="142"/>
    </row>
    <row r="3617" spans="1:3" x14ac:dyDescent="0.25">
      <c r="A3617" s="126"/>
      <c r="B3617" s="53"/>
      <c r="C3617" s="142"/>
    </row>
    <row r="3618" spans="1:3" x14ac:dyDescent="0.25">
      <c r="A3618" s="126"/>
      <c r="B3618" s="53"/>
      <c r="C3618" s="142"/>
    </row>
    <row r="3619" spans="1:3" x14ac:dyDescent="0.25">
      <c r="A3619" s="126"/>
      <c r="B3619" s="53"/>
      <c r="C3619" s="142"/>
    </row>
    <row r="3620" spans="1:3" x14ac:dyDescent="0.25">
      <c r="A3620" s="126"/>
      <c r="B3620" s="53"/>
      <c r="C3620" s="142"/>
    </row>
    <row r="3621" spans="1:3" x14ac:dyDescent="0.25">
      <c r="A3621" s="126"/>
      <c r="B3621" s="53"/>
      <c r="C3621" s="142"/>
    </row>
    <row r="3622" spans="1:3" x14ac:dyDescent="0.25">
      <c r="A3622" s="126"/>
      <c r="B3622" s="53"/>
      <c r="C3622" s="142"/>
    </row>
    <row r="3623" spans="1:3" x14ac:dyDescent="0.25">
      <c r="A3623" s="126"/>
      <c r="B3623" s="53"/>
      <c r="C3623" s="142"/>
    </row>
    <row r="3624" spans="1:3" x14ac:dyDescent="0.25">
      <c r="A3624" s="126"/>
      <c r="B3624" s="53"/>
      <c r="C3624" s="142"/>
    </row>
    <row r="3625" spans="1:3" x14ac:dyDescent="0.25">
      <c r="A3625" s="126"/>
      <c r="B3625" s="53"/>
      <c r="C3625" s="142"/>
    </row>
    <row r="3626" spans="1:3" x14ac:dyDescent="0.25">
      <c r="A3626" s="126"/>
      <c r="B3626" s="53"/>
      <c r="C3626" s="142"/>
    </row>
    <row r="3627" spans="1:3" x14ac:dyDescent="0.25">
      <c r="A3627" s="126"/>
      <c r="B3627" s="53"/>
      <c r="C3627" s="142"/>
    </row>
    <row r="3628" spans="1:3" x14ac:dyDescent="0.25">
      <c r="A3628" s="126"/>
      <c r="B3628" s="53"/>
      <c r="C3628" s="142"/>
    </row>
    <row r="3629" spans="1:3" x14ac:dyDescent="0.25">
      <c r="A3629" s="126"/>
      <c r="B3629" s="53"/>
      <c r="C3629" s="142"/>
    </row>
    <row r="3630" spans="1:3" x14ac:dyDescent="0.25">
      <c r="A3630" s="126"/>
      <c r="B3630" s="53"/>
      <c r="C3630" s="142"/>
    </row>
    <row r="3631" spans="1:3" x14ac:dyDescent="0.25">
      <c r="A3631" s="126"/>
      <c r="B3631" s="53"/>
      <c r="C3631" s="142"/>
    </row>
    <row r="3632" spans="1:3" x14ac:dyDescent="0.25">
      <c r="A3632" s="126"/>
      <c r="B3632" s="53"/>
      <c r="C3632" s="142"/>
    </row>
    <row r="3633" spans="1:3" x14ac:dyDescent="0.25">
      <c r="A3633" s="126"/>
      <c r="B3633" s="53"/>
      <c r="C3633" s="142"/>
    </row>
    <row r="3634" spans="1:3" x14ac:dyDescent="0.25">
      <c r="A3634" s="126"/>
      <c r="B3634" s="53"/>
      <c r="C3634" s="142"/>
    </row>
    <row r="3635" spans="1:3" x14ac:dyDescent="0.25">
      <c r="A3635" s="126"/>
      <c r="B3635" s="53"/>
      <c r="C3635" s="142"/>
    </row>
    <row r="3636" spans="1:3" x14ac:dyDescent="0.25">
      <c r="A3636" s="126"/>
      <c r="B3636" s="53"/>
      <c r="C3636" s="142"/>
    </row>
    <row r="3637" spans="1:3" x14ac:dyDescent="0.25">
      <c r="A3637" s="126"/>
      <c r="B3637" s="53"/>
      <c r="C3637" s="142"/>
    </row>
    <row r="3638" spans="1:3" x14ac:dyDescent="0.25">
      <c r="A3638" s="126"/>
      <c r="B3638" s="53"/>
      <c r="C3638" s="142"/>
    </row>
    <row r="3639" spans="1:3" x14ac:dyDescent="0.25">
      <c r="A3639" s="126"/>
      <c r="B3639" s="53"/>
      <c r="C3639" s="142"/>
    </row>
    <row r="3640" spans="1:3" x14ac:dyDescent="0.25">
      <c r="A3640" s="126"/>
      <c r="B3640" s="53"/>
      <c r="C3640" s="142"/>
    </row>
    <row r="3641" spans="1:3" x14ac:dyDescent="0.25">
      <c r="A3641" s="126"/>
      <c r="B3641" s="53"/>
      <c r="C3641" s="142"/>
    </row>
    <row r="3642" spans="1:3" x14ac:dyDescent="0.25">
      <c r="A3642" s="126"/>
      <c r="B3642" s="53"/>
      <c r="C3642" s="142"/>
    </row>
    <row r="3643" spans="1:3" x14ac:dyDescent="0.25">
      <c r="A3643" s="126"/>
      <c r="B3643" s="53"/>
      <c r="C3643" s="142"/>
    </row>
    <row r="3644" spans="1:3" x14ac:dyDescent="0.25">
      <c r="A3644" s="126"/>
      <c r="B3644" s="53"/>
      <c r="C3644" s="142"/>
    </row>
    <row r="3645" spans="1:3" x14ac:dyDescent="0.25">
      <c r="A3645" s="126"/>
      <c r="B3645" s="53"/>
      <c r="C3645" s="142"/>
    </row>
    <row r="3646" spans="1:3" x14ac:dyDescent="0.25">
      <c r="A3646" s="126"/>
      <c r="B3646" s="53"/>
      <c r="C3646" s="142"/>
    </row>
    <row r="3647" spans="1:3" x14ac:dyDescent="0.25">
      <c r="A3647" s="126"/>
      <c r="B3647" s="53"/>
      <c r="C3647" s="142"/>
    </row>
    <row r="3648" spans="1:3" x14ac:dyDescent="0.25">
      <c r="A3648" s="126"/>
      <c r="B3648" s="53"/>
      <c r="C3648" s="142"/>
    </row>
    <row r="3649" spans="1:3" x14ac:dyDescent="0.25">
      <c r="A3649" s="126"/>
      <c r="B3649" s="53"/>
      <c r="C3649" s="142"/>
    </row>
    <row r="3650" spans="1:3" x14ac:dyDescent="0.25">
      <c r="A3650" s="126"/>
      <c r="B3650" s="53"/>
      <c r="C3650" s="142"/>
    </row>
    <row r="3651" spans="1:3" x14ac:dyDescent="0.25">
      <c r="A3651" s="126"/>
      <c r="B3651" s="53"/>
      <c r="C3651" s="142"/>
    </row>
    <row r="3652" spans="1:3" x14ac:dyDescent="0.25">
      <c r="A3652" s="126"/>
      <c r="B3652" s="53"/>
      <c r="C3652" s="142"/>
    </row>
    <row r="3653" spans="1:3" x14ac:dyDescent="0.25">
      <c r="A3653" s="126"/>
      <c r="B3653" s="53"/>
      <c r="C3653" s="142"/>
    </row>
    <row r="3654" spans="1:3" x14ac:dyDescent="0.25">
      <c r="A3654" s="126"/>
      <c r="B3654" s="53"/>
      <c r="C3654" s="142"/>
    </row>
    <row r="3655" spans="1:3" x14ac:dyDescent="0.25">
      <c r="A3655" s="126"/>
      <c r="B3655" s="53"/>
      <c r="C3655" s="142"/>
    </row>
    <row r="3656" spans="1:3" x14ac:dyDescent="0.25">
      <c r="A3656" s="126"/>
      <c r="B3656" s="53"/>
      <c r="C3656" s="142"/>
    </row>
    <row r="3657" spans="1:3" x14ac:dyDescent="0.25">
      <c r="A3657" s="126"/>
      <c r="B3657" s="53"/>
      <c r="C3657" s="142"/>
    </row>
    <row r="3658" spans="1:3" x14ac:dyDescent="0.25">
      <c r="A3658" s="126"/>
      <c r="B3658" s="53"/>
      <c r="C3658" s="142"/>
    </row>
    <row r="3659" spans="1:3" x14ac:dyDescent="0.25">
      <c r="A3659" s="126"/>
      <c r="B3659" s="53"/>
      <c r="C3659" s="142"/>
    </row>
    <row r="3660" spans="1:3" x14ac:dyDescent="0.25">
      <c r="A3660" s="126"/>
      <c r="B3660" s="53"/>
      <c r="C3660" s="142"/>
    </row>
    <row r="3661" spans="1:3" x14ac:dyDescent="0.25">
      <c r="A3661" s="126"/>
      <c r="B3661" s="53"/>
      <c r="C3661" s="142"/>
    </row>
    <row r="3662" spans="1:3" x14ac:dyDescent="0.25">
      <c r="A3662" s="126"/>
      <c r="B3662" s="53"/>
      <c r="C3662" s="142"/>
    </row>
    <row r="3663" spans="1:3" x14ac:dyDescent="0.25">
      <c r="A3663" s="126"/>
      <c r="B3663" s="53"/>
      <c r="C3663" s="142"/>
    </row>
    <row r="3664" spans="1:3" x14ac:dyDescent="0.25">
      <c r="A3664" s="126"/>
      <c r="B3664" s="53"/>
      <c r="C3664" s="142"/>
    </row>
    <row r="3665" spans="1:3" x14ac:dyDescent="0.25">
      <c r="A3665" s="126"/>
      <c r="B3665" s="53"/>
      <c r="C3665" s="142"/>
    </row>
    <row r="3666" spans="1:3" x14ac:dyDescent="0.25">
      <c r="A3666" s="126"/>
      <c r="B3666" s="53"/>
      <c r="C3666" s="142"/>
    </row>
    <row r="3667" spans="1:3" x14ac:dyDescent="0.25">
      <c r="A3667" s="126"/>
      <c r="B3667" s="53"/>
      <c r="C3667" s="142"/>
    </row>
    <row r="3668" spans="1:3" x14ac:dyDescent="0.25">
      <c r="A3668" s="126"/>
      <c r="B3668" s="53"/>
      <c r="C3668" s="142"/>
    </row>
    <row r="3669" spans="1:3" x14ac:dyDescent="0.25">
      <c r="A3669" s="126"/>
      <c r="B3669" s="53"/>
      <c r="C3669" s="142"/>
    </row>
    <row r="3670" spans="1:3" x14ac:dyDescent="0.25">
      <c r="A3670" s="126"/>
      <c r="B3670" s="53"/>
      <c r="C3670" s="142"/>
    </row>
    <row r="3671" spans="1:3" x14ac:dyDescent="0.25">
      <c r="A3671" s="126"/>
      <c r="B3671" s="53"/>
      <c r="C3671" s="142"/>
    </row>
    <row r="3672" spans="1:3" x14ac:dyDescent="0.25">
      <c r="A3672" s="126"/>
      <c r="B3672" s="53"/>
      <c r="C3672" s="142"/>
    </row>
    <row r="3673" spans="1:3" x14ac:dyDescent="0.25">
      <c r="A3673" s="126"/>
      <c r="B3673" s="53"/>
      <c r="C3673" s="142"/>
    </row>
    <row r="3674" spans="1:3" x14ac:dyDescent="0.25">
      <c r="A3674" s="126"/>
      <c r="B3674" s="53"/>
      <c r="C3674" s="142"/>
    </row>
    <row r="3675" spans="1:3" x14ac:dyDescent="0.25">
      <c r="A3675" s="126"/>
      <c r="B3675" s="53"/>
      <c r="C3675" s="142"/>
    </row>
    <row r="3676" spans="1:3" x14ac:dyDescent="0.25">
      <c r="A3676" s="126"/>
      <c r="B3676" s="53"/>
      <c r="C3676" s="142"/>
    </row>
    <row r="3677" spans="1:3" x14ac:dyDescent="0.25">
      <c r="A3677" s="126"/>
      <c r="B3677" s="53"/>
      <c r="C3677" s="142"/>
    </row>
    <row r="3678" spans="1:3" x14ac:dyDescent="0.25">
      <c r="A3678" s="126"/>
      <c r="B3678" s="53"/>
      <c r="C3678" s="142"/>
    </row>
    <row r="3679" spans="1:3" x14ac:dyDescent="0.25">
      <c r="A3679" s="126"/>
      <c r="B3679" s="53"/>
      <c r="C3679" s="142"/>
    </row>
    <row r="3680" spans="1:3" x14ac:dyDescent="0.25">
      <c r="A3680" s="126"/>
      <c r="B3680" s="53"/>
      <c r="C3680" s="142"/>
    </row>
    <row r="3681" spans="1:3" x14ac:dyDescent="0.25">
      <c r="A3681" s="126"/>
      <c r="B3681" s="53"/>
      <c r="C3681" s="142"/>
    </row>
    <row r="3682" spans="1:3" x14ac:dyDescent="0.25">
      <c r="A3682" s="126"/>
      <c r="B3682" s="53"/>
      <c r="C3682" s="142"/>
    </row>
    <row r="3683" spans="1:3" x14ac:dyDescent="0.25">
      <c r="A3683" s="126"/>
      <c r="B3683" s="53"/>
      <c r="C3683" s="142"/>
    </row>
    <row r="3684" spans="1:3" x14ac:dyDescent="0.25">
      <c r="A3684" s="126"/>
      <c r="B3684" s="53"/>
      <c r="C3684" s="142"/>
    </row>
    <row r="3685" spans="1:3" x14ac:dyDescent="0.25">
      <c r="A3685" s="126"/>
      <c r="B3685" s="53"/>
      <c r="C3685" s="142"/>
    </row>
    <row r="3686" spans="1:3" x14ac:dyDescent="0.25">
      <c r="A3686" s="126"/>
      <c r="B3686" s="53"/>
      <c r="C3686" s="142"/>
    </row>
    <row r="3687" spans="1:3" x14ac:dyDescent="0.25">
      <c r="A3687" s="126"/>
      <c r="B3687" s="53"/>
      <c r="C3687" s="142"/>
    </row>
    <row r="3688" spans="1:3" x14ac:dyDescent="0.25">
      <c r="A3688" s="126"/>
      <c r="B3688" s="53"/>
      <c r="C3688" s="142"/>
    </row>
    <row r="3689" spans="1:3" x14ac:dyDescent="0.25">
      <c r="A3689" s="126"/>
      <c r="B3689" s="53"/>
      <c r="C3689" s="142"/>
    </row>
    <row r="3690" spans="1:3" x14ac:dyDescent="0.25">
      <c r="A3690" s="126"/>
      <c r="B3690" s="53"/>
      <c r="C3690" s="142"/>
    </row>
    <row r="3691" spans="1:3" x14ac:dyDescent="0.25">
      <c r="A3691" s="126"/>
      <c r="B3691" s="53"/>
      <c r="C3691" s="142"/>
    </row>
    <row r="3692" spans="1:3" x14ac:dyDescent="0.25">
      <c r="A3692" s="126"/>
      <c r="B3692" s="53"/>
      <c r="C3692" s="142"/>
    </row>
    <row r="3693" spans="1:3" x14ac:dyDescent="0.25">
      <c r="A3693" s="126"/>
      <c r="B3693" s="53"/>
      <c r="C3693" s="142"/>
    </row>
    <row r="3694" spans="1:3" x14ac:dyDescent="0.25">
      <c r="A3694" s="126"/>
      <c r="B3694" s="53"/>
      <c r="C3694" s="142"/>
    </row>
    <row r="3695" spans="1:3" x14ac:dyDescent="0.25">
      <c r="A3695" s="126"/>
      <c r="B3695" s="53"/>
      <c r="C3695" s="142"/>
    </row>
    <row r="3696" spans="1:3" x14ac:dyDescent="0.25">
      <c r="A3696" s="126"/>
      <c r="B3696" s="53"/>
      <c r="C3696" s="142"/>
    </row>
    <row r="3697" spans="1:3" x14ac:dyDescent="0.25">
      <c r="A3697" s="126"/>
      <c r="B3697" s="53"/>
      <c r="C3697" s="142"/>
    </row>
    <row r="3698" spans="1:3" x14ac:dyDescent="0.25">
      <c r="A3698" s="126"/>
      <c r="B3698" s="53"/>
      <c r="C3698" s="142"/>
    </row>
    <row r="3699" spans="1:3" x14ac:dyDescent="0.25">
      <c r="A3699" s="126"/>
      <c r="B3699" s="53"/>
      <c r="C3699" s="142"/>
    </row>
    <row r="3700" spans="1:3" x14ac:dyDescent="0.25">
      <c r="A3700" s="126"/>
      <c r="B3700" s="53"/>
      <c r="C3700" s="142"/>
    </row>
    <row r="3701" spans="1:3" x14ac:dyDescent="0.25">
      <c r="A3701" s="126"/>
      <c r="B3701" s="53"/>
      <c r="C3701" s="142"/>
    </row>
    <row r="3702" spans="1:3" x14ac:dyDescent="0.25">
      <c r="A3702" s="126"/>
      <c r="B3702" s="53"/>
      <c r="C3702" s="142"/>
    </row>
    <row r="3703" spans="1:3" x14ac:dyDescent="0.25">
      <c r="A3703" s="126"/>
      <c r="B3703" s="53"/>
      <c r="C3703" s="142"/>
    </row>
    <row r="3704" spans="1:3" x14ac:dyDescent="0.25">
      <c r="A3704" s="126"/>
      <c r="B3704" s="53"/>
      <c r="C3704" s="142"/>
    </row>
    <row r="3705" spans="1:3" x14ac:dyDescent="0.25">
      <c r="A3705" s="126"/>
      <c r="B3705" s="53"/>
      <c r="C3705" s="142"/>
    </row>
    <row r="3706" spans="1:3" x14ac:dyDescent="0.25">
      <c r="A3706" s="126"/>
      <c r="B3706" s="53"/>
      <c r="C3706" s="142"/>
    </row>
    <row r="3707" spans="1:3" x14ac:dyDescent="0.25">
      <c r="A3707" s="126"/>
      <c r="B3707" s="53"/>
      <c r="C3707" s="142"/>
    </row>
    <row r="3708" spans="1:3" x14ac:dyDescent="0.25">
      <c r="A3708" s="126"/>
      <c r="B3708" s="53"/>
      <c r="C3708" s="142"/>
    </row>
    <row r="3709" spans="1:3" x14ac:dyDescent="0.25">
      <c r="A3709" s="126"/>
      <c r="B3709" s="53"/>
      <c r="C3709" s="142"/>
    </row>
    <row r="3710" spans="1:3" x14ac:dyDescent="0.25">
      <c r="A3710" s="126"/>
      <c r="B3710" s="53"/>
      <c r="C3710" s="142"/>
    </row>
    <row r="3711" spans="1:3" x14ac:dyDescent="0.25">
      <c r="A3711" s="126"/>
      <c r="B3711" s="53"/>
      <c r="C3711" s="142"/>
    </row>
    <row r="3712" spans="1:3" x14ac:dyDescent="0.25">
      <c r="A3712" s="126"/>
      <c r="B3712" s="53"/>
      <c r="C3712" s="142"/>
    </row>
    <row r="3713" spans="1:3" x14ac:dyDescent="0.25">
      <c r="A3713" s="126"/>
      <c r="B3713" s="53"/>
      <c r="C3713" s="142"/>
    </row>
    <row r="3714" spans="1:3" x14ac:dyDescent="0.25">
      <c r="A3714" s="126"/>
      <c r="B3714" s="53"/>
      <c r="C3714" s="142"/>
    </row>
    <row r="3715" spans="1:3" x14ac:dyDescent="0.25">
      <c r="A3715" s="126"/>
      <c r="B3715" s="53"/>
      <c r="C3715" s="142"/>
    </row>
    <row r="3716" spans="1:3" x14ac:dyDescent="0.25">
      <c r="A3716" s="126"/>
      <c r="B3716" s="53"/>
      <c r="C3716" s="142"/>
    </row>
    <row r="3717" spans="1:3" x14ac:dyDescent="0.25">
      <c r="A3717" s="126"/>
      <c r="B3717" s="53"/>
      <c r="C3717" s="142"/>
    </row>
    <row r="3718" spans="1:3" x14ac:dyDescent="0.25">
      <c r="A3718" s="126"/>
      <c r="B3718" s="53"/>
      <c r="C3718" s="142"/>
    </row>
    <row r="3719" spans="1:3" x14ac:dyDescent="0.25">
      <c r="A3719" s="126"/>
      <c r="B3719" s="53"/>
      <c r="C3719" s="142"/>
    </row>
    <row r="3720" spans="1:3" x14ac:dyDescent="0.25">
      <c r="A3720" s="126"/>
      <c r="B3720" s="53"/>
      <c r="C3720" s="142"/>
    </row>
    <row r="3721" spans="1:3" x14ac:dyDescent="0.25">
      <c r="A3721" s="126"/>
      <c r="B3721" s="53"/>
      <c r="C3721" s="142"/>
    </row>
    <row r="3722" spans="1:3" x14ac:dyDescent="0.25">
      <c r="A3722" s="126"/>
      <c r="B3722" s="53"/>
      <c r="C3722" s="142"/>
    </row>
    <row r="3723" spans="1:3" x14ac:dyDescent="0.25">
      <c r="A3723" s="126"/>
      <c r="B3723" s="53"/>
      <c r="C3723" s="142"/>
    </row>
    <row r="3724" spans="1:3" x14ac:dyDescent="0.25">
      <c r="A3724" s="126"/>
      <c r="B3724" s="53"/>
      <c r="C3724" s="142"/>
    </row>
    <row r="3725" spans="1:3" x14ac:dyDescent="0.25">
      <c r="A3725" s="126"/>
      <c r="B3725" s="53"/>
      <c r="C3725" s="142"/>
    </row>
    <row r="3726" spans="1:3" x14ac:dyDescent="0.25">
      <c r="A3726" s="126"/>
      <c r="B3726" s="53"/>
      <c r="C3726" s="142"/>
    </row>
    <row r="3727" spans="1:3" x14ac:dyDescent="0.25">
      <c r="A3727" s="126"/>
      <c r="B3727" s="53"/>
      <c r="C3727" s="142"/>
    </row>
    <row r="3728" spans="1:3" x14ac:dyDescent="0.25">
      <c r="A3728" s="126"/>
      <c r="B3728" s="53"/>
      <c r="C3728" s="142"/>
    </row>
    <row r="3729" spans="1:3" x14ac:dyDescent="0.25">
      <c r="A3729" s="126"/>
      <c r="B3729" s="53"/>
      <c r="C3729" s="142"/>
    </row>
    <row r="3730" spans="1:3" x14ac:dyDescent="0.25">
      <c r="A3730" s="126"/>
      <c r="B3730" s="53"/>
      <c r="C3730" s="142"/>
    </row>
    <row r="3731" spans="1:3" x14ac:dyDescent="0.25">
      <c r="A3731" s="126"/>
      <c r="B3731" s="53"/>
      <c r="C3731" s="142"/>
    </row>
    <row r="3732" spans="1:3" x14ac:dyDescent="0.25">
      <c r="A3732" s="126"/>
      <c r="B3732" s="53"/>
      <c r="C3732" s="142"/>
    </row>
    <row r="3733" spans="1:3" x14ac:dyDescent="0.25">
      <c r="A3733" s="126"/>
      <c r="B3733" s="53"/>
      <c r="C3733" s="142"/>
    </row>
    <row r="3734" spans="1:3" x14ac:dyDescent="0.25">
      <c r="A3734" s="126"/>
      <c r="B3734" s="53"/>
      <c r="C3734" s="142"/>
    </row>
    <row r="3735" spans="1:3" x14ac:dyDescent="0.25">
      <c r="A3735" s="126"/>
      <c r="B3735" s="53"/>
      <c r="C3735" s="142"/>
    </row>
    <row r="3736" spans="1:3" x14ac:dyDescent="0.25">
      <c r="A3736" s="126"/>
      <c r="B3736" s="53"/>
      <c r="C3736" s="142"/>
    </row>
    <row r="3737" spans="1:3" x14ac:dyDescent="0.25">
      <c r="A3737" s="126"/>
      <c r="B3737" s="53"/>
      <c r="C3737" s="142"/>
    </row>
    <row r="3738" spans="1:3" x14ac:dyDescent="0.25">
      <c r="A3738" s="126"/>
      <c r="B3738" s="53"/>
      <c r="C3738" s="142"/>
    </row>
    <row r="3739" spans="1:3" x14ac:dyDescent="0.25">
      <c r="A3739" s="126"/>
      <c r="B3739" s="53"/>
      <c r="C3739" s="142"/>
    </row>
    <row r="3740" spans="1:3" x14ac:dyDescent="0.25">
      <c r="A3740" s="126"/>
      <c r="B3740" s="53"/>
      <c r="C3740" s="142"/>
    </row>
    <row r="3741" spans="1:3" x14ac:dyDescent="0.25">
      <c r="A3741" s="126"/>
      <c r="B3741" s="53"/>
      <c r="C3741" s="142"/>
    </row>
    <row r="3742" spans="1:3" x14ac:dyDescent="0.25">
      <c r="A3742" s="126"/>
      <c r="B3742" s="53"/>
      <c r="C3742" s="142"/>
    </row>
    <row r="3743" spans="1:3" x14ac:dyDescent="0.25">
      <c r="A3743" s="126"/>
      <c r="B3743" s="53"/>
      <c r="C3743" s="142"/>
    </row>
    <row r="3744" spans="1:3" x14ac:dyDescent="0.25">
      <c r="A3744" s="126"/>
      <c r="B3744" s="53"/>
      <c r="C3744" s="142"/>
    </row>
    <row r="3745" spans="1:3" x14ac:dyDescent="0.25">
      <c r="A3745" s="126"/>
      <c r="B3745" s="53"/>
      <c r="C3745" s="142"/>
    </row>
    <row r="3746" spans="1:3" x14ac:dyDescent="0.25">
      <c r="A3746" s="126"/>
      <c r="B3746" s="53"/>
      <c r="C3746" s="142"/>
    </row>
    <row r="3747" spans="1:3" x14ac:dyDescent="0.25">
      <c r="A3747" s="126"/>
      <c r="B3747" s="53"/>
      <c r="C3747" s="142"/>
    </row>
    <row r="3748" spans="1:3" x14ac:dyDescent="0.25">
      <c r="A3748" s="126"/>
      <c r="B3748" s="53"/>
      <c r="C3748" s="142"/>
    </row>
    <row r="3749" spans="1:3" x14ac:dyDescent="0.25">
      <c r="A3749" s="126"/>
      <c r="B3749" s="53"/>
      <c r="C3749" s="142"/>
    </row>
    <row r="3750" spans="1:3" x14ac:dyDescent="0.25">
      <c r="A3750" s="126"/>
      <c r="B3750" s="53"/>
      <c r="C3750" s="142"/>
    </row>
    <row r="3751" spans="1:3" x14ac:dyDescent="0.25">
      <c r="A3751" s="126"/>
      <c r="B3751" s="53"/>
      <c r="C3751" s="142"/>
    </row>
    <row r="3752" spans="1:3" x14ac:dyDescent="0.25">
      <c r="A3752" s="126"/>
      <c r="B3752" s="53"/>
      <c r="C3752" s="142"/>
    </row>
    <row r="3753" spans="1:3" x14ac:dyDescent="0.25">
      <c r="A3753" s="126"/>
      <c r="B3753" s="53"/>
      <c r="C3753" s="142"/>
    </row>
    <row r="3754" spans="1:3" x14ac:dyDescent="0.25">
      <c r="A3754" s="126"/>
      <c r="B3754" s="53"/>
      <c r="C3754" s="142"/>
    </row>
    <row r="3755" spans="1:3" x14ac:dyDescent="0.25">
      <c r="A3755" s="126"/>
      <c r="B3755" s="53"/>
      <c r="C3755" s="142"/>
    </row>
    <row r="3756" spans="1:3" x14ac:dyDescent="0.25">
      <c r="A3756" s="126"/>
      <c r="B3756" s="53"/>
      <c r="C3756" s="142"/>
    </row>
    <row r="3757" spans="1:3" x14ac:dyDescent="0.25">
      <c r="A3757" s="126"/>
      <c r="B3757" s="53"/>
      <c r="C3757" s="142"/>
    </row>
    <row r="3758" spans="1:3" x14ac:dyDescent="0.25">
      <c r="A3758" s="126"/>
      <c r="B3758" s="53"/>
      <c r="C3758" s="142"/>
    </row>
    <row r="3759" spans="1:3" x14ac:dyDescent="0.25">
      <c r="A3759" s="126"/>
      <c r="B3759" s="53"/>
      <c r="C3759" s="142"/>
    </row>
    <row r="3760" spans="1:3" x14ac:dyDescent="0.25">
      <c r="A3760" s="126"/>
      <c r="B3760" s="53"/>
      <c r="C3760" s="142"/>
    </row>
    <row r="3761" spans="1:3" x14ac:dyDescent="0.25">
      <c r="A3761" s="126"/>
      <c r="B3761" s="53"/>
      <c r="C3761" s="142"/>
    </row>
    <row r="3762" spans="1:3" x14ac:dyDescent="0.25">
      <c r="A3762" s="126"/>
      <c r="B3762" s="53"/>
      <c r="C3762" s="142"/>
    </row>
    <row r="3763" spans="1:3" x14ac:dyDescent="0.25">
      <c r="A3763" s="126"/>
      <c r="B3763" s="53"/>
      <c r="C3763" s="142"/>
    </row>
    <row r="3764" spans="1:3" x14ac:dyDescent="0.25">
      <c r="A3764" s="126"/>
      <c r="B3764" s="53"/>
      <c r="C3764" s="142"/>
    </row>
    <row r="3765" spans="1:3" x14ac:dyDescent="0.25">
      <c r="A3765" s="126"/>
      <c r="B3765" s="53"/>
      <c r="C3765" s="142"/>
    </row>
    <row r="3766" spans="1:3" x14ac:dyDescent="0.25">
      <c r="A3766" s="126"/>
      <c r="B3766" s="53"/>
      <c r="C3766" s="142"/>
    </row>
    <row r="3767" spans="1:3" x14ac:dyDescent="0.25">
      <c r="A3767" s="126"/>
      <c r="B3767" s="53"/>
      <c r="C3767" s="142"/>
    </row>
    <row r="3768" spans="1:3" x14ac:dyDescent="0.25">
      <c r="A3768" s="126"/>
      <c r="B3768" s="53"/>
      <c r="C3768" s="142"/>
    </row>
    <row r="3769" spans="1:3" x14ac:dyDescent="0.25">
      <c r="A3769" s="126"/>
      <c r="B3769" s="53"/>
      <c r="C3769" s="142"/>
    </row>
    <row r="3770" spans="1:3" x14ac:dyDescent="0.25">
      <c r="A3770" s="126"/>
      <c r="B3770" s="53"/>
      <c r="C3770" s="142"/>
    </row>
    <row r="3771" spans="1:3" x14ac:dyDescent="0.25">
      <c r="A3771" s="126"/>
      <c r="B3771" s="53"/>
      <c r="C3771" s="142"/>
    </row>
    <row r="3772" spans="1:3" x14ac:dyDescent="0.25">
      <c r="A3772" s="126"/>
      <c r="B3772" s="53"/>
      <c r="C3772" s="142"/>
    </row>
    <row r="3773" spans="1:3" x14ac:dyDescent="0.25">
      <c r="A3773" s="126"/>
      <c r="B3773" s="53"/>
      <c r="C3773" s="142"/>
    </row>
    <row r="3774" spans="1:3" x14ac:dyDescent="0.25">
      <c r="A3774" s="126"/>
      <c r="B3774" s="53"/>
      <c r="C3774" s="142"/>
    </row>
    <row r="3775" spans="1:3" x14ac:dyDescent="0.25">
      <c r="A3775" s="126"/>
      <c r="B3775" s="53"/>
      <c r="C3775" s="142"/>
    </row>
    <row r="3776" spans="1:3" x14ac:dyDescent="0.25">
      <c r="A3776" s="126"/>
      <c r="B3776" s="53"/>
      <c r="C3776" s="142"/>
    </row>
    <row r="3777" spans="1:3" x14ac:dyDescent="0.25">
      <c r="A3777" s="126"/>
      <c r="B3777" s="53"/>
      <c r="C3777" s="142"/>
    </row>
    <row r="3778" spans="1:3" x14ac:dyDescent="0.25">
      <c r="A3778" s="126"/>
      <c r="B3778" s="53"/>
      <c r="C3778" s="142"/>
    </row>
    <row r="3779" spans="1:3" x14ac:dyDescent="0.25">
      <c r="A3779" s="126"/>
      <c r="B3779" s="53"/>
      <c r="C3779" s="142"/>
    </row>
    <row r="3780" spans="1:3" x14ac:dyDescent="0.25">
      <c r="A3780" s="126"/>
      <c r="B3780" s="53"/>
      <c r="C3780" s="142"/>
    </row>
    <row r="3781" spans="1:3" x14ac:dyDescent="0.25">
      <c r="A3781" s="126"/>
      <c r="B3781" s="53"/>
      <c r="C3781" s="142"/>
    </row>
    <row r="3782" spans="1:3" x14ac:dyDescent="0.25">
      <c r="A3782" s="126"/>
      <c r="B3782" s="53"/>
      <c r="C3782" s="142"/>
    </row>
    <row r="3783" spans="1:3" x14ac:dyDescent="0.25">
      <c r="A3783" s="126"/>
      <c r="B3783" s="53"/>
      <c r="C3783" s="142"/>
    </row>
    <row r="3784" spans="1:3" x14ac:dyDescent="0.25">
      <c r="A3784" s="126"/>
      <c r="B3784" s="53"/>
      <c r="C3784" s="142"/>
    </row>
    <row r="3785" spans="1:3" x14ac:dyDescent="0.25">
      <c r="A3785" s="126"/>
      <c r="B3785" s="53"/>
      <c r="C3785" s="142"/>
    </row>
    <row r="3786" spans="1:3" x14ac:dyDescent="0.25">
      <c r="A3786" s="126"/>
      <c r="B3786" s="53"/>
      <c r="C3786" s="142"/>
    </row>
    <row r="3787" spans="1:3" x14ac:dyDescent="0.25">
      <c r="A3787" s="126"/>
      <c r="B3787" s="53"/>
      <c r="C3787" s="142"/>
    </row>
    <row r="3788" spans="1:3" x14ac:dyDescent="0.25">
      <c r="A3788" s="126"/>
      <c r="B3788" s="53"/>
      <c r="C3788" s="142"/>
    </row>
    <row r="3789" spans="1:3" x14ac:dyDescent="0.25">
      <c r="A3789" s="126"/>
      <c r="B3789" s="53"/>
      <c r="C3789" s="142"/>
    </row>
    <row r="3790" spans="1:3" x14ac:dyDescent="0.25">
      <c r="A3790" s="126"/>
      <c r="B3790" s="53"/>
      <c r="C3790" s="142"/>
    </row>
    <row r="3791" spans="1:3" x14ac:dyDescent="0.25">
      <c r="A3791" s="126"/>
      <c r="B3791" s="53"/>
      <c r="C3791" s="142"/>
    </row>
    <row r="3792" spans="1:3" x14ac:dyDescent="0.25">
      <c r="A3792" s="126"/>
      <c r="B3792" s="53"/>
      <c r="C3792" s="142"/>
    </row>
    <row r="3793" spans="1:3" x14ac:dyDescent="0.25">
      <c r="A3793" s="126"/>
      <c r="B3793" s="53"/>
      <c r="C3793" s="142"/>
    </row>
    <row r="3794" spans="1:3" x14ac:dyDescent="0.25">
      <c r="A3794" s="126"/>
      <c r="B3794" s="53"/>
      <c r="C3794" s="142"/>
    </row>
    <row r="3795" spans="1:3" x14ac:dyDescent="0.25">
      <c r="A3795" s="126"/>
      <c r="B3795" s="53"/>
      <c r="C3795" s="142"/>
    </row>
    <row r="3796" spans="1:3" x14ac:dyDescent="0.25">
      <c r="A3796" s="126"/>
      <c r="B3796" s="53"/>
      <c r="C3796" s="142"/>
    </row>
    <row r="3797" spans="1:3" x14ac:dyDescent="0.25">
      <c r="A3797" s="126"/>
      <c r="B3797" s="53"/>
      <c r="C3797" s="142"/>
    </row>
    <row r="3798" spans="1:3" x14ac:dyDescent="0.25">
      <c r="A3798" s="126"/>
      <c r="B3798" s="53"/>
      <c r="C3798" s="142"/>
    </row>
    <row r="3799" spans="1:3" x14ac:dyDescent="0.25">
      <c r="A3799" s="126"/>
      <c r="B3799" s="53"/>
      <c r="C3799" s="142"/>
    </row>
    <row r="3800" spans="1:3" x14ac:dyDescent="0.25">
      <c r="A3800" s="126"/>
      <c r="B3800" s="53"/>
      <c r="C3800" s="142"/>
    </row>
    <row r="3801" spans="1:3" x14ac:dyDescent="0.25">
      <c r="A3801" s="126"/>
      <c r="B3801" s="53"/>
      <c r="C3801" s="142"/>
    </row>
    <row r="3802" spans="1:3" x14ac:dyDescent="0.25">
      <c r="A3802" s="126"/>
      <c r="B3802" s="53"/>
      <c r="C3802" s="142"/>
    </row>
    <row r="3803" spans="1:3" x14ac:dyDescent="0.25">
      <c r="A3803" s="126"/>
      <c r="B3803" s="53"/>
      <c r="C3803" s="142"/>
    </row>
    <row r="3804" spans="1:3" x14ac:dyDescent="0.25">
      <c r="A3804" s="126"/>
      <c r="B3804" s="53"/>
      <c r="C3804" s="142"/>
    </row>
    <row r="3805" spans="1:3" x14ac:dyDescent="0.25">
      <c r="A3805" s="126"/>
      <c r="B3805" s="53"/>
      <c r="C3805" s="142"/>
    </row>
    <row r="3806" spans="1:3" x14ac:dyDescent="0.25">
      <c r="A3806" s="126"/>
      <c r="B3806" s="53"/>
      <c r="C3806" s="142"/>
    </row>
    <row r="3807" spans="1:3" x14ac:dyDescent="0.25">
      <c r="A3807" s="126"/>
      <c r="B3807" s="53"/>
      <c r="C3807" s="142"/>
    </row>
    <row r="3808" spans="1:3" x14ac:dyDescent="0.25">
      <c r="A3808" s="126"/>
      <c r="B3808" s="53"/>
      <c r="C3808" s="142"/>
    </row>
    <row r="3809" spans="1:3" x14ac:dyDescent="0.25">
      <c r="A3809" s="126"/>
      <c r="B3809" s="53"/>
      <c r="C3809" s="142"/>
    </row>
    <row r="3810" spans="1:3" x14ac:dyDescent="0.25">
      <c r="A3810" s="126"/>
      <c r="B3810" s="53"/>
      <c r="C3810" s="142"/>
    </row>
    <row r="3811" spans="1:3" x14ac:dyDescent="0.25">
      <c r="A3811" s="126"/>
      <c r="B3811" s="53"/>
      <c r="C3811" s="142"/>
    </row>
    <row r="3812" spans="1:3" x14ac:dyDescent="0.25">
      <c r="A3812" s="126"/>
      <c r="B3812" s="53"/>
      <c r="C3812" s="142"/>
    </row>
    <row r="3813" spans="1:3" x14ac:dyDescent="0.25">
      <c r="A3813" s="126"/>
      <c r="B3813" s="53"/>
      <c r="C3813" s="142"/>
    </row>
    <row r="3814" spans="1:3" x14ac:dyDescent="0.25">
      <c r="A3814" s="126"/>
      <c r="B3814" s="53"/>
      <c r="C3814" s="142"/>
    </row>
    <row r="3815" spans="1:3" x14ac:dyDescent="0.25">
      <c r="A3815" s="126"/>
      <c r="B3815" s="53"/>
      <c r="C3815" s="142"/>
    </row>
    <row r="3816" spans="1:3" x14ac:dyDescent="0.25">
      <c r="A3816" s="126"/>
      <c r="B3816" s="53"/>
      <c r="C3816" s="142"/>
    </row>
    <row r="3817" spans="1:3" x14ac:dyDescent="0.25">
      <c r="A3817" s="126"/>
      <c r="B3817" s="53"/>
      <c r="C3817" s="142"/>
    </row>
    <row r="3818" spans="1:3" x14ac:dyDescent="0.25">
      <c r="A3818" s="126"/>
      <c r="B3818" s="53"/>
      <c r="C3818" s="142"/>
    </row>
    <row r="3819" spans="1:3" x14ac:dyDescent="0.25">
      <c r="A3819" s="126"/>
      <c r="B3819" s="53"/>
      <c r="C3819" s="142"/>
    </row>
    <row r="3820" spans="1:3" x14ac:dyDescent="0.25">
      <c r="A3820" s="126"/>
      <c r="B3820" s="53"/>
      <c r="C3820" s="142"/>
    </row>
    <row r="3821" spans="1:3" x14ac:dyDescent="0.25">
      <c r="A3821" s="126"/>
      <c r="B3821" s="53"/>
      <c r="C3821" s="142"/>
    </row>
    <row r="3822" spans="1:3" x14ac:dyDescent="0.25">
      <c r="A3822" s="126"/>
      <c r="B3822" s="53"/>
      <c r="C3822" s="142"/>
    </row>
    <row r="3823" spans="1:3" x14ac:dyDescent="0.25">
      <c r="A3823" s="126"/>
      <c r="B3823" s="53"/>
      <c r="C3823" s="142"/>
    </row>
    <row r="3824" spans="1:3" x14ac:dyDescent="0.25">
      <c r="A3824" s="126"/>
      <c r="B3824" s="53"/>
      <c r="C3824" s="142"/>
    </row>
    <row r="3825" spans="1:3" x14ac:dyDescent="0.25">
      <c r="A3825" s="126"/>
      <c r="B3825" s="53"/>
      <c r="C3825" s="142"/>
    </row>
    <row r="3826" spans="1:3" x14ac:dyDescent="0.25">
      <c r="A3826" s="126"/>
      <c r="B3826" s="53"/>
      <c r="C3826" s="142"/>
    </row>
    <row r="3827" spans="1:3" x14ac:dyDescent="0.25">
      <c r="A3827" s="126"/>
      <c r="B3827" s="53"/>
      <c r="C3827" s="142"/>
    </row>
    <row r="3828" spans="1:3" x14ac:dyDescent="0.25">
      <c r="A3828" s="126"/>
      <c r="B3828" s="53"/>
      <c r="C3828" s="142"/>
    </row>
    <row r="3829" spans="1:3" x14ac:dyDescent="0.25">
      <c r="A3829" s="126"/>
      <c r="B3829" s="53"/>
      <c r="C3829" s="142"/>
    </row>
    <row r="3830" spans="1:3" x14ac:dyDescent="0.25">
      <c r="A3830" s="126"/>
      <c r="B3830" s="53"/>
      <c r="C3830" s="142"/>
    </row>
    <row r="3831" spans="1:3" x14ac:dyDescent="0.25">
      <c r="A3831" s="126"/>
      <c r="B3831" s="53"/>
      <c r="C3831" s="142"/>
    </row>
    <row r="3832" spans="1:3" x14ac:dyDescent="0.25">
      <c r="A3832" s="126"/>
      <c r="B3832" s="53"/>
      <c r="C3832" s="142"/>
    </row>
    <row r="3833" spans="1:3" x14ac:dyDescent="0.25">
      <c r="A3833" s="126"/>
      <c r="B3833" s="53"/>
      <c r="C3833" s="142"/>
    </row>
    <row r="3834" spans="1:3" x14ac:dyDescent="0.25">
      <c r="A3834" s="126"/>
      <c r="B3834" s="53"/>
      <c r="C3834" s="142"/>
    </row>
    <row r="3835" spans="1:3" x14ac:dyDescent="0.25">
      <c r="A3835" s="126"/>
      <c r="B3835" s="53"/>
      <c r="C3835" s="142"/>
    </row>
    <row r="3836" spans="1:3" x14ac:dyDescent="0.25">
      <c r="A3836" s="126"/>
      <c r="B3836" s="53"/>
      <c r="C3836" s="142"/>
    </row>
    <row r="3837" spans="1:3" x14ac:dyDescent="0.25">
      <c r="A3837" s="126"/>
      <c r="B3837" s="53"/>
      <c r="C3837" s="142"/>
    </row>
    <row r="3838" spans="1:3" x14ac:dyDescent="0.25">
      <c r="A3838" s="126"/>
      <c r="B3838" s="53"/>
      <c r="C3838" s="142"/>
    </row>
    <row r="3839" spans="1:3" x14ac:dyDescent="0.25">
      <c r="A3839" s="126"/>
      <c r="B3839" s="53"/>
      <c r="C3839" s="142"/>
    </row>
    <row r="3840" spans="1:3" x14ac:dyDescent="0.25">
      <c r="A3840" s="126"/>
      <c r="B3840" s="53"/>
      <c r="C3840" s="142"/>
    </row>
    <row r="3841" spans="1:3" x14ac:dyDescent="0.25">
      <c r="A3841" s="126"/>
      <c r="B3841" s="53"/>
      <c r="C3841" s="142"/>
    </row>
    <row r="3842" spans="1:3" x14ac:dyDescent="0.25">
      <c r="A3842" s="126"/>
      <c r="B3842" s="53"/>
      <c r="C3842" s="142"/>
    </row>
    <row r="3843" spans="1:3" x14ac:dyDescent="0.25">
      <c r="A3843" s="126"/>
      <c r="B3843" s="53"/>
      <c r="C3843" s="142"/>
    </row>
    <row r="3844" spans="1:3" x14ac:dyDescent="0.25">
      <c r="A3844" s="126"/>
      <c r="B3844" s="53"/>
      <c r="C3844" s="142"/>
    </row>
    <row r="3845" spans="1:3" x14ac:dyDescent="0.25">
      <c r="A3845" s="126"/>
      <c r="B3845" s="53"/>
      <c r="C3845" s="142"/>
    </row>
    <row r="3846" spans="1:3" x14ac:dyDescent="0.25">
      <c r="A3846" s="126"/>
      <c r="B3846" s="53"/>
      <c r="C3846" s="142"/>
    </row>
    <row r="3847" spans="1:3" x14ac:dyDescent="0.25">
      <c r="A3847" s="126"/>
      <c r="B3847" s="53"/>
      <c r="C3847" s="142"/>
    </row>
    <row r="3848" spans="1:3" x14ac:dyDescent="0.25">
      <c r="A3848" s="126"/>
      <c r="B3848" s="53"/>
      <c r="C3848" s="142"/>
    </row>
    <row r="3849" spans="1:3" x14ac:dyDescent="0.25">
      <c r="A3849" s="126"/>
      <c r="B3849" s="53"/>
      <c r="C3849" s="142"/>
    </row>
    <row r="3850" spans="1:3" x14ac:dyDescent="0.25">
      <c r="A3850" s="126"/>
      <c r="B3850" s="53"/>
      <c r="C3850" s="142"/>
    </row>
    <row r="3851" spans="1:3" x14ac:dyDescent="0.25">
      <c r="A3851" s="126"/>
      <c r="B3851" s="53"/>
      <c r="C3851" s="142"/>
    </row>
    <row r="3852" spans="1:3" x14ac:dyDescent="0.25">
      <c r="A3852" s="126"/>
      <c r="B3852" s="53"/>
      <c r="C3852" s="142"/>
    </row>
    <row r="3853" spans="1:3" x14ac:dyDescent="0.25">
      <c r="A3853" s="126"/>
      <c r="B3853" s="53"/>
      <c r="C3853" s="142"/>
    </row>
    <row r="3854" spans="1:3" x14ac:dyDescent="0.25">
      <c r="A3854" s="126"/>
      <c r="B3854" s="53"/>
      <c r="C3854" s="142"/>
    </row>
    <row r="3855" spans="1:3" x14ac:dyDescent="0.25">
      <c r="A3855" s="126"/>
      <c r="B3855" s="53"/>
      <c r="C3855" s="142"/>
    </row>
    <row r="3856" spans="1:3" x14ac:dyDescent="0.25">
      <c r="A3856" s="126"/>
      <c r="B3856" s="53"/>
      <c r="C3856" s="142"/>
    </row>
    <row r="3857" spans="1:3" x14ac:dyDescent="0.25">
      <c r="A3857" s="126"/>
      <c r="B3857" s="53"/>
      <c r="C3857" s="142"/>
    </row>
    <row r="3858" spans="1:3" x14ac:dyDescent="0.25">
      <c r="A3858" s="126"/>
      <c r="B3858" s="53"/>
      <c r="C3858" s="142"/>
    </row>
    <row r="3859" spans="1:3" x14ac:dyDescent="0.25">
      <c r="A3859" s="126"/>
      <c r="B3859" s="53"/>
      <c r="C3859" s="142"/>
    </row>
    <row r="3860" spans="1:3" x14ac:dyDescent="0.25">
      <c r="A3860" s="126"/>
      <c r="B3860" s="53"/>
      <c r="C3860" s="142"/>
    </row>
    <row r="3861" spans="1:3" x14ac:dyDescent="0.25">
      <c r="A3861" s="126"/>
      <c r="B3861" s="53"/>
      <c r="C3861" s="142"/>
    </row>
    <row r="3862" spans="1:3" x14ac:dyDescent="0.25">
      <c r="A3862" s="126"/>
      <c r="B3862" s="53"/>
      <c r="C3862" s="142"/>
    </row>
    <row r="3863" spans="1:3" x14ac:dyDescent="0.25">
      <c r="A3863" s="126"/>
      <c r="B3863" s="53"/>
      <c r="C3863" s="142"/>
    </row>
    <row r="3864" spans="1:3" x14ac:dyDescent="0.25">
      <c r="A3864" s="126"/>
      <c r="B3864" s="53"/>
      <c r="C3864" s="142"/>
    </row>
    <row r="3865" spans="1:3" x14ac:dyDescent="0.25">
      <c r="A3865" s="126"/>
      <c r="B3865" s="53"/>
      <c r="C3865" s="142"/>
    </row>
    <row r="3866" spans="1:3" x14ac:dyDescent="0.25">
      <c r="A3866" s="126"/>
      <c r="B3866" s="53"/>
      <c r="C3866" s="142"/>
    </row>
    <row r="3867" spans="1:3" x14ac:dyDescent="0.25">
      <c r="A3867" s="126"/>
      <c r="B3867" s="53"/>
      <c r="C3867" s="142"/>
    </row>
    <row r="3868" spans="1:3" x14ac:dyDescent="0.25">
      <c r="A3868" s="126"/>
      <c r="B3868" s="53"/>
      <c r="C3868" s="142"/>
    </row>
    <row r="3869" spans="1:3" x14ac:dyDescent="0.25">
      <c r="A3869" s="126"/>
      <c r="B3869" s="53"/>
      <c r="C3869" s="142"/>
    </row>
    <row r="3870" spans="1:3" x14ac:dyDescent="0.25">
      <c r="A3870" s="126"/>
      <c r="B3870" s="53"/>
      <c r="C3870" s="142"/>
    </row>
    <row r="3871" spans="1:3" x14ac:dyDescent="0.25">
      <c r="A3871" s="126"/>
      <c r="B3871" s="53"/>
      <c r="C3871" s="142"/>
    </row>
    <row r="3872" spans="1:3" x14ac:dyDescent="0.25">
      <c r="A3872" s="126"/>
      <c r="B3872" s="53"/>
      <c r="C3872" s="142"/>
    </row>
    <row r="3873" spans="1:3" x14ac:dyDescent="0.25">
      <c r="A3873" s="126"/>
      <c r="B3873" s="53"/>
      <c r="C3873" s="142"/>
    </row>
    <row r="3874" spans="1:3" x14ac:dyDescent="0.25">
      <c r="A3874" s="126"/>
      <c r="B3874" s="53"/>
      <c r="C3874" s="142"/>
    </row>
    <row r="3875" spans="1:3" x14ac:dyDescent="0.25">
      <c r="A3875" s="126"/>
      <c r="B3875" s="53"/>
      <c r="C3875" s="142"/>
    </row>
    <row r="3876" spans="1:3" x14ac:dyDescent="0.25">
      <c r="A3876" s="126"/>
      <c r="B3876" s="53"/>
      <c r="C3876" s="142"/>
    </row>
    <row r="3877" spans="1:3" x14ac:dyDescent="0.25">
      <c r="A3877" s="126"/>
      <c r="B3877" s="53"/>
      <c r="C3877" s="142"/>
    </row>
    <row r="3878" spans="1:3" x14ac:dyDescent="0.25">
      <c r="A3878" s="126"/>
      <c r="B3878" s="53"/>
      <c r="C3878" s="142"/>
    </row>
    <row r="3879" spans="1:3" x14ac:dyDescent="0.25">
      <c r="A3879" s="126"/>
      <c r="B3879" s="53"/>
      <c r="C3879" s="142"/>
    </row>
    <row r="3880" spans="1:3" x14ac:dyDescent="0.25">
      <c r="A3880" s="126"/>
      <c r="B3880" s="53"/>
      <c r="C3880" s="142"/>
    </row>
    <row r="3881" spans="1:3" x14ac:dyDescent="0.25">
      <c r="A3881" s="126"/>
      <c r="B3881" s="53"/>
      <c r="C3881" s="142"/>
    </row>
    <row r="3882" spans="1:3" x14ac:dyDescent="0.25">
      <c r="A3882" s="126"/>
      <c r="B3882" s="53"/>
      <c r="C3882" s="142"/>
    </row>
    <row r="3883" spans="1:3" x14ac:dyDescent="0.25">
      <c r="A3883" s="126"/>
      <c r="B3883" s="53"/>
      <c r="C3883" s="142"/>
    </row>
    <row r="3884" spans="1:3" x14ac:dyDescent="0.25">
      <c r="A3884" s="126"/>
      <c r="B3884" s="53"/>
      <c r="C3884" s="142"/>
    </row>
    <row r="3885" spans="1:3" x14ac:dyDescent="0.25">
      <c r="A3885" s="126"/>
      <c r="B3885" s="53"/>
      <c r="C3885" s="142"/>
    </row>
    <row r="3886" spans="1:3" x14ac:dyDescent="0.25">
      <c r="A3886" s="126"/>
      <c r="B3886" s="53"/>
      <c r="C3886" s="142"/>
    </row>
    <row r="3887" spans="1:3" x14ac:dyDescent="0.25">
      <c r="A3887" s="126"/>
      <c r="B3887" s="53"/>
      <c r="C3887" s="142"/>
    </row>
    <row r="3888" spans="1:3" x14ac:dyDescent="0.25">
      <c r="A3888" s="126"/>
      <c r="B3888" s="53"/>
      <c r="C3888" s="142"/>
    </row>
    <row r="3889" spans="1:3" x14ac:dyDescent="0.25">
      <c r="A3889" s="126"/>
      <c r="B3889" s="53"/>
      <c r="C3889" s="142"/>
    </row>
    <row r="3890" spans="1:3" x14ac:dyDescent="0.25">
      <c r="A3890" s="126"/>
      <c r="B3890" s="53"/>
      <c r="C3890" s="142"/>
    </row>
    <row r="3891" spans="1:3" x14ac:dyDescent="0.25">
      <c r="A3891" s="126"/>
      <c r="B3891" s="53"/>
      <c r="C3891" s="142"/>
    </row>
    <row r="3892" spans="1:3" x14ac:dyDescent="0.25">
      <c r="A3892" s="126"/>
      <c r="B3892" s="53"/>
      <c r="C3892" s="142"/>
    </row>
    <row r="3893" spans="1:3" x14ac:dyDescent="0.25">
      <c r="A3893" s="126"/>
      <c r="B3893" s="53"/>
      <c r="C3893" s="142"/>
    </row>
    <row r="3894" spans="1:3" x14ac:dyDescent="0.25">
      <c r="A3894" s="126"/>
      <c r="B3894" s="53"/>
      <c r="C3894" s="142"/>
    </row>
    <row r="3895" spans="1:3" x14ac:dyDescent="0.25">
      <c r="A3895" s="126"/>
      <c r="B3895" s="53"/>
      <c r="C3895" s="142"/>
    </row>
    <row r="3896" spans="1:3" x14ac:dyDescent="0.25">
      <c r="A3896" s="126"/>
      <c r="B3896" s="53"/>
      <c r="C3896" s="142"/>
    </row>
    <row r="3897" spans="1:3" x14ac:dyDescent="0.25">
      <c r="A3897" s="126"/>
      <c r="B3897" s="53"/>
      <c r="C3897" s="142"/>
    </row>
    <row r="3898" spans="1:3" x14ac:dyDescent="0.25">
      <c r="A3898" s="126"/>
      <c r="B3898" s="53"/>
      <c r="C3898" s="142"/>
    </row>
    <row r="3899" spans="1:3" x14ac:dyDescent="0.25">
      <c r="A3899" s="126"/>
      <c r="B3899" s="53"/>
      <c r="C3899" s="142"/>
    </row>
    <row r="3900" spans="1:3" x14ac:dyDescent="0.25">
      <c r="A3900" s="126"/>
      <c r="B3900" s="53"/>
      <c r="C3900" s="142"/>
    </row>
    <row r="3901" spans="1:3" x14ac:dyDescent="0.25">
      <c r="A3901" s="126"/>
      <c r="B3901" s="53"/>
      <c r="C3901" s="142"/>
    </row>
    <row r="3902" spans="1:3" x14ac:dyDescent="0.25">
      <c r="A3902" s="126"/>
      <c r="B3902" s="53"/>
      <c r="C3902" s="142"/>
    </row>
    <row r="3903" spans="1:3" x14ac:dyDescent="0.25">
      <c r="A3903" s="126"/>
      <c r="B3903" s="53"/>
      <c r="C3903" s="142"/>
    </row>
    <row r="3904" spans="1:3" x14ac:dyDescent="0.25">
      <c r="A3904" s="126"/>
      <c r="B3904" s="53"/>
      <c r="C3904" s="142"/>
    </row>
    <row r="3905" spans="1:3" x14ac:dyDescent="0.25">
      <c r="A3905" s="126"/>
      <c r="B3905" s="53"/>
      <c r="C3905" s="142"/>
    </row>
    <row r="3906" spans="1:3" x14ac:dyDescent="0.25">
      <c r="A3906" s="126"/>
      <c r="B3906" s="53"/>
      <c r="C3906" s="142"/>
    </row>
    <row r="3907" spans="1:3" x14ac:dyDescent="0.25">
      <c r="A3907" s="126"/>
      <c r="B3907" s="53"/>
      <c r="C3907" s="142"/>
    </row>
    <row r="3908" spans="1:3" x14ac:dyDescent="0.25">
      <c r="A3908" s="126"/>
      <c r="B3908" s="53"/>
      <c r="C3908" s="142"/>
    </row>
    <row r="3909" spans="1:3" x14ac:dyDescent="0.25">
      <c r="A3909" s="126"/>
      <c r="B3909" s="53"/>
      <c r="C3909" s="142"/>
    </row>
    <row r="3910" spans="1:3" x14ac:dyDescent="0.25">
      <c r="A3910" s="126"/>
      <c r="B3910" s="53"/>
      <c r="C3910" s="142"/>
    </row>
    <row r="3911" spans="1:3" x14ac:dyDescent="0.25">
      <c r="A3911" s="126"/>
      <c r="B3911" s="53"/>
      <c r="C3911" s="142"/>
    </row>
    <row r="3912" spans="1:3" x14ac:dyDescent="0.25">
      <c r="A3912" s="126"/>
      <c r="B3912" s="53"/>
      <c r="C3912" s="142"/>
    </row>
    <row r="3913" spans="1:3" x14ac:dyDescent="0.25">
      <c r="A3913" s="126"/>
      <c r="B3913" s="53"/>
      <c r="C3913" s="142"/>
    </row>
    <row r="3914" spans="1:3" x14ac:dyDescent="0.25">
      <c r="A3914" s="126"/>
      <c r="B3914" s="53"/>
      <c r="C3914" s="142"/>
    </row>
    <row r="3915" spans="1:3" x14ac:dyDescent="0.25">
      <c r="A3915" s="126"/>
      <c r="B3915" s="53"/>
      <c r="C3915" s="142"/>
    </row>
    <row r="3916" spans="1:3" x14ac:dyDescent="0.25">
      <c r="A3916" s="126"/>
      <c r="B3916" s="53"/>
      <c r="C3916" s="142"/>
    </row>
    <row r="3917" spans="1:3" x14ac:dyDescent="0.25">
      <c r="A3917" s="126"/>
      <c r="B3917" s="53"/>
      <c r="C3917" s="142"/>
    </row>
    <row r="3918" spans="1:3" x14ac:dyDescent="0.25">
      <c r="A3918" s="126"/>
      <c r="B3918" s="53"/>
      <c r="C3918" s="142"/>
    </row>
    <row r="3919" spans="1:3" x14ac:dyDescent="0.25">
      <c r="A3919" s="126"/>
      <c r="B3919" s="53"/>
      <c r="C3919" s="142"/>
    </row>
    <row r="3920" spans="1:3" x14ac:dyDescent="0.25">
      <c r="A3920" s="126"/>
      <c r="B3920" s="53"/>
      <c r="C3920" s="142"/>
    </row>
    <row r="3921" spans="1:3" x14ac:dyDescent="0.25">
      <c r="A3921" s="126"/>
      <c r="B3921" s="53"/>
      <c r="C3921" s="142"/>
    </row>
    <row r="3922" spans="1:3" x14ac:dyDescent="0.25">
      <c r="A3922" s="126"/>
      <c r="B3922" s="53"/>
      <c r="C3922" s="142"/>
    </row>
    <row r="3923" spans="1:3" x14ac:dyDescent="0.25">
      <c r="A3923" s="126"/>
      <c r="B3923" s="53"/>
      <c r="C3923" s="142"/>
    </row>
    <row r="3924" spans="1:3" x14ac:dyDescent="0.25">
      <c r="A3924" s="126"/>
      <c r="B3924" s="53"/>
      <c r="C3924" s="142"/>
    </row>
    <row r="3925" spans="1:3" x14ac:dyDescent="0.25">
      <c r="A3925" s="126"/>
      <c r="B3925" s="53"/>
      <c r="C3925" s="142"/>
    </row>
    <row r="3926" spans="1:3" x14ac:dyDescent="0.25">
      <c r="A3926" s="126"/>
      <c r="B3926" s="53"/>
      <c r="C3926" s="142"/>
    </row>
    <row r="3927" spans="1:3" x14ac:dyDescent="0.25">
      <c r="A3927" s="126"/>
      <c r="B3927" s="53"/>
      <c r="C3927" s="142"/>
    </row>
    <row r="3928" spans="1:3" x14ac:dyDescent="0.25">
      <c r="A3928" s="126"/>
      <c r="B3928" s="53"/>
      <c r="C3928" s="142"/>
    </row>
    <row r="3929" spans="1:3" x14ac:dyDescent="0.25">
      <c r="A3929" s="126"/>
      <c r="B3929" s="53"/>
      <c r="C3929" s="142"/>
    </row>
    <row r="3930" spans="1:3" x14ac:dyDescent="0.25">
      <c r="A3930" s="126"/>
      <c r="B3930" s="53"/>
      <c r="C3930" s="142"/>
    </row>
    <row r="3931" spans="1:3" x14ac:dyDescent="0.25">
      <c r="A3931" s="126"/>
      <c r="B3931" s="53"/>
      <c r="C3931" s="142"/>
    </row>
    <row r="3932" spans="1:3" x14ac:dyDescent="0.25">
      <c r="A3932" s="126"/>
      <c r="B3932" s="53"/>
      <c r="C3932" s="142"/>
    </row>
    <row r="3933" spans="1:3" x14ac:dyDescent="0.25">
      <c r="A3933" s="126"/>
      <c r="B3933" s="53"/>
      <c r="C3933" s="142"/>
    </row>
    <row r="3934" spans="1:3" x14ac:dyDescent="0.25">
      <c r="A3934" s="126"/>
      <c r="B3934" s="53"/>
      <c r="C3934" s="142"/>
    </row>
    <row r="3935" spans="1:3" x14ac:dyDescent="0.25">
      <c r="A3935" s="126"/>
      <c r="B3935" s="53"/>
      <c r="C3935" s="142"/>
    </row>
    <row r="3936" spans="1:3" x14ac:dyDescent="0.25">
      <c r="A3936" s="126"/>
      <c r="B3936" s="53"/>
      <c r="C3936" s="142"/>
    </row>
    <row r="3937" spans="1:3" x14ac:dyDescent="0.25">
      <c r="A3937" s="126"/>
      <c r="B3937" s="53"/>
      <c r="C3937" s="142"/>
    </row>
    <row r="3938" spans="1:3" x14ac:dyDescent="0.25">
      <c r="A3938" s="126"/>
      <c r="B3938" s="53"/>
      <c r="C3938" s="142"/>
    </row>
    <row r="3939" spans="1:3" x14ac:dyDescent="0.25">
      <c r="A3939" s="126"/>
      <c r="B3939" s="53"/>
      <c r="C3939" s="142"/>
    </row>
    <row r="3940" spans="1:3" x14ac:dyDescent="0.25">
      <c r="A3940" s="126"/>
      <c r="B3940" s="53"/>
      <c r="C3940" s="142"/>
    </row>
    <row r="3941" spans="1:3" x14ac:dyDescent="0.25">
      <c r="A3941" s="126"/>
      <c r="B3941" s="53"/>
      <c r="C3941" s="142"/>
    </row>
    <row r="3942" spans="1:3" x14ac:dyDescent="0.25">
      <c r="A3942" s="126"/>
      <c r="B3942" s="53"/>
      <c r="C3942" s="142"/>
    </row>
    <row r="3943" spans="1:3" x14ac:dyDescent="0.25">
      <c r="A3943" s="126"/>
      <c r="B3943" s="53"/>
      <c r="C3943" s="142"/>
    </row>
    <row r="3944" spans="1:3" x14ac:dyDescent="0.25">
      <c r="A3944" s="126"/>
      <c r="B3944" s="53"/>
      <c r="C3944" s="142"/>
    </row>
    <row r="3945" spans="1:3" x14ac:dyDescent="0.25">
      <c r="A3945" s="126"/>
      <c r="B3945" s="53"/>
      <c r="C3945" s="142"/>
    </row>
    <row r="3946" spans="1:3" x14ac:dyDescent="0.25">
      <c r="A3946" s="126"/>
      <c r="B3946" s="53"/>
      <c r="C3946" s="142"/>
    </row>
    <row r="3947" spans="1:3" x14ac:dyDescent="0.25">
      <c r="A3947" s="126"/>
      <c r="B3947" s="53"/>
      <c r="C3947" s="142"/>
    </row>
    <row r="3948" spans="1:3" x14ac:dyDescent="0.25">
      <c r="A3948" s="126"/>
      <c r="B3948" s="53"/>
      <c r="C3948" s="142"/>
    </row>
    <row r="3949" spans="1:3" x14ac:dyDescent="0.25">
      <c r="A3949" s="126"/>
      <c r="B3949" s="53"/>
      <c r="C3949" s="142"/>
    </row>
    <row r="3950" spans="1:3" x14ac:dyDescent="0.25">
      <c r="A3950" s="126"/>
      <c r="B3950" s="53"/>
      <c r="C3950" s="142"/>
    </row>
    <row r="3951" spans="1:3" x14ac:dyDescent="0.25">
      <c r="A3951" s="126"/>
      <c r="B3951" s="53"/>
      <c r="C3951" s="142"/>
    </row>
    <row r="3952" spans="1:3" x14ac:dyDescent="0.25">
      <c r="A3952" s="126"/>
      <c r="B3952" s="53"/>
      <c r="C3952" s="142"/>
    </row>
    <row r="3953" spans="1:3" x14ac:dyDescent="0.25">
      <c r="A3953" s="126"/>
      <c r="B3953" s="53"/>
      <c r="C3953" s="142"/>
    </row>
    <row r="3954" spans="1:3" x14ac:dyDescent="0.25">
      <c r="A3954" s="126"/>
      <c r="B3954" s="53"/>
      <c r="C3954" s="142"/>
    </row>
    <row r="3955" spans="1:3" x14ac:dyDescent="0.25">
      <c r="A3955" s="126"/>
      <c r="B3955" s="53"/>
      <c r="C3955" s="142"/>
    </row>
    <row r="3956" spans="1:3" x14ac:dyDescent="0.25">
      <c r="A3956" s="126"/>
      <c r="B3956" s="53"/>
      <c r="C3956" s="142"/>
    </row>
    <row r="3957" spans="1:3" x14ac:dyDescent="0.25">
      <c r="A3957" s="126"/>
      <c r="B3957" s="53"/>
      <c r="C3957" s="142"/>
    </row>
    <row r="3958" spans="1:3" x14ac:dyDescent="0.25">
      <c r="A3958" s="126"/>
      <c r="B3958" s="53"/>
      <c r="C3958" s="142"/>
    </row>
    <row r="3959" spans="1:3" x14ac:dyDescent="0.25">
      <c r="A3959" s="126"/>
      <c r="B3959" s="53"/>
      <c r="C3959" s="142"/>
    </row>
    <row r="3960" spans="1:3" x14ac:dyDescent="0.25">
      <c r="A3960" s="126"/>
      <c r="B3960" s="53"/>
      <c r="C3960" s="142"/>
    </row>
    <row r="3961" spans="1:3" x14ac:dyDescent="0.25">
      <c r="A3961" s="126"/>
      <c r="B3961" s="53"/>
      <c r="C3961" s="142"/>
    </row>
    <row r="3962" spans="1:3" x14ac:dyDescent="0.25">
      <c r="A3962" s="126"/>
      <c r="B3962" s="53"/>
      <c r="C3962" s="142"/>
    </row>
    <row r="3963" spans="1:3" x14ac:dyDescent="0.25">
      <c r="A3963" s="126"/>
      <c r="B3963" s="53"/>
      <c r="C3963" s="142"/>
    </row>
    <row r="3964" spans="1:3" x14ac:dyDescent="0.25">
      <c r="A3964" s="126"/>
      <c r="B3964" s="53"/>
      <c r="C3964" s="142"/>
    </row>
    <row r="3965" spans="1:3" x14ac:dyDescent="0.25">
      <c r="A3965" s="126"/>
      <c r="B3965" s="53"/>
      <c r="C3965" s="142"/>
    </row>
    <row r="3966" spans="1:3" x14ac:dyDescent="0.25">
      <c r="A3966" s="126"/>
      <c r="B3966" s="53"/>
      <c r="C3966" s="142"/>
    </row>
    <row r="3967" spans="1:3" x14ac:dyDescent="0.25">
      <c r="A3967" s="126"/>
      <c r="B3967" s="53"/>
      <c r="C3967" s="142"/>
    </row>
    <row r="3968" spans="1:3" x14ac:dyDescent="0.25">
      <c r="A3968" s="126"/>
      <c r="B3968" s="53"/>
      <c r="C3968" s="142"/>
    </row>
    <row r="3969" spans="1:3" x14ac:dyDescent="0.25">
      <c r="A3969" s="126"/>
      <c r="B3969" s="53"/>
      <c r="C3969" s="142"/>
    </row>
    <row r="3970" spans="1:3" x14ac:dyDescent="0.25">
      <c r="A3970" s="126"/>
      <c r="B3970" s="53"/>
      <c r="C3970" s="142"/>
    </row>
    <row r="3971" spans="1:3" x14ac:dyDescent="0.25">
      <c r="A3971" s="126"/>
      <c r="B3971" s="53"/>
      <c r="C3971" s="142"/>
    </row>
    <row r="3972" spans="1:3" x14ac:dyDescent="0.25">
      <c r="A3972" s="126"/>
      <c r="B3972" s="53"/>
      <c r="C3972" s="142"/>
    </row>
    <row r="3973" spans="1:3" x14ac:dyDescent="0.25">
      <c r="A3973" s="126"/>
      <c r="B3973" s="53"/>
      <c r="C3973" s="142"/>
    </row>
    <row r="3974" spans="1:3" x14ac:dyDescent="0.25">
      <c r="A3974" s="126"/>
      <c r="B3974" s="53"/>
      <c r="C3974" s="142"/>
    </row>
    <row r="3975" spans="1:3" x14ac:dyDescent="0.25">
      <c r="A3975" s="126"/>
      <c r="B3975" s="53"/>
      <c r="C3975" s="142"/>
    </row>
    <row r="3976" spans="1:3" x14ac:dyDescent="0.25">
      <c r="A3976" s="126"/>
      <c r="B3976" s="53"/>
      <c r="C3976" s="142"/>
    </row>
    <row r="3977" spans="1:3" x14ac:dyDescent="0.25">
      <c r="A3977" s="126"/>
      <c r="B3977" s="53"/>
      <c r="C3977" s="142"/>
    </row>
    <row r="3978" spans="1:3" x14ac:dyDescent="0.25">
      <c r="A3978" s="126"/>
      <c r="B3978" s="53"/>
      <c r="C3978" s="142"/>
    </row>
    <row r="3979" spans="1:3" x14ac:dyDescent="0.25">
      <c r="A3979" s="126"/>
      <c r="B3979" s="53"/>
      <c r="C3979" s="142"/>
    </row>
    <row r="3980" spans="1:3" x14ac:dyDescent="0.25">
      <c r="A3980" s="126"/>
      <c r="B3980" s="53"/>
      <c r="C3980" s="142"/>
    </row>
    <row r="3981" spans="1:3" x14ac:dyDescent="0.25">
      <c r="A3981" s="126"/>
      <c r="B3981" s="53"/>
      <c r="C3981" s="142"/>
    </row>
    <row r="3982" spans="1:3" x14ac:dyDescent="0.25">
      <c r="A3982" s="126"/>
      <c r="B3982" s="53"/>
      <c r="C3982" s="142"/>
    </row>
    <row r="3983" spans="1:3" x14ac:dyDescent="0.25">
      <c r="A3983" s="126"/>
      <c r="B3983" s="53"/>
      <c r="C3983" s="142"/>
    </row>
    <row r="3984" spans="1:3" x14ac:dyDescent="0.25">
      <c r="A3984" s="126"/>
      <c r="B3984" s="53"/>
      <c r="C3984" s="142"/>
    </row>
    <row r="3985" spans="1:3" x14ac:dyDescent="0.25">
      <c r="A3985" s="126"/>
      <c r="B3985" s="53"/>
      <c r="C3985" s="142"/>
    </row>
    <row r="3986" spans="1:3" x14ac:dyDescent="0.25">
      <c r="A3986" s="126"/>
      <c r="B3986" s="53"/>
      <c r="C3986" s="142"/>
    </row>
    <row r="3987" spans="1:3" x14ac:dyDescent="0.25">
      <c r="A3987" s="126"/>
      <c r="B3987" s="53"/>
      <c r="C3987" s="142"/>
    </row>
    <row r="3988" spans="1:3" x14ac:dyDescent="0.25">
      <c r="A3988" s="126"/>
      <c r="B3988" s="53"/>
      <c r="C3988" s="142"/>
    </row>
    <row r="3989" spans="1:3" x14ac:dyDescent="0.25">
      <c r="A3989" s="126"/>
      <c r="B3989" s="53"/>
      <c r="C3989" s="142"/>
    </row>
    <row r="3990" spans="1:3" x14ac:dyDescent="0.25">
      <c r="A3990" s="126"/>
      <c r="B3990" s="53"/>
      <c r="C3990" s="142"/>
    </row>
    <row r="3991" spans="1:3" x14ac:dyDescent="0.25">
      <c r="A3991" s="126"/>
      <c r="B3991" s="53"/>
      <c r="C3991" s="142"/>
    </row>
    <row r="3992" spans="1:3" x14ac:dyDescent="0.25">
      <c r="A3992" s="126"/>
      <c r="B3992" s="53"/>
      <c r="C3992" s="142"/>
    </row>
    <row r="3993" spans="1:3" x14ac:dyDescent="0.25">
      <c r="A3993" s="126"/>
      <c r="B3993" s="53"/>
      <c r="C3993" s="142"/>
    </row>
    <row r="3994" spans="1:3" x14ac:dyDescent="0.25">
      <c r="A3994" s="126"/>
      <c r="B3994" s="53"/>
      <c r="C3994" s="142"/>
    </row>
    <row r="3995" spans="1:3" x14ac:dyDescent="0.25">
      <c r="A3995" s="126"/>
      <c r="B3995" s="53"/>
      <c r="C3995" s="142"/>
    </row>
    <row r="3996" spans="1:3" x14ac:dyDescent="0.25">
      <c r="A3996" s="126"/>
      <c r="B3996" s="53"/>
      <c r="C3996" s="142"/>
    </row>
    <row r="3997" spans="1:3" x14ac:dyDescent="0.25">
      <c r="A3997" s="126"/>
      <c r="B3997" s="53"/>
      <c r="C3997" s="142"/>
    </row>
    <row r="3998" spans="1:3" x14ac:dyDescent="0.25">
      <c r="A3998" s="126"/>
      <c r="B3998" s="53"/>
      <c r="C3998" s="142"/>
    </row>
    <row r="3999" spans="1:3" x14ac:dyDescent="0.25">
      <c r="A3999" s="126"/>
      <c r="B3999" s="53"/>
      <c r="C3999" s="142"/>
    </row>
    <row r="4000" spans="1:3" x14ac:dyDescent="0.25">
      <c r="A4000" s="126"/>
      <c r="B4000" s="53"/>
      <c r="C4000" s="142"/>
    </row>
    <row r="4001" spans="1:3" x14ac:dyDescent="0.25">
      <c r="A4001" s="126"/>
      <c r="B4001" s="53"/>
      <c r="C4001" s="142"/>
    </row>
    <row r="4002" spans="1:3" x14ac:dyDescent="0.25">
      <c r="A4002" s="126"/>
      <c r="B4002" s="53"/>
      <c r="C4002" s="142"/>
    </row>
    <row r="4003" spans="1:3" x14ac:dyDescent="0.25">
      <c r="A4003" s="126"/>
      <c r="B4003" s="53"/>
      <c r="C4003" s="142"/>
    </row>
    <row r="4004" spans="1:3" x14ac:dyDescent="0.25">
      <c r="A4004" s="126"/>
      <c r="B4004" s="53"/>
      <c r="C4004" s="142"/>
    </row>
    <row r="4005" spans="1:3" x14ac:dyDescent="0.25">
      <c r="A4005" s="126"/>
      <c r="B4005" s="53"/>
      <c r="C4005" s="142"/>
    </row>
    <row r="4006" spans="1:3" x14ac:dyDescent="0.25">
      <c r="A4006" s="126"/>
      <c r="B4006" s="53"/>
      <c r="C4006" s="142"/>
    </row>
    <row r="4007" spans="1:3" x14ac:dyDescent="0.25">
      <c r="A4007" s="126"/>
      <c r="B4007" s="53"/>
      <c r="C4007" s="142"/>
    </row>
    <row r="4008" spans="1:3" x14ac:dyDescent="0.25">
      <c r="A4008" s="126"/>
      <c r="B4008" s="53"/>
      <c r="C4008" s="142"/>
    </row>
    <row r="4009" spans="1:3" x14ac:dyDescent="0.25">
      <c r="A4009" s="126"/>
      <c r="B4009" s="53"/>
      <c r="C4009" s="142"/>
    </row>
    <row r="4010" spans="1:3" x14ac:dyDescent="0.25">
      <c r="A4010" s="126"/>
      <c r="B4010" s="53"/>
      <c r="C4010" s="142"/>
    </row>
    <row r="4011" spans="1:3" x14ac:dyDescent="0.25">
      <c r="A4011" s="126"/>
      <c r="B4011" s="53"/>
      <c r="C4011" s="142"/>
    </row>
    <row r="4012" spans="1:3" x14ac:dyDescent="0.25">
      <c r="A4012" s="126"/>
      <c r="B4012" s="53"/>
      <c r="C4012" s="142"/>
    </row>
    <row r="4013" spans="1:3" x14ac:dyDescent="0.25">
      <c r="A4013" s="126"/>
      <c r="B4013" s="53"/>
      <c r="C4013" s="142"/>
    </row>
    <row r="4014" spans="1:3" x14ac:dyDescent="0.25">
      <c r="A4014" s="126"/>
      <c r="B4014" s="53"/>
      <c r="C4014" s="142"/>
    </row>
    <row r="4015" spans="1:3" x14ac:dyDescent="0.25">
      <c r="A4015" s="126"/>
      <c r="B4015" s="53"/>
      <c r="C4015" s="142"/>
    </row>
    <row r="4016" spans="1:3" x14ac:dyDescent="0.25">
      <c r="A4016" s="126"/>
      <c r="B4016" s="53"/>
      <c r="C4016" s="142"/>
    </row>
    <row r="4017" spans="1:3" x14ac:dyDescent="0.25">
      <c r="A4017" s="126"/>
      <c r="B4017" s="53"/>
      <c r="C4017" s="142"/>
    </row>
    <row r="4018" spans="1:3" x14ac:dyDescent="0.25">
      <c r="A4018" s="126"/>
      <c r="B4018" s="53"/>
      <c r="C4018" s="142"/>
    </row>
    <row r="4019" spans="1:3" x14ac:dyDescent="0.25">
      <c r="A4019" s="126"/>
      <c r="B4019" s="53"/>
      <c r="C4019" s="142"/>
    </row>
    <row r="4020" spans="1:3" x14ac:dyDescent="0.25">
      <c r="A4020" s="126"/>
      <c r="B4020" s="53"/>
      <c r="C4020" s="142"/>
    </row>
    <row r="4021" spans="1:3" x14ac:dyDescent="0.25">
      <c r="A4021" s="126"/>
      <c r="B4021" s="53"/>
      <c r="C4021" s="142"/>
    </row>
    <row r="4022" spans="1:3" x14ac:dyDescent="0.25">
      <c r="A4022" s="126"/>
      <c r="B4022" s="53"/>
      <c r="C4022" s="142"/>
    </row>
    <row r="4023" spans="1:3" x14ac:dyDescent="0.25">
      <c r="A4023" s="126"/>
      <c r="B4023" s="53"/>
      <c r="C4023" s="142"/>
    </row>
    <row r="4024" spans="1:3" x14ac:dyDescent="0.25">
      <c r="A4024" s="126"/>
      <c r="B4024" s="53"/>
      <c r="C4024" s="142"/>
    </row>
    <row r="4025" spans="1:3" x14ac:dyDescent="0.25">
      <c r="A4025" s="126"/>
      <c r="B4025" s="53"/>
      <c r="C4025" s="142"/>
    </row>
    <row r="4026" spans="1:3" x14ac:dyDescent="0.25">
      <c r="A4026" s="126"/>
      <c r="B4026" s="53"/>
      <c r="C4026" s="142"/>
    </row>
    <row r="4027" spans="1:3" x14ac:dyDescent="0.25">
      <c r="A4027" s="126"/>
      <c r="B4027" s="53"/>
      <c r="C4027" s="142"/>
    </row>
    <row r="4028" spans="1:3" x14ac:dyDescent="0.25">
      <c r="A4028" s="126"/>
      <c r="B4028" s="53"/>
      <c r="C4028" s="142"/>
    </row>
    <row r="4029" spans="1:3" x14ac:dyDescent="0.25">
      <c r="A4029" s="126"/>
      <c r="B4029" s="53"/>
      <c r="C4029" s="142"/>
    </row>
    <row r="4030" spans="1:3" x14ac:dyDescent="0.25">
      <c r="A4030" s="126"/>
      <c r="B4030" s="53"/>
      <c r="C4030" s="142"/>
    </row>
    <row r="4031" spans="1:3" x14ac:dyDescent="0.25">
      <c r="A4031" s="126"/>
      <c r="B4031" s="53"/>
      <c r="C4031" s="142"/>
    </row>
    <row r="4032" spans="1:3" x14ac:dyDescent="0.25">
      <c r="A4032" s="126"/>
      <c r="B4032" s="53"/>
      <c r="C4032" s="142"/>
    </row>
    <row r="4033" spans="1:3" x14ac:dyDescent="0.25">
      <c r="A4033" s="126"/>
      <c r="B4033" s="53"/>
      <c r="C4033" s="142"/>
    </row>
    <row r="4034" spans="1:3" x14ac:dyDescent="0.25">
      <c r="A4034" s="126"/>
      <c r="B4034" s="53"/>
      <c r="C4034" s="142"/>
    </row>
    <row r="4035" spans="1:3" x14ac:dyDescent="0.25">
      <c r="A4035" s="126"/>
      <c r="B4035" s="53"/>
      <c r="C4035" s="142"/>
    </row>
    <row r="4036" spans="1:3" x14ac:dyDescent="0.25">
      <c r="A4036" s="126"/>
      <c r="B4036" s="53"/>
      <c r="C4036" s="142"/>
    </row>
    <row r="4037" spans="1:3" x14ac:dyDescent="0.25">
      <c r="A4037" s="126"/>
      <c r="B4037" s="53"/>
      <c r="C4037" s="142"/>
    </row>
    <row r="4038" spans="1:3" x14ac:dyDescent="0.25">
      <c r="A4038" s="126"/>
      <c r="B4038" s="53"/>
      <c r="C4038" s="142"/>
    </row>
    <row r="4039" spans="1:3" x14ac:dyDescent="0.25">
      <c r="A4039" s="126"/>
      <c r="B4039" s="53"/>
      <c r="C4039" s="142"/>
    </row>
    <row r="4040" spans="1:3" x14ac:dyDescent="0.25">
      <c r="A4040" s="126"/>
      <c r="B4040" s="53"/>
      <c r="C4040" s="142"/>
    </row>
    <row r="4041" spans="1:3" x14ac:dyDescent="0.25">
      <c r="A4041" s="126"/>
      <c r="B4041" s="53"/>
      <c r="C4041" s="142"/>
    </row>
    <row r="4042" spans="1:3" x14ac:dyDescent="0.25">
      <c r="A4042" s="126"/>
      <c r="B4042" s="53"/>
      <c r="C4042" s="142"/>
    </row>
    <row r="4043" spans="1:3" x14ac:dyDescent="0.25">
      <c r="A4043" s="126"/>
      <c r="B4043" s="53"/>
      <c r="C4043" s="142"/>
    </row>
    <row r="4044" spans="1:3" x14ac:dyDescent="0.25">
      <c r="A4044" s="126"/>
      <c r="B4044" s="53"/>
      <c r="C4044" s="142"/>
    </row>
    <row r="4045" spans="1:3" x14ac:dyDescent="0.25">
      <c r="A4045" s="126"/>
      <c r="B4045" s="53"/>
      <c r="C4045" s="142"/>
    </row>
    <row r="4046" spans="1:3" x14ac:dyDescent="0.25">
      <c r="A4046" s="126"/>
      <c r="B4046" s="53"/>
      <c r="C4046" s="142"/>
    </row>
    <row r="4047" spans="1:3" x14ac:dyDescent="0.25">
      <c r="A4047" s="126"/>
      <c r="B4047" s="53"/>
      <c r="C4047" s="142"/>
    </row>
    <row r="4048" spans="1:3" x14ac:dyDescent="0.25">
      <c r="A4048" s="126"/>
      <c r="B4048" s="53"/>
      <c r="C4048" s="142"/>
    </row>
    <row r="4049" spans="1:3" x14ac:dyDescent="0.25">
      <c r="A4049" s="126"/>
      <c r="B4049" s="53"/>
      <c r="C4049" s="142"/>
    </row>
    <row r="4050" spans="1:3" x14ac:dyDescent="0.25">
      <c r="A4050" s="126"/>
      <c r="B4050" s="53"/>
      <c r="C4050" s="142"/>
    </row>
    <row r="4051" spans="1:3" x14ac:dyDescent="0.25">
      <c r="A4051" s="126"/>
      <c r="B4051" s="53"/>
      <c r="C4051" s="142"/>
    </row>
    <row r="4052" spans="1:3" x14ac:dyDescent="0.25">
      <c r="A4052" s="126"/>
      <c r="B4052" s="53"/>
      <c r="C4052" s="142"/>
    </row>
    <row r="4053" spans="1:3" x14ac:dyDescent="0.25">
      <c r="A4053" s="126"/>
      <c r="B4053" s="53"/>
      <c r="C4053" s="142"/>
    </row>
    <row r="4054" spans="1:3" x14ac:dyDescent="0.25">
      <c r="A4054" s="126"/>
      <c r="B4054" s="53"/>
      <c r="C4054" s="142"/>
    </row>
    <row r="4055" spans="1:3" x14ac:dyDescent="0.25">
      <c r="A4055" s="126"/>
      <c r="B4055" s="53"/>
      <c r="C4055" s="142"/>
    </row>
    <row r="4056" spans="1:3" x14ac:dyDescent="0.25">
      <c r="A4056" s="126"/>
      <c r="B4056" s="53"/>
      <c r="C4056" s="142"/>
    </row>
    <row r="4057" spans="1:3" x14ac:dyDescent="0.25">
      <c r="A4057" s="126"/>
      <c r="B4057" s="53"/>
      <c r="C4057" s="142"/>
    </row>
    <row r="4058" spans="1:3" x14ac:dyDescent="0.25">
      <c r="A4058" s="126"/>
      <c r="B4058" s="53"/>
      <c r="C4058" s="142"/>
    </row>
    <row r="4059" spans="1:3" x14ac:dyDescent="0.25">
      <c r="A4059" s="126"/>
      <c r="B4059" s="53"/>
      <c r="C4059" s="142"/>
    </row>
    <row r="4060" spans="1:3" x14ac:dyDescent="0.25">
      <c r="A4060" s="126"/>
      <c r="B4060" s="53"/>
      <c r="C4060" s="142"/>
    </row>
    <row r="4061" spans="1:3" x14ac:dyDescent="0.25">
      <c r="A4061" s="126"/>
      <c r="B4061" s="53"/>
      <c r="C4061" s="142"/>
    </row>
    <row r="4062" spans="1:3" x14ac:dyDescent="0.25">
      <c r="A4062" s="126"/>
      <c r="B4062" s="53"/>
      <c r="C4062" s="142"/>
    </row>
    <row r="4063" spans="1:3" x14ac:dyDescent="0.25">
      <c r="A4063" s="126"/>
      <c r="B4063" s="53"/>
      <c r="C4063" s="142"/>
    </row>
    <row r="4064" spans="1:3" x14ac:dyDescent="0.25">
      <c r="A4064" s="126"/>
      <c r="B4064" s="53"/>
      <c r="C4064" s="142"/>
    </row>
    <row r="4065" spans="1:3" x14ac:dyDescent="0.25">
      <c r="A4065" s="126"/>
      <c r="B4065" s="53"/>
      <c r="C4065" s="142"/>
    </row>
    <row r="4066" spans="1:3" x14ac:dyDescent="0.25">
      <c r="A4066" s="126"/>
      <c r="B4066" s="53"/>
      <c r="C4066" s="142"/>
    </row>
    <row r="4067" spans="1:3" x14ac:dyDescent="0.25">
      <c r="A4067" s="126"/>
      <c r="B4067" s="53"/>
      <c r="C4067" s="142"/>
    </row>
    <row r="4068" spans="1:3" x14ac:dyDescent="0.25">
      <c r="A4068" s="126"/>
      <c r="B4068" s="53"/>
      <c r="C4068" s="142"/>
    </row>
    <row r="4069" spans="1:3" x14ac:dyDescent="0.25">
      <c r="A4069" s="126"/>
      <c r="B4069" s="53"/>
      <c r="C4069" s="142"/>
    </row>
    <row r="4070" spans="1:3" x14ac:dyDescent="0.25">
      <c r="A4070" s="126"/>
      <c r="B4070" s="53"/>
      <c r="C4070" s="142"/>
    </row>
    <row r="4071" spans="1:3" x14ac:dyDescent="0.25">
      <c r="A4071" s="126"/>
      <c r="B4071" s="53"/>
      <c r="C4071" s="142"/>
    </row>
    <row r="4072" spans="1:3" x14ac:dyDescent="0.25">
      <c r="A4072" s="126"/>
      <c r="B4072" s="53"/>
      <c r="C4072" s="142"/>
    </row>
    <row r="4073" spans="1:3" x14ac:dyDescent="0.25">
      <c r="A4073" s="126"/>
      <c r="B4073" s="53"/>
      <c r="C4073" s="142"/>
    </row>
    <row r="4074" spans="1:3" x14ac:dyDescent="0.25">
      <c r="A4074" s="126"/>
      <c r="B4074" s="53"/>
      <c r="C4074" s="142"/>
    </row>
    <row r="4075" spans="1:3" x14ac:dyDescent="0.25">
      <c r="A4075" s="126"/>
      <c r="B4075" s="53"/>
      <c r="C4075" s="142"/>
    </row>
    <row r="4076" spans="1:3" x14ac:dyDescent="0.25">
      <c r="A4076" s="126"/>
      <c r="B4076" s="53"/>
      <c r="C4076" s="142"/>
    </row>
    <row r="4077" spans="1:3" x14ac:dyDescent="0.25">
      <c r="A4077" s="126"/>
      <c r="B4077" s="53"/>
      <c r="C4077" s="142"/>
    </row>
    <row r="4078" spans="1:3" x14ac:dyDescent="0.25">
      <c r="A4078" s="126"/>
      <c r="B4078" s="53"/>
      <c r="C4078" s="142"/>
    </row>
    <row r="4079" spans="1:3" x14ac:dyDescent="0.25">
      <c r="A4079" s="126"/>
      <c r="B4079" s="53"/>
      <c r="C4079" s="142"/>
    </row>
    <row r="4080" spans="1:3" x14ac:dyDescent="0.25">
      <c r="A4080" s="126"/>
      <c r="B4080" s="53"/>
      <c r="C4080" s="142"/>
    </row>
    <row r="4081" spans="1:3" x14ac:dyDescent="0.25">
      <c r="A4081" s="126"/>
      <c r="B4081" s="53"/>
      <c r="C4081" s="142"/>
    </row>
    <row r="4082" spans="1:3" x14ac:dyDescent="0.25">
      <c r="A4082" s="126"/>
      <c r="B4082" s="53"/>
      <c r="C4082" s="142"/>
    </row>
    <row r="4083" spans="1:3" x14ac:dyDescent="0.25">
      <c r="A4083" s="126"/>
      <c r="B4083" s="53"/>
      <c r="C4083" s="142"/>
    </row>
    <row r="4084" spans="1:3" x14ac:dyDescent="0.25">
      <c r="A4084" s="126"/>
      <c r="B4084" s="53"/>
      <c r="C4084" s="142"/>
    </row>
    <row r="4085" spans="1:3" x14ac:dyDescent="0.25">
      <c r="A4085" s="126"/>
      <c r="B4085" s="53"/>
      <c r="C4085" s="142"/>
    </row>
    <row r="4086" spans="1:3" x14ac:dyDescent="0.25">
      <c r="A4086" s="126"/>
      <c r="B4086" s="53"/>
      <c r="C4086" s="142"/>
    </row>
    <row r="4087" spans="1:3" x14ac:dyDescent="0.25">
      <c r="A4087" s="126"/>
      <c r="B4087" s="53"/>
      <c r="C4087" s="142"/>
    </row>
    <row r="4088" spans="1:3" x14ac:dyDescent="0.25">
      <c r="A4088" s="126"/>
      <c r="B4088" s="53"/>
      <c r="C4088" s="142"/>
    </row>
    <row r="4089" spans="1:3" x14ac:dyDescent="0.25">
      <c r="A4089" s="126"/>
      <c r="B4089" s="53"/>
      <c r="C4089" s="142"/>
    </row>
    <row r="4090" spans="1:3" x14ac:dyDescent="0.25">
      <c r="A4090" s="126"/>
      <c r="B4090" s="53"/>
      <c r="C4090" s="142"/>
    </row>
    <row r="4091" spans="1:3" x14ac:dyDescent="0.25">
      <c r="A4091" s="126"/>
      <c r="B4091" s="53"/>
      <c r="C4091" s="142"/>
    </row>
    <row r="4092" spans="1:3" x14ac:dyDescent="0.25">
      <c r="A4092" s="126"/>
      <c r="B4092" s="53"/>
      <c r="C4092" s="142"/>
    </row>
    <row r="4093" spans="1:3" x14ac:dyDescent="0.25">
      <c r="A4093" s="126"/>
      <c r="B4093" s="53"/>
      <c r="C4093" s="142"/>
    </row>
    <row r="4094" spans="1:3" x14ac:dyDescent="0.25">
      <c r="A4094" s="126"/>
      <c r="B4094" s="53"/>
      <c r="C4094" s="142"/>
    </row>
    <row r="4095" spans="1:3" x14ac:dyDescent="0.25">
      <c r="A4095" s="126"/>
      <c r="B4095" s="53"/>
      <c r="C4095" s="142"/>
    </row>
    <row r="4096" spans="1:3" x14ac:dyDescent="0.25">
      <c r="A4096" s="126"/>
      <c r="B4096" s="53"/>
      <c r="C4096" s="142"/>
    </row>
    <row r="4097" spans="1:3" x14ac:dyDescent="0.25">
      <c r="A4097" s="126"/>
      <c r="B4097" s="53"/>
      <c r="C4097" s="142"/>
    </row>
    <row r="4098" spans="1:3" x14ac:dyDescent="0.25">
      <c r="A4098" s="126"/>
      <c r="B4098" s="53"/>
      <c r="C4098" s="142"/>
    </row>
    <row r="4099" spans="1:3" x14ac:dyDescent="0.25">
      <c r="A4099" s="126"/>
      <c r="B4099" s="53"/>
      <c r="C4099" s="142"/>
    </row>
    <row r="4100" spans="1:3" x14ac:dyDescent="0.25">
      <c r="A4100" s="126"/>
      <c r="B4100" s="53"/>
      <c r="C4100" s="142"/>
    </row>
    <row r="4101" spans="1:3" x14ac:dyDescent="0.25">
      <c r="A4101" s="126"/>
      <c r="B4101" s="53"/>
      <c r="C4101" s="142"/>
    </row>
    <row r="4102" spans="1:3" x14ac:dyDescent="0.25">
      <c r="A4102" s="126"/>
      <c r="B4102" s="53"/>
      <c r="C4102" s="142"/>
    </row>
    <row r="4103" spans="1:3" x14ac:dyDescent="0.25">
      <c r="A4103" s="126"/>
      <c r="B4103" s="53"/>
      <c r="C4103" s="142"/>
    </row>
    <row r="4104" spans="1:3" x14ac:dyDescent="0.25">
      <c r="A4104" s="126"/>
      <c r="B4104" s="53"/>
      <c r="C4104" s="142"/>
    </row>
    <row r="4105" spans="1:3" x14ac:dyDescent="0.25">
      <c r="A4105" s="126"/>
      <c r="B4105" s="53"/>
      <c r="C4105" s="142"/>
    </row>
    <row r="4106" spans="1:3" x14ac:dyDescent="0.25">
      <c r="A4106" s="126"/>
      <c r="B4106" s="53"/>
      <c r="C4106" s="142"/>
    </row>
    <row r="4107" spans="1:3" x14ac:dyDescent="0.25">
      <c r="A4107" s="126"/>
      <c r="B4107" s="53"/>
      <c r="C4107" s="142"/>
    </row>
    <row r="4108" spans="1:3" x14ac:dyDescent="0.25">
      <c r="A4108" s="126"/>
      <c r="B4108" s="53"/>
      <c r="C4108" s="142"/>
    </row>
    <row r="4109" spans="1:3" x14ac:dyDescent="0.25">
      <c r="A4109" s="126"/>
      <c r="B4109" s="53"/>
      <c r="C4109" s="142"/>
    </row>
    <row r="4110" spans="1:3" x14ac:dyDescent="0.25">
      <c r="A4110" s="126"/>
      <c r="B4110" s="53"/>
      <c r="C4110" s="142"/>
    </row>
    <row r="4111" spans="1:3" x14ac:dyDescent="0.25">
      <c r="A4111" s="126"/>
      <c r="B4111" s="53"/>
      <c r="C4111" s="142"/>
    </row>
    <row r="4112" spans="1:3" x14ac:dyDescent="0.25">
      <c r="A4112" s="126"/>
      <c r="B4112" s="53"/>
      <c r="C4112" s="142"/>
    </row>
    <row r="4113" spans="1:3" x14ac:dyDescent="0.25">
      <c r="A4113" s="126"/>
      <c r="B4113" s="53"/>
      <c r="C4113" s="142"/>
    </row>
    <row r="4114" spans="1:3" x14ac:dyDescent="0.25">
      <c r="A4114" s="126"/>
      <c r="B4114" s="53"/>
      <c r="C4114" s="142"/>
    </row>
    <row r="4115" spans="1:3" x14ac:dyDescent="0.25">
      <c r="A4115" s="126"/>
      <c r="B4115" s="53"/>
      <c r="C4115" s="142"/>
    </row>
    <row r="4116" spans="1:3" x14ac:dyDescent="0.25">
      <c r="A4116" s="126"/>
      <c r="B4116" s="53"/>
      <c r="C4116" s="142"/>
    </row>
    <row r="4117" spans="1:3" x14ac:dyDescent="0.25">
      <c r="A4117" s="126"/>
      <c r="B4117" s="53"/>
      <c r="C4117" s="142"/>
    </row>
    <row r="4118" spans="1:3" x14ac:dyDescent="0.25">
      <c r="A4118" s="126"/>
      <c r="B4118" s="53"/>
      <c r="C4118" s="142"/>
    </row>
    <row r="4119" spans="1:3" x14ac:dyDescent="0.25">
      <c r="A4119" s="126"/>
      <c r="B4119" s="53"/>
      <c r="C4119" s="142"/>
    </row>
    <row r="4120" spans="1:3" x14ac:dyDescent="0.25">
      <c r="A4120" s="126"/>
      <c r="B4120" s="53"/>
      <c r="C4120" s="142"/>
    </row>
    <row r="4121" spans="1:3" x14ac:dyDescent="0.25">
      <c r="A4121" s="126"/>
      <c r="B4121" s="53"/>
      <c r="C4121" s="142"/>
    </row>
    <row r="4122" spans="1:3" x14ac:dyDescent="0.25">
      <c r="A4122" s="126"/>
      <c r="B4122" s="53"/>
      <c r="C4122" s="142"/>
    </row>
    <row r="4123" spans="1:3" x14ac:dyDescent="0.25">
      <c r="A4123" s="126"/>
      <c r="B4123" s="53"/>
      <c r="C4123" s="142"/>
    </row>
    <row r="4124" spans="1:3" x14ac:dyDescent="0.25">
      <c r="A4124" s="126"/>
      <c r="B4124" s="53"/>
      <c r="C4124" s="142"/>
    </row>
    <row r="4125" spans="1:3" x14ac:dyDescent="0.25">
      <c r="A4125" s="126"/>
      <c r="B4125" s="53"/>
      <c r="C4125" s="142"/>
    </row>
    <row r="4126" spans="1:3" x14ac:dyDescent="0.25">
      <c r="A4126" s="126"/>
      <c r="B4126" s="53"/>
      <c r="C4126" s="142"/>
    </row>
    <row r="4127" spans="1:3" x14ac:dyDescent="0.25">
      <c r="A4127" s="126"/>
      <c r="B4127" s="53"/>
      <c r="C4127" s="142"/>
    </row>
    <row r="4128" spans="1:3" x14ac:dyDescent="0.25">
      <c r="A4128" s="126"/>
      <c r="B4128" s="53"/>
      <c r="C4128" s="142"/>
    </row>
    <row r="4129" spans="1:3" x14ac:dyDescent="0.25">
      <c r="A4129" s="126"/>
      <c r="B4129" s="53"/>
      <c r="C4129" s="142"/>
    </row>
    <row r="4130" spans="1:3" x14ac:dyDescent="0.25">
      <c r="A4130" s="126"/>
      <c r="B4130" s="53"/>
      <c r="C4130" s="142"/>
    </row>
    <row r="4131" spans="1:3" x14ac:dyDescent="0.25">
      <c r="A4131" s="126"/>
      <c r="B4131" s="53"/>
      <c r="C4131" s="142"/>
    </row>
    <row r="4132" spans="1:3" x14ac:dyDescent="0.25">
      <c r="A4132" s="126"/>
      <c r="B4132" s="53"/>
      <c r="C4132" s="142"/>
    </row>
    <row r="4133" spans="1:3" x14ac:dyDescent="0.25">
      <c r="A4133" s="126"/>
      <c r="B4133" s="53"/>
      <c r="C4133" s="142"/>
    </row>
    <row r="4134" spans="1:3" x14ac:dyDescent="0.25">
      <c r="A4134" s="126"/>
      <c r="B4134" s="53"/>
      <c r="C4134" s="142"/>
    </row>
    <row r="4135" spans="1:3" x14ac:dyDescent="0.25">
      <c r="A4135" s="126"/>
      <c r="B4135" s="53"/>
      <c r="C4135" s="142"/>
    </row>
    <row r="4136" spans="1:3" x14ac:dyDescent="0.25">
      <c r="A4136" s="126"/>
      <c r="B4136" s="53"/>
      <c r="C4136" s="142"/>
    </row>
    <row r="4137" spans="1:3" x14ac:dyDescent="0.25">
      <c r="A4137" s="126"/>
      <c r="B4137" s="53"/>
      <c r="C4137" s="142"/>
    </row>
    <row r="4138" spans="1:3" x14ac:dyDescent="0.25">
      <c r="A4138" s="126"/>
      <c r="B4138" s="53"/>
      <c r="C4138" s="142"/>
    </row>
    <row r="4139" spans="1:3" x14ac:dyDescent="0.25">
      <c r="A4139" s="126"/>
      <c r="B4139" s="53"/>
      <c r="C4139" s="142"/>
    </row>
    <row r="4140" spans="1:3" x14ac:dyDescent="0.25">
      <c r="A4140" s="126"/>
      <c r="B4140" s="53"/>
      <c r="C4140" s="142"/>
    </row>
    <row r="4141" spans="1:3" x14ac:dyDescent="0.25">
      <c r="A4141" s="126"/>
      <c r="B4141" s="53"/>
      <c r="C4141" s="142"/>
    </row>
    <row r="4142" spans="1:3" x14ac:dyDescent="0.25">
      <c r="A4142" s="126"/>
      <c r="B4142" s="53"/>
      <c r="C4142" s="142"/>
    </row>
    <row r="4143" spans="1:3" x14ac:dyDescent="0.25">
      <c r="A4143" s="126"/>
      <c r="B4143" s="53"/>
      <c r="C4143" s="142"/>
    </row>
    <row r="4144" spans="1:3" x14ac:dyDescent="0.25">
      <c r="A4144" s="126"/>
      <c r="B4144" s="53"/>
      <c r="C4144" s="142"/>
    </row>
    <row r="4145" spans="1:3" x14ac:dyDescent="0.25">
      <c r="A4145" s="126"/>
      <c r="B4145" s="53"/>
      <c r="C4145" s="142"/>
    </row>
    <row r="4146" spans="1:3" x14ac:dyDescent="0.25">
      <c r="A4146" s="126"/>
      <c r="B4146" s="53"/>
      <c r="C4146" s="142"/>
    </row>
    <row r="4147" spans="1:3" x14ac:dyDescent="0.25">
      <c r="A4147" s="126"/>
      <c r="B4147" s="53"/>
      <c r="C4147" s="142"/>
    </row>
    <row r="4148" spans="1:3" x14ac:dyDescent="0.25">
      <c r="A4148" s="126"/>
      <c r="B4148" s="53"/>
      <c r="C4148" s="142"/>
    </row>
    <row r="4149" spans="1:3" x14ac:dyDescent="0.25">
      <c r="A4149" s="126"/>
      <c r="B4149" s="53"/>
      <c r="C4149" s="142"/>
    </row>
    <row r="4150" spans="1:3" x14ac:dyDescent="0.25">
      <c r="A4150" s="126"/>
      <c r="B4150" s="53"/>
      <c r="C4150" s="142"/>
    </row>
    <row r="4151" spans="1:3" x14ac:dyDescent="0.25">
      <c r="A4151" s="126"/>
      <c r="B4151" s="53"/>
      <c r="C4151" s="142"/>
    </row>
    <row r="4152" spans="1:3" x14ac:dyDescent="0.25">
      <c r="A4152" s="126"/>
      <c r="B4152" s="53"/>
      <c r="C4152" s="142"/>
    </row>
    <row r="4153" spans="1:3" x14ac:dyDescent="0.25">
      <c r="A4153" s="126"/>
      <c r="B4153" s="53"/>
      <c r="C4153" s="142"/>
    </row>
    <row r="4154" spans="1:3" x14ac:dyDescent="0.25">
      <c r="A4154" s="126"/>
      <c r="B4154" s="53"/>
      <c r="C4154" s="142"/>
    </row>
    <row r="4155" spans="1:3" x14ac:dyDescent="0.25">
      <c r="A4155" s="126"/>
      <c r="B4155" s="53"/>
      <c r="C4155" s="142"/>
    </row>
    <row r="4156" spans="1:3" x14ac:dyDescent="0.25">
      <c r="A4156" s="126"/>
      <c r="B4156" s="53"/>
      <c r="C4156" s="142"/>
    </row>
    <row r="4157" spans="1:3" x14ac:dyDescent="0.25">
      <c r="A4157" s="126"/>
      <c r="B4157" s="53"/>
      <c r="C4157" s="142"/>
    </row>
    <row r="4158" spans="1:3" x14ac:dyDescent="0.25">
      <c r="A4158" s="126"/>
      <c r="B4158" s="53"/>
      <c r="C4158" s="142"/>
    </row>
    <row r="4159" spans="1:3" x14ac:dyDescent="0.25">
      <c r="A4159" s="126"/>
      <c r="B4159" s="53"/>
      <c r="C4159" s="142"/>
    </row>
    <row r="4160" spans="1:3" x14ac:dyDescent="0.25">
      <c r="A4160" s="126"/>
      <c r="B4160" s="53"/>
      <c r="C4160" s="142"/>
    </row>
    <row r="4161" spans="1:3" x14ac:dyDescent="0.25">
      <c r="A4161" s="126"/>
      <c r="B4161" s="53"/>
      <c r="C4161" s="142"/>
    </row>
    <row r="4162" spans="1:3" x14ac:dyDescent="0.25">
      <c r="A4162" s="126"/>
      <c r="B4162" s="53"/>
      <c r="C4162" s="142"/>
    </row>
    <row r="4163" spans="1:3" x14ac:dyDescent="0.25">
      <c r="A4163" s="126"/>
      <c r="B4163" s="53"/>
      <c r="C4163" s="142"/>
    </row>
    <row r="4164" spans="1:3" x14ac:dyDescent="0.25">
      <c r="A4164" s="126"/>
      <c r="B4164" s="53"/>
      <c r="C4164" s="142"/>
    </row>
    <row r="4165" spans="1:3" x14ac:dyDescent="0.25">
      <c r="A4165" s="126"/>
      <c r="B4165" s="53"/>
      <c r="C4165" s="142"/>
    </row>
    <row r="4166" spans="1:3" x14ac:dyDescent="0.25">
      <c r="A4166" s="126"/>
      <c r="B4166" s="53"/>
      <c r="C4166" s="142"/>
    </row>
    <row r="4167" spans="1:3" x14ac:dyDescent="0.25">
      <c r="A4167" s="126"/>
      <c r="B4167" s="53"/>
      <c r="C4167" s="142"/>
    </row>
    <row r="4168" spans="1:3" x14ac:dyDescent="0.25">
      <c r="A4168" s="126"/>
      <c r="B4168" s="53"/>
      <c r="C4168" s="142"/>
    </row>
    <row r="4169" spans="1:3" x14ac:dyDescent="0.25">
      <c r="A4169" s="126"/>
      <c r="B4169" s="53"/>
      <c r="C4169" s="142"/>
    </row>
    <row r="4170" spans="1:3" x14ac:dyDescent="0.25">
      <c r="A4170" s="126"/>
      <c r="B4170" s="53"/>
      <c r="C4170" s="142"/>
    </row>
    <row r="4171" spans="1:3" x14ac:dyDescent="0.25">
      <c r="A4171" s="126"/>
      <c r="B4171" s="53"/>
      <c r="C4171" s="142"/>
    </row>
    <row r="4172" spans="1:3" x14ac:dyDescent="0.25">
      <c r="A4172" s="126"/>
      <c r="B4172" s="53"/>
      <c r="C4172" s="142"/>
    </row>
    <row r="4173" spans="1:3" x14ac:dyDescent="0.25">
      <c r="A4173" s="126"/>
      <c r="B4173" s="53"/>
      <c r="C4173" s="142"/>
    </row>
    <row r="4174" spans="1:3" x14ac:dyDescent="0.25">
      <c r="A4174" s="126"/>
      <c r="B4174" s="53"/>
      <c r="C4174" s="142"/>
    </row>
    <row r="4175" spans="1:3" x14ac:dyDescent="0.25">
      <c r="A4175" s="126"/>
      <c r="B4175" s="53"/>
      <c r="C4175" s="142"/>
    </row>
    <row r="4176" spans="1:3" x14ac:dyDescent="0.25">
      <c r="A4176" s="126"/>
      <c r="B4176" s="53"/>
      <c r="C4176" s="142"/>
    </row>
    <row r="4177" spans="1:3" x14ac:dyDescent="0.25">
      <c r="A4177" s="126"/>
      <c r="B4177" s="53"/>
      <c r="C4177" s="142"/>
    </row>
    <row r="4178" spans="1:3" x14ac:dyDescent="0.25">
      <c r="A4178" s="126"/>
      <c r="B4178" s="53"/>
      <c r="C4178" s="142"/>
    </row>
    <row r="4179" spans="1:3" x14ac:dyDescent="0.25">
      <c r="A4179" s="126"/>
      <c r="B4179" s="53"/>
      <c r="C4179" s="142"/>
    </row>
    <row r="4180" spans="1:3" x14ac:dyDescent="0.25">
      <c r="A4180" s="126"/>
      <c r="B4180" s="53"/>
      <c r="C4180" s="142"/>
    </row>
    <row r="4181" spans="1:3" x14ac:dyDescent="0.25">
      <c r="A4181" s="126"/>
      <c r="B4181" s="53"/>
      <c r="C4181" s="142"/>
    </row>
    <row r="4182" spans="1:3" x14ac:dyDescent="0.25">
      <c r="A4182" s="126"/>
      <c r="B4182" s="53"/>
      <c r="C4182" s="142"/>
    </row>
    <row r="4183" spans="1:3" x14ac:dyDescent="0.25">
      <c r="A4183" s="126"/>
      <c r="B4183" s="53"/>
      <c r="C4183" s="142"/>
    </row>
    <row r="4184" spans="1:3" x14ac:dyDescent="0.25">
      <c r="A4184" s="126"/>
      <c r="B4184" s="53"/>
      <c r="C4184" s="142"/>
    </row>
    <row r="4185" spans="1:3" x14ac:dyDescent="0.25">
      <c r="A4185" s="126"/>
      <c r="B4185" s="53"/>
      <c r="C4185" s="142"/>
    </row>
    <row r="4186" spans="1:3" x14ac:dyDescent="0.25">
      <c r="A4186" s="126"/>
      <c r="B4186" s="53"/>
      <c r="C4186" s="142"/>
    </row>
    <row r="4187" spans="1:3" x14ac:dyDescent="0.25">
      <c r="A4187" s="126"/>
      <c r="B4187" s="53"/>
      <c r="C4187" s="142"/>
    </row>
    <row r="4188" spans="1:3" x14ac:dyDescent="0.25">
      <c r="A4188" s="126"/>
      <c r="B4188" s="53"/>
      <c r="C4188" s="142"/>
    </row>
    <row r="4189" spans="1:3" x14ac:dyDescent="0.25">
      <c r="A4189" s="126"/>
      <c r="B4189" s="53"/>
      <c r="C4189" s="142"/>
    </row>
    <row r="4190" spans="1:3" x14ac:dyDescent="0.25">
      <c r="A4190" s="126"/>
      <c r="B4190" s="53"/>
      <c r="C4190" s="142"/>
    </row>
    <row r="4191" spans="1:3" x14ac:dyDescent="0.25">
      <c r="A4191" s="126"/>
      <c r="B4191" s="53"/>
      <c r="C4191" s="142"/>
    </row>
    <row r="4192" spans="1:3" x14ac:dyDescent="0.25">
      <c r="A4192" s="126"/>
      <c r="B4192" s="53"/>
      <c r="C4192" s="142"/>
    </row>
    <row r="4193" spans="1:3" x14ac:dyDescent="0.25">
      <c r="A4193" s="126"/>
      <c r="B4193" s="53"/>
      <c r="C4193" s="142"/>
    </row>
    <row r="4194" spans="1:3" x14ac:dyDescent="0.25">
      <c r="A4194" s="126"/>
      <c r="B4194" s="53"/>
      <c r="C4194" s="142"/>
    </row>
    <row r="4195" spans="1:3" x14ac:dyDescent="0.25">
      <c r="A4195" s="126"/>
      <c r="B4195" s="53"/>
      <c r="C4195" s="142"/>
    </row>
    <row r="4196" spans="1:3" x14ac:dyDescent="0.25">
      <c r="A4196" s="126"/>
      <c r="B4196" s="53"/>
      <c r="C4196" s="142"/>
    </row>
    <row r="4197" spans="1:3" x14ac:dyDescent="0.25">
      <c r="A4197" s="126"/>
      <c r="B4197" s="53"/>
      <c r="C4197" s="142"/>
    </row>
    <row r="4198" spans="1:3" x14ac:dyDescent="0.25">
      <c r="A4198" s="126"/>
      <c r="B4198" s="53"/>
      <c r="C4198" s="142"/>
    </row>
    <row r="4199" spans="1:3" x14ac:dyDescent="0.25">
      <c r="A4199" s="126"/>
      <c r="B4199" s="53"/>
      <c r="C4199" s="142"/>
    </row>
    <row r="4200" spans="1:3" x14ac:dyDescent="0.25">
      <c r="A4200" s="126"/>
      <c r="B4200" s="53"/>
      <c r="C4200" s="142"/>
    </row>
    <row r="4201" spans="1:3" x14ac:dyDescent="0.25">
      <c r="A4201" s="126"/>
      <c r="B4201" s="53"/>
      <c r="C4201" s="142"/>
    </row>
    <row r="4202" spans="1:3" x14ac:dyDescent="0.25">
      <c r="A4202" s="126"/>
      <c r="B4202" s="53"/>
      <c r="C4202" s="142"/>
    </row>
    <row r="4203" spans="1:3" x14ac:dyDescent="0.25">
      <c r="A4203" s="126"/>
      <c r="B4203" s="53"/>
      <c r="C4203" s="142"/>
    </row>
    <row r="4204" spans="1:3" x14ac:dyDescent="0.25">
      <c r="A4204" s="126"/>
      <c r="B4204" s="53"/>
      <c r="C4204" s="142"/>
    </row>
    <row r="4205" spans="1:3" x14ac:dyDescent="0.25">
      <c r="A4205" s="126"/>
      <c r="B4205" s="53"/>
      <c r="C4205" s="142"/>
    </row>
    <row r="4206" spans="1:3" x14ac:dyDescent="0.25">
      <c r="A4206" s="126"/>
      <c r="B4206" s="53"/>
      <c r="C4206" s="142"/>
    </row>
    <row r="4207" spans="1:3" x14ac:dyDescent="0.25">
      <c r="A4207" s="126"/>
      <c r="B4207" s="53"/>
      <c r="C4207" s="142"/>
    </row>
    <row r="4208" spans="1:3" x14ac:dyDescent="0.25">
      <c r="A4208" s="126"/>
      <c r="B4208" s="53"/>
      <c r="C4208" s="142"/>
    </row>
    <row r="4209" spans="1:3" x14ac:dyDescent="0.25">
      <c r="A4209" s="126"/>
      <c r="B4209" s="53"/>
      <c r="C4209" s="142"/>
    </row>
    <row r="4210" spans="1:3" x14ac:dyDescent="0.25">
      <c r="A4210" s="126"/>
      <c r="B4210" s="53"/>
      <c r="C4210" s="142"/>
    </row>
    <row r="4211" spans="1:3" x14ac:dyDescent="0.25">
      <c r="A4211" s="126"/>
      <c r="B4211" s="53"/>
      <c r="C4211" s="142"/>
    </row>
    <row r="4212" spans="1:3" x14ac:dyDescent="0.25">
      <c r="A4212" s="126"/>
      <c r="B4212" s="53"/>
      <c r="C4212" s="142"/>
    </row>
    <row r="4213" spans="1:3" x14ac:dyDescent="0.25">
      <c r="A4213" s="126"/>
      <c r="B4213" s="53"/>
      <c r="C4213" s="142"/>
    </row>
    <row r="4214" spans="1:3" x14ac:dyDescent="0.25">
      <c r="A4214" s="126"/>
      <c r="B4214" s="53"/>
      <c r="C4214" s="142"/>
    </row>
    <row r="4215" spans="1:3" x14ac:dyDescent="0.25">
      <c r="A4215" s="126"/>
      <c r="B4215" s="53"/>
      <c r="C4215" s="142"/>
    </row>
    <row r="4216" spans="1:3" x14ac:dyDescent="0.25">
      <c r="A4216" s="126"/>
      <c r="B4216" s="53"/>
      <c r="C4216" s="142"/>
    </row>
    <row r="4217" spans="1:3" x14ac:dyDescent="0.25">
      <c r="A4217" s="126"/>
      <c r="B4217" s="53"/>
      <c r="C4217" s="142"/>
    </row>
    <row r="4218" spans="1:3" x14ac:dyDescent="0.25">
      <c r="A4218" s="126"/>
      <c r="B4218" s="53"/>
      <c r="C4218" s="142"/>
    </row>
    <row r="4219" spans="1:3" x14ac:dyDescent="0.25">
      <c r="A4219" s="126"/>
      <c r="B4219" s="53"/>
      <c r="C4219" s="142"/>
    </row>
    <row r="4220" spans="1:3" x14ac:dyDescent="0.25">
      <c r="A4220" s="126"/>
      <c r="B4220" s="53"/>
      <c r="C4220" s="142"/>
    </row>
    <row r="4221" spans="1:3" x14ac:dyDescent="0.25">
      <c r="A4221" s="126"/>
      <c r="B4221" s="53"/>
      <c r="C4221" s="142"/>
    </row>
    <row r="4222" spans="1:3" x14ac:dyDescent="0.25">
      <c r="A4222" s="126"/>
      <c r="B4222" s="53"/>
      <c r="C4222" s="142"/>
    </row>
    <row r="4223" spans="1:3" x14ac:dyDescent="0.25">
      <c r="A4223" s="126"/>
      <c r="B4223" s="53"/>
      <c r="C4223" s="142"/>
    </row>
    <row r="4224" spans="1:3" x14ac:dyDescent="0.25">
      <c r="A4224" s="126"/>
      <c r="B4224" s="53"/>
      <c r="C4224" s="142"/>
    </row>
    <row r="4225" spans="1:3" x14ac:dyDescent="0.25">
      <c r="A4225" s="126"/>
      <c r="B4225" s="53"/>
      <c r="C4225" s="142"/>
    </row>
    <row r="4226" spans="1:3" x14ac:dyDescent="0.25">
      <c r="A4226" s="126"/>
      <c r="B4226" s="53"/>
      <c r="C4226" s="142"/>
    </row>
    <row r="4227" spans="1:3" x14ac:dyDescent="0.25">
      <c r="A4227" s="126"/>
      <c r="B4227" s="53"/>
      <c r="C4227" s="142"/>
    </row>
    <row r="4228" spans="1:3" x14ac:dyDescent="0.25">
      <c r="A4228" s="126"/>
      <c r="B4228" s="53"/>
      <c r="C4228" s="142"/>
    </row>
    <row r="4229" spans="1:3" x14ac:dyDescent="0.25">
      <c r="A4229" s="126"/>
      <c r="B4229" s="53"/>
      <c r="C4229" s="142"/>
    </row>
    <row r="4230" spans="1:3" x14ac:dyDescent="0.25">
      <c r="A4230" s="126"/>
      <c r="B4230" s="53"/>
      <c r="C4230" s="142"/>
    </row>
    <row r="4231" spans="1:3" x14ac:dyDescent="0.25">
      <c r="A4231" s="126"/>
      <c r="B4231" s="53"/>
      <c r="C4231" s="142"/>
    </row>
    <row r="4232" spans="1:3" x14ac:dyDescent="0.25">
      <c r="A4232" s="126"/>
      <c r="B4232" s="53"/>
      <c r="C4232" s="142"/>
    </row>
    <row r="4233" spans="1:3" x14ac:dyDescent="0.25">
      <c r="A4233" s="126"/>
      <c r="B4233" s="53"/>
      <c r="C4233" s="142"/>
    </row>
    <row r="4234" spans="1:3" x14ac:dyDescent="0.25">
      <c r="A4234" s="126"/>
      <c r="B4234" s="53"/>
      <c r="C4234" s="142"/>
    </row>
    <row r="4235" spans="1:3" x14ac:dyDescent="0.25">
      <c r="A4235" s="126"/>
      <c r="B4235" s="53"/>
      <c r="C4235" s="142"/>
    </row>
    <row r="4236" spans="1:3" x14ac:dyDescent="0.25">
      <c r="A4236" s="126"/>
      <c r="B4236" s="53"/>
      <c r="C4236" s="142"/>
    </row>
    <row r="4237" spans="1:3" x14ac:dyDescent="0.25">
      <c r="A4237" s="126"/>
      <c r="B4237" s="53"/>
      <c r="C4237" s="142"/>
    </row>
    <row r="4238" spans="1:3" x14ac:dyDescent="0.25">
      <c r="A4238" s="126"/>
      <c r="B4238" s="53"/>
      <c r="C4238" s="142"/>
    </row>
    <row r="4239" spans="1:3" x14ac:dyDescent="0.25">
      <c r="A4239" s="126"/>
      <c r="B4239" s="53"/>
      <c r="C4239" s="142"/>
    </row>
    <row r="4240" spans="1:3" x14ac:dyDescent="0.25">
      <c r="A4240" s="126"/>
      <c r="B4240" s="53"/>
      <c r="C4240" s="142"/>
    </row>
    <row r="4241" spans="1:3" x14ac:dyDescent="0.25">
      <c r="A4241" s="126"/>
      <c r="B4241" s="53"/>
      <c r="C4241" s="142"/>
    </row>
    <row r="4242" spans="1:3" x14ac:dyDescent="0.25">
      <c r="A4242" s="126"/>
      <c r="B4242" s="53"/>
      <c r="C4242" s="142"/>
    </row>
    <row r="4243" spans="1:3" x14ac:dyDescent="0.25">
      <c r="A4243" s="126"/>
      <c r="B4243" s="53"/>
      <c r="C4243" s="142"/>
    </row>
    <row r="4244" spans="1:3" x14ac:dyDescent="0.25">
      <c r="A4244" s="126"/>
      <c r="B4244" s="53"/>
      <c r="C4244" s="142"/>
    </row>
    <row r="4245" spans="1:3" x14ac:dyDescent="0.25">
      <c r="A4245" s="126"/>
      <c r="B4245" s="53"/>
      <c r="C4245" s="142"/>
    </row>
    <row r="4246" spans="1:3" x14ac:dyDescent="0.25">
      <c r="A4246" s="126"/>
      <c r="B4246" s="53"/>
      <c r="C4246" s="142"/>
    </row>
    <row r="4247" spans="1:3" x14ac:dyDescent="0.25">
      <c r="A4247" s="126"/>
      <c r="B4247" s="53"/>
      <c r="C4247" s="142"/>
    </row>
    <row r="4248" spans="1:3" x14ac:dyDescent="0.25">
      <c r="A4248" s="126"/>
      <c r="B4248" s="53"/>
      <c r="C4248" s="142"/>
    </row>
    <row r="4249" spans="1:3" x14ac:dyDescent="0.25">
      <c r="A4249" s="126"/>
      <c r="B4249" s="53"/>
      <c r="C4249" s="142"/>
    </row>
    <row r="4250" spans="1:3" x14ac:dyDescent="0.25">
      <c r="A4250" s="126"/>
      <c r="B4250" s="53"/>
      <c r="C4250" s="142"/>
    </row>
    <row r="4251" spans="1:3" x14ac:dyDescent="0.25">
      <c r="A4251" s="126"/>
      <c r="B4251" s="53"/>
      <c r="C4251" s="142"/>
    </row>
    <row r="4252" spans="1:3" x14ac:dyDescent="0.25">
      <c r="A4252" s="126"/>
      <c r="B4252" s="53"/>
      <c r="C4252" s="142"/>
    </row>
    <row r="4253" spans="1:3" x14ac:dyDescent="0.25">
      <c r="A4253" s="126"/>
      <c r="B4253" s="53"/>
      <c r="C4253" s="142"/>
    </row>
    <row r="4254" spans="1:3" x14ac:dyDescent="0.25">
      <c r="A4254" s="126"/>
      <c r="B4254" s="53"/>
      <c r="C4254" s="142"/>
    </row>
    <row r="4255" spans="1:3" x14ac:dyDescent="0.25">
      <c r="A4255" s="126"/>
      <c r="B4255" s="53"/>
      <c r="C4255" s="142"/>
    </row>
    <row r="4256" spans="1:3" x14ac:dyDescent="0.25">
      <c r="A4256" s="126"/>
      <c r="B4256" s="53"/>
      <c r="C4256" s="142"/>
    </row>
    <row r="4257" spans="1:3" x14ac:dyDescent="0.25">
      <c r="A4257" s="126"/>
      <c r="B4257" s="53"/>
      <c r="C4257" s="142"/>
    </row>
    <row r="4258" spans="1:3" x14ac:dyDescent="0.25">
      <c r="A4258" s="126"/>
      <c r="B4258" s="53"/>
      <c r="C4258" s="142"/>
    </row>
    <row r="4259" spans="1:3" x14ac:dyDescent="0.25">
      <c r="A4259" s="126"/>
      <c r="B4259" s="53"/>
      <c r="C4259" s="142"/>
    </row>
    <row r="4260" spans="1:3" x14ac:dyDescent="0.25">
      <c r="A4260" s="126"/>
      <c r="B4260" s="53"/>
      <c r="C4260" s="142"/>
    </row>
    <row r="4261" spans="1:3" x14ac:dyDescent="0.25">
      <c r="A4261" s="126"/>
      <c r="B4261" s="53"/>
      <c r="C4261" s="142"/>
    </row>
    <row r="4262" spans="1:3" x14ac:dyDescent="0.25">
      <c r="A4262" s="126"/>
      <c r="B4262" s="53"/>
      <c r="C4262" s="142"/>
    </row>
    <row r="4263" spans="1:3" x14ac:dyDescent="0.25">
      <c r="A4263" s="126"/>
      <c r="B4263" s="53"/>
      <c r="C4263" s="142"/>
    </row>
    <row r="4264" spans="1:3" x14ac:dyDescent="0.25">
      <c r="A4264" s="126"/>
      <c r="B4264" s="53"/>
      <c r="C4264" s="142"/>
    </row>
    <row r="4265" spans="1:3" x14ac:dyDescent="0.25">
      <c r="A4265" s="126"/>
      <c r="B4265" s="53"/>
      <c r="C4265" s="142"/>
    </row>
    <row r="4266" spans="1:3" x14ac:dyDescent="0.25">
      <c r="A4266" s="126"/>
      <c r="B4266" s="53"/>
      <c r="C4266" s="142"/>
    </row>
    <row r="4267" spans="1:3" x14ac:dyDescent="0.25">
      <c r="A4267" s="126"/>
      <c r="B4267" s="53"/>
      <c r="C4267" s="142"/>
    </row>
    <row r="4268" spans="1:3" x14ac:dyDescent="0.25">
      <c r="A4268" s="126"/>
      <c r="B4268" s="53"/>
      <c r="C4268" s="142"/>
    </row>
    <row r="4269" spans="1:3" x14ac:dyDescent="0.25">
      <c r="A4269" s="126"/>
      <c r="B4269" s="53"/>
      <c r="C4269" s="142"/>
    </row>
    <row r="4270" spans="1:3" x14ac:dyDescent="0.25">
      <c r="A4270" s="126"/>
      <c r="B4270" s="53"/>
      <c r="C4270" s="142"/>
    </row>
    <row r="4271" spans="1:3" x14ac:dyDescent="0.25">
      <c r="A4271" s="126"/>
      <c r="B4271" s="53"/>
      <c r="C4271" s="142"/>
    </row>
    <row r="4272" spans="1:3" x14ac:dyDescent="0.25">
      <c r="A4272" s="126"/>
      <c r="B4272" s="53"/>
      <c r="C4272" s="142"/>
    </row>
    <row r="4273" spans="1:3" x14ac:dyDescent="0.25">
      <c r="A4273" s="126"/>
      <c r="B4273" s="53"/>
      <c r="C4273" s="142"/>
    </row>
    <row r="4274" spans="1:3" x14ac:dyDescent="0.25">
      <c r="A4274" s="126"/>
      <c r="B4274" s="53"/>
      <c r="C4274" s="142"/>
    </row>
    <row r="4275" spans="1:3" x14ac:dyDescent="0.25">
      <c r="A4275" s="126"/>
      <c r="B4275" s="53"/>
      <c r="C4275" s="142"/>
    </row>
    <row r="4276" spans="1:3" x14ac:dyDescent="0.25">
      <c r="A4276" s="126"/>
      <c r="B4276" s="53"/>
      <c r="C4276" s="142"/>
    </row>
    <row r="4277" spans="1:3" x14ac:dyDescent="0.25">
      <c r="A4277" s="126"/>
      <c r="B4277" s="53"/>
      <c r="C4277" s="142"/>
    </row>
    <row r="4278" spans="1:3" x14ac:dyDescent="0.25">
      <c r="A4278" s="126"/>
      <c r="B4278" s="53"/>
      <c r="C4278" s="142"/>
    </row>
    <row r="4279" spans="1:3" x14ac:dyDescent="0.25">
      <c r="A4279" s="126"/>
      <c r="B4279" s="53"/>
      <c r="C4279" s="142"/>
    </row>
    <row r="4280" spans="1:3" x14ac:dyDescent="0.25">
      <c r="A4280" s="126"/>
      <c r="B4280" s="53"/>
      <c r="C4280" s="142"/>
    </row>
    <row r="4281" spans="1:3" x14ac:dyDescent="0.25">
      <c r="A4281" s="126"/>
      <c r="B4281" s="53"/>
      <c r="C4281" s="142"/>
    </row>
    <row r="4282" spans="1:3" x14ac:dyDescent="0.25">
      <c r="A4282" s="126"/>
      <c r="B4282" s="53"/>
      <c r="C4282" s="142"/>
    </row>
    <row r="4283" spans="1:3" x14ac:dyDescent="0.25">
      <c r="A4283" s="126"/>
      <c r="B4283" s="53"/>
      <c r="C4283" s="142"/>
    </row>
    <row r="4284" spans="1:3" x14ac:dyDescent="0.25">
      <c r="A4284" s="126"/>
      <c r="B4284" s="53"/>
      <c r="C4284" s="142"/>
    </row>
    <row r="4285" spans="1:3" x14ac:dyDescent="0.25">
      <c r="A4285" s="126"/>
      <c r="B4285" s="53"/>
      <c r="C4285" s="142"/>
    </row>
    <row r="4286" spans="1:3" x14ac:dyDescent="0.25">
      <c r="A4286" s="126"/>
      <c r="B4286" s="53"/>
      <c r="C4286" s="142"/>
    </row>
    <row r="4287" spans="1:3" x14ac:dyDescent="0.25">
      <c r="A4287" s="126"/>
      <c r="B4287" s="53"/>
      <c r="C4287" s="142"/>
    </row>
    <row r="4288" spans="1:3" x14ac:dyDescent="0.25">
      <c r="A4288" s="126"/>
      <c r="B4288" s="53"/>
      <c r="C4288" s="142"/>
    </row>
    <row r="4289" spans="1:3" x14ac:dyDescent="0.25">
      <c r="A4289" s="126"/>
      <c r="B4289" s="53"/>
      <c r="C4289" s="142"/>
    </row>
    <row r="4290" spans="1:3" x14ac:dyDescent="0.25">
      <c r="A4290" s="126"/>
      <c r="B4290" s="53"/>
      <c r="C4290" s="142"/>
    </row>
    <row r="4291" spans="1:3" x14ac:dyDescent="0.25">
      <c r="A4291" s="126"/>
      <c r="B4291" s="53"/>
      <c r="C4291" s="142"/>
    </row>
    <row r="4292" spans="1:3" x14ac:dyDescent="0.25">
      <c r="A4292" s="126"/>
      <c r="B4292" s="53"/>
      <c r="C4292" s="142"/>
    </row>
    <row r="4293" spans="1:3" x14ac:dyDescent="0.25">
      <c r="A4293" s="126"/>
      <c r="B4293" s="53"/>
      <c r="C4293" s="142"/>
    </row>
    <row r="4294" spans="1:3" x14ac:dyDescent="0.25">
      <c r="A4294" s="126"/>
      <c r="B4294" s="53"/>
      <c r="C4294" s="142"/>
    </row>
    <row r="4295" spans="1:3" x14ac:dyDescent="0.25">
      <c r="A4295" s="126"/>
      <c r="B4295" s="53"/>
      <c r="C4295" s="142"/>
    </row>
    <row r="4296" spans="1:3" x14ac:dyDescent="0.25">
      <c r="A4296" s="126"/>
      <c r="B4296" s="53"/>
      <c r="C4296" s="142"/>
    </row>
    <row r="4297" spans="1:3" x14ac:dyDescent="0.25">
      <c r="A4297" s="126"/>
      <c r="B4297" s="53"/>
      <c r="C4297" s="142"/>
    </row>
    <row r="4298" spans="1:3" x14ac:dyDescent="0.25">
      <c r="A4298" s="126"/>
      <c r="B4298" s="53"/>
      <c r="C4298" s="142"/>
    </row>
    <row r="4299" spans="1:3" x14ac:dyDescent="0.25">
      <c r="A4299" s="126"/>
      <c r="B4299" s="53"/>
      <c r="C4299" s="142"/>
    </row>
    <row r="4300" spans="1:3" x14ac:dyDescent="0.25">
      <c r="A4300" s="126"/>
      <c r="B4300" s="53"/>
      <c r="C4300" s="142"/>
    </row>
    <row r="4301" spans="1:3" x14ac:dyDescent="0.25">
      <c r="A4301" s="126"/>
      <c r="B4301" s="53"/>
      <c r="C4301" s="142"/>
    </row>
    <row r="4302" spans="1:3" x14ac:dyDescent="0.25">
      <c r="A4302" s="126"/>
      <c r="B4302" s="53"/>
      <c r="C4302" s="142"/>
    </row>
    <row r="4303" spans="1:3" x14ac:dyDescent="0.25">
      <c r="A4303" s="126"/>
      <c r="B4303" s="53"/>
      <c r="C4303" s="142"/>
    </row>
    <row r="4304" spans="1:3" x14ac:dyDescent="0.25">
      <c r="A4304" s="126"/>
      <c r="B4304" s="53"/>
      <c r="C4304" s="142"/>
    </row>
    <row r="4305" spans="1:3" x14ac:dyDescent="0.25">
      <c r="A4305" s="126"/>
      <c r="B4305" s="53"/>
      <c r="C4305" s="142"/>
    </row>
    <row r="4306" spans="1:3" x14ac:dyDescent="0.25">
      <c r="A4306" s="126"/>
      <c r="B4306" s="53"/>
      <c r="C4306" s="142"/>
    </row>
    <row r="4307" spans="1:3" x14ac:dyDescent="0.25">
      <c r="A4307" s="126"/>
      <c r="B4307" s="53"/>
      <c r="C4307" s="142"/>
    </row>
    <row r="4308" spans="1:3" x14ac:dyDescent="0.25">
      <c r="A4308" s="126"/>
      <c r="B4308" s="53"/>
      <c r="C4308" s="142"/>
    </row>
    <row r="4309" spans="1:3" x14ac:dyDescent="0.25">
      <c r="A4309" s="126"/>
      <c r="B4309" s="53"/>
      <c r="C4309" s="142"/>
    </row>
    <row r="4310" spans="1:3" x14ac:dyDescent="0.25">
      <c r="A4310" s="126"/>
      <c r="B4310" s="53"/>
      <c r="C4310" s="142"/>
    </row>
    <row r="4311" spans="1:3" x14ac:dyDescent="0.25">
      <c r="A4311" s="126"/>
      <c r="B4311" s="53"/>
      <c r="C4311" s="142"/>
    </row>
    <row r="4312" spans="1:3" x14ac:dyDescent="0.25">
      <c r="A4312" s="126"/>
      <c r="B4312" s="53"/>
      <c r="C4312" s="142"/>
    </row>
    <row r="4313" spans="1:3" x14ac:dyDescent="0.25">
      <c r="A4313" s="126"/>
      <c r="B4313" s="53"/>
      <c r="C4313" s="142"/>
    </row>
    <row r="4314" spans="1:3" x14ac:dyDescent="0.25">
      <c r="A4314" s="126"/>
      <c r="B4314" s="53"/>
      <c r="C4314" s="142"/>
    </row>
    <row r="4315" spans="1:3" x14ac:dyDescent="0.25">
      <c r="A4315" s="126"/>
      <c r="B4315" s="53"/>
      <c r="C4315" s="142"/>
    </row>
    <row r="4316" spans="1:3" x14ac:dyDescent="0.25">
      <c r="A4316" s="126"/>
      <c r="B4316" s="53"/>
      <c r="C4316" s="142"/>
    </row>
    <row r="4317" spans="1:3" x14ac:dyDescent="0.25">
      <c r="A4317" s="126"/>
      <c r="B4317" s="53"/>
      <c r="C4317" s="142"/>
    </row>
    <row r="4318" spans="1:3" x14ac:dyDescent="0.25">
      <c r="A4318" s="126"/>
      <c r="B4318" s="53"/>
      <c r="C4318" s="142"/>
    </row>
    <row r="4319" spans="1:3" x14ac:dyDescent="0.25">
      <c r="A4319" s="126"/>
      <c r="B4319" s="53"/>
      <c r="C4319" s="142"/>
    </row>
    <row r="4320" spans="1:3" x14ac:dyDescent="0.25">
      <c r="A4320" s="126"/>
      <c r="B4320" s="53"/>
      <c r="C4320" s="142"/>
    </row>
    <row r="4321" spans="1:3" x14ac:dyDescent="0.25">
      <c r="A4321" s="126"/>
      <c r="B4321" s="53"/>
      <c r="C4321" s="142"/>
    </row>
    <row r="4322" spans="1:3" x14ac:dyDescent="0.25">
      <c r="A4322" s="126"/>
      <c r="B4322" s="53"/>
      <c r="C4322" s="142"/>
    </row>
    <row r="4323" spans="1:3" x14ac:dyDescent="0.25">
      <c r="A4323" s="126"/>
      <c r="B4323" s="53"/>
      <c r="C4323" s="142"/>
    </row>
    <row r="4324" spans="1:3" x14ac:dyDescent="0.25">
      <c r="A4324" s="126"/>
      <c r="B4324" s="53"/>
      <c r="C4324" s="142"/>
    </row>
    <row r="4325" spans="1:3" x14ac:dyDescent="0.25">
      <c r="A4325" s="126"/>
      <c r="B4325" s="53"/>
      <c r="C4325" s="142"/>
    </row>
    <row r="4326" spans="1:3" x14ac:dyDescent="0.25">
      <c r="A4326" s="126"/>
      <c r="B4326" s="53"/>
      <c r="C4326" s="142"/>
    </row>
    <row r="4327" spans="1:3" x14ac:dyDescent="0.25">
      <c r="A4327" s="126"/>
      <c r="B4327" s="53"/>
      <c r="C4327" s="142"/>
    </row>
    <row r="4328" spans="1:3" x14ac:dyDescent="0.25">
      <c r="A4328" s="126"/>
      <c r="B4328" s="53"/>
      <c r="C4328" s="142"/>
    </row>
    <row r="4329" spans="1:3" x14ac:dyDescent="0.25">
      <c r="A4329" s="126"/>
      <c r="B4329" s="53"/>
      <c r="C4329" s="142"/>
    </row>
    <row r="4330" spans="1:3" x14ac:dyDescent="0.25">
      <c r="A4330" s="126"/>
      <c r="B4330" s="53"/>
      <c r="C4330" s="142"/>
    </row>
    <row r="4331" spans="1:3" x14ac:dyDescent="0.25">
      <c r="A4331" s="126"/>
      <c r="B4331" s="53"/>
      <c r="C4331" s="142"/>
    </row>
    <row r="4332" spans="1:3" x14ac:dyDescent="0.25">
      <c r="A4332" s="126"/>
      <c r="B4332" s="53"/>
      <c r="C4332" s="142"/>
    </row>
    <row r="4333" spans="1:3" x14ac:dyDescent="0.25">
      <c r="A4333" s="126"/>
      <c r="B4333" s="53"/>
      <c r="C4333" s="142"/>
    </row>
    <row r="4334" spans="1:3" x14ac:dyDescent="0.25">
      <c r="A4334" s="126"/>
      <c r="B4334" s="53"/>
      <c r="C4334" s="142"/>
    </row>
    <row r="4335" spans="1:3" x14ac:dyDescent="0.25">
      <c r="A4335" s="126"/>
      <c r="B4335" s="53"/>
      <c r="C4335" s="142"/>
    </row>
    <row r="4336" spans="1:3" x14ac:dyDescent="0.25">
      <c r="A4336" s="126"/>
      <c r="B4336" s="53"/>
      <c r="C4336" s="142"/>
    </row>
    <row r="4337" spans="1:3" x14ac:dyDescent="0.25">
      <c r="A4337" s="126"/>
      <c r="B4337" s="53"/>
      <c r="C4337" s="142"/>
    </row>
    <row r="4338" spans="1:3" x14ac:dyDescent="0.25">
      <c r="A4338" s="126"/>
      <c r="B4338" s="53"/>
      <c r="C4338" s="142"/>
    </row>
    <row r="4339" spans="1:3" x14ac:dyDescent="0.25">
      <c r="A4339" s="126"/>
      <c r="B4339" s="53"/>
      <c r="C4339" s="142"/>
    </row>
    <row r="4340" spans="1:3" x14ac:dyDescent="0.25">
      <c r="A4340" s="126"/>
      <c r="B4340" s="53"/>
      <c r="C4340" s="142"/>
    </row>
    <row r="4341" spans="1:3" x14ac:dyDescent="0.25">
      <c r="A4341" s="126"/>
      <c r="B4341" s="53"/>
      <c r="C4341" s="142"/>
    </row>
    <row r="4342" spans="1:3" x14ac:dyDescent="0.25">
      <c r="A4342" s="126"/>
      <c r="B4342" s="53"/>
      <c r="C4342" s="142"/>
    </row>
    <row r="4343" spans="1:3" x14ac:dyDescent="0.25">
      <c r="A4343" s="126"/>
      <c r="B4343" s="53"/>
      <c r="C4343" s="142"/>
    </row>
    <row r="4344" spans="1:3" x14ac:dyDescent="0.25">
      <c r="A4344" s="126"/>
      <c r="B4344" s="53"/>
      <c r="C4344" s="142"/>
    </row>
    <row r="4345" spans="1:3" x14ac:dyDescent="0.25">
      <c r="A4345" s="126"/>
      <c r="B4345" s="53"/>
      <c r="C4345" s="142"/>
    </row>
    <row r="4346" spans="1:3" x14ac:dyDescent="0.25">
      <c r="A4346" s="126"/>
      <c r="B4346" s="53"/>
      <c r="C4346" s="142"/>
    </row>
    <row r="4347" spans="1:3" x14ac:dyDescent="0.25">
      <c r="A4347" s="126"/>
      <c r="B4347" s="53"/>
      <c r="C4347" s="142"/>
    </row>
    <row r="4348" spans="1:3" x14ac:dyDescent="0.25">
      <c r="A4348" s="126"/>
      <c r="B4348" s="53"/>
      <c r="C4348" s="142"/>
    </row>
    <row r="4349" spans="1:3" x14ac:dyDescent="0.25">
      <c r="A4349" s="126"/>
      <c r="B4349" s="53"/>
      <c r="C4349" s="142"/>
    </row>
    <row r="4350" spans="1:3" x14ac:dyDescent="0.25">
      <c r="A4350" s="126"/>
      <c r="B4350" s="53"/>
      <c r="C4350" s="142"/>
    </row>
    <row r="4351" spans="1:3" x14ac:dyDescent="0.25">
      <c r="A4351" s="126"/>
      <c r="B4351" s="53"/>
      <c r="C4351" s="142"/>
    </row>
    <row r="4352" spans="1:3" x14ac:dyDescent="0.25">
      <c r="A4352" s="126"/>
      <c r="B4352" s="53"/>
      <c r="C4352" s="142"/>
    </row>
    <row r="4353" spans="1:3" x14ac:dyDescent="0.25">
      <c r="A4353" s="126"/>
      <c r="B4353" s="53"/>
      <c r="C4353" s="142"/>
    </row>
    <row r="4354" spans="1:3" x14ac:dyDescent="0.25">
      <c r="A4354" s="126"/>
      <c r="B4354" s="53"/>
      <c r="C4354" s="142"/>
    </row>
    <row r="4355" spans="1:3" x14ac:dyDescent="0.25">
      <c r="A4355" s="126"/>
      <c r="B4355" s="53"/>
      <c r="C4355" s="142"/>
    </row>
    <row r="4356" spans="1:3" x14ac:dyDescent="0.25">
      <c r="A4356" s="126"/>
      <c r="B4356" s="53"/>
      <c r="C4356" s="142"/>
    </row>
    <row r="4357" spans="1:3" x14ac:dyDescent="0.25">
      <c r="A4357" s="126"/>
      <c r="B4357" s="53"/>
      <c r="C4357" s="142"/>
    </row>
    <row r="4358" spans="1:3" x14ac:dyDescent="0.25">
      <c r="A4358" s="126"/>
      <c r="B4358" s="53"/>
      <c r="C4358" s="142"/>
    </row>
    <row r="4359" spans="1:3" x14ac:dyDescent="0.25">
      <c r="A4359" s="126"/>
      <c r="B4359" s="53"/>
      <c r="C4359" s="142"/>
    </row>
    <row r="4360" spans="1:3" x14ac:dyDescent="0.25">
      <c r="A4360" s="126"/>
      <c r="B4360" s="53"/>
      <c r="C4360" s="142"/>
    </row>
    <row r="4361" spans="1:3" x14ac:dyDescent="0.25">
      <c r="A4361" s="126"/>
      <c r="B4361" s="53"/>
      <c r="C4361" s="142"/>
    </row>
    <row r="4362" spans="1:3" x14ac:dyDescent="0.25">
      <c r="A4362" s="126"/>
      <c r="B4362" s="53"/>
      <c r="C4362" s="142"/>
    </row>
    <row r="4363" spans="1:3" x14ac:dyDescent="0.25">
      <c r="A4363" s="126"/>
      <c r="B4363" s="53"/>
      <c r="C4363" s="142"/>
    </row>
    <row r="4364" spans="1:3" x14ac:dyDescent="0.25">
      <c r="A4364" s="126"/>
      <c r="B4364" s="53"/>
      <c r="C4364" s="142"/>
    </row>
    <row r="4365" spans="1:3" x14ac:dyDescent="0.25">
      <c r="A4365" s="126"/>
      <c r="B4365" s="53"/>
      <c r="C4365" s="142"/>
    </row>
    <row r="4366" spans="1:3" x14ac:dyDescent="0.25">
      <c r="A4366" s="126"/>
      <c r="B4366" s="53"/>
      <c r="C4366" s="142"/>
    </row>
    <row r="4367" spans="1:3" x14ac:dyDescent="0.25">
      <c r="A4367" s="126"/>
      <c r="B4367" s="53"/>
      <c r="C4367" s="142"/>
    </row>
    <row r="4368" spans="1:3" x14ac:dyDescent="0.25">
      <c r="A4368" s="126"/>
      <c r="B4368" s="53"/>
      <c r="C4368" s="142"/>
    </row>
    <row r="4369" spans="1:3" x14ac:dyDescent="0.25">
      <c r="A4369" s="126"/>
      <c r="B4369" s="53"/>
      <c r="C4369" s="142"/>
    </row>
    <row r="4370" spans="1:3" x14ac:dyDescent="0.25">
      <c r="A4370" s="126"/>
      <c r="B4370" s="53"/>
      <c r="C4370" s="142"/>
    </row>
    <row r="4371" spans="1:3" x14ac:dyDescent="0.25">
      <c r="A4371" s="126"/>
      <c r="B4371" s="53"/>
      <c r="C4371" s="142"/>
    </row>
    <row r="4372" spans="1:3" x14ac:dyDescent="0.25">
      <c r="A4372" s="126"/>
      <c r="B4372" s="53"/>
      <c r="C4372" s="142"/>
    </row>
    <row r="4373" spans="1:3" x14ac:dyDescent="0.25">
      <c r="A4373" s="126"/>
      <c r="B4373" s="53"/>
      <c r="C4373" s="142"/>
    </row>
    <row r="4374" spans="1:3" x14ac:dyDescent="0.25">
      <c r="A4374" s="126"/>
      <c r="B4374" s="53"/>
      <c r="C4374" s="142"/>
    </row>
    <row r="4375" spans="1:3" x14ac:dyDescent="0.25">
      <c r="A4375" s="126"/>
      <c r="B4375" s="53"/>
      <c r="C4375" s="142"/>
    </row>
    <row r="4376" spans="1:3" x14ac:dyDescent="0.25">
      <c r="A4376" s="126"/>
      <c r="B4376" s="53"/>
      <c r="C4376" s="142"/>
    </row>
    <row r="4377" spans="1:3" x14ac:dyDescent="0.25">
      <c r="A4377" s="126"/>
      <c r="B4377" s="53"/>
      <c r="C4377" s="142"/>
    </row>
    <row r="4378" spans="1:3" x14ac:dyDescent="0.25">
      <c r="A4378" s="126"/>
      <c r="B4378" s="53"/>
      <c r="C4378" s="142"/>
    </row>
    <row r="4379" spans="1:3" x14ac:dyDescent="0.25">
      <c r="A4379" s="126"/>
      <c r="B4379" s="53"/>
      <c r="C4379" s="142"/>
    </row>
    <row r="4380" spans="1:3" x14ac:dyDescent="0.25">
      <c r="A4380" s="126"/>
      <c r="B4380" s="53"/>
      <c r="C4380" s="142"/>
    </row>
    <row r="4381" spans="1:3" x14ac:dyDescent="0.25">
      <c r="A4381" s="126"/>
      <c r="B4381" s="53"/>
      <c r="C4381" s="142"/>
    </row>
    <row r="4382" spans="1:3" x14ac:dyDescent="0.25">
      <c r="A4382" s="126"/>
      <c r="B4382" s="53"/>
      <c r="C4382" s="142"/>
    </row>
    <row r="4383" spans="1:3" x14ac:dyDescent="0.25">
      <c r="A4383" s="126"/>
      <c r="B4383" s="53"/>
      <c r="C4383" s="142"/>
    </row>
    <row r="4384" spans="1:3" x14ac:dyDescent="0.25">
      <c r="A4384" s="126"/>
      <c r="B4384" s="53"/>
      <c r="C4384" s="142"/>
    </row>
    <row r="4385" spans="1:3" x14ac:dyDescent="0.25">
      <c r="A4385" s="126"/>
      <c r="B4385" s="53"/>
      <c r="C4385" s="142"/>
    </row>
    <row r="4386" spans="1:3" x14ac:dyDescent="0.25">
      <c r="A4386" s="126"/>
      <c r="B4386" s="53"/>
      <c r="C4386" s="142"/>
    </row>
    <row r="4387" spans="1:3" x14ac:dyDescent="0.25">
      <c r="A4387" s="126"/>
      <c r="B4387" s="53"/>
      <c r="C4387" s="142"/>
    </row>
    <row r="4388" spans="1:3" x14ac:dyDescent="0.25">
      <c r="A4388" s="126"/>
      <c r="B4388" s="53"/>
      <c r="C4388" s="142"/>
    </row>
    <row r="4389" spans="1:3" x14ac:dyDescent="0.25">
      <c r="A4389" s="126"/>
      <c r="B4389" s="53"/>
      <c r="C4389" s="142"/>
    </row>
    <row r="4390" spans="1:3" x14ac:dyDescent="0.25">
      <c r="A4390" s="126"/>
      <c r="B4390" s="53"/>
      <c r="C4390" s="142"/>
    </row>
    <row r="4391" spans="1:3" x14ac:dyDescent="0.25">
      <c r="A4391" s="126"/>
      <c r="B4391" s="53"/>
      <c r="C4391" s="142"/>
    </row>
    <row r="4392" spans="1:3" x14ac:dyDescent="0.25">
      <c r="A4392" s="126"/>
      <c r="B4392" s="53"/>
      <c r="C4392" s="142"/>
    </row>
    <row r="4393" spans="1:3" x14ac:dyDescent="0.25">
      <c r="A4393" s="126"/>
      <c r="B4393" s="53"/>
      <c r="C4393" s="142"/>
    </row>
    <row r="4394" spans="1:3" x14ac:dyDescent="0.25">
      <c r="A4394" s="126"/>
      <c r="B4394" s="53"/>
      <c r="C4394" s="142"/>
    </row>
    <row r="4395" spans="1:3" x14ac:dyDescent="0.25">
      <c r="A4395" s="126"/>
      <c r="B4395" s="53"/>
      <c r="C4395" s="142"/>
    </row>
    <row r="4396" spans="1:3" x14ac:dyDescent="0.25">
      <c r="A4396" s="126"/>
      <c r="B4396" s="53"/>
      <c r="C4396" s="142"/>
    </row>
    <row r="4397" spans="1:3" x14ac:dyDescent="0.25">
      <c r="A4397" s="126"/>
      <c r="B4397" s="53"/>
      <c r="C4397" s="142"/>
    </row>
    <row r="4398" spans="1:3" x14ac:dyDescent="0.25">
      <c r="A4398" s="126"/>
      <c r="B4398" s="53"/>
      <c r="C4398" s="142"/>
    </row>
    <row r="4399" spans="1:3" x14ac:dyDescent="0.25">
      <c r="A4399" s="126"/>
      <c r="B4399" s="53"/>
      <c r="C4399" s="142"/>
    </row>
    <row r="4400" spans="1:3" x14ac:dyDescent="0.25">
      <c r="A4400" s="126"/>
      <c r="B4400" s="53"/>
      <c r="C4400" s="142"/>
    </row>
    <row r="4401" spans="1:3" x14ac:dyDescent="0.25">
      <c r="A4401" s="126"/>
      <c r="B4401" s="53"/>
      <c r="C4401" s="142"/>
    </row>
    <row r="4402" spans="1:3" x14ac:dyDescent="0.25">
      <c r="A4402" s="126"/>
      <c r="B4402" s="53"/>
      <c r="C4402" s="142"/>
    </row>
    <row r="4403" spans="1:3" x14ac:dyDescent="0.25">
      <c r="A4403" s="126"/>
      <c r="B4403" s="53"/>
      <c r="C4403" s="142"/>
    </row>
    <row r="4404" spans="1:3" x14ac:dyDescent="0.25">
      <c r="A4404" s="126"/>
      <c r="B4404" s="53"/>
      <c r="C4404" s="142"/>
    </row>
    <row r="4405" spans="1:3" x14ac:dyDescent="0.25">
      <c r="A4405" s="126"/>
      <c r="B4405" s="53"/>
      <c r="C4405" s="142"/>
    </row>
    <row r="4406" spans="1:3" x14ac:dyDescent="0.25">
      <c r="A4406" s="126"/>
      <c r="B4406" s="53"/>
      <c r="C4406" s="142"/>
    </row>
    <row r="4407" spans="1:3" x14ac:dyDescent="0.25">
      <c r="A4407" s="126"/>
      <c r="B4407" s="53"/>
      <c r="C4407" s="142"/>
    </row>
    <row r="4408" spans="1:3" x14ac:dyDescent="0.25">
      <c r="A4408" s="126"/>
      <c r="B4408" s="53"/>
      <c r="C4408" s="142"/>
    </row>
    <row r="4409" spans="1:3" x14ac:dyDescent="0.25">
      <c r="A4409" s="126"/>
      <c r="B4409" s="53"/>
      <c r="C4409" s="142"/>
    </row>
    <row r="4410" spans="1:3" x14ac:dyDescent="0.25">
      <c r="A4410" s="126"/>
      <c r="B4410" s="53"/>
      <c r="C4410" s="142"/>
    </row>
    <row r="4411" spans="1:3" x14ac:dyDescent="0.25">
      <c r="A4411" s="126"/>
      <c r="B4411" s="53"/>
      <c r="C4411" s="142"/>
    </row>
    <row r="4412" spans="1:3" x14ac:dyDescent="0.25">
      <c r="A4412" s="126"/>
      <c r="B4412" s="53"/>
      <c r="C4412" s="142"/>
    </row>
    <row r="4413" spans="1:3" x14ac:dyDescent="0.25">
      <c r="A4413" s="126"/>
      <c r="B4413" s="53"/>
      <c r="C4413" s="142"/>
    </row>
    <row r="4414" spans="1:3" x14ac:dyDescent="0.25">
      <c r="A4414" s="126"/>
      <c r="B4414" s="53"/>
      <c r="C4414" s="142"/>
    </row>
    <row r="4415" spans="1:3" x14ac:dyDescent="0.25">
      <c r="A4415" s="126"/>
      <c r="B4415" s="53"/>
      <c r="C4415" s="142"/>
    </row>
    <row r="4416" spans="1:3" x14ac:dyDescent="0.25">
      <c r="A4416" s="126"/>
      <c r="B4416" s="53"/>
      <c r="C4416" s="142"/>
    </row>
    <row r="4417" spans="1:3" x14ac:dyDescent="0.25">
      <c r="A4417" s="126"/>
      <c r="B4417" s="53"/>
      <c r="C4417" s="142"/>
    </row>
    <row r="4418" spans="1:3" x14ac:dyDescent="0.25">
      <c r="A4418" s="126"/>
      <c r="B4418" s="53"/>
      <c r="C4418" s="142"/>
    </row>
    <row r="4419" spans="1:3" x14ac:dyDescent="0.25">
      <c r="A4419" s="126"/>
      <c r="B4419" s="53"/>
      <c r="C4419" s="142"/>
    </row>
    <row r="4420" spans="1:3" x14ac:dyDescent="0.25">
      <c r="A4420" s="126"/>
      <c r="B4420" s="53"/>
      <c r="C4420" s="142"/>
    </row>
    <row r="4421" spans="1:3" x14ac:dyDescent="0.25">
      <c r="A4421" s="126"/>
      <c r="B4421" s="53"/>
      <c r="C4421" s="142"/>
    </row>
    <row r="4422" spans="1:3" x14ac:dyDescent="0.25">
      <c r="A4422" s="126"/>
      <c r="B4422" s="53"/>
      <c r="C4422" s="142"/>
    </row>
    <row r="4423" spans="1:3" x14ac:dyDescent="0.25">
      <c r="A4423" s="126"/>
      <c r="B4423" s="53"/>
      <c r="C4423" s="142"/>
    </row>
    <row r="4424" spans="1:3" x14ac:dyDescent="0.25">
      <c r="A4424" s="126"/>
      <c r="B4424" s="53"/>
      <c r="C4424" s="142"/>
    </row>
    <row r="4425" spans="1:3" x14ac:dyDescent="0.25">
      <c r="A4425" s="126"/>
      <c r="B4425" s="53"/>
      <c r="C4425" s="142"/>
    </row>
    <row r="4426" spans="1:3" x14ac:dyDescent="0.25">
      <c r="A4426" s="126"/>
      <c r="B4426" s="53"/>
      <c r="C4426" s="142"/>
    </row>
    <row r="4427" spans="1:3" x14ac:dyDescent="0.25">
      <c r="A4427" s="126"/>
      <c r="B4427" s="53"/>
      <c r="C4427" s="142"/>
    </row>
    <row r="4428" spans="1:3" x14ac:dyDescent="0.25">
      <c r="A4428" s="126"/>
      <c r="B4428" s="53"/>
      <c r="C4428" s="142"/>
    </row>
    <row r="4429" spans="1:3" x14ac:dyDescent="0.25">
      <c r="A4429" s="126"/>
      <c r="B4429" s="53"/>
      <c r="C4429" s="142"/>
    </row>
    <row r="4430" spans="1:3" x14ac:dyDescent="0.25">
      <c r="A4430" s="126"/>
      <c r="B4430" s="53"/>
      <c r="C4430" s="142"/>
    </row>
    <row r="4431" spans="1:3" x14ac:dyDescent="0.25">
      <c r="A4431" s="126"/>
      <c r="B4431" s="53"/>
      <c r="C4431" s="142"/>
    </row>
    <row r="4432" spans="1:3" x14ac:dyDescent="0.25">
      <c r="A4432" s="126"/>
      <c r="B4432" s="53"/>
      <c r="C4432" s="142"/>
    </row>
    <row r="4433" spans="1:3" x14ac:dyDescent="0.25">
      <c r="A4433" s="126"/>
      <c r="B4433" s="53"/>
      <c r="C4433" s="142"/>
    </row>
    <row r="4434" spans="1:3" x14ac:dyDescent="0.25">
      <c r="A4434" s="126"/>
      <c r="B4434" s="53"/>
      <c r="C4434" s="142"/>
    </row>
    <row r="4435" spans="1:3" x14ac:dyDescent="0.25">
      <c r="A4435" s="126"/>
      <c r="B4435" s="53"/>
      <c r="C4435" s="142"/>
    </row>
    <row r="4436" spans="1:3" x14ac:dyDescent="0.25">
      <c r="A4436" s="126"/>
      <c r="B4436" s="53"/>
      <c r="C4436" s="142"/>
    </row>
    <row r="4437" spans="1:3" x14ac:dyDescent="0.25">
      <c r="A4437" s="126"/>
      <c r="B4437" s="53"/>
      <c r="C4437" s="142"/>
    </row>
    <row r="4438" spans="1:3" x14ac:dyDescent="0.25">
      <c r="A4438" s="126"/>
      <c r="B4438" s="53"/>
      <c r="C4438" s="142"/>
    </row>
    <row r="4439" spans="1:3" x14ac:dyDescent="0.25">
      <c r="A4439" s="126"/>
      <c r="B4439" s="53"/>
      <c r="C4439" s="142"/>
    </row>
    <row r="4440" spans="1:3" x14ac:dyDescent="0.25">
      <c r="A4440" s="126"/>
      <c r="B4440" s="53"/>
      <c r="C4440" s="142"/>
    </row>
    <row r="4441" spans="1:3" x14ac:dyDescent="0.25">
      <c r="A4441" s="126"/>
      <c r="B4441" s="53"/>
      <c r="C4441" s="142"/>
    </row>
    <row r="4442" spans="1:3" x14ac:dyDescent="0.25">
      <c r="A4442" s="126"/>
      <c r="B4442" s="53"/>
      <c r="C4442" s="142"/>
    </row>
    <row r="4443" spans="1:3" x14ac:dyDescent="0.25">
      <c r="A4443" s="126"/>
      <c r="B4443" s="53"/>
      <c r="C4443" s="142"/>
    </row>
    <row r="4444" spans="1:3" x14ac:dyDescent="0.25">
      <c r="A4444" s="126"/>
      <c r="B4444" s="53"/>
      <c r="C4444" s="142"/>
    </row>
    <row r="4445" spans="1:3" x14ac:dyDescent="0.25">
      <c r="A4445" s="126"/>
      <c r="B4445" s="53"/>
      <c r="C4445" s="142"/>
    </row>
    <row r="4446" spans="1:3" x14ac:dyDescent="0.25">
      <c r="A4446" s="126"/>
      <c r="B4446" s="53"/>
      <c r="C4446" s="142"/>
    </row>
    <row r="4447" spans="1:3" x14ac:dyDescent="0.25">
      <c r="A4447" s="126"/>
      <c r="B4447" s="53"/>
      <c r="C4447" s="142"/>
    </row>
    <row r="4448" spans="1:3" x14ac:dyDescent="0.25">
      <c r="A4448" s="126"/>
      <c r="B4448" s="53"/>
      <c r="C4448" s="142"/>
    </row>
    <row r="4449" spans="1:3" x14ac:dyDescent="0.25">
      <c r="A4449" s="126"/>
      <c r="B4449" s="53"/>
      <c r="C4449" s="142"/>
    </row>
    <row r="4450" spans="1:3" x14ac:dyDescent="0.25">
      <c r="A4450" s="126"/>
      <c r="B4450" s="53"/>
      <c r="C4450" s="142"/>
    </row>
    <row r="4451" spans="1:3" x14ac:dyDescent="0.25">
      <c r="A4451" s="126"/>
      <c r="B4451" s="53"/>
      <c r="C4451" s="142"/>
    </row>
    <row r="4452" spans="1:3" x14ac:dyDescent="0.25">
      <c r="A4452" s="126"/>
      <c r="B4452" s="53"/>
      <c r="C4452" s="142"/>
    </row>
    <row r="4453" spans="1:3" x14ac:dyDescent="0.25">
      <c r="A4453" s="126"/>
      <c r="B4453" s="53"/>
      <c r="C4453" s="142"/>
    </row>
    <row r="4454" spans="1:3" x14ac:dyDescent="0.25">
      <c r="A4454" s="126"/>
      <c r="B4454" s="53"/>
      <c r="C4454" s="142"/>
    </row>
    <row r="4455" spans="1:3" x14ac:dyDescent="0.25">
      <c r="A4455" s="126"/>
      <c r="B4455" s="53"/>
      <c r="C4455" s="142"/>
    </row>
    <row r="4456" spans="1:3" x14ac:dyDescent="0.25">
      <c r="A4456" s="126"/>
      <c r="B4456" s="53"/>
      <c r="C4456" s="142"/>
    </row>
    <row r="4457" spans="1:3" x14ac:dyDescent="0.25">
      <c r="A4457" s="126"/>
      <c r="B4457" s="53"/>
      <c r="C4457" s="142"/>
    </row>
    <row r="4458" spans="1:3" x14ac:dyDescent="0.25">
      <c r="A4458" s="126"/>
      <c r="B4458" s="53"/>
      <c r="C4458" s="142"/>
    </row>
    <row r="4459" spans="1:3" x14ac:dyDescent="0.25">
      <c r="A4459" s="126"/>
      <c r="B4459" s="53"/>
      <c r="C4459" s="142"/>
    </row>
    <row r="4460" spans="1:3" x14ac:dyDescent="0.25">
      <c r="A4460" s="126"/>
      <c r="B4460" s="53"/>
      <c r="C4460" s="142"/>
    </row>
    <row r="4461" spans="1:3" x14ac:dyDescent="0.25">
      <c r="A4461" s="126"/>
      <c r="B4461" s="53"/>
      <c r="C4461" s="142"/>
    </row>
    <row r="4462" spans="1:3" x14ac:dyDescent="0.25">
      <c r="A4462" s="126"/>
      <c r="B4462" s="53"/>
      <c r="C4462" s="142"/>
    </row>
    <row r="4463" spans="1:3" x14ac:dyDescent="0.25">
      <c r="A4463" s="126"/>
      <c r="B4463" s="53"/>
      <c r="C4463" s="142"/>
    </row>
    <row r="4464" spans="1:3" x14ac:dyDescent="0.25">
      <c r="A4464" s="126"/>
      <c r="B4464" s="53"/>
      <c r="C4464" s="142"/>
    </row>
    <row r="4465" spans="1:3" x14ac:dyDescent="0.25">
      <c r="A4465" s="126"/>
      <c r="B4465" s="53"/>
      <c r="C4465" s="142"/>
    </row>
    <row r="4466" spans="1:3" x14ac:dyDescent="0.25">
      <c r="A4466" s="126"/>
      <c r="B4466" s="53"/>
      <c r="C4466" s="142"/>
    </row>
    <row r="4467" spans="1:3" x14ac:dyDescent="0.25">
      <c r="A4467" s="126"/>
      <c r="B4467" s="53"/>
      <c r="C4467" s="142"/>
    </row>
    <row r="4468" spans="1:3" x14ac:dyDescent="0.25">
      <c r="A4468" s="126"/>
      <c r="B4468" s="53"/>
      <c r="C4468" s="142"/>
    </row>
    <row r="4469" spans="1:3" x14ac:dyDescent="0.25">
      <c r="A4469" s="126"/>
      <c r="B4469" s="53"/>
      <c r="C4469" s="142"/>
    </row>
    <row r="4470" spans="1:3" x14ac:dyDescent="0.25">
      <c r="A4470" s="126"/>
      <c r="B4470" s="53"/>
      <c r="C4470" s="142"/>
    </row>
    <row r="4471" spans="1:3" x14ac:dyDescent="0.25">
      <c r="A4471" s="126"/>
      <c r="B4471" s="53"/>
      <c r="C4471" s="142"/>
    </row>
    <row r="4472" spans="1:3" x14ac:dyDescent="0.25">
      <c r="A4472" s="126"/>
      <c r="B4472" s="53"/>
      <c r="C4472" s="142"/>
    </row>
    <row r="4473" spans="1:3" x14ac:dyDescent="0.25">
      <c r="A4473" s="126"/>
      <c r="B4473" s="53"/>
      <c r="C4473" s="142"/>
    </row>
    <row r="4474" spans="1:3" x14ac:dyDescent="0.25">
      <c r="A4474" s="126"/>
      <c r="B4474" s="53"/>
      <c r="C4474" s="142"/>
    </row>
    <row r="4475" spans="1:3" x14ac:dyDescent="0.25">
      <c r="A4475" s="126"/>
      <c r="B4475" s="53"/>
      <c r="C4475" s="142"/>
    </row>
    <row r="4476" spans="1:3" x14ac:dyDescent="0.25">
      <c r="A4476" s="126"/>
      <c r="B4476" s="53"/>
      <c r="C4476" s="142"/>
    </row>
    <row r="4477" spans="1:3" x14ac:dyDescent="0.25">
      <c r="A4477" s="126"/>
      <c r="B4477" s="53"/>
      <c r="C4477" s="142"/>
    </row>
    <row r="4478" spans="1:3" x14ac:dyDescent="0.25">
      <c r="A4478" s="126"/>
      <c r="B4478" s="53"/>
      <c r="C4478" s="142"/>
    </row>
    <row r="4479" spans="1:3" x14ac:dyDescent="0.25">
      <c r="A4479" s="126"/>
      <c r="B4479" s="53"/>
      <c r="C4479" s="142"/>
    </row>
    <row r="4480" spans="1:3" x14ac:dyDescent="0.25">
      <c r="A4480" s="126"/>
      <c r="B4480" s="53"/>
      <c r="C4480" s="142"/>
    </row>
    <row r="4481" spans="1:3" x14ac:dyDescent="0.25">
      <c r="A4481" s="126"/>
      <c r="B4481" s="53"/>
      <c r="C4481" s="142"/>
    </row>
    <row r="4482" spans="1:3" x14ac:dyDescent="0.25">
      <c r="A4482" s="126"/>
      <c r="B4482" s="53"/>
      <c r="C4482" s="142"/>
    </row>
    <row r="4483" spans="1:3" x14ac:dyDescent="0.25">
      <c r="A4483" s="126"/>
      <c r="B4483" s="53"/>
      <c r="C4483" s="142"/>
    </row>
    <row r="4484" spans="1:3" x14ac:dyDescent="0.25">
      <c r="A4484" s="126"/>
      <c r="B4484" s="53"/>
      <c r="C4484" s="142"/>
    </row>
    <row r="4485" spans="1:3" x14ac:dyDescent="0.25">
      <c r="A4485" s="126"/>
      <c r="B4485" s="53"/>
      <c r="C4485" s="142"/>
    </row>
    <row r="4486" spans="1:3" x14ac:dyDescent="0.25">
      <c r="A4486" s="126"/>
      <c r="B4486" s="53"/>
      <c r="C4486" s="142"/>
    </row>
    <row r="4487" spans="1:3" x14ac:dyDescent="0.25">
      <c r="A4487" s="126"/>
      <c r="B4487" s="53"/>
      <c r="C4487" s="142"/>
    </row>
    <row r="4488" spans="1:3" x14ac:dyDescent="0.25">
      <c r="A4488" s="126"/>
      <c r="B4488" s="53"/>
      <c r="C4488" s="142"/>
    </row>
    <row r="4489" spans="1:3" x14ac:dyDescent="0.25">
      <c r="A4489" s="126"/>
      <c r="B4489" s="53"/>
      <c r="C4489" s="142"/>
    </row>
    <row r="4490" spans="1:3" x14ac:dyDescent="0.25">
      <c r="A4490" s="126"/>
      <c r="B4490" s="53"/>
      <c r="C4490" s="142"/>
    </row>
    <row r="4491" spans="1:3" x14ac:dyDescent="0.25">
      <c r="A4491" s="126"/>
      <c r="B4491" s="53"/>
      <c r="C4491" s="142"/>
    </row>
    <row r="4492" spans="1:3" x14ac:dyDescent="0.25">
      <c r="A4492" s="126"/>
      <c r="B4492" s="53"/>
      <c r="C4492" s="142"/>
    </row>
    <row r="4493" spans="1:3" x14ac:dyDescent="0.25">
      <c r="A4493" s="126"/>
      <c r="B4493" s="53"/>
      <c r="C4493" s="142"/>
    </row>
    <row r="4494" spans="1:3" x14ac:dyDescent="0.25">
      <c r="A4494" s="126"/>
      <c r="B4494" s="53"/>
      <c r="C4494" s="142"/>
    </row>
    <row r="4495" spans="1:3" x14ac:dyDescent="0.25">
      <c r="A4495" s="126"/>
      <c r="B4495" s="53"/>
      <c r="C4495" s="142"/>
    </row>
    <row r="4496" spans="1:3" x14ac:dyDescent="0.25">
      <c r="A4496" s="126"/>
      <c r="B4496" s="53"/>
      <c r="C4496" s="142"/>
    </row>
    <row r="4497" spans="1:3" x14ac:dyDescent="0.25">
      <c r="A4497" s="126"/>
      <c r="B4497" s="53"/>
      <c r="C4497" s="142"/>
    </row>
    <row r="4498" spans="1:3" x14ac:dyDescent="0.25">
      <c r="A4498" s="126"/>
      <c r="B4498" s="53"/>
      <c r="C4498" s="142"/>
    </row>
    <row r="4499" spans="1:3" x14ac:dyDescent="0.25">
      <c r="A4499" s="126"/>
      <c r="B4499" s="53"/>
      <c r="C4499" s="142"/>
    </row>
    <row r="4500" spans="1:3" x14ac:dyDescent="0.25">
      <c r="A4500" s="126"/>
      <c r="B4500" s="53"/>
      <c r="C4500" s="142"/>
    </row>
    <row r="4501" spans="1:3" x14ac:dyDescent="0.25">
      <c r="A4501" s="126"/>
      <c r="B4501" s="53"/>
      <c r="C4501" s="142"/>
    </row>
    <row r="4502" spans="1:3" x14ac:dyDescent="0.25">
      <c r="A4502" s="126"/>
      <c r="B4502" s="53"/>
      <c r="C4502" s="142"/>
    </row>
    <row r="4503" spans="1:3" x14ac:dyDescent="0.25">
      <c r="A4503" s="126"/>
      <c r="B4503" s="53"/>
      <c r="C4503" s="142"/>
    </row>
    <row r="4504" spans="1:3" x14ac:dyDescent="0.25">
      <c r="A4504" s="126"/>
      <c r="B4504" s="53"/>
      <c r="C4504" s="142"/>
    </row>
    <row r="4505" spans="1:3" x14ac:dyDescent="0.25">
      <c r="A4505" s="126"/>
      <c r="B4505" s="53"/>
      <c r="C4505" s="142"/>
    </row>
    <row r="4506" spans="1:3" x14ac:dyDescent="0.25">
      <c r="A4506" s="126"/>
      <c r="B4506" s="53"/>
      <c r="C4506" s="142"/>
    </row>
    <row r="4507" spans="1:3" x14ac:dyDescent="0.25">
      <c r="A4507" s="126"/>
      <c r="B4507" s="53"/>
      <c r="C4507" s="142"/>
    </row>
    <row r="4508" spans="1:3" x14ac:dyDescent="0.25">
      <c r="A4508" s="126"/>
      <c r="B4508" s="53"/>
      <c r="C4508" s="142"/>
    </row>
    <row r="4509" spans="1:3" x14ac:dyDescent="0.25">
      <c r="A4509" s="126"/>
      <c r="B4509" s="53"/>
      <c r="C4509" s="142"/>
    </row>
    <row r="4510" spans="1:3" x14ac:dyDescent="0.25">
      <c r="A4510" s="126"/>
      <c r="B4510" s="53"/>
      <c r="C4510" s="142"/>
    </row>
    <row r="4511" spans="1:3" x14ac:dyDescent="0.25">
      <c r="A4511" s="126"/>
      <c r="B4511" s="53"/>
      <c r="C4511" s="142"/>
    </row>
    <row r="4512" spans="1:3" x14ac:dyDescent="0.25">
      <c r="A4512" s="126"/>
      <c r="B4512" s="53"/>
      <c r="C4512" s="142"/>
    </row>
    <row r="4513" spans="1:3" x14ac:dyDescent="0.25">
      <c r="A4513" s="126"/>
      <c r="B4513" s="53"/>
      <c r="C4513" s="142"/>
    </row>
    <row r="4514" spans="1:3" x14ac:dyDescent="0.25">
      <c r="A4514" s="126"/>
      <c r="B4514" s="53"/>
      <c r="C4514" s="142"/>
    </row>
    <row r="4515" spans="1:3" x14ac:dyDescent="0.25">
      <c r="A4515" s="126"/>
      <c r="B4515" s="53"/>
      <c r="C4515" s="142"/>
    </row>
    <row r="4516" spans="1:3" x14ac:dyDescent="0.25">
      <c r="A4516" s="126"/>
      <c r="B4516" s="53"/>
      <c r="C4516" s="142"/>
    </row>
    <row r="4517" spans="1:3" x14ac:dyDescent="0.25">
      <c r="A4517" s="126"/>
      <c r="B4517" s="53"/>
      <c r="C4517" s="142"/>
    </row>
    <row r="4518" spans="1:3" x14ac:dyDescent="0.25">
      <c r="A4518" s="126"/>
      <c r="B4518" s="53"/>
      <c r="C4518" s="142"/>
    </row>
    <row r="4519" spans="1:3" x14ac:dyDescent="0.25">
      <c r="A4519" s="126"/>
      <c r="B4519" s="53"/>
      <c r="C4519" s="142"/>
    </row>
    <row r="4520" spans="1:3" x14ac:dyDescent="0.25">
      <c r="A4520" s="126"/>
      <c r="B4520" s="53"/>
      <c r="C4520" s="142"/>
    </row>
    <row r="4521" spans="1:3" x14ac:dyDescent="0.25">
      <c r="A4521" s="126"/>
      <c r="B4521" s="53"/>
      <c r="C4521" s="142"/>
    </row>
    <row r="4522" spans="1:3" x14ac:dyDescent="0.25">
      <c r="A4522" s="126"/>
      <c r="B4522" s="53"/>
      <c r="C4522" s="142"/>
    </row>
    <row r="4523" spans="1:3" x14ac:dyDescent="0.25">
      <c r="A4523" s="126"/>
      <c r="B4523" s="53"/>
      <c r="C4523" s="142"/>
    </row>
    <row r="4524" spans="1:3" x14ac:dyDescent="0.25">
      <c r="A4524" s="126"/>
      <c r="B4524" s="53"/>
      <c r="C4524" s="142"/>
    </row>
    <row r="4525" spans="1:3" x14ac:dyDescent="0.25">
      <c r="A4525" s="126"/>
      <c r="B4525" s="53"/>
      <c r="C4525" s="142"/>
    </row>
    <row r="4526" spans="1:3" x14ac:dyDescent="0.25">
      <c r="A4526" s="126"/>
      <c r="B4526" s="53"/>
      <c r="C4526" s="142"/>
    </row>
    <row r="4527" spans="1:3" x14ac:dyDescent="0.25">
      <c r="A4527" s="126"/>
      <c r="B4527" s="53"/>
      <c r="C4527" s="142"/>
    </row>
    <row r="4528" spans="1:3" x14ac:dyDescent="0.25">
      <c r="A4528" s="126"/>
      <c r="B4528" s="53"/>
      <c r="C4528" s="142"/>
    </row>
    <row r="4529" spans="1:3" x14ac:dyDescent="0.25">
      <c r="A4529" s="126"/>
      <c r="B4529" s="53"/>
      <c r="C4529" s="142"/>
    </row>
    <row r="4530" spans="1:3" x14ac:dyDescent="0.25">
      <c r="A4530" s="126"/>
      <c r="B4530" s="53"/>
      <c r="C4530" s="142"/>
    </row>
    <row r="4531" spans="1:3" x14ac:dyDescent="0.25">
      <c r="A4531" s="126"/>
      <c r="B4531" s="53"/>
      <c r="C4531" s="142"/>
    </row>
    <row r="4532" spans="1:3" x14ac:dyDescent="0.25">
      <c r="A4532" s="126"/>
      <c r="B4532" s="53"/>
      <c r="C4532" s="142"/>
    </row>
    <row r="4533" spans="1:3" x14ac:dyDescent="0.25">
      <c r="A4533" s="126"/>
      <c r="B4533" s="53"/>
      <c r="C4533" s="142"/>
    </row>
    <row r="4534" spans="1:3" x14ac:dyDescent="0.25">
      <c r="A4534" s="126"/>
      <c r="B4534" s="53"/>
      <c r="C4534" s="142"/>
    </row>
    <row r="4535" spans="1:3" x14ac:dyDescent="0.25">
      <c r="A4535" s="126"/>
      <c r="B4535" s="53"/>
      <c r="C4535" s="142"/>
    </row>
    <row r="4536" spans="1:3" x14ac:dyDescent="0.25">
      <c r="A4536" s="126"/>
      <c r="B4536" s="53"/>
      <c r="C4536" s="142"/>
    </row>
    <row r="4537" spans="1:3" x14ac:dyDescent="0.25">
      <c r="A4537" s="126"/>
      <c r="B4537" s="53"/>
      <c r="C4537" s="142"/>
    </row>
    <row r="4538" spans="1:3" x14ac:dyDescent="0.25">
      <c r="A4538" s="126"/>
      <c r="B4538" s="53"/>
      <c r="C4538" s="142"/>
    </row>
    <row r="4539" spans="1:3" x14ac:dyDescent="0.25">
      <c r="A4539" s="126"/>
      <c r="B4539" s="53"/>
      <c r="C4539" s="142"/>
    </row>
    <row r="4540" spans="1:3" x14ac:dyDescent="0.25">
      <c r="A4540" s="126"/>
      <c r="B4540" s="53"/>
      <c r="C4540" s="142"/>
    </row>
    <row r="4541" spans="1:3" x14ac:dyDescent="0.25">
      <c r="A4541" s="126"/>
      <c r="B4541" s="53"/>
      <c r="C4541" s="142"/>
    </row>
    <row r="4542" spans="1:3" x14ac:dyDescent="0.25">
      <c r="A4542" s="126"/>
      <c r="B4542" s="53"/>
      <c r="C4542" s="142"/>
    </row>
    <row r="4543" spans="1:3" x14ac:dyDescent="0.25">
      <c r="A4543" s="126"/>
      <c r="B4543" s="53"/>
      <c r="C4543" s="142"/>
    </row>
    <row r="4544" spans="1:3" x14ac:dyDescent="0.25">
      <c r="A4544" s="126"/>
      <c r="B4544" s="53"/>
      <c r="C4544" s="142"/>
    </row>
    <row r="4545" spans="1:3" x14ac:dyDescent="0.25">
      <c r="A4545" s="126"/>
      <c r="B4545" s="53"/>
      <c r="C4545" s="142"/>
    </row>
    <row r="4546" spans="1:3" x14ac:dyDescent="0.25">
      <c r="A4546" s="126"/>
      <c r="B4546" s="53"/>
      <c r="C4546" s="142"/>
    </row>
    <row r="4547" spans="1:3" x14ac:dyDescent="0.25">
      <c r="A4547" s="126"/>
      <c r="B4547" s="53"/>
      <c r="C4547" s="142"/>
    </row>
    <row r="4548" spans="1:3" x14ac:dyDescent="0.25">
      <c r="A4548" s="126"/>
      <c r="B4548" s="53"/>
      <c r="C4548" s="142"/>
    </row>
    <row r="4549" spans="1:3" x14ac:dyDescent="0.25">
      <c r="A4549" s="126"/>
      <c r="B4549" s="53"/>
      <c r="C4549" s="142"/>
    </row>
    <row r="4550" spans="1:3" x14ac:dyDescent="0.25">
      <c r="A4550" s="126"/>
      <c r="B4550" s="53"/>
      <c r="C4550" s="142"/>
    </row>
    <row r="4551" spans="1:3" x14ac:dyDescent="0.25">
      <c r="A4551" s="126"/>
      <c r="B4551" s="53"/>
      <c r="C4551" s="142"/>
    </row>
    <row r="4552" spans="1:3" x14ac:dyDescent="0.25">
      <c r="A4552" s="126"/>
      <c r="B4552" s="53"/>
      <c r="C4552" s="142"/>
    </row>
    <row r="4553" spans="1:3" x14ac:dyDescent="0.25">
      <c r="A4553" s="126"/>
      <c r="B4553" s="53"/>
      <c r="C4553" s="142"/>
    </row>
    <row r="4554" spans="1:3" x14ac:dyDescent="0.25">
      <c r="A4554" s="126"/>
      <c r="B4554" s="53"/>
      <c r="C4554" s="142"/>
    </row>
    <row r="4555" spans="1:3" x14ac:dyDescent="0.25">
      <c r="A4555" s="126"/>
      <c r="B4555" s="53"/>
      <c r="C4555" s="142"/>
    </row>
    <row r="4556" spans="1:3" x14ac:dyDescent="0.25">
      <c r="A4556" s="126"/>
      <c r="B4556" s="53"/>
      <c r="C4556" s="142"/>
    </row>
    <row r="4557" spans="1:3" x14ac:dyDescent="0.25">
      <c r="A4557" s="126"/>
      <c r="B4557" s="53"/>
      <c r="C4557" s="142"/>
    </row>
    <row r="4558" spans="1:3" x14ac:dyDescent="0.25">
      <c r="A4558" s="126"/>
      <c r="B4558" s="53"/>
      <c r="C4558" s="142"/>
    </row>
    <row r="4559" spans="1:3" x14ac:dyDescent="0.25">
      <c r="A4559" s="126"/>
      <c r="B4559" s="53"/>
      <c r="C4559" s="142"/>
    </row>
    <row r="4560" spans="1:3" x14ac:dyDescent="0.25">
      <c r="A4560" s="126"/>
      <c r="B4560" s="53"/>
      <c r="C4560" s="142"/>
    </row>
    <row r="4561" spans="1:3" x14ac:dyDescent="0.25">
      <c r="A4561" s="126"/>
      <c r="B4561" s="53"/>
      <c r="C4561" s="142"/>
    </row>
    <row r="4562" spans="1:3" x14ac:dyDescent="0.25">
      <c r="A4562" s="126"/>
      <c r="B4562" s="53"/>
      <c r="C4562" s="142"/>
    </row>
    <row r="4563" spans="1:3" x14ac:dyDescent="0.25">
      <c r="A4563" s="126"/>
      <c r="B4563" s="53"/>
      <c r="C4563" s="142"/>
    </row>
    <row r="4564" spans="1:3" x14ac:dyDescent="0.25">
      <c r="A4564" s="126"/>
      <c r="B4564" s="53"/>
      <c r="C4564" s="142"/>
    </row>
    <row r="4565" spans="1:3" x14ac:dyDescent="0.25">
      <c r="A4565" s="126"/>
      <c r="B4565" s="53"/>
      <c r="C4565" s="142"/>
    </row>
    <row r="4566" spans="1:3" x14ac:dyDescent="0.25">
      <c r="A4566" s="126"/>
      <c r="B4566" s="53"/>
      <c r="C4566" s="142"/>
    </row>
    <row r="4567" spans="1:3" x14ac:dyDescent="0.25">
      <c r="A4567" s="126"/>
      <c r="B4567" s="53"/>
      <c r="C4567" s="142"/>
    </row>
    <row r="4568" spans="1:3" x14ac:dyDescent="0.25">
      <c r="A4568" s="126"/>
      <c r="B4568" s="53"/>
      <c r="C4568" s="142"/>
    </row>
    <row r="4569" spans="1:3" x14ac:dyDescent="0.25">
      <c r="A4569" s="126"/>
      <c r="B4569" s="53"/>
      <c r="C4569" s="142"/>
    </row>
    <row r="4570" spans="1:3" x14ac:dyDescent="0.25">
      <c r="A4570" s="126"/>
      <c r="B4570" s="53"/>
      <c r="C4570" s="142"/>
    </row>
    <row r="4571" spans="1:3" x14ac:dyDescent="0.25">
      <c r="A4571" s="126"/>
      <c r="B4571" s="53"/>
      <c r="C4571" s="142"/>
    </row>
    <row r="4572" spans="1:3" x14ac:dyDescent="0.25">
      <c r="A4572" s="126"/>
      <c r="B4572" s="53"/>
      <c r="C4572" s="142"/>
    </row>
    <row r="4573" spans="1:3" x14ac:dyDescent="0.25">
      <c r="A4573" s="126"/>
      <c r="B4573" s="53"/>
      <c r="C4573" s="142"/>
    </row>
    <row r="4574" spans="1:3" x14ac:dyDescent="0.25">
      <c r="A4574" s="126"/>
      <c r="B4574" s="53"/>
      <c r="C4574" s="142"/>
    </row>
    <row r="4575" spans="1:3" x14ac:dyDescent="0.25">
      <c r="A4575" s="126"/>
      <c r="B4575" s="53"/>
      <c r="C4575" s="142"/>
    </row>
    <row r="4576" spans="1:3" x14ac:dyDescent="0.25">
      <c r="A4576" s="126"/>
      <c r="B4576" s="53"/>
      <c r="C4576" s="142"/>
    </row>
    <row r="4577" spans="1:3" x14ac:dyDescent="0.25">
      <c r="A4577" s="126"/>
      <c r="B4577" s="53"/>
      <c r="C4577" s="142"/>
    </row>
    <row r="4578" spans="1:3" x14ac:dyDescent="0.25">
      <c r="A4578" s="126"/>
      <c r="B4578" s="53"/>
      <c r="C4578" s="142"/>
    </row>
    <row r="4579" spans="1:3" x14ac:dyDescent="0.25">
      <c r="A4579" s="126"/>
      <c r="B4579" s="53"/>
      <c r="C4579" s="142"/>
    </row>
    <row r="4580" spans="1:3" x14ac:dyDescent="0.25">
      <c r="A4580" s="126"/>
      <c r="B4580" s="53"/>
      <c r="C4580" s="142"/>
    </row>
    <row r="4581" spans="1:3" x14ac:dyDescent="0.25">
      <c r="A4581" s="126"/>
      <c r="B4581" s="53"/>
      <c r="C4581" s="142"/>
    </row>
    <row r="4582" spans="1:3" x14ac:dyDescent="0.25">
      <c r="A4582" s="126"/>
      <c r="B4582" s="53"/>
      <c r="C4582" s="142"/>
    </row>
    <row r="4583" spans="1:3" x14ac:dyDescent="0.25">
      <c r="A4583" s="126"/>
      <c r="B4583" s="53"/>
      <c r="C4583" s="142"/>
    </row>
    <row r="4584" spans="1:3" x14ac:dyDescent="0.25">
      <c r="A4584" s="126"/>
      <c r="B4584" s="53"/>
      <c r="C4584" s="142"/>
    </row>
    <row r="4585" spans="1:3" x14ac:dyDescent="0.25">
      <c r="A4585" s="126"/>
      <c r="B4585" s="53"/>
      <c r="C4585" s="142"/>
    </row>
    <row r="4586" spans="1:3" x14ac:dyDescent="0.25">
      <c r="A4586" s="126"/>
      <c r="B4586" s="53"/>
      <c r="C4586" s="142"/>
    </row>
    <row r="4587" spans="1:3" x14ac:dyDescent="0.25">
      <c r="A4587" s="126"/>
      <c r="B4587" s="53"/>
      <c r="C4587" s="142"/>
    </row>
    <row r="4588" spans="1:3" x14ac:dyDescent="0.25">
      <c r="A4588" s="126"/>
      <c r="B4588" s="53"/>
      <c r="C4588" s="142"/>
    </row>
    <row r="4589" spans="1:3" x14ac:dyDescent="0.25">
      <c r="A4589" s="126"/>
      <c r="B4589" s="53"/>
      <c r="C4589" s="142"/>
    </row>
    <row r="4590" spans="1:3" x14ac:dyDescent="0.25">
      <c r="A4590" s="126"/>
      <c r="B4590" s="53"/>
      <c r="C4590" s="142"/>
    </row>
    <row r="4591" spans="1:3" x14ac:dyDescent="0.25">
      <c r="A4591" s="126"/>
      <c r="B4591" s="53"/>
      <c r="C4591" s="142"/>
    </row>
    <row r="4592" spans="1:3" x14ac:dyDescent="0.25">
      <c r="A4592" s="126"/>
      <c r="B4592" s="53"/>
      <c r="C4592" s="142"/>
    </row>
    <row r="4593" spans="1:3" x14ac:dyDescent="0.25">
      <c r="A4593" s="126"/>
      <c r="B4593" s="53"/>
      <c r="C4593" s="142"/>
    </row>
    <row r="4594" spans="1:3" x14ac:dyDescent="0.25">
      <c r="A4594" s="126"/>
      <c r="B4594" s="53"/>
      <c r="C4594" s="142"/>
    </row>
    <row r="4595" spans="1:3" x14ac:dyDescent="0.25">
      <c r="A4595" s="126"/>
      <c r="B4595" s="53"/>
      <c r="C4595" s="142"/>
    </row>
    <row r="4596" spans="1:3" x14ac:dyDescent="0.25">
      <c r="A4596" s="126"/>
      <c r="B4596" s="53"/>
      <c r="C4596" s="142"/>
    </row>
    <row r="4597" spans="1:3" x14ac:dyDescent="0.25">
      <c r="A4597" s="126"/>
      <c r="B4597" s="53"/>
      <c r="C4597" s="142"/>
    </row>
    <row r="4598" spans="1:3" x14ac:dyDescent="0.25">
      <c r="A4598" s="126"/>
      <c r="B4598" s="53"/>
      <c r="C4598" s="142"/>
    </row>
    <row r="4599" spans="1:3" x14ac:dyDescent="0.25">
      <c r="A4599" s="126"/>
      <c r="B4599" s="53"/>
      <c r="C4599" s="142"/>
    </row>
    <row r="4600" spans="1:3" x14ac:dyDescent="0.25">
      <c r="A4600" s="126"/>
      <c r="B4600" s="53"/>
      <c r="C4600" s="142"/>
    </row>
    <row r="4601" spans="1:3" x14ac:dyDescent="0.25">
      <c r="A4601" s="126"/>
      <c r="B4601" s="53"/>
      <c r="C4601" s="142"/>
    </row>
    <row r="4602" spans="1:3" x14ac:dyDescent="0.25">
      <c r="A4602" s="126"/>
      <c r="B4602" s="53"/>
      <c r="C4602" s="142"/>
    </row>
    <row r="4603" spans="1:3" x14ac:dyDescent="0.25">
      <c r="A4603" s="126"/>
      <c r="B4603" s="53"/>
      <c r="C4603" s="142"/>
    </row>
    <row r="4604" spans="1:3" x14ac:dyDescent="0.25">
      <c r="A4604" s="126"/>
      <c r="B4604" s="53"/>
      <c r="C4604" s="142"/>
    </row>
    <row r="4605" spans="1:3" x14ac:dyDescent="0.25">
      <c r="A4605" s="126"/>
      <c r="B4605" s="53"/>
      <c r="C4605" s="142"/>
    </row>
    <row r="4606" spans="1:3" x14ac:dyDescent="0.25">
      <c r="A4606" s="126"/>
      <c r="B4606" s="53"/>
      <c r="C4606" s="142"/>
    </row>
    <row r="4607" spans="1:3" x14ac:dyDescent="0.25">
      <c r="A4607" s="126"/>
      <c r="B4607" s="53"/>
      <c r="C4607" s="142"/>
    </row>
    <row r="4608" spans="1:3" x14ac:dyDescent="0.25">
      <c r="A4608" s="126"/>
      <c r="B4608" s="53"/>
      <c r="C4608" s="142"/>
    </row>
    <row r="4609" spans="1:3" x14ac:dyDescent="0.25">
      <c r="A4609" s="126"/>
      <c r="B4609" s="53"/>
      <c r="C4609" s="142"/>
    </row>
    <row r="4610" spans="1:3" x14ac:dyDescent="0.25">
      <c r="A4610" s="126"/>
      <c r="B4610" s="53"/>
      <c r="C4610" s="142"/>
    </row>
    <row r="4611" spans="1:3" x14ac:dyDescent="0.25">
      <c r="A4611" s="126"/>
      <c r="B4611" s="53"/>
      <c r="C4611" s="142"/>
    </row>
    <row r="4612" spans="1:3" x14ac:dyDescent="0.25">
      <c r="A4612" s="126"/>
      <c r="B4612" s="53"/>
      <c r="C4612" s="142"/>
    </row>
    <row r="4613" spans="1:3" x14ac:dyDescent="0.25">
      <c r="A4613" s="126"/>
      <c r="B4613" s="53"/>
      <c r="C4613" s="142"/>
    </row>
    <row r="4614" spans="1:3" x14ac:dyDescent="0.25">
      <c r="A4614" s="126"/>
      <c r="B4614" s="53"/>
      <c r="C4614" s="142"/>
    </row>
    <row r="4615" spans="1:3" x14ac:dyDescent="0.25">
      <c r="A4615" s="126"/>
      <c r="B4615" s="53"/>
      <c r="C4615" s="142"/>
    </row>
    <row r="4616" spans="1:3" x14ac:dyDescent="0.25">
      <c r="A4616" s="126"/>
      <c r="B4616" s="53"/>
      <c r="C4616" s="142"/>
    </row>
    <row r="4617" spans="1:3" x14ac:dyDescent="0.25">
      <c r="A4617" s="126"/>
      <c r="B4617" s="53"/>
      <c r="C4617" s="142"/>
    </row>
    <row r="4618" spans="1:3" x14ac:dyDescent="0.25">
      <c r="A4618" s="126"/>
      <c r="B4618" s="53"/>
      <c r="C4618" s="142"/>
    </row>
    <row r="4619" spans="1:3" x14ac:dyDescent="0.25">
      <c r="A4619" s="126"/>
      <c r="B4619" s="53"/>
      <c r="C4619" s="142"/>
    </row>
    <row r="4620" spans="1:3" x14ac:dyDescent="0.25">
      <c r="A4620" s="126"/>
      <c r="B4620" s="53"/>
      <c r="C4620" s="142"/>
    </row>
    <row r="4621" spans="1:3" x14ac:dyDescent="0.25">
      <c r="A4621" s="126"/>
      <c r="B4621" s="53"/>
      <c r="C4621" s="142"/>
    </row>
    <row r="4622" spans="1:3" x14ac:dyDescent="0.25">
      <c r="A4622" s="126"/>
      <c r="B4622" s="53"/>
      <c r="C4622" s="142"/>
    </row>
    <row r="4623" spans="1:3" x14ac:dyDescent="0.25">
      <c r="A4623" s="126"/>
      <c r="B4623" s="53"/>
      <c r="C4623" s="142"/>
    </row>
    <row r="4624" spans="1:3" x14ac:dyDescent="0.25">
      <c r="A4624" s="126"/>
      <c r="B4624" s="53"/>
      <c r="C4624" s="142"/>
    </row>
    <row r="4625" spans="1:3" x14ac:dyDescent="0.25">
      <c r="A4625" s="126"/>
      <c r="B4625" s="53"/>
      <c r="C4625" s="142"/>
    </row>
    <row r="4626" spans="1:3" x14ac:dyDescent="0.25">
      <c r="A4626" s="126"/>
      <c r="B4626" s="53"/>
      <c r="C4626" s="142"/>
    </row>
    <row r="4627" spans="1:3" x14ac:dyDescent="0.25">
      <c r="A4627" s="126"/>
      <c r="B4627" s="53"/>
      <c r="C4627" s="142"/>
    </row>
    <row r="4628" spans="1:3" x14ac:dyDescent="0.25">
      <c r="A4628" s="126"/>
      <c r="B4628" s="53"/>
      <c r="C4628" s="142"/>
    </row>
    <row r="4629" spans="1:3" x14ac:dyDescent="0.25">
      <c r="A4629" s="126"/>
      <c r="B4629" s="53"/>
      <c r="C4629" s="142"/>
    </row>
    <row r="4630" spans="1:3" x14ac:dyDescent="0.25">
      <c r="A4630" s="126"/>
      <c r="B4630" s="53"/>
      <c r="C4630" s="142"/>
    </row>
    <row r="4631" spans="1:3" x14ac:dyDescent="0.25">
      <c r="A4631" s="126"/>
      <c r="B4631" s="53"/>
      <c r="C4631" s="142"/>
    </row>
    <row r="4632" spans="1:3" x14ac:dyDescent="0.25">
      <c r="A4632" s="126"/>
      <c r="B4632" s="53"/>
      <c r="C4632" s="142"/>
    </row>
    <row r="4633" spans="1:3" x14ac:dyDescent="0.25">
      <c r="A4633" s="126"/>
      <c r="B4633" s="53"/>
      <c r="C4633" s="142"/>
    </row>
    <row r="4634" spans="1:3" x14ac:dyDescent="0.25">
      <c r="A4634" s="126"/>
      <c r="B4634" s="53"/>
      <c r="C4634" s="142"/>
    </row>
    <row r="4635" spans="1:3" x14ac:dyDescent="0.25">
      <c r="A4635" s="126"/>
      <c r="B4635" s="53"/>
      <c r="C4635" s="142"/>
    </row>
    <row r="4636" spans="1:3" x14ac:dyDescent="0.25">
      <c r="A4636" s="126"/>
      <c r="B4636" s="53"/>
      <c r="C4636" s="142"/>
    </row>
    <row r="4637" spans="1:3" x14ac:dyDescent="0.25">
      <c r="A4637" s="126"/>
      <c r="B4637" s="53"/>
      <c r="C4637" s="142"/>
    </row>
    <row r="4638" spans="1:3" x14ac:dyDescent="0.25">
      <c r="A4638" s="126"/>
      <c r="B4638" s="53"/>
      <c r="C4638" s="142"/>
    </row>
    <row r="4639" spans="1:3" x14ac:dyDescent="0.25">
      <c r="A4639" s="126"/>
      <c r="B4639" s="53"/>
      <c r="C4639" s="142"/>
    </row>
    <row r="4640" spans="1:3" x14ac:dyDescent="0.25">
      <c r="A4640" s="126"/>
      <c r="B4640" s="53"/>
      <c r="C4640" s="142"/>
    </row>
    <row r="4641" spans="1:3" x14ac:dyDescent="0.25">
      <c r="A4641" s="126"/>
      <c r="B4641" s="53"/>
      <c r="C4641" s="142"/>
    </row>
    <row r="4642" spans="1:3" x14ac:dyDescent="0.25">
      <c r="A4642" s="126"/>
      <c r="B4642" s="53"/>
      <c r="C4642" s="142"/>
    </row>
    <row r="4643" spans="1:3" x14ac:dyDescent="0.25">
      <c r="A4643" s="126"/>
      <c r="B4643" s="53"/>
      <c r="C4643" s="142"/>
    </row>
    <row r="4644" spans="1:3" x14ac:dyDescent="0.25">
      <c r="A4644" s="126"/>
      <c r="B4644" s="53"/>
      <c r="C4644" s="142"/>
    </row>
    <row r="4645" spans="1:3" x14ac:dyDescent="0.25">
      <c r="A4645" s="126"/>
      <c r="B4645" s="53"/>
      <c r="C4645" s="142"/>
    </row>
    <row r="4646" spans="1:3" x14ac:dyDescent="0.25">
      <c r="A4646" s="126"/>
      <c r="B4646" s="53"/>
      <c r="C4646" s="142"/>
    </row>
    <row r="4647" spans="1:3" x14ac:dyDescent="0.25">
      <c r="A4647" s="126"/>
      <c r="B4647" s="53"/>
      <c r="C4647" s="142"/>
    </row>
    <row r="4648" spans="1:3" x14ac:dyDescent="0.25">
      <c r="A4648" s="126"/>
      <c r="B4648" s="53"/>
      <c r="C4648" s="142"/>
    </row>
    <row r="4649" spans="1:3" x14ac:dyDescent="0.25">
      <c r="A4649" s="126"/>
      <c r="B4649" s="53"/>
      <c r="C4649" s="142"/>
    </row>
    <row r="4650" spans="1:3" x14ac:dyDescent="0.25">
      <c r="A4650" s="126"/>
      <c r="B4650" s="53"/>
      <c r="C4650" s="142"/>
    </row>
    <row r="4651" spans="1:3" x14ac:dyDescent="0.25">
      <c r="A4651" s="126"/>
      <c r="B4651" s="53"/>
      <c r="C4651" s="142"/>
    </row>
    <row r="4652" spans="1:3" x14ac:dyDescent="0.25">
      <c r="A4652" s="126"/>
      <c r="B4652" s="53"/>
      <c r="C4652" s="142"/>
    </row>
    <row r="4653" spans="1:3" x14ac:dyDescent="0.25">
      <c r="A4653" s="126"/>
      <c r="B4653" s="53"/>
      <c r="C4653" s="142"/>
    </row>
    <row r="4654" spans="1:3" x14ac:dyDescent="0.25">
      <c r="A4654" s="126"/>
      <c r="B4654" s="53"/>
      <c r="C4654" s="142"/>
    </row>
    <row r="4655" spans="1:3" x14ac:dyDescent="0.25">
      <c r="A4655" s="126"/>
      <c r="B4655" s="53"/>
      <c r="C4655" s="142"/>
    </row>
    <row r="4656" spans="1:3" x14ac:dyDescent="0.25">
      <c r="A4656" s="126"/>
      <c r="B4656" s="53"/>
      <c r="C4656" s="142"/>
    </row>
    <row r="4657" spans="1:3" x14ac:dyDescent="0.25">
      <c r="A4657" s="126"/>
      <c r="B4657" s="53"/>
      <c r="C4657" s="142"/>
    </row>
    <row r="4658" spans="1:3" x14ac:dyDescent="0.25">
      <c r="A4658" s="126"/>
      <c r="B4658" s="53"/>
      <c r="C4658" s="142"/>
    </row>
    <row r="4659" spans="1:3" x14ac:dyDescent="0.25">
      <c r="A4659" s="126"/>
      <c r="B4659" s="53"/>
      <c r="C4659" s="142"/>
    </row>
    <row r="4660" spans="1:3" x14ac:dyDescent="0.25">
      <c r="A4660" s="126"/>
      <c r="B4660" s="53"/>
      <c r="C4660" s="142"/>
    </row>
    <row r="4661" spans="1:3" x14ac:dyDescent="0.25">
      <c r="A4661" s="126"/>
      <c r="B4661" s="53"/>
      <c r="C4661" s="142"/>
    </row>
    <row r="4662" spans="1:3" x14ac:dyDescent="0.25">
      <c r="A4662" s="126"/>
      <c r="B4662" s="53"/>
      <c r="C4662" s="142"/>
    </row>
    <row r="4663" spans="1:3" x14ac:dyDescent="0.25">
      <c r="A4663" s="126"/>
      <c r="B4663" s="53"/>
      <c r="C4663" s="142"/>
    </row>
    <row r="4664" spans="1:3" x14ac:dyDescent="0.25">
      <c r="A4664" s="126"/>
      <c r="B4664" s="53"/>
      <c r="C4664" s="142"/>
    </row>
    <row r="4665" spans="1:3" x14ac:dyDescent="0.25">
      <c r="A4665" s="126"/>
      <c r="B4665" s="53"/>
      <c r="C4665" s="142"/>
    </row>
    <row r="4666" spans="1:3" x14ac:dyDescent="0.25">
      <c r="A4666" s="126"/>
      <c r="B4666" s="53"/>
      <c r="C4666" s="142"/>
    </row>
    <row r="4667" spans="1:3" x14ac:dyDescent="0.25">
      <c r="A4667" s="126"/>
      <c r="B4667" s="53"/>
      <c r="C4667" s="142"/>
    </row>
    <row r="4668" spans="1:3" x14ac:dyDescent="0.25">
      <c r="A4668" s="126"/>
      <c r="B4668" s="53"/>
      <c r="C4668" s="142"/>
    </row>
    <row r="4669" spans="1:3" x14ac:dyDescent="0.25">
      <c r="A4669" s="126"/>
      <c r="B4669" s="53"/>
      <c r="C4669" s="142"/>
    </row>
    <row r="4670" spans="1:3" x14ac:dyDescent="0.25">
      <c r="A4670" s="126"/>
      <c r="B4670" s="53"/>
      <c r="C4670" s="142"/>
    </row>
    <row r="4671" spans="1:3" x14ac:dyDescent="0.25">
      <c r="A4671" s="126"/>
      <c r="B4671" s="53"/>
      <c r="C4671" s="142"/>
    </row>
    <row r="4672" spans="1:3" x14ac:dyDescent="0.25">
      <c r="A4672" s="126"/>
      <c r="B4672" s="53"/>
      <c r="C4672" s="142"/>
    </row>
    <row r="4673" spans="1:3" x14ac:dyDescent="0.25">
      <c r="A4673" s="126"/>
      <c r="B4673" s="53"/>
      <c r="C4673" s="142"/>
    </row>
    <row r="4674" spans="1:3" x14ac:dyDescent="0.25">
      <c r="A4674" s="126"/>
      <c r="B4674" s="53"/>
      <c r="C4674" s="142"/>
    </row>
    <row r="4675" spans="1:3" x14ac:dyDescent="0.25">
      <c r="A4675" s="126"/>
      <c r="B4675" s="53"/>
      <c r="C4675" s="142"/>
    </row>
    <row r="4676" spans="1:3" x14ac:dyDescent="0.25">
      <c r="A4676" s="126"/>
      <c r="B4676" s="53"/>
      <c r="C4676" s="142"/>
    </row>
    <row r="4677" spans="1:3" x14ac:dyDescent="0.25">
      <c r="A4677" s="126"/>
      <c r="B4677" s="53"/>
      <c r="C4677" s="142"/>
    </row>
    <row r="4678" spans="1:3" x14ac:dyDescent="0.25">
      <c r="A4678" s="126"/>
      <c r="B4678" s="53"/>
      <c r="C4678" s="142"/>
    </row>
    <row r="4679" spans="1:3" x14ac:dyDescent="0.25">
      <c r="A4679" s="126"/>
      <c r="B4679" s="53"/>
      <c r="C4679" s="142"/>
    </row>
    <row r="4680" spans="1:3" x14ac:dyDescent="0.25">
      <c r="A4680" s="126"/>
      <c r="B4680" s="53"/>
      <c r="C4680" s="142"/>
    </row>
    <row r="4681" spans="1:3" x14ac:dyDescent="0.25">
      <c r="A4681" s="126"/>
      <c r="B4681" s="53"/>
      <c r="C4681" s="142"/>
    </row>
    <row r="4682" spans="1:3" x14ac:dyDescent="0.25">
      <c r="A4682" s="126"/>
      <c r="B4682" s="53"/>
      <c r="C4682" s="142"/>
    </row>
    <row r="4683" spans="1:3" x14ac:dyDescent="0.25">
      <c r="A4683" s="126"/>
      <c r="B4683" s="53"/>
      <c r="C4683" s="142"/>
    </row>
    <row r="4684" spans="1:3" x14ac:dyDescent="0.25">
      <c r="A4684" s="126"/>
      <c r="B4684" s="53"/>
      <c r="C4684" s="142"/>
    </row>
    <row r="4685" spans="1:3" x14ac:dyDescent="0.25">
      <c r="A4685" s="126"/>
      <c r="B4685" s="53"/>
      <c r="C4685" s="142"/>
    </row>
    <row r="4686" spans="1:3" x14ac:dyDescent="0.25">
      <c r="A4686" s="126"/>
      <c r="B4686" s="53"/>
      <c r="C4686" s="142"/>
    </row>
    <row r="4687" spans="1:3" x14ac:dyDescent="0.25">
      <c r="A4687" s="126"/>
      <c r="B4687" s="53"/>
      <c r="C4687" s="142"/>
    </row>
    <row r="4688" spans="1:3" x14ac:dyDescent="0.25">
      <c r="A4688" s="126"/>
      <c r="B4688" s="53"/>
      <c r="C4688" s="142"/>
    </row>
    <row r="4689" spans="1:3" x14ac:dyDescent="0.25">
      <c r="A4689" s="126"/>
      <c r="B4689" s="53"/>
      <c r="C4689" s="142"/>
    </row>
    <row r="4690" spans="1:3" x14ac:dyDescent="0.25">
      <c r="A4690" s="126"/>
      <c r="B4690" s="53"/>
      <c r="C4690" s="142"/>
    </row>
    <row r="4691" spans="1:3" x14ac:dyDescent="0.25">
      <c r="A4691" s="126"/>
      <c r="B4691" s="53"/>
      <c r="C4691" s="142"/>
    </row>
    <row r="4692" spans="1:3" x14ac:dyDescent="0.25">
      <c r="A4692" s="126"/>
      <c r="B4692" s="53"/>
      <c r="C4692" s="142"/>
    </row>
    <row r="4693" spans="1:3" x14ac:dyDescent="0.25">
      <c r="A4693" s="126"/>
      <c r="B4693" s="53"/>
      <c r="C4693" s="142"/>
    </row>
    <row r="4694" spans="1:3" x14ac:dyDescent="0.25">
      <c r="A4694" s="126"/>
      <c r="B4694" s="53"/>
      <c r="C4694" s="142"/>
    </row>
    <row r="4695" spans="1:3" x14ac:dyDescent="0.25">
      <c r="A4695" s="126"/>
      <c r="B4695" s="53"/>
      <c r="C4695" s="142"/>
    </row>
    <row r="4696" spans="1:3" x14ac:dyDescent="0.25">
      <c r="A4696" s="126"/>
      <c r="B4696" s="53"/>
      <c r="C4696" s="142"/>
    </row>
    <row r="4697" spans="1:3" x14ac:dyDescent="0.25">
      <c r="A4697" s="126"/>
      <c r="B4697" s="53"/>
      <c r="C4697" s="142"/>
    </row>
    <row r="4698" spans="1:3" x14ac:dyDescent="0.25">
      <c r="A4698" s="126"/>
      <c r="B4698" s="53"/>
      <c r="C4698" s="142"/>
    </row>
    <row r="4699" spans="1:3" x14ac:dyDescent="0.25">
      <c r="A4699" s="126"/>
      <c r="B4699" s="53"/>
      <c r="C4699" s="142"/>
    </row>
    <row r="4700" spans="1:3" x14ac:dyDescent="0.25">
      <c r="A4700" s="126"/>
      <c r="B4700" s="53"/>
      <c r="C4700" s="142"/>
    </row>
    <row r="4701" spans="1:3" x14ac:dyDescent="0.25">
      <c r="A4701" s="126"/>
      <c r="B4701" s="53"/>
      <c r="C4701" s="142"/>
    </row>
    <row r="4702" spans="1:3" x14ac:dyDescent="0.25">
      <c r="A4702" s="126"/>
      <c r="B4702" s="53"/>
      <c r="C4702" s="142"/>
    </row>
    <row r="4703" spans="1:3" x14ac:dyDescent="0.25">
      <c r="A4703" s="126"/>
      <c r="B4703" s="53"/>
      <c r="C4703" s="142"/>
    </row>
    <row r="4704" spans="1:3" x14ac:dyDescent="0.25">
      <c r="A4704" s="126"/>
      <c r="B4704" s="53"/>
      <c r="C4704" s="142"/>
    </row>
    <row r="4705" spans="1:3" x14ac:dyDescent="0.25">
      <c r="A4705" s="126"/>
      <c r="B4705" s="53"/>
      <c r="C4705" s="142"/>
    </row>
    <row r="4706" spans="1:3" x14ac:dyDescent="0.25">
      <c r="A4706" s="126"/>
      <c r="B4706" s="53"/>
      <c r="C4706" s="142"/>
    </row>
    <row r="4707" spans="1:3" x14ac:dyDescent="0.25">
      <c r="A4707" s="126"/>
      <c r="B4707" s="53"/>
      <c r="C4707" s="142"/>
    </row>
    <row r="4708" spans="1:3" x14ac:dyDescent="0.25">
      <c r="A4708" s="126"/>
      <c r="B4708" s="53"/>
      <c r="C4708" s="142"/>
    </row>
    <row r="4709" spans="1:3" x14ac:dyDescent="0.25">
      <c r="A4709" s="126"/>
      <c r="B4709" s="53"/>
      <c r="C4709" s="142"/>
    </row>
    <row r="4710" spans="1:3" x14ac:dyDescent="0.25">
      <c r="A4710" s="126"/>
      <c r="B4710" s="53"/>
      <c r="C4710" s="142"/>
    </row>
    <row r="4711" spans="1:3" x14ac:dyDescent="0.25">
      <c r="A4711" s="126"/>
      <c r="B4711" s="53"/>
      <c r="C4711" s="142"/>
    </row>
    <row r="4712" spans="1:3" x14ac:dyDescent="0.25">
      <c r="A4712" s="126"/>
      <c r="B4712" s="53"/>
      <c r="C4712" s="142"/>
    </row>
    <row r="4713" spans="1:3" x14ac:dyDescent="0.25">
      <c r="A4713" s="126"/>
      <c r="B4713" s="53"/>
      <c r="C4713" s="142"/>
    </row>
    <row r="4714" spans="1:3" x14ac:dyDescent="0.25">
      <c r="A4714" s="126"/>
      <c r="B4714" s="53"/>
      <c r="C4714" s="142"/>
    </row>
    <row r="4715" spans="1:3" x14ac:dyDescent="0.25">
      <c r="A4715" s="126"/>
      <c r="B4715" s="53"/>
      <c r="C4715" s="142"/>
    </row>
    <row r="4716" spans="1:3" x14ac:dyDescent="0.25">
      <c r="A4716" s="126"/>
      <c r="B4716" s="53"/>
      <c r="C4716" s="142"/>
    </row>
    <row r="4717" spans="1:3" x14ac:dyDescent="0.25">
      <c r="A4717" s="126"/>
      <c r="B4717" s="53"/>
      <c r="C4717" s="142"/>
    </row>
    <row r="4718" spans="1:3" x14ac:dyDescent="0.25">
      <c r="A4718" s="126"/>
      <c r="B4718" s="53"/>
      <c r="C4718" s="142"/>
    </row>
    <row r="4719" spans="1:3" x14ac:dyDescent="0.25">
      <c r="A4719" s="126"/>
      <c r="B4719" s="53"/>
      <c r="C4719" s="142"/>
    </row>
    <row r="4720" spans="1:3" x14ac:dyDescent="0.25">
      <c r="A4720" s="126"/>
      <c r="B4720" s="53"/>
      <c r="C4720" s="142"/>
    </row>
    <row r="4721" spans="1:3" x14ac:dyDescent="0.25">
      <c r="A4721" s="126"/>
      <c r="B4721" s="53"/>
      <c r="C4721" s="142"/>
    </row>
    <row r="4722" spans="1:3" x14ac:dyDescent="0.25">
      <c r="A4722" s="126"/>
      <c r="B4722" s="53"/>
      <c r="C4722" s="142"/>
    </row>
    <row r="4723" spans="1:3" x14ac:dyDescent="0.25">
      <c r="A4723" s="126"/>
      <c r="B4723" s="53"/>
      <c r="C4723" s="142"/>
    </row>
    <row r="4724" spans="1:3" x14ac:dyDescent="0.25">
      <c r="A4724" s="126"/>
      <c r="B4724" s="53"/>
      <c r="C4724" s="142"/>
    </row>
    <row r="4725" spans="1:3" x14ac:dyDescent="0.25">
      <c r="A4725" s="126"/>
      <c r="B4725" s="53"/>
      <c r="C4725" s="142"/>
    </row>
    <row r="4726" spans="1:3" x14ac:dyDescent="0.25">
      <c r="A4726" s="126"/>
      <c r="B4726" s="53"/>
      <c r="C4726" s="142"/>
    </row>
    <row r="4727" spans="1:3" x14ac:dyDescent="0.25">
      <c r="A4727" s="126"/>
      <c r="B4727" s="53"/>
      <c r="C4727" s="142"/>
    </row>
    <row r="4728" spans="1:3" x14ac:dyDescent="0.25">
      <c r="A4728" s="126"/>
      <c r="B4728" s="53"/>
      <c r="C4728" s="142"/>
    </row>
    <row r="4729" spans="1:3" x14ac:dyDescent="0.25">
      <c r="A4729" s="126"/>
      <c r="B4729" s="53"/>
      <c r="C4729" s="142"/>
    </row>
    <row r="4730" spans="1:3" x14ac:dyDescent="0.25">
      <c r="A4730" s="126"/>
      <c r="B4730" s="53"/>
      <c r="C4730" s="142"/>
    </row>
    <row r="4731" spans="1:3" x14ac:dyDescent="0.25">
      <c r="A4731" s="126"/>
      <c r="B4731" s="53"/>
      <c r="C4731" s="142"/>
    </row>
    <row r="4732" spans="1:3" x14ac:dyDescent="0.25">
      <c r="A4732" s="126"/>
      <c r="B4732" s="53"/>
      <c r="C4732" s="142"/>
    </row>
    <row r="4733" spans="1:3" x14ac:dyDescent="0.25">
      <c r="A4733" s="126"/>
      <c r="B4733" s="53"/>
      <c r="C4733" s="142"/>
    </row>
    <row r="4734" spans="1:3" x14ac:dyDescent="0.25">
      <c r="A4734" s="126"/>
      <c r="B4734" s="53"/>
      <c r="C4734" s="142"/>
    </row>
    <row r="4735" spans="1:3" x14ac:dyDescent="0.25">
      <c r="A4735" s="126"/>
      <c r="B4735" s="53"/>
      <c r="C4735" s="142"/>
    </row>
    <row r="4736" spans="1:3" x14ac:dyDescent="0.25">
      <c r="A4736" s="126"/>
      <c r="B4736" s="53"/>
      <c r="C4736" s="142"/>
    </row>
    <row r="4737" spans="1:3" x14ac:dyDescent="0.25">
      <c r="A4737" s="126"/>
      <c r="B4737" s="53"/>
      <c r="C4737" s="142"/>
    </row>
    <row r="4738" spans="1:3" x14ac:dyDescent="0.25">
      <c r="A4738" s="126"/>
      <c r="B4738" s="53"/>
      <c r="C4738" s="142"/>
    </row>
    <row r="4739" spans="1:3" x14ac:dyDescent="0.25">
      <c r="A4739" s="126"/>
      <c r="B4739" s="53"/>
      <c r="C4739" s="142"/>
    </row>
    <row r="4740" spans="1:3" x14ac:dyDescent="0.25">
      <c r="A4740" s="126"/>
      <c r="B4740" s="53"/>
      <c r="C4740" s="142"/>
    </row>
    <row r="4741" spans="1:3" x14ac:dyDescent="0.25">
      <c r="A4741" s="126"/>
      <c r="B4741" s="53"/>
      <c r="C4741" s="142"/>
    </row>
    <row r="4742" spans="1:3" x14ac:dyDescent="0.25">
      <c r="A4742" s="126"/>
      <c r="B4742" s="53"/>
      <c r="C4742" s="142"/>
    </row>
    <row r="4743" spans="1:3" x14ac:dyDescent="0.25">
      <c r="A4743" s="126"/>
      <c r="B4743" s="53"/>
      <c r="C4743" s="142"/>
    </row>
    <row r="4744" spans="1:3" x14ac:dyDescent="0.25">
      <c r="A4744" s="126"/>
      <c r="B4744" s="53"/>
      <c r="C4744" s="142"/>
    </row>
    <row r="4745" spans="1:3" x14ac:dyDescent="0.25">
      <c r="A4745" s="126"/>
      <c r="B4745" s="53"/>
      <c r="C4745" s="142"/>
    </row>
    <row r="4746" spans="1:3" x14ac:dyDescent="0.25">
      <c r="A4746" s="126"/>
      <c r="B4746" s="53"/>
      <c r="C4746" s="142"/>
    </row>
    <row r="4747" spans="1:3" x14ac:dyDescent="0.25">
      <c r="A4747" s="126"/>
      <c r="B4747" s="53"/>
      <c r="C4747" s="142"/>
    </row>
    <row r="4748" spans="1:3" x14ac:dyDescent="0.25">
      <c r="A4748" s="126"/>
      <c r="B4748" s="53"/>
      <c r="C4748" s="142"/>
    </row>
    <row r="4749" spans="1:3" x14ac:dyDescent="0.25">
      <c r="A4749" s="126"/>
      <c r="B4749" s="53"/>
      <c r="C4749" s="142"/>
    </row>
    <row r="4750" spans="1:3" x14ac:dyDescent="0.25">
      <c r="A4750" s="126"/>
      <c r="B4750" s="53"/>
      <c r="C4750" s="142"/>
    </row>
    <row r="4751" spans="1:3" x14ac:dyDescent="0.25">
      <c r="A4751" s="126"/>
      <c r="B4751" s="53"/>
      <c r="C4751" s="142"/>
    </row>
    <row r="4752" spans="1:3" x14ac:dyDescent="0.25">
      <c r="A4752" s="126"/>
      <c r="B4752" s="53"/>
      <c r="C4752" s="142"/>
    </row>
    <row r="4753" spans="1:3" x14ac:dyDescent="0.25">
      <c r="A4753" s="126"/>
      <c r="B4753" s="53"/>
      <c r="C4753" s="142"/>
    </row>
    <row r="4754" spans="1:3" x14ac:dyDescent="0.25">
      <c r="A4754" s="126"/>
      <c r="B4754" s="53"/>
      <c r="C4754" s="142"/>
    </row>
    <row r="4755" spans="1:3" x14ac:dyDescent="0.25">
      <c r="A4755" s="126"/>
      <c r="B4755" s="53"/>
      <c r="C4755" s="142"/>
    </row>
    <row r="4756" spans="1:3" x14ac:dyDescent="0.25">
      <c r="A4756" s="126"/>
      <c r="B4756" s="53"/>
      <c r="C4756" s="142"/>
    </row>
    <row r="4757" spans="1:3" x14ac:dyDescent="0.25">
      <c r="A4757" s="126"/>
      <c r="B4757" s="53"/>
      <c r="C4757" s="142"/>
    </row>
    <row r="4758" spans="1:3" x14ac:dyDescent="0.25">
      <c r="A4758" s="126"/>
      <c r="B4758" s="53"/>
      <c r="C4758" s="142"/>
    </row>
    <row r="4759" spans="1:3" x14ac:dyDescent="0.25">
      <c r="A4759" s="126"/>
      <c r="B4759" s="53"/>
      <c r="C4759" s="142"/>
    </row>
    <row r="4760" spans="1:3" x14ac:dyDescent="0.25">
      <c r="A4760" s="126"/>
      <c r="B4760" s="53"/>
      <c r="C4760" s="142"/>
    </row>
    <row r="4761" spans="1:3" x14ac:dyDescent="0.25">
      <c r="A4761" s="126"/>
      <c r="B4761" s="53"/>
      <c r="C4761" s="142"/>
    </row>
    <row r="4762" spans="1:3" x14ac:dyDescent="0.25">
      <c r="A4762" s="126"/>
      <c r="B4762" s="53"/>
      <c r="C4762" s="142"/>
    </row>
    <row r="4763" spans="1:3" x14ac:dyDescent="0.25">
      <c r="A4763" s="126"/>
      <c r="B4763" s="53"/>
      <c r="C4763" s="142"/>
    </row>
    <row r="4764" spans="1:3" x14ac:dyDescent="0.25">
      <c r="A4764" s="126"/>
      <c r="B4764" s="53"/>
      <c r="C4764" s="142"/>
    </row>
    <row r="4765" spans="1:3" x14ac:dyDescent="0.25">
      <c r="A4765" s="126"/>
      <c r="B4765" s="53"/>
      <c r="C4765" s="142"/>
    </row>
    <row r="4766" spans="1:3" x14ac:dyDescent="0.25">
      <c r="A4766" s="126"/>
      <c r="B4766" s="53"/>
      <c r="C4766" s="142"/>
    </row>
    <row r="4767" spans="1:3" x14ac:dyDescent="0.25">
      <c r="A4767" s="126"/>
      <c r="B4767" s="53"/>
      <c r="C4767" s="142"/>
    </row>
    <row r="4768" spans="1:3" x14ac:dyDescent="0.25">
      <c r="A4768" s="126"/>
      <c r="B4768" s="53"/>
      <c r="C4768" s="142"/>
    </row>
    <row r="4769" spans="1:3" x14ac:dyDescent="0.25">
      <c r="A4769" s="126"/>
      <c r="B4769" s="53"/>
      <c r="C4769" s="142"/>
    </row>
    <row r="4770" spans="1:3" x14ac:dyDescent="0.25">
      <c r="A4770" s="126"/>
      <c r="B4770" s="53"/>
      <c r="C4770" s="142"/>
    </row>
    <row r="4771" spans="1:3" x14ac:dyDescent="0.25">
      <c r="A4771" s="126"/>
      <c r="B4771" s="53"/>
      <c r="C4771" s="142"/>
    </row>
    <row r="4772" spans="1:3" x14ac:dyDescent="0.25">
      <c r="A4772" s="126"/>
      <c r="B4772" s="53"/>
      <c r="C4772" s="142"/>
    </row>
    <row r="4773" spans="1:3" x14ac:dyDescent="0.25">
      <c r="A4773" s="126"/>
      <c r="B4773" s="53"/>
      <c r="C4773" s="142"/>
    </row>
    <row r="4774" spans="1:3" x14ac:dyDescent="0.25">
      <c r="A4774" s="126"/>
      <c r="B4774" s="53"/>
      <c r="C4774" s="142"/>
    </row>
    <row r="4775" spans="1:3" x14ac:dyDescent="0.25">
      <c r="A4775" s="126"/>
      <c r="B4775" s="53"/>
      <c r="C4775" s="142"/>
    </row>
    <row r="4776" spans="1:3" x14ac:dyDescent="0.25">
      <c r="A4776" s="126"/>
      <c r="B4776" s="53"/>
      <c r="C4776" s="142"/>
    </row>
    <row r="4777" spans="1:3" x14ac:dyDescent="0.25">
      <c r="A4777" s="126"/>
      <c r="B4777" s="53"/>
      <c r="C4777" s="142"/>
    </row>
    <row r="4778" spans="1:3" x14ac:dyDescent="0.25">
      <c r="A4778" s="126"/>
      <c r="B4778" s="53"/>
      <c r="C4778" s="142"/>
    </row>
    <row r="4779" spans="1:3" x14ac:dyDescent="0.25">
      <c r="A4779" s="126"/>
      <c r="B4779" s="53"/>
      <c r="C4779" s="142"/>
    </row>
    <row r="4780" spans="1:3" x14ac:dyDescent="0.25">
      <c r="A4780" s="126"/>
      <c r="B4780" s="53"/>
      <c r="C4780" s="142"/>
    </row>
    <row r="4781" spans="1:3" x14ac:dyDescent="0.25">
      <c r="A4781" s="126"/>
      <c r="B4781" s="53"/>
      <c r="C4781" s="142"/>
    </row>
    <row r="4782" spans="1:3" x14ac:dyDescent="0.25">
      <c r="A4782" s="126"/>
      <c r="B4782" s="53"/>
      <c r="C4782" s="142"/>
    </row>
    <row r="4783" spans="1:3" x14ac:dyDescent="0.25">
      <c r="A4783" s="126"/>
      <c r="B4783" s="53"/>
      <c r="C4783" s="142"/>
    </row>
    <row r="4784" spans="1:3" x14ac:dyDescent="0.25">
      <c r="A4784" s="126"/>
      <c r="B4784" s="53"/>
      <c r="C4784" s="142"/>
    </row>
    <row r="4785" spans="1:3" x14ac:dyDescent="0.25">
      <c r="A4785" s="126"/>
      <c r="B4785" s="53"/>
      <c r="C4785" s="142"/>
    </row>
    <row r="4786" spans="1:3" x14ac:dyDescent="0.25">
      <c r="A4786" s="126"/>
      <c r="B4786" s="53"/>
      <c r="C4786" s="142"/>
    </row>
    <row r="4787" spans="1:3" x14ac:dyDescent="0.25">
      <c r="A4787" s="126"/>
      <c r="B4787" s="53"/>
      <c r="C4787" s="142"/>
    </row>
    <row r="4788" spans="1:3" x14ac:dyDescent="0.25">
      <c r="A4788" s="126"/>
      <c r="B4788" s="53"/>
      <c r="C4788" s="142"/>
    </row>
    <row r="4789" spans="1:3" x14ac:dyDescent="0.25">
      <c r="A4789" s="126"/>
      <c r="B4789" s="53"/>
      <c r="C4789" s="142"/>
    </row>
    <row r="4790" spans="1:3" x14ac:dyDescent="0.25">
      <c r="A4790" s="126"/>
      <c r="B4790" s="53"/>
      <c r="C4790" s="142"/>
    </row>
    <row r="4791" spans="1:3" x14ac:dyDescent="0.25">
      <c r="A4791" s="126"/>
      <c r="B4791" s="53"/>
      <c r="C4791" s="142"/>
    </row>
    <row r="4792" spans="1:3" x14ac:dyDescent="0.25">
      <c r="A4792" s="126"/>
      <c r="B4792" s="53"/>
      <c r="C4792" s="142"/>
    </row>
    <row r="4793" spans="1:3" x14ac:dyDescent="0.25">
      <c r="A4793" s="126"/>
      <c r="B4793" s="53"/>
      <c r="C4793" s="142"/>
    </row>
    <row r="4794" spans="1:3" x14ac:dyDescent="0.25">
      <c r="A4794" s="126"/>
      <c r="B4794" s="53"/>
      <c r="C4794" s="142"/>
    </row>
    <row r="4795" spans="1:3" x14ac:dyDescent="0.25">
      <c r="A4795" s="126"/>
      <c r="B4795" s="53"/>
      <c r="C4795" s="142"/>
    </row>
    <row r="4796" spans="1:3" x14ac:dyDescent="0.25">
      <c r="A4796" s="126"/>
      <c r="B4796" s="53"/>
      <c r="C4796" s="142"/>
    </row>
    <row r="4797" spans="1:3" x14ac:dyDescent="0.25">
      <c r="A4797" s="126"/>
      <c r="B4797" s="53"/>
      <c r="C4797" s="142"/>
    </row>
    <row r="4798" spans="1:3" x14ac:dyDescent="0.25">
      <c r="A4798" s="126"/>
      <c r="B4798" s="53"/>
      <c r="C4798" s="142"/>
    </row>
    <row r="4799" spans="1:3" x14ac:dyDescent="0.25">
      <c r="A4799" s="126"/>
      <c r="B4799" s="53"/>
      <c r="C4799" s="142"/>
    </row>
    <row r="4800" spans="1:3" x14ac:dyDescent="0.25">
      <c r="A4800" s="126"/>
      <c r="B4800" s="53"/>
      <c r="C4800" s="142"/>
    </row>
    <row r="4801" spans="1:3" x14ac:dyDescent="0.25">
      <c r="A4801" s="126"/>
      <c r="B4801" s="53"/>
      <c r="C4801" s="142"/>
    </row>
    <row r="4802" spans="1:3" x14ac:dyDescent="0.25">
      <c r="A4802" s="126"/>
      <c r="B4802" s="53"/>
      <c r="C4802" s="142"/>
    </row>
    <row r="4803" spans="1:3" x14ac:dyDescent="0.25">
      <c r="A4803" s="126"/>
      <c r="B4803" s="53"/>
      <c r="C4803" s="142"/>
    </row>
    <row r="4804" spans="1:3" x14ac:dyDescent="0.25">
      <c r="A4804" s="126"/>
      <c r="B4804" s="53"/>
      <c r="C4804" s="142"/>
    </row>
    <row r="4805" spans="1:3" x14ac:dyDescent="0.25">
      <c r="A4805" s="126"/>
      <c r="B4805" s="53"/>
      <c r="C4805" s="142"/>
    </row>
    <row r="4806" spans="1:3" x14ac:dyDescent="0.25">
      <c r="A4806" s="126"/>
      <c r="B4806" s="53"/>
      <c r="C4806" s="142"/>
    </row>
    <row r="4807" spans="1:3" x14ac:dyDescent="0.25">
      <c r="A4807" s="126"/>
      <c r="B4807" s="53"/>
      <c r="C4807" s="142"/>
    </row>
    <row r="4808" spans="1:3" x14ac:dyDescent="0.25">
      <c r="A4808" s="126"/>
      <c r="B4808" s="53"/>
      <c r="C4808" s="142"/>
    </row>
    <row r="4809" spans="1:3" x14ac:dyDescent="0.25">
      <c r="A4809" s="126"/>
      <c r="B4809" s="53"/>
      <c r="C4809" s="142"/>
    </row>
    <row r="4810" spans="1:3" x14ac:dyDescent="0.25">
      <c r="A4810" s="126"/>
      <c r="B4810" s="53"/>
      <c r="C4810" s="142"/>
    </row>
    <row r="4811" spans="1:3" x14ac:dyDescent="0.25">
      <c r="A4811" s="126"/>
      <c r="B4811" s="53"/>
      <c r="C4811" s="142"/>
    </row>
    <row r="4812" spans="1:3" x14ac:dyDescent="0.25">
      <c r="A4812" s="126"/>
      <c r="B4812" s="53"/>
      <c r="C4812" s="142"/>
    </row>
    <row r="4813" spans="1:3" x14ac:dyDescent="0.25">
      <c r="A4813" s="126"/>
      <c r="B4813" s="53"/>
      <c r="C4813" s="142"/>
    </row>
    <row r="4814" spans="1:3" x14ac:dyDescent="0.25">
      <c r="A4814" s="126"/>
      <c r="B4814" s="53"/>
      <c r="C4814" s="142"/>
    </row>
    <row r="4815" spans="1:3" x14ac:dyDescent="0.25">
      <c r="A4815" s="126"/>
      <c r="B4815" s="53"/>
      <c r="C4815" s="142"/>
    </row>
    <row r="4816" spans="1:3" x14ac:dyDescent="0.25">
      <c r="A4816" s="126"/>
      <c r="B4816" s="53"/>
      <c r="C4816" s="142"/>
    </row>
    <row r="4817" spans="1:3" x14ac:dyDescent="0.25">
      <c r="A4817" s="126"/>
      <c r="B4817" s="53"/>
      <c r="C4817" s="142"/>
    </row>
    <row r="4818" spans="1:3" x14ac:dyDescent="0.25">
      <c r="A4818" s="126"/>
      <c r="B4818" s="53"/>
      <c r="C4818" s="142"/>
    </row>
    <row r="4819" spans="1:3" x14ac:dyDescent="0.25">
      <c r="A4819" s="126"/>
      <c r="B4819" s="53"/>
      <c r="C4819" s="142"/>
    </row>
    <row r="4820" spans="1:3" x14ac:dyDescent="0.25">
      <c r="A4820" s="126"/>
      <c r="B4820" s="53"/>
      <c r="C4820" s="142"/>
    </row>
    <row r="4821" spans="1:3" x14ac:dyDescent="0.25">
      <c r="A4821" s="126"/>
      <c r="B4821" s="53"/>
      <c r="C4821" s="142"/>
    </row>
    <row r="4822" spans="1:3" x14ac:dyDescent="0.25">
      <c r="A4822" s="126"/>
      <c r="B4822" s="53"/>
      <c r="C4822" s="142"/>
    </row>
    <row r="4823" spans="1:3" x14ac:dyDescent="0.25">
      <c r="A4823" s="126"/>
      <c r="B4823" s="53"/>
      <c r="C4823" s="142"/>
    </row>
    <row r="4824" spans="1:3" x14ac:dyDescent="0.25">
      <c r="A4824" s="126"/>
      <c r="B4824" s="53"/>
      <c r="C4824" s="142"/>
    </row>
    <row r="4825" spans="1:3" x14ac:dyDescent="0.25">
      <c r="A4825" s="126"/>
      <c r="B4825" s="53"/>
      <c r="C4825" s="142"/>
    </row>
    <row r="4826" spans="1:3" x14ac:dyDescent="0.25">
      <c r="A4826" s="126"/>
      <c r="B4826" s="53"/>
      <c r="C4826" s="142"/>
    </row>
    <row r="4827" spans="1:3" x14ac:dyDescent="0.25">
      <c r="A4827" s="126"/>
      <c r="B4827" s="53"/>
      <c r="C4827" s="142"/>
    </row>
    <row r="4828" spans="1:3" x14ac:dyDescent="0.25">
      <c r="A4828" s="126"/>
      <c r="B4828" s="53"/>
      <c r="C4828" s="142"/>
    </row>
    <row r="4829" spans="1:3" x14ac:dyDescent="0.25">
      <c r="A4829" s="126"/>
      <c r="B4829" s="53"/>
      <c r="C4829" s="142"/>
    </row>
    <row r="4830" spans="1:3" x14ac:dyDescent="0.25">
      <c r="A4830" s="126"/>
      <c r="B4830" s="53"/>
      <c r="C4830" s="142"/>
    </row>
    <row r="4831" spans="1:3" x14ac:dyDescent="0.25">
      <c r="A4831" s="126"/>
      <c r="B4831" s="53"/>
      <c r="C4831" s="142"/>
    </row>
    <row r="4832" spans="1:3" x14ac:dyDescent="0.25">
      <c r="A4832" s="126"/>
      <c r="B4832" s="53"/>
      <c r="C4832" s="142"/>
    </row>
    <row r="4833" spans="1:3" x14ac:dyDescent="0.25">
      <c r="A4833" s="126"/>
      <c r="B4833" s="53"/>
      <c r="C4833" s="142"/>
    </row>
    <row r="4834" spans="1:3" x14ac:dyDescent="0.25">
      <c r="A4834" s="126"/>
      <c r="B4834" s="53"/>
      <c r="C4834" s="142"/>
    </row>
    <row r="4835" spans="1:3" x14ac:dyDescent="0.25">
      <c r="A4835" s="126"/>
      <c r="B4835" s="53"/>
      <c r="C4835" s="142"/>
    </row>
    <row r="4836" spans="1:3" x14ac:dyDescent="0.25">
      <c r="A4836" s="126"/>
      <c r="B4836" s="53"/>
      <c r="C4836" s="142"/>
    </row>
    <row r="4837" spans="1:3" x14ac:dyDescent="0.25">
      <c r="A4837" s="126"/>
      <c r="B4837" s="53"/>
      <c r="C4837" s="142"/>
    </row>
    <row r="4838" spans="1:3" x14ac:dyDescent="0.25">
      <c r="A4838" s="126"/>
      <c r="B4838" s="53"/>
      <c r="C4838" s="142"/>
    </row>
    <row r="4839" spans="1:3" x14ac:dyDescent="0.25">
      <c r="A4839" s="126"/>
      <c r="B4839" s="53"/>
      <c r="C4839" s="142"/>
    </row>
    <row r="4840" spans="1:3" x14ac:dyDescent="0.25">
      <c r="A4840" s="126"/>
      <c r="B4840" s="53"/>
      <c r="C4840" s="142"/>
    </row>
    <row r="4841" spans="1:3" x14ac:dyDescent="0.25">
      <c r="A4841" s="126"/>
      <c r="B4841" s="53"/>
      <c r="C4841" s="142"/>
    </row>
    <row r="4842" spans="1:3" x14ac:dyDescent="0.25">
      <c r="A4842" s="126"/>
      <c r="B4842" s="53"/>
      <c r="C4842" s="142"/>
    </row>
    <row r="4843" spans="1:3" x14ac:dyDescent="0.25">
      <c r="A4843" s="126"/>
      <c r="B4843" s="53"/>
      <c r="C4843" s="142"/>
    </row>
    <row r="4844" spans="1:3" x14ac:dyDescent="0.25">
      <c r="A4844" s="126"/>
      <c r="B4844" s="53"/>
      <c r="C4844" s="142"/>
    </row>
    <row r="4845" spans="1:3" x14ac:dyDescent="0.25">
      <c r="A4845" s="126"/>
      <c r="B4845" s="53"/>
      <c r="C4845" s="142"/>
    </row>
    <row r="4846" spans="1:3" x14ac:dyDescent="0.25">
      <c r="A4846" s="126"/>
      <c r="B4846" s="53"/>
      <c r="C4846" s="142"/>
    </row>
    <row r="4847" spans="1:3" x14ac:dyDescent="0.25">
      <c r="A4847" s="126"/>
      <c r="B4847" s="53"/>
      <c r="C4847" s="142"/>
    </row>
    <row r="4848" spans="1:3" x14ac:dyDescent="0.25">
      <c r="A4848" s="126"/>
      <c r="B4848" s="53"/>
      <c r="C4848" s="142"/>
    </row>
    <row r="4849" spans="1:3" x14ac:dyDescent="0.25">
      <c r="A4849" s="126"/>
      <c r="B4849" s="53"/>
      <c r="C4849" s="142"/>
    </row>
    <row r="4850" spans="1:3" x14ac:dyDescent="0.25">
      <c r="A4850" s="126"/>
      <c r="B4850" s="53"/>
      <c r="C4850" s="142"/>
    </row>
    <row r="4851" spans="1:3" x14ac:dyDescent="0.25">
      <c r="A4851" s="126"/>
      <c r="B4851" s="53"/>
      <c r="C4851" s="142"/>
    </row>
    <row r="4852" spans="1:3" x14ac:dyDescent="0.25">
      <c r="A4852" s="126"/>
      <c r="B4852" s="53"/>
      <c r="C4852" s="142"/>
    </row>
    <row r="4853" spans="1:3" x14ac:dyDescent="0.25">
      <c r="A4853" s="126"/>
      <c r="B4853" s="53"/>
      <c r="C4853" s="142"/>
    </row>
    <row r="4854" spans="1:3" x14ac:dyDescent="0.25">
      <c r="A4854" s="126"/>
      <c r="B4854" s="53"/>
      <c r="C4854" s="142"/>
    </row>
    <row r="4855" spans="1:3" x14ac:dyDescent="0.25">
      <c r="A4855" s="126"/>
      <c r="B4855" s="53"/>
      <c r="C4855" s="142"/>
    </row>
    <row r="4856" spans="1:3" x14ac:dyDescent="0.25">
      <c r="A4856" s="126"/>
      <c r="B4856" s="53"/>
      <c r="C4856" s="142"/>
    </row>
    <row r="4857" spans="1:3" x14ac:dyDescent="0.25">
      <c r="A4857" s="126"/>
      <c r="B4857" s="53"/>
      <c r="C4857" s="142"/>
    </row>
    <row r="4858" spans="1:3" x14ac:dyDescent="0.25">
      <c r="A4858" s="126"/>
      <c r="B4858" s="53"/>
      <c r="C4858" s="142"/>
    </row>
    <row r="4859" spans="1:3" x14ac:dyDescent="0.25">
      <c r="A4859" s="126"/>
      <c r="B4859" s="53"/>
      <c r="C4859" s="142"/>
    </row>
    <row r="4860" spans="1:3" x14ac:dyDescent="0.25">
      <c r="A4860" s="126"/>
      <c r="B4860" s="53"/>
      <c r="C4860" s="142"/>
    </row>
    <row r="4861" spans="1:3" x14ac:dyDescent="0.25">
      <c r="A4861" s="126"/>
      <c r="B4861" s="53"/>
      <c r="C4861" s="142"/>
    </row>
    <row r="4862" spans="1:3" x14ac:dyDescent="0.25">
      <c r="A4862" s="126"/>
      <c r="B4862" s="53"/>
      <c r="C4862" s="142"/>
    </row>
    <row r="4863" spans="1:3" x14ac:dyDescent="0.25">
      <c r="A4863" s="126"/>
      <c r="B4863" s="53"/>
      <c r="C4863" s="142"/>
    </row>
    <row r="4864" spans="1:3" x14ac:dyDescent="0.25">
      <c r="A4864" s="126"/>
      <c r="B4864" s="53"/>
      <c r="C4864" s="142"/>
    </row>
    <row r="4865" spans="1:3" x14ac:dyDescent="0.25">
      <c r="A4865" s="126"/>
      <c r="B4865" s="53"/>
      <c r="C4865" s="142"/>
    </row>
    <row r="4866" spans="1:3" x14ac:dyDescent="0.25">
      <c r="A4866" s="126"/>
      <c r="B4866" s="53"/>
      <c r="C4866" s="142"/>
    </row>
    <row r="4867" spans="1:3" x14ac:dyDescent="0.25">
      <c r="A4867" s="126"/>
      <c r="B4867" s="53"/>
      <c r="C4867" s="142"/>
    </row>
    <row r="4868" spans="1:3" x14ac:dyDescent="0.25">
      <c r="A4868" s="126"/>
      <c r="B4868" s="53"/>
      <c r="C4868" s="142"/>
    </row>
    <row r="4869" spans="1:3" x14ac:dyDescent="0.25">
      <c r="A4869" s="126"/>
      <c r="B4869" s="53"/>
      <c r="C4869" s="142"/>
    </row>
    <row r="4870" spans="1:3" x14ac:dyDescent="0.25">
      <c r="A4870" s="126"/>
      <c r="B4870" s="53"/>
      <c r="C4870" s="142"/>
    </row>
    <row r="4871" spans="1:3" x14ac:dyDescent="0.25">
      <c r="A4871" s="126"/>
      <c r="B4871" s="53"/>
      <c r="C4871" s="142"/>
    </row>
    <row r="4872" spans="1:3" x14ac:dyDescent="0.25">
      <c r="A4872" s="126"/>
      <c r="B4872" s="53"/>
      <c r="C4872" s="142"/>
    </row>
    <row r="4873" spans="1:3" x14ac:dyDescent="0.25">
      <c r="A4873" s="126"/>
      <c r="B4873" s="53"/>
      <c r="C4873" s="142"/>
    </row>
    <row r="4874" spans="1:3" x14ac:dyDescent="0.25">
      <c r="A4874" s="126"/>
      <c r="B4874" s="53"/>
      <c r="C4874" s="142"/>
    </row>
    <row r="4875" spans="1:3" x14ac:dyDescent="0.25">
      <c r="A4875" s="126"/>
      <c r="B4875" s="53"/>
      <c r="C4875" s="142"/>
    </row>
    <row r="4876" spans="1:3" x14ac:dyDescent="0.25">
      <c r="A4876" s="126"/>
      <c r="B4876" s="53"/>
      <c r="C4876" s="142"/>
    </row>
    <row r="4877" spans="1:3" x14ac:dyDescent="0.25">
      <c r="A4877" s="126"/>
      <c r="B4877" s="53"/>
      <c r="C4877" s="142"/>
    </row>
    <row r="4878" spans="1:3" x14ac:dyDescent="0.25">
      <c r="A4878" s="126"/>
      <c r="B4878" s="53"/>
      <c r="C4878" s="142"/>
    </row>
    <row r="4879" spans="1:3" x14ac:dyDescent="0.25">
      <c r="A4879" s="126"/>
      <c r="B4879" s="53"/>
      <c r="C4879" s="142"/>
    </row>
    <row r="4880" spans="1:3" x14ac:dyDescent="0.25">
      <c r="A4880" s="126"/>
      <c r="B4880" s="53"/>
      <c r="C4880" s="142"/>
    </row>
    <row r="4881" spans="1:3" x14ac:dyDescent="0.25">
      <c r="A4881" s="126"/>
      <c r="B4881" s="53"/>
      <c r="C4881" s="142"/>
    </row>
    <row r="4882" spans="1:3" x14ac:dyDescent="0.25">
      <c r="A4882" s="126"/>
      <c r="B4882" s="53"/>
      <c r="C4882" s="142"/>
    </row>
    <row r="4883" spans="1:3" x14ac:dyDescent="0.25">
      <c r="A4883" s="126"/>
      <c r="B4883" s="53"/>
      <c r="C4883" s="142"/>
    </row>
    <row r="4884" spans="1:3" x14ac:dyDescent="0.25">
      <c r="A4884" s="126"/>
      <c r="B4884" s="53"/>
      <c r="C4884" s="142"/>
    </row>
    <row r="4885" spans="1:3" x14ac:dyDescent="0.25">
      <c r="A4885" s="126"/>
      <c r="B4885" s="53"/>
      <c r="C4885" s="142"/>
    </row>
    <row r="4886" spans="1:3" x14ac:dyDescent="0.25">
      <c r="A4886" s="126"/>
      <c r="B4886" s="53"/>
      <c r="C4886" s="142"/>
    </row>
    <row r="4887" spans="1:3" x14ac:dyDescent="0.25">
      <c r="A4887" s="126"/>
      <c r="B4887" s="53"/>
      <c r="C4887" s="142"/>
    </row>
    <row r="4888" spans="1:3" x14ac:dyDescent="0.25">
      <c r="A4888" s="126"/>
      <c r="B4888" s="53"/>
      <c r="C4888" s="142"/>
    </row>
    <row r="4889" spans="1:3" x14ac:dyDescent="0.25">
      <c r="A4889" s="126"/>
      <c r="B4889" s="53"/>
      <c r="C4889" s="142"/>
    </row>
    <row r="4890" spans="1:3" x14ac:dyDescent="0.25">
      <c r="A4890" s="126"/>
      <c r="B4890" s="53"/>
      <c r="C4890" s="142"/>
    </row>
    <row r="4891" spans="1:3" x14ac:dyDescent="0.25">
      <c r="A4891" s="126"/>
      <c r="B4891" s="53"/>
      <c r="C4891" s="142"/>
    </row>
    <row r="4892" spans="1:3" x14ac:dyDescent="0.25">
      <c r="A4892" s="126"/>
      <c r="B4892" s="53"/>
      <c r="C4892" s="142"/>
    </row>
    <row r="4893" spans="1:3" x14ac:dyDescent="0.25">
      <c r="A4893" s="126"/>
      <c r="B4893" s="53"/>
      <c r="C4893" s="142"/>
    </row>
    <row r="4894" spans="1:3" x14ac:dyDescent="0.25">
      <c r="A4894" s="126"/>
      <c r="B4894" s="53"/>
      <c r="C4894" s="142"/>
    </row>
    <row r="4895" spans="1:3" x14ac:dyDescent="0.25">
      <c r="A4895" s="126"/>
      <c r="B4895" s="53"/>
      <c r="C4895" s="142"/>
    </row>
    <row r="4896" spans="1:3" x14ac:dyDescent="0.25">
      <c r="A4896" s="126"/>
      <c r="B4896" s="53"/>
      <c r="C4896" s="142"/>
    </row>
    <row r="4897" spans="1:3" x14ac:dyDescent="0.25">
      <c r="A4897" s="126"/>
      <c r="B4897" s="53"/>
      <c r="C4897" s="142"/>
    </row>
    <row r="4898" spans="1:3" x14ac:dyDescent="0.25">
      <c r="A4898" s="126"/>
      <c r="B4898" s="53"/>
      <c r="C4898" s="142"/>
    </row>
    <row r="4899" spans="1:3" x14ac:dyDescent="0.25">
      <c r="A4899" s="126"/>
      <c r="B4899" s="53"/>
      <c r="C4899" s="142"/>
    </row>
    <row r="4900" spans="1:3" x14ac:dyDescent="0.25">
      <c r="A4900" s="126"/>
      <c r="B4900" s="53"/>
      <c r="C4900" s="142"/>
    </row>
    <row r="4901" spans="1:3" x14ac:dyDescent="0.25">
      <c r="A4901" s="126"/>
      <c r="B4901" s="53"/>
      <c r="C4901" s="142"/>
    </row>
    <row r="4902" spans="1:3" x14ac:dyDescent="0.25">
      <c r="A4902" s="126"/>
      <c r="B4902" s="53"/>
      <c r="C4902" s="142"/>
    </row>
    <row r="4903" spans="1:3" x14ac:dyDescent="0.25">
      <c r="A4903" s="126"/>
      <c r="B4903" s="53"/>
      <c r="C4903" s="142"/>
    </row>
    <row r="4904" spans="1:3" x14ac:dyDescent="0.25">
      <c r="A4904" s="126"/>
      <c r="B4904" s="53"/>
      <c r="C4904" s="142"/>
    </row>
    <row r="4905" spans="1:3" x14ac:dyDescent="0.25">
      <c r="A4905" s="126"/>
      <c r="B4905" s="53"/>
      <c r="C4905" s="142"/>
    </row>
    <row r="4906" spans="1:3" x14ac:dyDescent="0.25">
      <c r="A4906" s="126"/>
      <c r="B4906" s="53"/>
      <c r="C4906" s="142"/>
    </row>
    <row r="4907" spans="1:3" x14ac:dyDescent="0.25">
      <c r="A4907" s="126"/>
      <c r="B4907" s="53"/>
      <c r="C4907" s="142"/>
    </row>
    <row r="4908" spans="1:3" x14ac:dyDescent="0.25">
      <c r="A4908" s="126"/>
      <c r="B4908" s="53"/>
      <c r="C4908" s="142"/>
    </row>
    <row r="4909" spans="1:3" x14ac:dyDescent="0.25">
      <c r="A4909" s="126"/>
      <c r="B4909" s="53"/>
      <c r="C4909" s="142"/>
    </row>
    <row r="4910" spans="1:3" x14ac:dyDescent="0.25">
      <c r="A4910" s="126"/>
      <c r="B4910" s="53"/>
      <c r="C4910" s="142"/>
    </row>
    <row r="4911" spans="1:3" x14ac:dyDescent="0.25">
      <c r="A4911" s="126"/>
      <c r="B4911" s="53"/>
      <c r="C4911" s="142"/>
    </row>
    <row r="4912" spans="1:3" x14ac:dyDescent="0.25">
      <c r="A4912" s="126"/>
      <c r="B4912" s="53"/>
      <c r="C4912" s="142"/>
    </row>
    <row r="4913" spans="1:3" x14ac:dyDescent="0.25">
      <c r="A4913" s="126"/>
      <c r="B4913" s="53"/>
      <c r="C4913" s="142"/>
    </row>
    <row r="4914" spans="1:3" x14ac:dyDescent="0.25">
      <c r="A4914" s="126"/>
      <c r="B4914" s="53"/>
      <c r="C4914" s="142"/>
    </row>
    <row r="4915" spans="1:3" x14ac:dyDescent="0.25">
      <c r="A4915" s="126"/>
      <c r="B4915" s="53"/>
      <c r="C4915" s="142"/>
    </row>
    <row r="4916" spans="1:3" x14ac:dyDescent="0.25">
      <c r="A4916" s="126"/>
      <c r="B4916" s="53"/>
      <c r="C4916" s="142"/>
    </row>
    <row r="4917" spans="1:3" x14ac:dyDescent="0.25">
      <c r="A4917" s="126"/>
      <c r="B4917" s="53"/>
      <c r="C4917" s="142"/>
    </row>
    <row r="4918" spans="1:3" x14ac:dyDescent="0.25">
      <c r="A4918" s="126"/>
      <c r="B4918" s="53"/>
      <c r="C4918" s="142"/>
    </row>
    <row r="4919" spans="1:3" x14ac:dyDescent="0.25">
      <c r="A4919" s="126"/>
      <c r="B4919" s="53"/>
      <c r="C4919" s="142"/>
    </row>
    <row r="4920" spans="1:3" x14ac:dyDescent="0.25">
      <c r="A4920" s="126"/>
      <c r="B4920" s="53"/>
      <c r="C4920" s="142"/>
    </row>
    <row r="4921" spans="1:3" x14ac:dyDescent="0.25">
      <c r="A4921" s="126"/>
      <c r="B4921" s="53"/>
      <c r="C4921" s="142"/>
    </row>
    <row r="4922" spans="1:3" x14ac:dyDescent="0.25">
      <c r="A4922" s="126"/>
      <c r="B4922" s="53"/>
      <c r="C4922" s="142"/>
    </row>
    <row r="4923" spans="1:3" x14ac:dyDescent="0.25">
      <c r="A4923" s="126"/>
      <c r="B4923" s="53"/>
      <c r="C4923" s="142"/>
    </row>
    <row r="4924" spans="1:3" x14ac:dyDescent="0.25">
      <c r="A4924" s="126"/>
      <c r="B4924" s="53"/>
      <c r="C4924" s="142"/>
    </row>
    <row r="4925" spans="1:3" x14ac:dyDescent="0.25">
      <c r="A4925" s="126"/>
      <c r="B4925" s="53"/>
      <c r="C4925" s="142"/>
    </row>
    <row r="4926" spans="1:3" x14ac:dyDescent="0.25">
      <c r="A4926" s="126"/>
      <c r="B4926" s="53"/>
      <c r="C4926" s="142"/>
    </row>
    <row r="4927" spans="1:3" x14ac:dyDescent="0.25">
      <c r="A4927" s="126"/>
      <c r="B4927" s="53"/>
      <c r="C4927" s="142"/>
    </row>
    <row r="4928" spans="1:3" x14ac:dyDescent="0.25">
      <c r="A4928" s="126"/>
      <c r="B4928" s="53"/>
      <c r="C4928" s="142"/>
    </row>
    <row r="4929" spans="1:3" x14ac:dyDescent="0.25">
      <c r="A4929" s="126"/>
      <c r="B4929" s="53"/>
      <c r="C4929" s="142"/>
    </row>
    <row r="4930" spans="1:3" x14ac:dyDescent="0.25">
      <c r="A4930" s="126"/>
      <c r="B4930" s="53"/>
      <c r="C4930" s="142"/>
    </row>
    <row r="4931" spans="1:3" x14ac:dyDescent="0.25">
      <c r="A4931" s="126"/>
      <c r="B4931" s="53"/>
      <c r="C4931" s="142"/>
    </row>
    <row r="4932" spans="1:3" x14ac:dyDescent="0.25">
      <c r="A4932" s="126"/>
      <c r="B4932" s="53"/>
      <c r="C4932" s="142"/>
    </row>
    <row r="4933" spans="1:3" x14ac:dyDescent="0.25">
      <c r="A4933" s="126"/>
      <c r="B4933" s="53"/>
      <c r="C4933" s="142"/>
    </row>
    <row r="4934" spans="1:3" x14ac:dyDescent="0.25">
      <c r="A4934" s="126"/>
      <c r="B4934" s="53"/>
      <c r="C4934" s="142"/>
    </row>
    <row r="4935" spans="1:3" x14ac:dyDescent="0.25">
      <c r="A4935" s="126"/>
      <c r="B4935" s="53"/>
      <c r="C4935" s="142"/>
    </row>
    <row r="4936" spans="1:3" x14ac:dyDescent="0.25">
      <c r="A4936" s="126"/>
      <c r="B4936" s="53"/>
      <c r="C4936" s="142"/>
    </row>
    <row r="4937" spans="1:3" x14ac:dyDescent="0.25">
      <c r="A4937" s="126"/>
      <c r="B4937" s="53"/>
      <c r="C4937" s="142"/>
    </row>
    <row r="4938" spans="1:3" x14ac:dyDescent="0.25">
      <c r="A4938" s="126"/>
      <c r="B4938" s="53"/>
      <c r="C4938" s="142"/>
    </row>
    <row r="4939" spans="1:3" x14ac:dyDescent="0.25">
      <c r="A4939" s="126"/>
      <c r="B4939" s="53"/>
      <c r="C4939" s="142"/>
    </row>
    <row r="4940" spans="1:3" x14ac:dyDescent="0.25">
      <c r="A4940" s="126"/>
      <c r="B4940" s="53"/>
      <c r="C4940" s="142"/>
    </row>
    <row r="4941" spans="1:3" x14ac:dyDescent="0.25">
      <c r="A4941" s="126"/>
      <c r="B4941" s="53"/>
      <c r="C4941" s="142"/>
    </row>
    <row r="4942" spans="1:3" x14ac:dyDescent="0.25">
      <c r="A4942" s="126"/>
      <c r="B4942" s="53"/>
      <c r="C4942" s="142"/>
    </row>
    <row r="4943" spans="1:3" x14ac:dyDescent="0.25">
      <c r="A4943" s="126"/>
      <c r="B4943" s="53"/>
      <c r="C4943" s="142"/>
    </row>
    <row r="4944" spans="1:3" x14ac:dyDescent="0.25">
      <c r="A4944" s="126"/>
      <c r="B4944" s="53"/>
      <c r="C4944" s="142"/>
    </row>
    <row r="4945" spans="1:3" x14ac:dyDescent="0.25">
      <c r="A4945" s="126"/>
      <c r="B4945" s="53"/>
      <c r="C4945" s="142"/>
    </row>
    <row r="4946" spans="1:3" x14ac:dyDescent="0.25">
      <c r="A4946" s="126"/>
      <c r="B4946" s="53"/>
      <c r="C4946" s="142"/>
    </row>
    <row r="4947" spans="1:3" x14ac:dyDescent="0.25">
      <c r="A4947" s="126"/>
      <c r="B4947" s="53"/>
      <c r="C4947" s="142"/>
    </row>
    <row r="4948" spans="1:3" x14ac:dyDescent="0.25">
      <c r="A4948" s="126"/>
      <c r="B4948" s="53"/>
      <c r="C4948" s="142"/>
    </row>
    <row r="4949" spans="1:3" x14ac:dyDescent="0.25">
      <c r="A4949" s="126"/>
      <c r="B4949" s="53"/>
      <c r="C4949" s="142"/>
    </row>
    <row r="4950" spans="1:3" x14ac:dyDescent="0.25">
      <c r="A4950" s="126"/>
      <c r="B4950" s="53"/>
      <c r="C4950" s="142"/>
    </row>
    <row r="4951" spans="1:3" x14ac:dyDescent="0.25">
      <c r="A4951" s="126"/>
      <c r="B4951" s="53"/>
      <c r="C4951" s="142"/>
    </row>
    <row r="4952" spans="1:3" x14ac:dyDescent="0.25">
      <c r="A4952" s="126"/>
      <c r="B4952" s="53"/>
      <c r="C4952" s="142"/>
    </row>
    <row r="4953" spans="1:3" x14ac:dyDescent="0.25">
      <c r="A4953" s="126"/>
      <c r="B4953" s="53"/>
      <c r="C4953" s="142"/>
    </row>
    <row r="4954" spans="1:3" x14ac:dyDescent="0.25">
      <c r="A4954" s="126"/>
      <c r="B4954" s="53"/>
      <c r="C4954" s="142"/>
    </row>
    <row r="4955" spans="1:3" x14ac:dyDescent="0.25">
      <c r="A4955" s="126"/>
      <c r="B4955" s="53"/>
      <c r="C4955" s="142"/>
    </row>
    <row r="4956" spans="1:3" x14ac:dyDescent="0.25">
      <c r="A4956" s="126"/>
      <c r="B4956" s="53"/>
      <c r="C4956" s="142"/>
    </row>
    <row r="4957" spans="1:3" x14ac:dyDescent="0.25">
      <c r="A4957" s="126"/>
      <c r="B4957" s="53"/>
      <c r="C4957" s="142"/>
    </row>
    <row r="4958" spans="1:3" x14ac:dyDescent="0.25">
      <c r="A4958" s="126"/>
      <c r="B4958" s="53"/>
      <c r="C4958" s="142"/>
    </row>
    <row r="4959" spans="1:3" x14ac:dyDescent="0.25">
      <c r="A4959" s="126"/>
      <c r="B4959" s="53"/>
      <c r="C4959" s="142"/>
    </row>
    <row r="4960" spans="1:3" x14ac:dyDescent="0.25">
      <c r="A4960" s="126"/>
      <c r="B4960" s="53"/>
      <c r="C4960" s="142"/>
    </row>
    <row r="4961" spans="1:3" x14ac:dyDescent="0.25">
      <c r="A4961" s="126"/>
      <c r="B4961" s="53"/>
      <c r="C4961" s="142"/>
    </row>
    <row r="4962" spans="1:3" x14ac:dyDescent="0.25">
      <c r="A4962" s="126"/>
      <c r="B4962" s="53"/>
      <c r="C4962" s="142"/>
    </row>
    <row r="4963" spans="1:3" x14ac:dyDescent="0.25">
      <c r="A4963" s="126"/>
      <c r="B4963" s="53"/>
      <c r="C4963" s="142"/>
    </row>
    <row r="4964" spans="1:3" x14ac:dyDescent="0.25">
      <c r="A4964" s="126"/>
      <c r="B4964" s="53"/>
      <c r="C4964" s="142"/>
    </row>
    <row r="4965" spans="1:3" x14ac:dyDescent="0.25">
      <c r="A4965" s="126"/>
      <c r="B4965" s="53"/>
      <c r="C4965" s="142"/>
    </row>
    <row r="4966" spans="1:3" x14ac:dyDescent="0.25">
      <c r="A4966" s="126"/>
      <c r="B4966" s="53"/>
      <c r="C4966" s="142"/>
    </row>
    <row r="4967" spans="1:3" x14ac:dyDescent="0.25">
      <c r="A4967" s="126"/>
      <c r="B4967" s="53"/>
      <c r="C4967" s="142"/>
    </row>
    <row r="4968" spans="1:3" x14ac:dyDescent="0.25">
      <c r="A4968" s="126"/>
      <c r="B4968" s="53"/>
      <c r="C4968" s="142"/>
    </row>
    <row r="4969" spans="1:3" x14ac:dyDescent="0.25">
      <c r="A4969" s="126"/>
      <c r="B4969" s="53"/>
      <c r="C4969" s="142"/>
    </row>
    <row r="4970" spans="1:3" x14ac:dyDescent="0.25">
      <c r="A4970" s="126"/>
      <c r="B4970" s="53"/>
      <c r="C4970" s="142"/>
    </row>
    <row r="4971" spans="1:3" x14ac:dyDescent="0.25">
      <c r="A4971" s="126"/>
      <c r="B4971" s="53"/>
      <c r="C4971" s="142"/>
    </row>
    <row r="4972" spans="1:3" x14ac:dyDescent="0.25">
      <c r="A4972" s="126"/>
      <c r="B4972" s="53"/>
      <c r="C4972" s="142"/>
    </row>
    <row r="4973" spans="1:3" x14ac:dyDescent="0.25">
      <c r="A4973" s="126"/>
      <c r="B4973" s="53"/>
      <c r="C4973" s="142"/>
    </row>
    <row r="4974" spans="1:3" x14ac:dyDescent="0.25">
      <c r="A4974" s="126"/>
      <c r="B4974" s="53"/>
      <c r="C4974" s="142"/>
    </row>
    <row r="4975" spans="1:3" x14ac:dyDescent="0.25">
      <c r="A4975" s="126"/>
      <c r="B4975" s="53"/>
      <c r="C4975" s="142"/>
    </row>
    <row r="4976" spans="1:3" x14ac:dyDescent="0.25">
      <c r="A4976" s="126"/>
      <c r="B4976" s="53"/>
      <c r="C4976" s="142"/>
    </row>
    <row r="4977" spans="1:3" x14ac:dyDescent="0.25">
      <c r="A4977" s="126"/>
      <c r="B4977" s="53"/>
      <c r="C4977" s="142"/>
    </row>
    <row r="4978" spans="1:3" x14ac:dyDescent="0.25">
      <c r="A4978" s="126"/>
      <c r="B4978" s="53"/>
      <c r="C4978" s="142"/>
    </row>
    <row r="4979" spans="1:3" x14ac:dyDescent="0.25">
      <c r="A4979" s="126"/>
      <c r="B4979" s="53"/>
      <c r="C4979" s="142"/>
    </row>
    <row r="4980" spans="1:3" x14ac:dyDescent="0.25">
      <c r="A4980" s="126"/>
      <c r="B4980" s="53"/>
      <c r="C4980" s="142"/>
    </row>
    <row r="4981" spans="1:3" x14ac:dyDescent="0.25">
      <c r="A4981" s="126"/>
      <c r="B4981" s="53"/>
      <c r="C4981" s="142"/>
    </row>
    <row r="4982" spans="1:3" x14ac:dyDescent="0.25">
      <c r="A4982" s="126"/>
      <c r="B4982" s="53"/>
      <c r="C4982" s="142"/>
    </row>
    <row r="4983" spans="1:3" x14ac:dyDescent="0.25">
      <c r="A4983" s="126"/>
      <c r="B4983" s="53"/>
      <c r="C4983" s="142"/>
    </row>
    <row r="4984" spans="1:3" x14ac:dyDescent="0.25">
      <c r="A4984" s="126"/>
      <c r="B4984" s="53"/>
      <c r="C4984" s="142"/>
    </row>
    <row r="4985" spans="1:3" x14ac:dyDescent="0.25">
      <c r="A4985" s="126"/>
      <c r="B4985" s="53"/>
      <c r="C4985" s="142"/>
    </row>
    <row r="4986" spans="1:3" x14ac:dyDescent="0.25">
      <c r="A4986" s="126"/>
      <c r="B4986" s="53"/>
      <c r="C4986" s="142"/>
    </row>
    <row r="4987" spans="1:3" x14ac:dyDescent="0.25">
      <c r="A4987" s="126"/>
      <c r="B4987" s="53"/>
      <c r="C4987" s="142"/>
    </row>
    <row r="4988" spans="1:3" x14ac:dyDescent="0.25">
      <c r="A4988" s="126"/>
      <c r="B4988" s="53"/>
      <c r="C4988" s="142"/>
    </row>
    <row r="4989" spans="1:3" x14ac:dyDescent="0.25">
      <c r="A4989" s="126"/>
      <c r="B4989" s="53"/>
      <c r="C4989" s="142"/>
    </row>
    <row r="4990" spans="1:3" x14ac:dyDescent="0.25">
      <c r="A4990" s="126"/>
      <c r="B4990" s="53"/>
      <c r="C4990" s="142"/>
    </row>
    <row r="4991" spans="1:3" x14ac:dyDescent="0.25">
      <c r="A4991" s="126"/>
      <c r="B4991" s="53"/>
      <c r="C4991" s="142"/>
    </row>
    <row r="4992" spans="1:3" x14ac:dyDescent="0.25">
      <c r="A4992" s="126"/>
      <c r="B4992" s="53"/>
      <c r="C4992" s="142"/>
    </row>
    <row r="4993" spans="1:3" x14ac:dyDescent="0.25">
      <c r="A4993" s="126"/>
      <c r="B4993" s="53"/>
      <c r="C4993" s="142"/>
    </row>
    <row r="4994" spans="1:3" x14ac:dyDescent="0.25">
      <c r="A4994" s="126"/>
      <c r="B4994" s="53"/>
      <c r="C4994" s="142"/>
    </row>
    <row r="4995" spans="1:3" x14ac:dyDescent="0.25">
      <c r="A4995" s="126"/>
      <c r="B4995" s="53"/>
      <c r="C4995" s="142"/>
    </row>
    <row r="4996" spans="1:3" x14ac:dyDescent="0.25">
      <c r="A4996" s="126"/>
      <c r="B4996" s="53"/>
      <c r="C4996" s="142"/>
    </row>
    <row r="4997" spans="1:3" x14ac:dyDescent="0.25">
      <c r="A4997" s="126"/>
      <c r="B4997" s="53"/>
      <c r="C4997" s="142"/>
    </row>
    <row r="4998" spans="1:3" x14ac:dyDescent="0.25">
      <c r="A4998" s="126"/>
      <c r="B4998" s="53"/>
      <c r="C4998" s="142"/>
    </row>
    <row r="4999" spans="1:3" x14ac:dyDescent="0.25">
      <c r="A4999" s="126"/>
      <c r="B4999" s="53"/>
      <c r="C4999" s="142"/>
    </row>
    <row r="5000" spans="1:3" x14ac:dyDescent="0.25">
      <c r="A5000" s="126"/>
      <c r="B5000" s="53"/>
      <c r="C5000" s="142"/>
    </row>
    <row r="5001" spans="1:3" x14ac:dyDescent="0.25">
      <c r="A5001" s="126"/>
      <c r="B5001" s="53"/>
      <c r="C5001" s="142"/>
    </row>
    <row r="5002" spans="1:3" x14ac:dyDescent="0.25">
      <c r="A5002" s="126"/>
      <c r="B5002" s="53"/>
      <c r="C5002" s="142"/>
    </row>
    <row r="5003" spans="1:3" x14ac:dyDescent="0.25">
      <c r="A5003" s="126"/>
      <c r="B5003" s="53"/>
      <c r="C5003" s="142"/>
    </row>
    <row r="5004" spans="1:3" x14ac:dyDescent="0.25">
      <c r="A5004" s="126"/>
      <c r="B5004" s="53"/>
      <c r="C5004" s="142"/>
    </row>
    <row r="5005" spans="1:3" x14ac:dyDescent="0.25">
      <c r="A5005" s="126"/>
      <c r="B5005" s="53"/>
      <c r="C5005" s="142"/>
    </row>
    <row r="5006" spans="1:3" x14ac:dyDescent="0.25">
      <c r="A5006" s="126"/>
      <c r="B5006" s="53"/>
      <c r="C5006" s="142"/>
    </row>
    <row r="5007" spans="1:3" x14ac:dyDescent="0.25">
      <c r="A5007" s="126"/>
      <c r="B5007" s="53"/>
      <c r="C5007" s="142"/>
    </row>
    <row r="5008" spans="1:3" x14ac:dyDescent="0.25">
      <c r="A5008" s="126"/>
      <c r="B5008" s="53"/>
      <c r="C5008" s="142"/>
    </row>
    <row r="5009" spans="1:3" x14ac:dyDescent="0.25">
      <c r="A5009" s="126"/>
      <c r="B5009" s="53"/>
      <c r="C5009" s="142"/>
    </row>
    <row r="5010" spans="1:3" x14ac:dyDescent="0.25">
      <c r="A5010" s="126"/>
      <c r="B5010" s="53"/>
      <c r="C5010" s="142"/>
    </row>
    <row r="5011" spans="1:3" x14ac:dyDescent="0.25">
      <c r="A5011" s="126"/>
      <c r="B5011" s="53"/>
      <c r="C5011" s="142"/>
    </row>
    <row r="5012" spans="1:3" x14ac:dyDescent="0.25">
      <c r="A5012" s="126"/>
      <c r="B5012" s="53"/>
      <c r="C5012" s="142"/>
    </row>
    <row r="5013" spans="1:3" x14ac:dyDescent="0.25">
      <c r="A5013" s="126"/>
      <c r="B5013" s="53"/>
      <c r="C5013" s="142"/>
    </row>
    <row r="5014" spans="1:3" x14ac:dyDescent="0.25">
      <c r="A5014" s="126"/>
      <c r="B5014" s="53"/>
      <c r="C5014" s="142"/>
    </row>
    <row r="5015" spans="1:3" x14ac:dyDescent="0.25">
      <c r="A5015" s="126"/>
      <c r="B5015" s="53"/>
      <c r="C5015" s="142"/>
    </row>
    <row r="5016" spans="1:3" x14ac:dyDescent="0.25">
      <c r="A5016" s="126"/>
      <c r="B5016" s="53"/>
      <c r="C5016" s="142"/>
    </row>
    <row r="5017" spans="1:3" x14ac:dyDescent="0.25">
      <c r="A5017" s="126"/>
      <c r="B5017" s="53"/>
      <c r="C5017" s="142"/>
    </row>
    <row r="5018" spans="1:3" x14ac:dyDescent="0.25">
      <c r="A5018" s="126"/>
      <c r="B5018" s="53"/>
      <c r="C5018" s="142"/>
    </row>
    <row r="5019" spans="1:3" x14ac:dyDescent="0.25">
      <c r="A5019" s="126"/>
      <c r="B5019" s="53"/>
      <c r="C5019" s="142"/>
    </row>
    <row r="5020" spans="1:3" x14ac:dyDescent="0.25">
      <c r="A5020" s="126"/>
      <c r="B5020" s="53"/>
      <c r="C5020" s="142"/>
    </row>
    <row r="5021" spans="1:3" x14ac:dyDescent="0.25">
      <c r="A5021" s="126"/>
      <c r="B5021" s="53"/>
      <c r="C5021" s="142"/>
    </row>
    <row r="5022" spans="1:3" x14ac:dyDescent="0.25">
      <c r="A5022" s="126"/>
      <c r="B5022" s="53"/>
      <c r="C5022" s="142"/>
    </row>
    <row r="5023" spans="1:3" x14ac:dyDescent="0.25">
      <c r="A5023" s="126"/>
      <c r="B5023" s="53"/>
      <c r="C5023" s="142"/>
    </row>
    <row r="5024" spans="1:3" x14ac:dyDescent="0.25">
      <c r="A5024" s="126"/>
      <c r="B5024" s="53"/>
      <c r="C5024" s="142"/>
    </row>
    <row r="5025" spans="1:3" x14ac:dyDescent="0.25">
      <c r="A5025" s="126"/>
      <c r="B5025" s="53"/>
      <c r="C5025" s="142"/>
    </row>
    <row r="5026" spans="1:3" x14ac:dyDescent="0.25">
      <c r="A5026" s="126"/>
      <c r="B5026" s="53"/>
      <c r="C5026" s="142"/>
    </row>
    <row r="5027" spans="1:3" x14ac:dyDescent="0.25">
      <c r="A5027" s="126"/>
      <c r="B5027" s="53"/>
      <c r="C5027" s="142"/>
    </row>
    <row r="5028" spans="1:3" x14ac:dyDescent="0.25">
      <c r="A5028" s="126"/>
      <c r="B5028" s="53"/>
      <c r="C5028" s="142"/>
    </row>
    <row r="5029" spans="1:3" x14ac:dyDescent="0.25">
      <c r="A5029" s="126"/>
      <c r="B5029" s="53"/>
      <c r="C5029" s="142"/>
    </row>
    <row r="5030" spans="1:3" x14ac:dyDescent="0.25">
      <c r="A5030" s="126"/>
      <c r="B5030" s="53"/>
      <c r="C5030" s="142"/>
    </row>
    <row r="5031" spans="1:3" x14ac:dyDescent="0.25">
      <c r="A5031" s="126"/>
      <c r="B5031" s="53"/>
      <c r="C5031" s="142"/>
    </row>
    <row r="5032" spans="1:3" x14ac:dyDescent="0.25">
      <c r="A5032" s="126"/>
      <c r="B5032" s="53"/>
      <c r="C5032" s="142"/>
    </row>
    <row r="5033" spans="1:3" x14ac:dyDescent="0.25">
      <c r="A5033" s="126"/>
      <c r="B5033" s="53"/>
      <c r="C5033" s="142"/>
    </row>
    <row r="5034" spans="1:3" x14ac:dyDescent="0.25">
      <c r="A5034" s="126"/>
      <c r="B5034" s="53"/>
      <c r="C5034" s="142"/>
    </row>
    <row r="5035" spans="1:3" x14ac:dyDescent="0.25">
      <c r="A5035" s="126"/>
      <c r="B5035" s="53"/>
      <c r="C5035" s="142"/>
    </row>
    <row r="5036" spans="1:3" x14ac:dyDescent="0.25">
      <c r="A5036" s="126"/>
      <c r="B5036" s="53"/>
      <c r="C5036" s="142"/>
    </row>
    <row r="5037" spans="1:3" x14ac:dyDescent="0.25">
      <c r="A5037" s="126"/>
      <c r="B5037" s="53"/>
      <c r="C5037" s="142"/>
    </row>
    <row r="5038" spans="1:3" x14ac:dyDescent="0.25">
      <c r="A5038" s="126"/>
      <c r="B5038" s="53"/>
      <c r="C5038" s="142"/>
    </row>
    <row r="5039" spans="1:3" x14ac:dyDescent="0.25">
      <c r="A5039" s="126"/>
      <c r="B5039" s="53"/>
      <c r="C5039" s="142"/>
    </row>
    <row r="5040" spans="1:3" x14ac:dyDescent="0.25">
      <c r="A5040" s="126"/>
      <c r="B5040" s="53"/>
      <c r="C5040" s="142"/>
    </row>
    <row r="5041" spans="1:3" x14ac:dyDescent="0.25">
      <c r="A5041" s="126"/>
      <c r="B5041" s="53"/>
      <c r="C5041" s="142"/>
    </row>
    <row r="5042" spans="1:3" x14ac:dyDescent="0.25">
      <c r="A5042" s="126"/>
      <c r="B5042" s="53"/>
      <c r="C5042" s="142"/>
    </row>
    <row r="5043" spans="1:3" x14ac:dyDescent="0.25">
      <c r="A5043" s="126"/>
      <c r="B5043" s="53"/>
      <c r="C5043" s="142"/>
    </row>
    <row r="5044" spans="1:3" x14ac:dyDescent="0.25">
      <c r="A5044" s="126"/>
      <c r="B5044" s="53"/>
      <c r="C5044" s="142"/>
    </row>
    <row r="5045" spans="1:3" x14ac:dyDescent="0.25">
      <c r="A5045" s="126"/>
      <c r="B5045" s="53"/>
      <c r="C5045" s="142"/>
    </row>
    <row r="5046" spans="1:3" x14ac:dyDescent="0.25">
      <c r="A5046" s="126"/>
      <c r="B5046" s="53"/>
      <c r="C5046" s="142"/>
    </row>
    <row r="5047" spans="1:3" x14ac:dyDescent="0.25">
      <c r="A5047" s="126"/>
      <c r="B5047" s="53"/>
      <c r="C5047" s="142"/>
    </row>
    <row r="5048" spans="1:3" x14ac:dyDescent="0.25">
      <c r="A5048" s="126"/>
      <c r="B5048" s="53"/>
      <c r="C5048" s="142"/>
    </row>
    <row r="5049" spans="1:3" x14ac:dyDescent="0.25">
      <c r="A5049" s="126"/>
      <c r="B5049" s="53"/>
      <c r="C5049" s="142"/>
    </row>
    <row r="5050" spans="1:3" x14ac:dyDescent="0.25">
      <c r="A5050" s="126"/>
      <c r="B5050" s="53"/>
      <c r="C5050" s="142"/>
    </row>
    <row r="5051" spans="1:3" x14ac:dyDescent="0.25">
      <c r="A5051" s="126"/>
      <c r="B5051" s="53"/>
      <c r="C5051" s="142"/>
    </row>
    <row r="5052" spans="1:3" x14ac:dyDescent="0.25">
      <c r="A5052" s="126"/>
      <c r="B5052" s="53"/>
      <c r="C5052" s="142"/>
    </row>
    <row r="5053" spans="1:3" x14ac:dyDescent="0.25">
      <c r="A5053" s="126"/>
      <c r="B5053" s="53"/>
      <c r="C5053" s="142"/>
    </row>
    <row r="5054" spans="1:3" x14ac:dyDescent="0.25">
      <c r="A5054" s="126"/>
      <c r="B5054" s="53"/>
      <c r="C5054" s="142"/>
    </row>
    <row r="5055" spans="1:3" x14ac:dyDescent="0.25">
      <c r="A5055" s="126"/>
      <c r="B5055" s="53"/>
      <c r="C5055" s="142"/>
    </row>
    <row r="5056" spans="1:3" x14ac:dyDescent="0.25">
      <c r="A5056" s="126"/>
      <c r="B5056" s="53"/>
      <c r="C5056" s="142"/>
    </row>
    <row r="5057" spans="1:3" x14ac:dyDescent="0.25">
      <c r="A5057" s="126"/>
      <c r="B5057" s="53"/>
      <c r="C5057" s="142"/>
    </row>
    <row r="5058" spans="1:3" x14ac:dyDescent="0.25">
      <c r="A5058" s="126"/>
      <c r="B5058" s="53"/>
      <c r="C5058" s="142"/>
    </row>
    <row r="5059" spans="1:3" x14ac:dyDescent="0.25">
      <c r="A5059" s="126"/>
      <c r="B5059" s="53"/>
      <c r="C5059" s="142"/>
    </row>
    <row r="5060" spans="1:3" x14ac:dyDescent="0.25">
      <c r="A5060" s="126"/>
      <c r="B5060" s="53"/>
      <c r="C5060" s="142"/>
    </row>
    <row r="5061" spans="1:3" x14ac:dyDescent="0.25">
      <c r="A5061" s="126"/>
      <c r="B5061" s="53"/>
      <c r="C5061" s="142"/>
    </row>
    <row r="5062" spans="1:3" x14ac:dyDescent="0.25">
      <c r="A5062" s="126"/>
      <c r="B5062" s="53"/>
      <c r="C5062" s="142"/>
    </row>
    <row r="5063" spans="1:3" x14ac:dyDescent="0.25">
      <c r="A5063" s="126"/>
      <c r="B5063" s="53"/>
      <c r="C5063" s="142"/>
    </row>
    <row r="5064" spans="1:3" x14ac:dyDescent="0.25">
      <c r="A5064" s="126"/>
      <c r="B5064" s="53"/>
      <c r="C5064" s="142"/>
    </row>
    <row r="5065" spans="1:3" x14ac:dyDescent="0.25">
      <c r="A5065" s="126"/>
      <c r="B5065" s="53"/>
      <c r="C5065" s="142"/>
    </row>
    <row r="5066" spans="1:3" x14ac:dyDescent="0.25">
      <c r="A5066" s="126"/>
      <c r="B5066" s="53"/>
      <c r="C5066" s="142"/>
    </row>
    <row r="5067" spans="1:3" x14ac:dyDescent="0.25">
      <c r="A5067" s="126"/>
      <c r="B5067" s="53"/>
      <c r="C5067" s="142"/>
    </row>
    <row r="5068" spans="1:3" x14ac:dyDescent="0.25">
      <c r="A5068" s="126"/>
      <c r="B5068" s="53"/>
      <c r="C5068" s="142"/>
    </row>
    <row r="5069" spans="1:3" x14ac:dyDescent="0.25">
      <c r="A5069" s="126"/>
      <c r="B5069" s="53"/>
      <c r="C5069" s="142"/>
    </row>
    <row r="5070" spans="1:3" x14ac:dyDescent="0.25">
      <c r="A5070" s="126"/>
      <c r="B5070" s="53"/>
      <c r="C5070" s="142"/>
    </row>
    <row r="5071" spans="1:3" x14ac:dyDescent="0.25">
      <c r="A5071" s="126"/>
      <c r="B5071" s="53"/>
      <c r="C5071" s="142"/>
    </row>
    <row r="5072" spans="1:3" x14ac:dyDescent="0.25">
      <c r="A5072" s="126"/>
      <c r="B5072" s="53"/>
      <c r="C5072" s="142"/>
    </row>
    <row r="5073" spans="1:3" x14ac:dyDescent="0.25">
      <c r="A5073" s="126"/>
      <c r="B5073" s="53"/>
      <c r="C5073" s="142"/>
    </row>
    <row r="5074" spans="1:3" x14ac:dyDescent="0.25">
      <c r="A5074" s="126"/>
      <c r="B5074" s="53"/>
      <c r="C5074" s="142"/>
    </row>
    <row r="5075" spans="1:3" x14ac:dyDescent="0.25">
      <c r="A5075" s="126"/>
      <c r="B5075" s="53"/>
      <c r="C5075" s="142"/>
    </row>
    <row r="5076" spans="1:3" x14ac:dyDescent="0.25">
      <c r="A5076" s="126"/>
      <c r="B5076" s="53"/>
      <c r="C5076" s="142"/>
    </row>
    <row r="5077" spans="1:3" x14ac:dyDescent="0.25">
      <c r="A5077" s="126"/>
      <c r="B5077" s="53"/>
      <c r="C5077" s="142"/>
    </row>
    <row r="5078" spans="1:3" x14ac:dyDescent="0.25">
      <c r="A5078" s="126"/>
      <c r="B5078" s="53"/>
      <c r="C5078" s="142"/>
    </row>
    <row r="5079" spans="1:3" x14ac:dyDescent="0.25">
      <c r="A5079" s="126"/>
      <c r="B5079" s="53"/>
      <c r="C5079" s="142"/>
    </row>
    <row r="5080" spans="1:3" x14ac:dyDescent="0.25">
      <c r="A5080" s="126"/>
      <c r="B5080" s="53"/>
      <c r="C5080" s="142"/>
    </row>
    <row r="5081" spans="1:3" x14ac:dyDescent="0.25">
      <c r="A5081" s="126"/>
      <c r="B5081" s="53"/>
      <c r="C5081" s="142"/>
    </row>
    <row r="5082" spans="1:3" x14ac:dyDescent="0.25">
      <c r="A5082" s="126"/>
      <c r="B5082" s="53"/>
      <c r="C5082" s="142"/>
    </row>
    <row r="5083" spans="1:3" x14ac:dyDescent="0.25">
      <c r="A5083" s="126"/>
      <c r="B5083" s="53"/>
      <c r="C5083" s="142"/>
    </row>
    <row r="5084" spans="1:3" x14ac:dyDescent="0.25">
      <c r="A5084" s="126"/>
      <c r="B5084" s="53"/>
      <c r="C5084" s="142"/>
    </row>
    <row r="5085" spans="1:3" x14ac:dyDescent="0.25">
      <c r="A5085" s="126"/>
      <c r="B5085" s="53"/>
      <c r="C5085" s="142"/>
    </row>
    <row r="5086" spans="1:3" x14ac:dyDescent="0.25">
      <c r="A5086" s="126"/>
      <c r="B5086" s="53"/>
      <c r="C5086" s="142"/>
    </row>
    <row r="5087" spans="1:3" x14ac:dyDescent="0.25">
      <c r="A5087" s="126"/>
      <c r="B5087" s="53"/>
      <c r="C5087" s="142"/>
    </row>
    <row r="5088" spans="1:3" x14ac:dyDescent="0.25">
      <c r="A5088" s="126"/>
      <c r="B5088" s="53"/>
      <c r="C5088" s="142"/>
    </row>
    <row r="5089" spans="1:3" x14ac:dyDescent="0.25">
      <c r="A5089" s="126"/>
      <c r="B5089" s="53"/>
      <c r="C5089" s="142"/>
    </row>
    <row r="5090" spans="1:3" x14ac:dyDescent="0.25">
      <c r="A5090" s="126"/>
      <c r="B5090" s="53"/>
      <c r="C5090" s="142"/>
    </row>
    <row r="5091" spans="1:3" x14ac:dyDescent="0.25">
      <c r="A5091" s="126"/>
      <c r="B5091" s="53"/>
      <c r="C5091" s="142"/>
    </row>
    <row r="5092" spans="1:3" x14ac:dyDescent="0.25">
      <c r="A5092" s="126"/>
      <c r="B5092" s="53"/>
      <c r="C5092" s="142"/>
    </row>
    <row r="5093" spans="1:3" x14ac:dyDescent="0.25">
      <c r="A5093" s="126"/>
      <c r="B5093" s="53"/>
      <c r="C5093" s="142"/>
    </row>
    <row r="5094" spans="1:3" x14ac:dyDescent="0.25">
      <c r="A5094" s="126"/>
      <c r="B5094" s="53"/>
      <c r="C5094" s="142"/>
    </row>
    <row r="5095" spans="1:3" x14ac:dyDescent="0.25">
      <c r="A5095" s="126"/>
      <c r="B5095" s="53"/>
      <c r="C5095" s="142"/>
    </row>
    <row r="5096" spans="1:3" x14ac:dyDescent="0.25">
      <c r="A5096" s="126"/>
      <c r="B5096" s="53"/>
      <c r="C5096" s="142"/>
    </row>
    <row r="5097" spans="1:3" x14ac:dyDescent="0.25">
      <c r="A5097" s="126"/>
      <c r="B5097" s="53"/>
      <c r="C5097" s="142"/>
    </row>
    <row r="5098" spans="1:3" x14ac:dyDescent="0.25">
      <c r="A5098" s="126"/>
      <c r="B5098" s="53"/>
      <c r="C5098" s="142"/>
    </row>
    <row r="5099" spans="1:3" x14ac:dyDescent="0.25">
      <c r="A5099" s="126"/>
      <c r="B5099" s="53"/>
      <c r="C5099" s="142"/>
    </row>
    <row r="5100" spans="1:3" x14ac:dyDescent="0.25">
      <c r="A5100" s="126"/>
      <c r="B5100" s="53"/>
      <c r="C5100" s="142"/>
    </row>
    <row r="5101" spans="1:3" x14ac:dyDescent="0.25">
      <c r="A5101" s="126"/>
      <c r="B5101" s="53"/>
      <c r="C5101" s="142"/>
    </row>
    <row r="5102" spans="1:3" x14ac:dyDescent="0.25">
      <c r="A5102" s="126"/>
      <c r="B5102" s="53"/>
      <c r="C5102" s="142"/>
    </row>
    <row r="5103" spans="1:3" x14ac:dyDescent="0.25">
      <c r="A5103" s="126"/>
      <c r="B5103" s="53"/>
      <c r="C5103" s="142"/>
    </row>
    <row r="5104" spans="1:3" x14ac:dyDescent="0.25">
      <c r="A5104" s="126"/>
      <c r="B5104" s="53"/>
      <c r="C5104" s="142"/>
    </row>
    <row r="5105" spans="1:3" x14ac:dyDescent="0.25">
      <c r="A5105" s="126"/>
      <c r="B5105" s="53"/>
      <c r="C5105" s="142"/>
    </row>
    <row r="5106" spans="1:3" x14ac:dyDescent="0.25">
      <c r="A5106" s="126"/>
      <c r="B5106" s="53"/>
      <c r="C5106" s="142"/>
    </row>
    <row r="5107" spans="1:3" x14ac:dyDescent="0.25">
      <c r="A5107" s="126"/>
      <c r="B5107" s="53"/>
      <c r="C5107" s="142"/>
    </row>
    <row r="5108" spans="1:3" x14ac:dyDescent="0.25">
      <c r="A5108" s="126"/>
      <c r="B5108" s="53"/>
      <c r="C5108" s="142"/>
    </row>
    <row r="5109" spans="1:3" x14ac:dyDescent="0.25">
      <c r="A5109" s="126"/>
      <c r="B5109" s="53"/>
      <c r="C5109" s="142"/>
    </row>
    <row r="5110" spans="1:3" x14ac:dyDescent="0.25">
      <c r="A5110" s="126"/>
      <c r="B5110" s="53"/>
      <c r="C5110" s="142"/>
    </row>
    <row r="5111" spans="1:3" x14ac:dyDescent="0.25">
      <c r="A5111" s="126"/>
      <c r="B5111" s="53"/>
      <c r="C5111" s="142"/>
    </row>
    <row r="5112" spans="1:3" x14ac:dyDescent="0.25">
      <c r="A5112" s="126"/>
      <c r="B5112" s="53"/>
      <c r="C5112" s="142"/>
    </row>
    <row r="5113" spans="1:3" x14ac:dyDescent="0.25">
      <c r="A5113" s="126"/>
      <c r="B5113" s="53"/>
      <c r="C5113" s="142"/>
    </row>
    <row r="5114" spans="1:3" x14ac:dyDescent="0.25">
      <c r="A5114" s="126"/>
      <c r="B5114" s="53"/>
      <c r="C5114" s="142"/>
    </row>
    <row r="5115" spans="1:3" x14ac:dyDescent="0.25">
      <c r="A5115" s="126"/>
      <c r="B5115" s="53"/>
      <c r="C5115" s="142"/>
    </row>
    <row r="5116" spans="1:3" x14ac:dyDescent="0.25">
      <c r="A5116" s="126"/>
      <c r="B5116" s="53"/>
      <c r="C5116" s="142"/>
    </row>
    <row r="5117" spans="1:3" x14ac:dyDescent="0.25">
      <c r="A5117" s="126"/>
      <c r="B5117" s="53"/>
      <c r="C5117" s="142"/>
    </row>
    <row r="5118" spans="1:3" x14ac:dyDescent="0.25">
      <c r="A5118" s="126"/>
      <c r="B5118" s="53"/>
      <c r="C5118" s="142"/>
    </row>
    <row r="5119" spans="1:3" x14ac:dyDescent="0.25">
      <c r="A5119" s="126"/>
      <c r="B5119" s="53"/>
      <c r="C5119" s="142"/>
    </row>
    <row r="5120" spans="1:3" x14ac:dyDescent="0.25">
      <c r="A5120" s="126"/>
      <c r="B5120" s="53"/>
      <c r="C5120" s="142"/>
    </row>
    <row r="5121" spans="1:3" x14ac:dyDescent="0.25">
      <c r="A5121" s="126"/>
      <c r="B5121" s="53"/>
      <c r="C5121" s="142"/>
    </row>
    <row r="5122" spans="1:3" x14ac:dyDescent="0.25">
      <c r="A5122" s="126"/>
      <c r="B5122" s="53"/>
      <c r="C5122" s="142"/>
    </row>
    <row r="5123" spans="1:3" x14ac:dyDescent="0.25">
      <c r="A5123" s="126"/>
      <c r="B5123" s="53"/>
      <c r="C5123" s="142"/>
    </row>
    <row r="5124" spans="1:3" x14ac:dyDescent="0.25">
      <c r="A5124" s="126"/>
      <c r="B5124" s="53"/>
      <c r="C5124" s="142"/>
    </row>
    <row r="5125" spans="1:3" x14ac:dyDescent="0.25">
      <c r="A5125" s="126"/>
      <c r="B5125" s="53"/>
      <c r="C5125" s="142"/>
    </row>
    <row r="5126" spans="1:3" x14ac:dyDescent="0.25">
      <c r="A5126" s="126"/>
      <c r="B5126" s="53"/>
      <c r="C5126" s="142"/>
    </row>
    <row r="5127" spans="1:3" x14ac:dyDescent="0.25">
      <c r="A5127" s="126"/>
      <c r="B5127" s="53"/>
      <c r="C5127" s="142"/>
    </row>
    <row r="5128" spans="1:3" x14ac:dyDescent="0.25">
      <c r="A5128" s="126"/>
      <c r="B5128" s="53"/>
      <c r="C5128" s="142"/>
    </row>
    <row r="5129" spans="1:3" x14ac:dyDescent="0.25">
      <c r="A5129" s="126"/>
      <c r="B5129" s="53"/>
      <c r="C5129" s="142"/>
    </row>
    <row r="5130" spans="1:3" x14ac:dyDescent="0.25">
      <c r="A5130" s="126"/>
      <c r="B5130" s="53"/>
      <c r="C5130" s="142"/>
    </row>
    <row r="5131" spans="1:3" x14ac:dyDescent="0.25">
      <c r="A5131" s="126"/>
      <c r="B5131" s="53"/>
      <c r="C5131" s="142"/>
    </row>
    <row r="5132" spans="1:3" x14ac:dyDescent="0.25">
      <c r="A5132" s="126"/>
      <c r="B5132" s="53"/>
      <c r="C5132" s="142"/>
    </row>
    <row r="5133" spans="1:3" x14ac:dyDescent="0.25">
      <c r="A5133" s="126"/>
      <c r="B5133" s="53"/>
      <c r="C5133" s="142"/>
    </row>
    <row r="5134" spans="1:3" x14ac:dyDescent="0.25">
      <c r="A5134" s="126"/>
      <c r="B5134" s="53"/>
      <c r="C5134" s="142"/>
    </row>
    <row r="5135" spans="1:3" x14ac:dyDescent="0.25">
      <c r="A5135" s="126"/>
      <c r="B5135" s="53"/>
      <c r="C5135" s="142"/>
    </row>
    <row r="5136" spans="1:3" x14ac:dyDescent="0.25">
      <c r="A5136" s="126"/>
      <c r="B5136" s="53"/>
      <c r="C5136" s="142"/>
    </row>
    <row r="5137" spans="1:3" x14ac:dyDescent="0.25">
      <c r="A5137" s="126"/>
      <c r="B5137" s="53"/>
      <c r="C5137" s="142"/>
    </row>
    <row r="5138" spans="1:3" x14ac:dyDescent="0.25">
      <c r="A5138" s="126"/>
      <c r="B5138" s="53"/>
      <c r="C5138" s="142"/>
    </row>
    <row r="5139" spans="1:3" x14ac:dyDescent="0.25">
      <c r="A5139" s="126"/>
      <c r="B5139" s="53"/>
      <c r="C5139" s="142"/>
    </row>
    <row r="5140" spans="1:3" x14ac:dyDescent="0.25">
      <c r="A5140" s="126"/>
      <c r="B5140" s="53"/>
      <c r="C5140" s="142"/>
    </row>
    <row r="5141" spans="1:3" x14ac:dyDescent="0.25">
      <c r="A5141" s="126"/>
      <c r="B5141" s="53"/>
      <c r="C5141" s="142"/>
    </row>
    <row r="5142" spans="1:3" x14ac:dyDescent="0.25">
      <c r="A5142" s="126"/>
      <c r="B5142" s="53"/>
      <c r="C5142" s="142"/>
    </row>
    <row r="5143" spans="1:3" x14ac:dyDescent="0.25">
      <c r="A5143" s="126"/>
      <c r="B5143" s="53"/>
      <c r="C5143" s="142"/>
    </row>
    <row r="5144" spans="1:3" x14ac:dyDescent="0.25">
      <c r="A5144" s="126"/>
      <c r="B5144" s="53"/>
      <c r="C5144" s="142"/>
    </row>
    <row r="5145" spans="1:3" x14ac:dyDescent="0.25">
      <c r="A5145" s="126"/>
      <c r="B5145" s="53"/>
      <c r="C5145" s="142"/>
    </row>
    <row r="5146" spans="1:3" x14ac:dyDescent="0.25">
      <c r="A5146" s="126"/>
      <c r="B5146" s="53"/>
      <c r="C5146" s="142"/>
    </row>
    <row r="5147" spans="1:3" x14ac:dyDescent="0.25">
      <c r="A5147" s="126"/>
      <c r="B5147" s="53"/>
      <c r="C5147" s="142"/>
    </row>
    <row r="5148" spans="1:3" x14ac:dyDescent="0.25">
      <c r="A5148" s="126"/>
      <c r="B5148" s="53"/>
      <c r="C5148" s="142"/>
    </row>
    <row r="5149" spans="1:3" x14ac:dyDescent="0.25">
      <c r="A5149" s="126"/>
      <c r="B5149" s="53"/>
      <c r="C5149" s="142"/>
    </row>
    <row r="5150" spans="1:3" x14ac:dyDescent="0.25">
      <c r="A5150" s="126"/>
      <c r="B5150" s="53"/>
      <c r="C5150" s="142"/>
    </row>
    <row r="5151" spans="1:3" x14ac:dyDescent="0.25">
      <c r="A5151" s="126"/>
      <c r="B5151" s="53"/>
      <c r="C5151" s="142"/>
    </row>
    <row r="5152" spans="1:3" x14ac:dyDescent="0.25">
      <c r="A5152" s="126"/>
      <c r="B5152" s="53"/>
      <c r="C5152" s="142"/>
    </row>
    <row r="5153" spans="1:3" x14ac:dyDescent="0.25">
      <c r="A5153" s="126"/>
      <c r="B5153" s="53"/>
      <c r="C5153" s="142"/>
    </row>
    <row r="5154" spans="1:3" x14ac:dyDescent="0.25">
      <c r="A5154" s="126"/>
      <c r="B5154" s="53"/>
      <c r="C5154" s="142"/>
    </row>
    <row r="5155" spans="1:3" x14ac:dyDescent="0.25">
      <c r="A5155" s="126"/>
      <c r="B5155" s="53"/>
      <c r="C5155" s="142"/>
    </row>
    <row r="5156" spans="1:3" x14ac:dyDescent="0.25">
      <c r="A5156" s="126"/>
      <c r="B5156" s="53"/>
      <c r="C5156" s="142"/>
    </row>
    <row r="5157" spans="1:3" x14ac:dyDescent="0.25">
      <c r="A5157" s="126"/>
      <c r="B5157" s="53"/>
      <c r="C5157" s="142"/>
    </row>
    <row r="5158" spans="1:3" x14ac:dyDescent="0.25">
      <c r="A5158" s="126"/>
      <c r="B5158" s="53"/>
      <c r="C5158" s="142"/>
    </row>
    <row r="5159" spans="1:3" x14ac:dyDescent="0.25">
      <c r="A5159" s="126"/>
      <c r="B5159" s="53"/>
      <c r="C5159" s="142"/>
    </row>
    <row r="5160" spans="1:3" x14ac:dyDescent="0.25">
      <c r="A5160" s="126"/>
      <c r="B5160" s="53"/>
      <c r="C5160" s="142"/>
    </row>
    <row r="5161" spans="1:3" x14ac:dyDescent="0.25">
      <c r="A5161" s="126"/>
      <c r="B5161" s="53"/>
      <c r="C5161" s="142"/>
    </row>
    <row r="5162" spans="1:3" x14ac:dyDescent="0.25">
      <c r="A5162" s="126"/>
      <c r="B5162" s="53"/>
      <c r="C5162" s="142"/>
    </row>
    <row r="5163" spans="1:3" x14ac:dyDescent="0.25">
      <c r="A5163" s="126"/>
      <c r="B5163" s="53"/>
      <c r="C5163" s="142"/>
    </row>
    <row r="5164" spans="1:3" x14ac:dyDescent="0.25">
      <c r="A5164" s="126"/>
      <c r="B5164" s="53"/>
      <c r="C5164" s="142"/>
    </row>
    <row r="5165" spans="1:3" x14ac:dyDescent="0.25">
      <c r="A5165" s="126"/>
      <c r="B5165" s="53"/>
      <c r="C5165" s="142"/>
    </row>
    <row r="5166" spans="1:3" x14ac:dyDescent="0.25">
      <c r="A5166" s="126"/>
      <c r="B5166" s="53"/>
      <c r="C5166" s="142"/>
    </row>
    <row r="5167" spans="1:3" x14ac:dyDescent="0.25">
      <c r="A5167" s="126"/>
      <c r="B5167" s="53"/>
      <c r="C5167" s="142"/>
    </row>
    <row r="5168" spans="1:3" x14ac:dyDescent="0.25">
      <c r="A5168" s="126"/>
      <c r="B5168" s="53"/>
      <c r="C5168" s="142"/>
    </row>
    <row r="5169" spans="1:3" x14ac:dyDescent="0.25">
      <c r="A5169" s="126"/>
      <c r="B5169" s="53"/>
      <c r="C5169" s="142"/>
    </row>
    <row r="5170" spans="1:3" x14ac:dyDescent="0.25">
      <c r="A5170" s="126"/>
      <c r="B5170" s="53"/>
      <c r="C5170" s="142"/>
    </row>
    <row r="5171" spans="1:3" x14ac:dyDescent="0.25">
      <c r="A5171" s="126"/>
      <c r="B5171" s="53"/>
      <c r="C5171" s="142"/>
    </row>
    <row r="5172" spans="1:3" x14ac:dyDescent="0.25">
      <c r="A5172" s="126"/>
      <c r="B5172" s="53"/>
      <c r="C5172" s="142"/>
    </row>
    <row r="5173" spans="1:3" x14ac:dyDescent="0.25">
      <c r="A5173" s="126"/>
      <c r="B5173" s="53"/>
      <c r="C5173" s="142"/>
    </row>
    <row r="5174" spans="1:3" x14ac:dyDescent="0.25">
      <c r="A5174" s="126"/>
      <c r="B5174" s="53"/>
      <c r="C5174" s="142"/>
    </row>
    <row r="5175" spans="1:3" x14ac:dyDescent="0.25">
      <c r="A5175" s="126"/>
      <c r="B5175" s="53"/>
      <c r="C5175" s="142"/>
    </row>
    <row r="5176" spans="1:3" x14ac:dyDescent="0.25">
      <c r="A5176" s="126"/>
      <c r="B5176" s="53"/>
      <c r="C5176" s="142"/>
    </row>
    <row r="5177" spans="1:3" x14ac:dyDescent="0.25">
      <c r="A5177" s="126"/>
      <c r="B5177" s="53"/>
      <c r="C5177" s="142"/>
    </row>
    <row r="5178" spans="1:3" x14ac:dyDescent="0.25">
      <c r="A5178" s="126"/>
      <c r="B5178" s="53"/>
      <c r="C5178" s="142"/>
    </row>
    <row r="5179" spans="1:3" x14ac:dyDescent="0.25">
      <c r="A5179" s="126"/>
      <c r="B5179" s="53"/>
      <c r="C5179" s="142"/>
    </row>
    <row r="5180" spans="1:3" x14ac:dyDescent="0.25">
      <c r="A5180" s="126"/>
      <c r="B5180" s="53"/>
      <c r="C5180" s="142"/>
    </row>
    <row r="5181" spans="1:3" x14ac:dyDescent="0.25">
      <c r="A5181" s="126"/>
      <c r="B5181" s="53"/>
      <c r="C5181" s="142"/>
    </row>
    <row r="5182" spans="1:3" x14ac:dyDescent="0.25">
      <c r="A5182" s="126"/>
      <c r="B5182" s="53"/>
      <c r="C5182" s="142"/>
    </row>
    <row r="5183" spans="1:3" x14ac:dyDescent="0.25">
      <c r="A5183" s="126"/>
      <c r="B5183" s="53"/>
      <c r="C5183" s="142"/>
    </row>
    <row r="5184" spans="1:3" x14ac:dyDescent="0.25">
      <c r="A5184" s="126"/>
      <c r="B5184" s="53"/>
      <c r="C5184" s="142"/>
    </row>
    <row r="5185" spans="1:3" x14ac:dyDescent="0.25">
      <c r="A5185" s="126"/>
      <c r="B5185" s="53"/>
      <c r="C5185" s="142"/>
    </row>
    <row r="5186" spans="1:3" x14ac:dyDescent="0.25">
      <c r="A5186" s="126"/>
      <c r="B5186" s="53"/>
      <c r="C5186" s="142"/>
    </row>
    <row r="5187" spans="1:3" x14ac:dyDescent="0.25">
      <c r="A5187" s="126"/>
      <c r="B5187" s="53"/>
      <c r="C5187" s="142"/>
    </row>
    <row r="5188" spans="1:3" x14ac:dyDescent="0.25">
      <c r="A5188" s="126"/>
      <c r="B5188" s="53"/>
      <c r="C5188" s="142"/>
    </row>
    <row r="5189" spans="1:3" x14ac:dyDescent="0.25">
      <c r="A5189" s="126"/>
      <c r="B5189" s="53"/>
      <c r="C5189" s="142"/>
    </row>
    <row r="5190" spans="1:3" x14ac:dyDescent="0.25">
      <c r="A5190" s="126"/>
      <c r="B5190" s="53"/>
      <c r="C5190" s="142"/>
    </row>
    <row r="5191" spans="1:3" x14ac:dyDescent="0.25">
      <c r="A5191" s="126"/>
      <c r="B5191" s="53"/>
      <c r="C5191" s="142"/>
    </row>
    <row r="5192" spans="1:3" x14ac:dyDescent="0.25">
      <c r="A5192" s="126"/>
      <c r="B5192" s="53"/>
      <c r="C5192" s="142"/>
    </row>
    <row r="5193" spans="1:3" x14ac:dyDescent="0.25">
      <c r="A5193" s="126"/>
      <c r="B5193" s="53"/>
      <c r="C5193" s="142"/>
    </row>
    <row r="5194" spans="1:3" x14ac:dyDescent="0.25">
      <c r="A5194" s="126"/>
      <c r="B5194" s="53"/>
      <c r="C5194" s="142"/>
    </row>
    <row r="5195" spans="1:3" x14ac:dyDescent="0.25">
      <c r="A5195" s="126"/>
      <c r="B5195" s="53"/>
      <c r="C5195" s="142"/>
    </row>
    <row r="5196" spans="1:3" x14ac:dyDescent="0.25">
      <c r="A5196" s="126"/>
      <c r="B5196" s="53"/>
      <c r="C5196" s="142"/>
    </row>
    <row r="5197" spans="1:3" x14ac:dyDescent="0.25">
      <c r="A5197" s="126"/>
      <c r="B5197" s="53"/>
      <c r="C5197" s="142"/>
    </row>
    <row r="5198" spans="1:3" x14ac:dyDescent="0.25">
      <c r="A5198" s="126"/>
      <c r="B5198" s="53"/>
      <c r="C5198" s="142"/>
    </row>
    <row r="5199" spans="1:3" x14ac:dyDescent="0.25">
      <c r="A5199" s="126"/>
      <c r="B5199" s="53"/>
      <c r="C5199" s="142"/>
    </row>
    <row r="5200" spans="1:3" x14ac:dyDescent="0.25">
      <c r="A5200" s="126"/>
      <c r="B5200" s="53"/>
      <c r="C5200" s="142"/>
    </row>
    <row r="5201" spans="1:3" x14ac:dyDescent="0.25">
      <c r="A5201" s="126"/>
      <c r="B5201" s="53"/>
      <c r="C5201" s="142"/>
    </row>
    <row r="5202" spans="1:3" x14ac:dyDescent="0.25">
      <c r="A5202" s="126"/>
      <c r="B5202" s="53"/>
      <c r="C5202" s="142"/>
    </row>
    <row r="5203" spans="1:3" x14ac:dyDescent="0.25">
      <c r="A5203" s="126"/>
      <c r="B5203" s="53"/>
      <c r="C5203" s="142"/>
    </row>
    <row r="5204" spans="1:3" x14ac:dyDescent="0.25">
      <c r="A5204" s="126"/>
      <c r="B5204" s="53"/>
      <c r="C5204" s="142"/>
    </row>
    <row r="5205" spans="1:3" x14ac:dyDescent="0.25">
      <c r="A5205" s="126"/>
      <c r="B5205" s="53"/>
      <c r="C5205" s="142"/>
    </row>
    <row r="5206" spans="1:3" x14ac:dyDescent="0.25">
      <c r="A5206" s="126"/>
      <c r="B5206" s="53"/>
      <c r="C5206" s="142"/>
    </row>
    <row r="5207" spans="1:3" x14ac:dyDescent="0.25">
      <c r="A5207" s="126"/>
      <c r="B5207" s="53"/>
      <c r="C5207" s="142"/>
    </row>
    <row r="5208" spans="1:3" x14ac:dyDescent="0.25">
      <c r="A5208" s="126"/>
      <c r="B5208" s="53"/>
      <c r="C5208" s="142"/>
    </row>
    <row r="5209" spans="1:3" x14ac:dyDescent="0.25">
      <c r="A5209" s="126"/>
      <c r="B5209" s="53"/>
      <c r="C5209" s="142"/>
    </row>
    <row r="5210" spans="1:3" x14ac:dyDescent="0.25">
      <c r="A5210" s="126"/>
      <c r="B5210" s="53"/>
      <c r="C5210" s="142"/>
    </row>
    <row r="5211" spans="1:3" x14ac:dyDescent="0.25">
      <c r="A5211" s="126"/>
      <c r="B5211" s="53"/>
      <c r="C5211" s="142"/>
    </row>
    <row r="5212" spans="1:3" x14ac:dyDescent="0.25">
      <c r="A5212" s="126"/>
      <c r="B5212" s="53"/>
      <c r="C5212" s="142"/>
    </row>
    <row r="5213" spans="1:3" x14ac:dyDescent="0.25">
      <c r="A5213" s="126"/>
      <c r="B5213" s="53"/>
      <c r="C5213" s="142"/>
    </row>
    <row r="5214" spans="1:3" x14ac:dyDescent="0.25">
      <c r="A5214" s="126"/>
      <c r="B5214" s="53"/>
      <c r="C5214" s="142"/>
    </row>
    <row r="5215" spans="1:3" x14ac:dyDescent="0.25">
      <c r="A5215" s="126"/>
      <c r="B5215" s="53"/>
      <c r="C5215" s="142"/>
    </row>
    <row r="5216" spans="1:3" x14ac:dyDescent="0.25">
      <c r="A5216" s="126"/>
      <c r="B5216" s="53"/>
      <c r="C5216" s="142"/>
    </row>
    <row r="5217" spans="1:3" x14ac:dyDescent="0.25">
      <c r="A5217" s="126"/>
      <c r="B5217" s="53"/>
      <c r="C5217" s="142"/>
    </row>
    <row r="5218" spans="1:3" x14ac:dyDescent="0.25">
      <c r="A5218" s="126"/>
      <c r="B5218" s="53"/>
      <c r="C5218" s="142"/>
    </row>
    <row r="5219" spans="1:3" x14ac:dyDescent="0.25">
      <c r="A5219" s="126"/>
      <c r="B5219" s="53"/>
      <c r="C5219" s="142"/>
    </row>
    <row r="5220" spans="1:3" x14ac:dyDescent="0.25">
      <c r="A5220" s="126"/>
      <c r="B5220" s="53"/>
      <c r="C5220" s="142"/>
    </row>
    <row r="5221" spans="1:3" x14ac:dyDescent="0.25">
      <c r="A5221" s="126"/>
      <c r="B5221" s="53"/>
      <c r="C5221" s="142"/>
    </row>
    <row r="5222" spans="1:3" x14ac:dyDescent="0.25">
      <c r="A5222" s="126"/>
      <c r="B5222" s="53"/>
      <c r="C5222" s="142"/>
    </row>
    <row r="5223" spans="1:3" x14ac:dyDescent="0.25">
      <c r="A5223" s="126"/>
      <c r="B5223" s="53"/>
      <c r="C5223" s="142"/>
    </row>
    <row r="5224" spans="1:3" x14ac:dyDescent="0.25">
      <c r="A5224" s="126"/>
      <c r="B5224" s="53"/>
      <c r="C5224" s="142"/>
    </row>
    <row r="5225" spans="1:3" x14ac:dyDescent="0.25">
      <c r="A5225" s="126"/>
      <c r="B5225" s="53"/>
      <c r="C5225" s="142"/>
    </row>
    <row r="5226" spans="1:3" x14ac:dyDescent="0.25">
      <c r="A5226" s="126"/>
      <c r="B5226" s="53"/>
      <c r="C5226" s="142"/>
    </row>
    <row r="5227" spans="1:3" x14ac:dyDescent="0.25">
      <c r="A5227" s="126"/>
      <c r="B5227" s="53"/>
      <c r="C5227" s="142"/>
    </row>
    <row r="5228" spans="1:3" x14ac:dyDescent="0.25">
      <c r="A5228" s="126"/>
      <c r="B5228" s="53"/>
      <c r="C5228" s="142"/>
    </row>
    <row r="5229" spans="1:3" x14ac:dyDescent="0.25">
      <c r="A5229" s="126"/>
      <c r="B5229" s="53"/>
      <c r="C5229" s="142"/>
    </row>
    <row r="5230" spans="1:3" x14ac:dyDescent="0.25">
      <c r="A5230" s="126"/>
      <c r="B5230" s="53"/>
      <c r="C5230" s="142"/>
    </row>
    <row r="5231" spans="1:3" x14ac:dyDescent="0.25">
      <c r="A5231" s="126"/>
      <c r="B5231" s="53"/>
      <c r="C5231" s="142"/>
    </row>
    <row r="5232" spans="1:3" x14ac:dyDescent="0.25">
      <c r="A5232" s="126"/>
      <c r="B5232" s="53"/>
      <c r="C5232" s="142"/>
    </row>
    <row r="5233" spans="1:3" x14ac:dyDescent="0.25">
      <c r="A5233" s="126"/>
      <c r="B5233" s="53"/>
      <c r="C5233" s="142"/>
    </row>
    <row r="5234" spans="1:3" x14ac:dyDescent="0.25">
      <c r="A5234" s="126"/>
      <c r="B5234" s="53"/>
      <c r="C5234" s="142"/>
    </row>
    <row r="5235" spans="1:3" x14ac:dyDescent="0.25">
      <c r="A5235" s="126"/>
      <c r="B5235" s="53"/>
      <c r="C5235" s="142"/>
    </row>
    <row r="5236" spans="1:3" x14ac:dyDescent="0.25">
      <c r="A5236" s="126"/>
      <c r="B5236" s="53"/>
      <c r="C5236" s="142"/>
    </row>
    <row r="5237" spans="1:3" x14ac:dyDescent="0.25">
      <c r="A5237" s="126"/>
      <c r="B5237" s="53"/>
      <c r="C5237" s="142"/>
    </row>
    <row r="5238" spans="1:3" x14ac:dyDescent="0.25">
      <c r="A5238" s="126"/>
      <c r="B5238" s="53"/>
      <c r="C5238" s="142"/>
    </row>
    <row r="5239" spans="1:3" x14ac:dyDescent="0.25">
      <c r="A5239" s="126"/>
      <c r="B5239" s="53"/>
      <c r="C5239" s="142"/>
    </row>
    <row r="5240" spans="1:3" x14ac:dyDescent="0.25">
      <c r="A5240" s="126"/>
      <c r="B5240" s="53"/>
      <c r="C5240" s="142"/>
    </row>
    <row r="5241" spans="1:3" x14ac:dyDescent="0.25">
      <c r="A5241" s="126"/>
      <c r="B5241" s="53"/>
      <c r="C5241" s="142"/>
    </row>
    <row r="5242" spans="1:3" x14ac:dyDescent="0.25">
      <c r="A5242" s="126"/>
      <c r="B5242" s="53"/>
      <c r="C5242" s="142"/>
    </row>
    <row r="5243" spans="1:3" x14ac:dyDescent="0.25">
      <c r="A5243" s="126"/>
      <c r="B5243" s="53"/>
      <c r="C5243" s="142"/>
    </row>
    <row r="5244" spans="1:3" x14ac:dyDescent="0.25">
      <c r="A5244" s="126"/>
      <c r="B5244" s="53"/>
      <c r="C5244" s="142"/>
    </row>
    <row r="5245" spans="1:3" x14ac:dyDescent="0.25">
      <c r="A5245" s="126"/>
      <c r="B5245" s="53"/>
      <c r="C5245" s="142"/>
    </row>
    <row r="5246" spans="1:3" x14ac:dyDescent="0.25">
      <c r="A5246" s="126"/>
      <c r="B5246" s="53"/>
      <c r="C5246" s="142"/>
    </row>
    <row r="5247" spans="1:3" x14ac:dyDescent="0.25">
      <c r="A5247" s="126"/>
      <c r="B5247" s="53"/>
      <c r="C5247" s="142"/>
    </row>
    <row r="5248" spans="1:3" x14ac:dyDescent="0.25">
      <c r="A5248" s="126"/>
      <c r="B5248" s="53"/>
      <c r="C5248" s="142"/>
    </row>
    <row r="5249" spans="1:3" x14ac:dyDescent="0.25">
      <c r="A5249" s="126"/>
      <c r="B5249" s="53"/>
      <c r="C5249" s="142"/>
    </row>
    <row r="5250" spans="1:3" x14ac:dyDescent="0.25">
      <c r="A5250" s="126"/>
      <c r="B5250" s="53"/>
      <c r="C5250" s="142"/>
    </row>
    <row r="5251" spans="1:3" x14ac:dyDescent="0.25">
      <c r="A5251" s="126"/>
      <c r="B5251" s="53"/>
      <c r="C5251" s="142"/>
    </row>
    <row r="5252" spans="1:3" x14ac:dyDescent="0.25">
      <c r="A5252" s="126"/>
      <c r="B5252" s="53"/>
      <c r="C5252" s="142"/>
    </row>
    <row r="5253" spans="1:3" x14ac:dyDescent="0.25">
      <c r="A5253" s="126"/>
      <c r="B5253" s="53"/>
      <c r="C5253" s="142"/>
    </row>
    <row r="5254" spans="1:3" x14ac:dyDescent="0.25">
      <c r="A5254" s="126"/>
      <c r="B5254" s="53"/>
      <c r="C5254" s="142"/>
    </row>
    <row r="5255" spans="1:3" x14ac:dyDescent="0.25">
      <c r="A5255" s="126"/>
      <c r="B5255" s="53"/>
      <c r="C5255" s="142"/>
    </row>
    <row r="5256" spans="1:3" x14ac:dyDescent="0.25">
      <c r="A5256" s="126"/>
      <c r="B5256" s="53"/>
      <c r="C5256" s="142"/>
    </row>
    <row r="5257" spans="1:3" x14ac:dyDescent="0.25">
      <c r="A5257" s="126"/>
      <c r="B5257" s="53"/>
      <c r="C5257" s="142"/>
    </row>
    <row r="5258" spans="1:3" x14ac:dyDescent="0.25">
      <c r="A5258" s="126"/>
      <c r="B5258" s="53"/>
      <c r="C5258" s="142"/>
    </row>
    <row r="5259" spans="1:3" x14ac:dyDescent="0.25">
      <c r="A5259" s="126"/>
      <c r="B5259" s="53"/>
      <c r="C5259" s="142"/>
    </row>
    <row r="5260" spans="1:3" x14ac:dyDescent="0.25">
      <c r="A5260" s="126"/>
      <c r="B5260" s="53"/>
      <c r="C5260" s="142"/>
    </row>
    <row r="5261" spans="1:3" x14ac:dyDescent="0.25">
      <c r="A5261" s="126"/>
      <c r="B5261" s="53"/>
      <c r="C5261" s="142"/>
    </row>
    <row r="5262" spans="1:3" x14ac:dyDescent="0.25">
      <c r="A5262" s="126"/>
      <c r="B5262" s="53"/>
      <c r="C5262" s="142"/>
    </row>
    <row r="5263" spans="1:3" x14ac:dyDescent="0.25">
      <c r="A5263" s="126"/>
      <c r="B5263" s="53"/>
      <c r="C5263" s="142"/>
    </row>
    <row r="5264" spans="1:3" x14ac:dyDescent="0.25">
      <c r="A5264" s="126"/>
      <c r="B5264" s="53"/>
      <c r="C5264" s="142"/>
    </row>
    <row r="5265" spans="1:3" x14ac:dyDescent="0.25">
      <c r="A5265" s="126"/>
      <c r="B5265" s="53"/>
      <c r="C5265" s="142"/>
    </row>
    <row r="5266" spans="1:3" x14ac:dyDescent="0.25">
      <c r="A5266" s="126"/>
      <c r="B5266" s="53"/>
      <c r="C5266" s="142"/>
    </row>
    <row r="5267" spans="1:3" x14ac:dyDescent="0.25">
      <c r="A5267" s="126"/>
      <c r="B5267" s="53"/>
      <c r="C5267" s="142"/>
    </row>
    <row r="5268" spans="1:3" x14ac:dyDescent="0.25">
      <c r="A5268" s="126"/>
      <c r="B5268" s="53"/>
      <c r="C5268" s="142"/>
    </row>
    <row r="5269" spans="1:3" x14ac:dyDescent="0.25">
      <c r="A5269" s="126"/>
      <c r="B5269" s="53"/>
      <c r="C5269" s="142"/>
    </row>
    <row r="5270" spans="1:3" x14ac:dyDescent="0.25">
      <c r="A5270" s="126"/>
      <c r="B5270" s="53"/>
      <c r="C5270" s="142"/>
    </row>
    <row r="5271" spans="1:3" x14ac:dyDescent="0.25">
      <c r="A5271" s="126"/>
      <c r="B5271" s="53"/>
      <c r="C5271" s="142"/>
    </row>
    <row r="5272" spans="1:3" x14ac:dyDescent="0.25">
      <c r="A5272" s="126"/>
      <c r="B5272" s="53"/>
      <c r="C5272" s="142"/>
    </row>
    <row r="5273" spans="1:3" x14ac:dyDescent="0.25">
      <c r="A5273" s="126"/>
      <c r="B5273" s="53"/>
      <c r="C5273" s="142"/>
    </row>
    <row r="5274" spans="1:3" x14ac:dyDescent="0.25">
      <c r="A5274" s="126"/>
      <c r="B5274" s="53"/>
      <c r="C5274" s="142"/>
    </row>
    <row r="5275" spans="1:3" x14ac:dyDescent="0.25">
      <c r="A5275" s="126"/>
      <c r="B5275" s="53"/>
      <c r="C5275" s="142"/>
    </row>
    <row r="5276" spans="1:3" x14ac:dyDescent="0.25">
      <c r="A5276" s="126"/>
      <c r="B5276" s="53"/>
      <c r="C5276" s="142"/>
    </row>
    <row r="5277" spans="1:3" x14ac:dyDescent="0.25">
      <c r="A5277" s="126"/>
      <c r="B5277" s="53"/>
      <c r="C5277" s="142"/>
    </row>
    <row r="5278" spans="1:3" x14ac:dyDescent="0.25">
      <c r="A5278" s="126"/>
      <c r="B5278" s="53"/>
      <c r="C5278" s="142"/>
    </row>
    <row r="5279" spans="1:3" x14ac:dyDescent="0.25">
      <c r="A5279" s="126"/>
      <c r="B5279" s="53"/>
      <c r="C5279" s="142"/>
    </row>
    <row r="5280" spans="1:3" x14ac:dyDescent="0.25">
      <c r="A5280" s="126"/>
      <c r="B5280" s="53"/>
      <c r="C5280" s="142"/>
    </row>
    <row r="5281" spans="1:3" x14ac:dyDescent="0.25">
      <c r="A5281" s="126"/>
      <c r="B5281" s="53"/>
      <c r="C5281" s="142"/>
    </row>
    <row r="5282" spans="1:3" x14ac:dyDescent="0.25">
      <c r="A5282" s="126"/>
      <c r="B5282" s="53"/>
      <c r="C5282" s="142"/>
    </row>
    <row r="5283" spans="1:3" x14ac:dyDescent="0.25">
      <c r="A5283" s="126"/>
      <c r="B5283" s="53"/>
      <c r="C5283" s="142"/>
    </row>
    <row r="5284" spans="1:3" x14ac:dyDescent="0.25">
      <c r="A5284" s="126"/>
      <c r="B5284" s="53"/>
      <c r="C5284" s="142"/>
    </row>
    <row r="5285" spans="1:3" x14ac:dyDescent="0.25">
      <c r="A5285" s="126"/>
      <c r="B5285" s="53"/>
      <c r="C5285" s="142"/>
    </row>
    <row r="5286" spans="1:3" x14ac:dyDescent="0.25">
      <c r="A5286" s="126"/>
      <c r="B5286" s="53"/>
      <c r="C5286" s="142"/>
    </row>
    <row r="5287" spans="1:3" x14ac:dyDescent="0.25">
      <c r="A5287" s="126"/>
      <c r="B5287" s="53"/>
      <c r="C5287" s="142"/>
    </row>
    <row r="5288" spans="1:3" x14ac:dyDescent="0.25">
      <c r="A5288" s="126"/>
      <c r="B5288" s="53"/>
      <c r="C5288" s="142"/>
    </row>
    <row r="5289" spans="1:3" x14ac:dyDescent="0.25">
      <c r="A5289" s="126"/>
      <c r="B5289" s="53"/>
      <c r="C5289" s="142"/>
    </row>
    <row r="5290" spans="1:3" x14ac:dyDescent="0.25">
      <c r="A5290" s="126"/>
      <c r="B5290" s="53"/>
      <c r="C5290" s="142"/>
    </row>
    <row r="5291" spans="1:3" x14ac:dyDescent="0.25">
      <c r="A5291" s="126"/>
      <c r="B5291" s="53"/>
      <c r="C5291" s="142"/>
    </row>
    <row r="5292" spans="1:3" x14ac:dyDescent="0.25">
      <c r="A5292" s="126"/>
      <c r="B5292" s="53"/>
      <c r="C5292" s="142"/>
    </row>
    <row r="5293" spans="1:3" x14ac:dyDescent="0.25">
      <c r="A5293" s="126"/>
      <c r="B5293" s="53"/>
      <c r="C5293" s="142"/>
    </row>
    <row r="5294" spans="1:3" x14ac:dyDescent="0.25">
      <c r="A5294" s="126"/>
      <c r="B5294" s="53"/>
      <c r="C5294" s="142"/>
    </row>
    <row r="5295" spans="1:3" x14ac:dyDescent="0.25">
      <c r="A5295" s="126"/>
      <c r="B5295" s="53"/>
      <c r="C5295" s="142"/>
    </row>
    <row r="5296" spans="1:3" x14ac:dyDescent="0.25">
      <c r="A5296" s="126"/>
      <c r="B5296" s="53"/>
      <c r="C5296" s="142"/>
    </row>
    <row r="5297" spans="1:3" x14ac:dyDescent="0.25">
      <c r="A5297" s="126"/>
      <c r="B5297" s="53"/>
      <c r="C5297" s="142"/>
    </row>
    <row r="5298" spans="1:3" x14ac:dyDescent="0.25">
      <c r="A5298" s="126"/>
      <c r="B5298" s="53"/>
      <c r="C5298" s="142"/>
    </row>
    <row r="5299" spans="1:3" x14ac:dyDescent="0.25">
      <c r="A5299" s="126"/>
      <c r="B5299" s="53"/>
      <c r="C5299" s="142"/>
    </row>
    <row r="5300" spans="1:3" x14ac:dyDescent="0.25">
      <c r="A5300" s="126"/>
      <c r="B5300" s="53"/>
      <c r="C5300" s="142"/>
    </row>
    <row r="5301" spans="1:3" x14ac:dyDescent="0.25">
      <c r="A5301" s="126"/>
      <c r="B5301" s="53"/>
      <c r="C5301" s="142"/>
    </row>
    <row r="5302" spans="1:3" x14ac:dyDescent="0.25">
      <c r="A5302" s="126"/>
      <c r="B5302" s="53"/>
      <c r="C5302" s="142"/>
    </row>
    <row r="5303" spans="1:3" x14ac:dyDescent="0.25">
      <c r="A5303" s="126"/>
      <c r="B5303" s="53"/>
      <c r="C5303" s="142"/>
    </row>
    <row r="5304" spans="1:3" x14ac:dyDescent="0.25">
      <c r="A5304" s="126"/>
      <c r="B5304" s="53"/>
      <c r="C5304" s="142"/>
    </row>
    <row r="5305" spans="1:3" x14ac:dyDescent="0.25">
      <c r="A5305" s="126"/>
      <c r="B5305" s="53"/>
      <c r="C5305" s="142"/>
    </row>
    <row r="5306" spans="1:3" x14ac:dyDescent="0.25">
      <c r="A5306" s="126"/>
      <c r="B5306" s="53"/>
      <c r="C5306" s="142"/>
    </row>
    <row r="5307" spans="1:3" x14ac:dyDescent="0.25">
      <c r="A5307" s="126"/>
      <c r="B5307" s="53"/>
      <c r="C5307" s="142"/>
    </row>
    <row r="5308" spans="1:3" x14ac:dyDescent="0.25">
      <c r="A5308" s="126"/>
      <c r="B5308" s="53"/>
      <c r="C5308" s="142"/>
    </row>
    <row r="5309" spans="1:3" x14ac:dyDescent="0.25">
      <c r="A5309" s="126"/>
      <c r="B5309" s="53"/>
      <c r="C5309" s="142"/>
    </row>
    <row r="5310" spans="1:3" x14ac:dyDescent="0.25">
      <c r="A5310" s="126"/>
      <c r="B5310" s="53"/>
      <c r="C5310" s="142"/>
    </row>
    <row r="5311" spans="1:3" x14ac:dyDescent="0.25">
      <c r="A5311" s="126"/>
      <c r="B5311" s="53"/>
      <c r="C5311" s="142"/>
    </row>
    <row r="5312" spans="1:3" x14ac:dyDescent="0.25">
      <c r="A5312" s="126"/>
      <c r="B5312" s="53"/>
      <c r="C5312" s="142"/>
    </row>
    <row r="5313" spans="1:3" x14ac:dyDescent="0.25">
      <c r="A5313" s="126"/>
      <c r="B5313" s="53"/>
      <c r="C5313" s="142"/>
    </row>
    <row r="5314" spans="1:3" x14ac:dyDescent="0.25">
      <c r="A5314" s="126"/>
      <c r="B5314" s="53"/>
      <c r="C5314" s="142"/>
    </row>
    <row r="5315" spans="1:3" x14ac:dyDescent="0.25">
      <c r="A5315" s="126"/>
      <c r="B5315" s="53"/>
      <c r="C5315" s="142"/>
    </row>
    <row r="5316" spans="1:3" x14ac:dyDescent="0.25">
      <c r="A5316" s="126"/>
      <c r="B5316" s="53"/>
      <c r="C5316" s="142"/>
    </row>
    <row r="5317" spans="1:3" x14ac:dyDescent="0.25">
      <c r="A5317" s="126"/>
      <c r="B5317" s="53"/>
      <c r="C5317" s="142"/>
    </row>
    <row r="5318" spans="1:3" x14ac:dyDescent="0.25">
      <c r="A5318" s="126"/>
      <c r="B5318" s="53"/>
      <c r="C5318" s="142"/>
    </row>
    <row r="5319" spans="1:3" x14ac:dyDescent="0.25">
      <c r="A5319" s="126"/>
      <c r="B5319" s="53"/>
      <c r="C5319" s="142"/>
    </row>
    <row r="5320" spans="1:3" x14ac:dyDescent="0.25">
      <c r="A5320" s="126"/>
      <c r="B5320" s="53"/>
      <c r="C5320" s="142"/>
    </row>
    <row r="5321" spans="1:3" x14ac:dyDescent="0.25">
      <c r="A5321" s="126"/>
      <c r="B5321" s="53"/>
      <c r="C5321" s="142"/>
    </row>
    <row r="5322" spans="1:3" x14ac:dyDescent="0.25">
      <c r="A5322" s="126"/>
      <c r="B5322" s="53"/>
      <c r="C5322" s="142"/>
    </row>
    <row r="5323" spans="1:3" x14ac:dyDescent="0.25">
      <c r="A5323" s="126"/>
      <c r="B5323" s="53"/>
      <c r="C5323" s="142"/>
    </row>
    <row r="5324" spans="1:3" x14ac:dyDescent="0.25">
      <c r="A5324" s="126"/>
      <c r="B5324" s="53"/>
      <c r="C5324" s="142"/>
    </row>
    <row r="5325" spans="1:3" x14ac:dyDescent="0.25">
      <c r="A5325" s="126"/>
      <c r="B5325" s="53"/>
      <c r="C5325" s="142"/>
    </row>
    <row r="5326" spans="1:3" x14ac:dyDescent="0.25">
      <c r="A5326" s="126"/>
      <c r="B5326" s="53"/>
      <c r="C5326" s="142"/>
    </row>
    <row r="5327" spans="1:3" x14ac:dyDescent="0.25">
      <c r="A5327" s="126"/>
      <c r="B5327" s="53"/>
      <c r="C5327" s="142"/>
    </row>
    <row r="5328" spans="1:3" x14ac:dyDescent="0.25">
      <c r="A5328" s="126"/>
      <c r="B5328" s="53"/>
      <c r="C5328" s="142"/>
    </row>
    <row r="5329" spans="1:3" x14ac:dyDescent="0.25">
      <c r="A5329" s="126"/>
      <c r="B5329" s="53"/>
      <c r="C5329" s="142"/>
    </row>
    <row r="5330" spans="1:3" x14ac:dyDescent="0.25">
      <c r="A5330" s="126"/>
      <c r="B5330" s="53"/>
      <c r="C5330" s="142"/>
    </row>
    <row r="5331" spans="1:3" x14ac:dyDescent="0.25">
      <c r="A5331" s="126"/>
      <c r="B5331" s="53"/>
      <c r="C5331" s="142"/>
    </row>
    <row r="5332" spans="1:3" x14ac:dyDescent="0.25">
      <c r="A5332" s="126"/>
      <c r="B5332" s="53"/>
      <c r="C5332" s="142"/>
    </row>
    <row r="5333" spans="1:3" x14ac:dyDescent="0.25">
      <c r="A5333" s="126"/>
      <c r="B5333" s="53"/>
      <c r="C5333" s="142"/>
    </row>
    <row r="5334" spans="1:3" x14ac:dyDescent="0.25">
      <c r="A5334" s="126"/>
      <c r="B5334" s="53"/>
      <c r="C5334" s="142"/>
    </row>
    <row r="5335" spans="1:3" x14ac:dyDescent="0.25">
      <c r="A5335" s="126"/>
      <c r="B5335" s="53"/>
      <c r="C5335" s="142"/>
    </row>
    <row r="5336" spans="1:3" x14ac:dyDescent="0.25">
      <c r="A5336" s="126"/>
      <c r="B5336" s="53"/>
      <c r="C5336" s="142"/>
    </row>
    <row r="5337" spans="1:3" x14ac:dyDescent="0.25">
      <c r="A5337" s="126"/>
      <c r="B5337" s="53"/>
      <c r="C5337" s="142"/>
    </row>
    <row r="5338" spans="1:3" x14ac:dyDescent="0.25">
      <c r="A5338" s="126"/>
      <c r="B5338" s="53"/>
      <c r="C5338" s="142"/>
    </row>
    <row r="5339" spans="1:3" x14ac:dyDescent="0.25">
      <c r="A5339" s="126"/>
      <c r="B5339" s="53"/>
      <c r="C5339" s="142"/>
    </row>
    <row r="5340" spans="1:3" x14ac:dyDescent="0.25">
      <c r="A5340" s="126"/>
      <c r="B5340" s="53"/>
      <c r="C5340" s="142"/>
    </row>
    <row r="5341" spans="1:3" x14ac:dyDescent="0.25">
      <c r="A5341" s="126"/>
      <c r="B5341" s="53"/>
      <c r="C5341" s="142"/>
    </row>
    <row r="5342" spans="1:3" x14ac:dyDescent="0.25">
      <c r="A5342" s="126"/>
      <c r="B5342" s="53"/>
      <c r="C5342" s="142"/>
    </row>
    <row r="5343" spans="1:3" x14ac:dyDescent="0.25">
      <c r="A5343" s="126"/>
      <c r="B5343" s="53"/>
      <c r="C5343" s="142"/>
    </row>
    <row r="5344" spans="1:3" x14ac:dyDescent="0.25">
      <c r="A5344" s="126"/>
      <c r="B5344" s="53"/>
      <c r="C5344" s="142"/>
    </row>
    <row r="5345" spans="1:3" x14ac:dyDescent="0.25">
      <c r="A5345" s="126"/>
      <c r="B5345" s="53"/>
      <c r="C5345" s="142"/>
    </row>
    <row r="5346" spans="1:3" x14ac:dyDescent="0.25">
      <c r="A5346" s="126"/>
      <c r="B5346" s="53"/>
      <c r="C5346" s="142"/>
    </row>
    <row r="5347" spans="1:3" x14ac:dyDescent="0.25">
      <c r="A5347" s="126"/>
      <c r="B5347" s="53"/>
      <c r="C5347" s="142"/>
    </row>
    <row r="5348" spans="1:3" x14ac:dyDescent="0.25">
      <c r="A5348" s="126"/>
      <c r="B5348" s="53"/>
      <c r="C5348" s="142"/>
    </row>
    <row r="5349" spans="1:3" x14ac:dyDescent="0.25">
      <c r="A5349" s="126"/>
      <c r="B5349" s="53"/>
      <c r="C5349" s="142"/>
    </row>
    <row r="5350" spans="1:3" x14ac:dyDescent="0.25">
      <c r="A5350" s="126"/>
      <c r="B5350" s="53"/>
      <c r="C5350" s="142"/>
    </row>
    <row r="5351" spans="1:3" x14ac:dyDescent="0.25">
      <c r="A5351" s="126"/>
      <c r="B5351" s="53"/>
      <c r="C5351" s="142"/>
    </row>
    <row r="5352" spans="1:3" x14ac:dyDescent="0.25">
      <c r="A5352" s="126"/>
      <c r="B5352" s="53"/>
      <c r="C5352" s="142"/>
    </row>
    <row r="5353" spans="1:3" x14ac:dyDescent="0.25">
      <c r="A5353" s="126"/>
      <c r="B5353" s="53"/>
      <c r="C5353" s="142"/>
    </row>
    <row r="5354" spans="1:3" x14ac:dyDescent="0.25">
      <c r="A5354" s="126"/>
      <c r="B5354" s="53"/>
      <c r="C5354" s="142"/>
    </row>
    <row r="5355" spans="1:3" x14ac:dyDescent="0.25">
      <c r="A5355" s="126"/>
      <c r="B5355" s="53"/>
      <c r="C5355" s="142"/>
    </row>
    <row r="5356" spans="1:3" x14ac:dyDescent="0.25">
      <c r="A5356" s="126"/>
      <c r="B5356" s="53"/>
      <c r="C5356" s="142"/>
    </row>
    <row r="5357" spans="1:3" x14ac:dyDescent="0.25">
      <c r="A5357" s="126"/>
      <c r="B5357" s="53"/>
      <c r="C5357" s="142"/>
    </row>
    <row r="5358" spans="1:3" x14ac:dyDescent="0.25">
      <c r="A5358" s="126"/>
      <c r="B5358" s="53"/>
      <c r="C5358" s="142"/>
    </row>
    <row r="5359" spans="1:3" x14ac:dyDescent="0.25">
      <c r="A5359" s="126"/>
      <c r="B5359" s="53"/>
      <c r="C5359" s="142"/>
    </row>
    <row r="5360" spans="1:3" x14ac:dyDescent="0.25">
      <c r="A5360" s="126"/>
      <c r="B5360" s="53"/>
      <c r="C5360" s="142"/>
    </row>
    <row r="5361" spans="1:3" x14ac:dyDescent="0.25">
      <c r="A5361" s="126"/>
      <c r="B5361" s="53"/>
      <c r="C5361" s="142"/>
    </row>
    <row r="5362" spans="1:3" x14ac:dyDescent="0.25">
      <c r="A5362" s="126"/>
      <c r="B5362" s="53"/>
      <c r="C5362" s="142"/>
    </row>
    <row r="5363" spans="1:3" x14ac:dyDescent="0.25">
      <c r="A5363" s="126"/>
      <c r="B5363" s="53"/>
      <c r="C5363" s="142"/>
    </row>
    <row r="5364" spans="1:3" x14ac:dyDescent="0.25">
      <c r="A5364" s="126"/>
      <c r="B5364" s="53"/>
      <c r="C5364" s="142"/>
    </row>
    <row r="5365" spans="1:3" x14ac:dyDescent="0.25">
      <c r="A5365" s="126"/>
      <c r="B5365" s="53"/>
      <c r="C5365" s="142"/>
    </row>
    <row r="5366" spans="1:3" x14ac:dyDescent="0.25">
      <c r="A5366" s="126"/>
      <c r="B5366" s="53"/>
      <c r="C5366" s="142"/>
    </row>
    <row r="5367" spans="1:3" x14ac:dyDescent="0.25">
      <c r="A5367" s="126"/>
      <c r="B5367" s="53"/>
      <c r="C5367" s="142"/>
    </row>
    <row r="5368" spans="1:3" x14ac:dyDescent="0.25">
      <c r="A5368" s="126"/>
      <c r="B5368" s="53"/>
      <c r="C5368" s="142"/>
    </row>
    <row r="5369" spans="1:3" x14ac:dyDescent="0.25">
      <c r="A5369" s="126"/>
      <c r="B5369" s="53"/>
      <c r="C5369" s="142"/>
    </row>
    <row r="5370" spans="1:3" x14ac:dyDescent="0.25">
      <c r="A5370" s="126"/>
      <c r="B5370" s="53"/>
      <c r="C5370" s="142"/>
    </row>
    <row r="5371" spans="1:3" x14ac:dyDescent="0.25">
      <c r="A5371" s="126"/>
      <c r="B5371" s="53"/>
      <c r="C5371" s="142"/>
    </row>
    <row r="5372" spans="1:3" x14ac:dyDescent="0.25">
      <c r="A5372" s="126"/>
      <c r="B5372" s="53"/>
      <c r="C5372" s="142"/>
    </row>
    <row r="5373" spans="1:3" x14ac:dyDescent="0.25">
      <c r="A5373" s="126"/>
      <c r="B5373" s="53"/>
      <c r="C5373" s="142"/>
    </row>
    <row r="5374" spans="1:3" x14ac:dyDescent="0.25">
      <c r="A5374" s="126"/>
      <c r="B5374" s="53"/>
      <c r="C5374" s="142"/>
    </row>
    <row r="5375" spans="1:3" x14ac:dyDescent="0.25">
      <c r="A5375" s="126"/>
      <c r="B5375" s="53"/>
      <c r="C5375" s="142"/>
    </row>
    <row r="5376" spans="1:3" x14ac:dyDescent="0.25">
      <c r="A5376" s="126"/>
      <c r="B5376" s="53"/>
      <c r="C5376" s="142"/>
    </row>
    <row r="5377" spans="1:3" x14ac:dyDescent="0.25">
      <c r="A5377" s="126"/>
      <c r="B5377" s="53"/>
      <c r="C5377" s="142"/>
    </row>
    <row r="5378" spans="1:3" x14ac:dyDescent="0.25">
      <c r="A5378" s="126"/>
      <c r="B5378" s="53"/>
      <c r="C5378" s="142"/>
    </row>
    <row r="5379" spans="1:3" x14ac:dyDescent="0.25">
      <c r="A5379" s="126"/>
      <c r="B5379" s="53"/>
      <c r="C5379" s="142"/>
    </row>
    <row r="5380" spans="1:3" x14ac:dyDescent="0.25">
      <c r="A5380" s="126"/>
      <c r="B5380" s="53"/>
      <c r="C5380" s="142"/>
    </row>
    <row r="5381" spans="1:3" x14ac:dyDescent="0.25">
      <c r="A5381" s="126"/>
      <c r="B5381" s="53"/>
      <c r="C5381" s="142"/>
    </row>
    <row r="5382" spans="1:3" x14ac:dyDescent="0.25">
      <c r="A5382" s="126"/>
      <c r="B5382" s="53"/>
      <c r="C5382" s="142"/>
    </row>
    <row r="5383" spans="1:3" x14ac:dyDescent="0.25">
      <c r="A5383" s="126"/>
      <c r="B5383" s="53"/>
      <c r="C5383" s="142"/>
    </row>
    <row r="5384" spans="1:3" x14ac:dyDescent="0.25">
      <c r="A5384" s="126"/>
      <c r="B5384" s="53"/>
      <c r="C5384" s="142"/>
    </row>
    <row r="5385" spans="1:3" x14ac:dyDescent="0.25">
      <c r="A5385" s="126"/>
      <c r="B5385" s="53"/>
      <c r="C5385" s="142"/>
    </row>
    <row r="5386" spans="1:3" x14ac:dyDescent="0.25">
      <c r="A5386" s="126"/>
      <c r="B5386" s="53"/>
      <c r="C5386" s="142"/>
    </row>
    <row r="5387" spans="1:3" x14ac:dyDescent="0.25">
      <c r="A5387" s="126"/>
      <c r="B5387" s="53"/>
      <c r="C5387" s="142"/>
    </row>
    <row r="5388" spans="1:3" x14ac:dyDescent="0.25">
      <c r="A5388" s="126"/>
      <c r="B5388" s="53"/>
      <c r="C5388" s="142"/>
    </row>
    <row r="5389" spans="1:3" x14ac:dyDescent="0.25">
      <c r="A5389" s="126"/>
      <c r="B5389" s="53"/>
      <c r="C5389" s="142"/>
    </row>
    <row r="5390" spans="1:3" x14ac:dyDescent="0.25">
      <c r="A5390" s="126"/>
      <c r="B5390" s="53"/>
      <c r="C5390" s="142"/>
    </row>
    <row r="5391" spans="1:3" x14ac:dyDescent="0.25">
      <c r="A5391" s="126"/>
      <c r="B5391" s="53"/>
      <c r="C5391" s="142"/>
    </row>
    <row r="5392" spans="1:3" x14ac:dyDescent="0.25">
      <c r="A5392" s="126"/>
      <c r="B5392" s="53"/>
      <c r="C5392" s="142"/>
    </row>
    <row r="5393" spans="1:3" x14ac:dyDescent="0.25">
      <c r="A5393" s="126"/>
      <c r="B5393" s="53"/>
      <c r="C5393" s="142"/>
    </row>
    <row r="5394" spans="1:3" x14ac:dyDescent="0.25">
      <c r="A5394" s="126"/>
      <c r="B5394" s="53"/>
      <c r="C5394" s="142"/>
    </row>
    <row r="5395" spans="1:3" x14ac:dyDescent="0.25">
      <c r="A5395" s="126"/>
      <c r="B5395" s="53"/>
      <c r="C5395" s="142"/>
    </row>
    <row r="5396" spans="1:3" x14ac:dyDescent="0.25">
      <c r="A5396" s="126"/>
      <c r="B5396" s="53"/>
      <c r="C5396" s="142"/>
    </row>
    <row r="5397" spans="1:3" x14ac:dyDescent="0.25">
      <c r="A5397" s="126"/>
      <c r="B5397" s="53"/>
      <c r="C5397" s="142"/>
    </row>
    <row r="5398" spans="1:3" x14ac:dyDescent="0.25">
      <c r="A5398" s="126"/>
      <c r="B5398" s="53"/>
      <c r="C5398" s="142"/>
    </row>
    <row r="5399" spans="1:3" x14ac:dyDescent="0.25">
      <c r="A5399" s="126"/>
      <c r="B5399" s="53"/>
      <c r="C5399" s="142"/>
    </row>
    <row r="5400" spans="1:3" x14ac:dyDescent="0.25">
      <c r="A5400" s="126"/>
      <c r="B5400" s="53"/>
      <c r="C5400" s="142"/>
    </row>
    <row r="5401" spans="1:3" x14ac:dyDescent="0.25">
      <c r="A5401" s="126"/>
      <c r="B5401" s="53"/>
      <c r="C5401" s="142"/>
    </row>
    <row r="5402" spans="1:3" x14ac:dyDescent="0.25">
      <c r="A5402" s="126"/>
      <c r="B5402" s="53"/>
      <c r="C5402" s="142"/>
    </row>
    <row r="5403" spans="1:3" x14ac:dyDescent="0.25">
      <c r="A5403" s="126"/>
      <c r="B5403" s="53"/>
      <c r="C5403" s="142"/>
    </row>
    <row r="5404" spans="1:3" x14ac:dyDescent="0.25">
      <c r="A5404" s="126"/>
      <c r="B5404" s="53"/>
      <c r="C5404" s="142"/>
    </row>
    <row r="5405" spans="1:3" x14ac:dyDescent="0.25">
      <c r="A5405" s="126"/>
      <c r="B5405" s="53"/>
      <c r="C5405" s="142"/>
    </row>
    <row r="5406" spans="1:3" x14ac:dyDescent="0.25">
      <c r="A5406" s="126"/>
      <c r="B5406" s="53"/>
      <c r="C5406" s="142"/>
    </row>
    <row r="5407" spans="1:3" x14ac:dyDescent="0.25">
      <c r="A5407" s="126"/>
      <c r="B5407" s="53"/>
      <c r="C5407" s="142"/>
    </row>
    <row r="5408" spans="1:3" x14ac:dyDescent="0.25">
      <c r="A5408" s="126"/>
      <c r="B5408" s="53"/>
      <c r="C5408" s="142"/>
    </row>
    <row r="5409" spans="1:3" x14ac:dyDescent="0.25">
      <c r="A5409" s="126"/>
      <c r="B5409" s="53"/>
      <c r="C5409" s="142"/>
    </row>
    <row r="5410" spans="1:3" x14ac:dyDescent="0.25">
      <c r="A5410" s="126"/>
      <c r="B5410" s="53"/>
      <c r="C5410" s="142"/>
    </row>
    <row r="5411" spans="1:3" x14ac:dyDescent="0.25">
      <c r="A5411" s="126"/>
      <c r="B5411" s="53"/>
      <c r="C5411" s="142"/>
    </row>
    <row r="5412" spans="1:3" x14ac:dyDescent="0.25">
      <c r="A5412" s="126"/>
      <c r="B5412" s="53"/>
      <c r="C5412" s="142"/>
    </row>
    <row r="5413" spans="1:3" x14ac:dyDescent="0.25">
      <c r="A5413" s="126"/>
      <c r="B5413" s="53"/>
      <c r="C5413" s="142"/>
    </row>
    <row r="5414" spans="1:3" x14ac:dyDescent="0.25">
      <c r="A5414" s="126"/>
      <c r="B5414" s="53"/>
      <c r="C5414" s="142"/>
    </row>
    <row r="5415" spans="1:3" x14ac:dyDescent="0.25">
      <c r="A5415" s="126"/>
      <c r="B5415" s="53"/>
      <c r="C5415" s="142"/>
    </row>
    <row r="5416" spans="1:3" x14ac:dyDescent="0.25">
      <c r="A5416" s="126"/>
      <c r="B5416" s="53"/>
      <c r="C5416" s="142"/>
    </row>
    <row r="5417" spans="1:3" x14ac:dyDescent="0.25">
      <c r="A5417" s="126"/>
      <c r="B5417" s="53"/>
      <c r="C5417" s="142"/>
    </row>
    <row r="5418" spans="1:3" x14ac:dyDescent="0.25">
      <c r="A5418" s="126"/>
      <c r="B5418" s="53"/>
      <c r="C5418" s="142"/>
    </row>
    <row r="5419" spans="1:3" x14ac:dyDescent="0.25">
      <c r="A5419" s="126"/>
      <c r="B5419" s="53"/>
      <c r="C5419" s="142"/>
    </row>
    <row r="5420" spans="1:3" x14ac:dyDescent="0.25">
      <c r="A5420" s="126"/>
      <c r="B5420" s="53"/>
      <c r="C5420" s="142"/>
    </row>
    <row r="5421" spans="1:3" x14ac:dyDescent="0.25">
      <c r="A5421" s="126"/>
      <c r="B5421" s="53"/>
      <c r="C5421" s="142"/>
    </row>
    <row r="5422" spans="1:3" x14ac:dyDescent="0.25">
      <c r="A5422" s="126"/>
      <c r="B5422" s="53"/>
      <c r="C5422" s="142"/>
    </row>
    <row r="5423" spans="1:3" x14ac:dyDescent="0.25">
      <c r="A5423" s="126"/>
      <c r="B5423" s="53"/>
      <c r="C5423" s="142"/>
    </row>
    <row r="5424" spans="1:3" x14ac:dyDescent="0.25">
      <c r="A5424" s="126"/>
      <c r="B5424" s="53"/>
      <c r="C5424" s="142"/>
    </row>
    <row r="5425" spans="1:3" x14ac:dyDescent="0.25">
      <c r="A5425" s="126"/>
      <c r="B5425" s="53"/>
      <c r="C5425" s="142"/>
    </row>
    <row r="5426" spans="1:3" x14ac:dyDescent="0.25">
      <c r="A5426" s="126"/>
      <c r="B5426" s="53"/>
      <c r="C5426" s="142"/>
    </row>
    <row r="5427" spans="1:3" x14ac:dyDescent="0.25">
      <c r="A5427" s="126"/>
      <c r="B5427" s="53"/>
      <c r="C5427" s="142"/>
    </row>
    <row r="5428" spans="1:3" x14ac:dyDescent="0.25">
      <c r="A5428" s="126"/>
      <c r="B5428" s="53"/>
      <c r="C5428" s="142"/>
    </row>
    <row r="5429" spans="1:3" x14ac:dyDescent="0.25">
      <c r="A5429" s="126"/>
      <c r="B5429" s="53"/>
      <c r="C5429" s="142"/>
    </row>
    <row r="5430" spans="1:3" x14ac:dyDescent="0.25">
      <c r="A5430" s="126"/>
      <c r="B5430" s="53"/>
      <c r="C5430" s="142"/>
    </row>
    <row r="5431" spans="1:3" x14ac:dyDescent="0.25">
      <c r="A5431" s="126"/>
      <c r="B5431" s="53"/>
      <c r="C5431" s="142"/>
    </row>
    <row r="5432" spans="1:3" x14ac:dyDescent="0.25">
      <c r="A5432" s="126"/>
      <c r="B5432" s="53"/>
      <c r="C5432" s="142"/>
    </row>
    <row r="5433" spans="1:3" x14ac:dyDescent="0.25">
      <c r="A5433" s="126"/>
      <c r="B5433" s="53"/>
      <c r="C5433" s="142"/>
    </row>
    <row r="5434" spans="1:3" x14ac:dyDescent="0.25">
      <c r="A5434" s="126"/>
      <c r="B5434" s="53"/>
      <c r="C5434" s="142"/>
    </row>
    <row r="5435" spans="1:3" x14ac:dyDescent="0.25">
      <c r="A5435" s="126"/>
      <c r="B5435" s="53"/>
      <c r="C5435" s="142"/>
    </row>
    <row r="5436" spans="1:3" x14ac:dyDescent="0.25">
      <c r="A5436" s="126"/>
      <c r="B5436" s="53"/>
      <c r="C5436" s="142"/>
    </row>
    <row r="5437" spans="1:3" x14ac:dyDescent="0.25">
      <c r="A5437" s="126"/>
      <c r="B5437" s="53"/>
      <c r="C5437" s="142"/>
    </row>
    <row r="5438" spans="1:3" x14ac:dyDescent="0.25">
      <c r="A5438" s="126"/>
      <c r="B5438" s="53"/>
      <c r="C5438" s="142"/>
    </row>
    <row r="5439" spans="1:3" x14ac:dyDescent="0.25">
      <c r="A5439" s="126"/>
      <c r="B5439" s="53"/>
      <c r="C5439" s="142"/>
    </row>
    <row r="5440" spans="1:3" x14ac:dyDescent="0.25">
      <c r="A5440" s="126"/>
      <c r="B5440" s="53"/>
      <c r="C5440" s="142"/>
    </row>
    <row r="5441" spans="1:3" x14ac:dyDescent="0.25">
      <c r="A5441" s="126"/>
      <c r="B5441" s="53"/>
      <c r="C5441" s="142"/>
    </row>
    <row r="5442" spans="1:3" x14ac:dyDescent="0.25">
      <c r="A5442" s="126"/>
      <c r="B5442" s="53"/>
      <c r="C5442" s="142"/>
    </row>
    <row r="5443" spans="1:3" x14ac:dyDescent="0.25">
      <c r="A5443" s="126"/>
      <c r="B5443" s="53"/>
      <c r="C5443" s="142"/>
    </row>
    <row r="5444" spans="1:3" x14ac:dyDescent="0.25">
      <c r="A5444" s="126"/>
      <c r="B5444" s="53"/>
      <c r="C5444" s="142"/>
    </row>
    <row r="5445" spans="1:3" x14ac:dyDescent="0.25">
      <c r="A5445" s="126"/>
      <c r="B5445" s="53"/>
      <c r="C5445" s="142"/>
    </row>
    <row r="5446" spans="1:3" x14ac:dyDescent="0.25">
      <c r="A5446" s="126"/>
      <c r="B5446" s="53"/>
      <c r="C5446" s="142"/>
    </row>
    <row r="5447" spans="1:3" x14ac:dyDescent="0.25">
      <c r="A5447" s="126"/>
      <c r="B5447" s="53"/>
      <c r="C5447" s="142"/>
    </row>
    <row r="5448" spans="1:3" x14ac:dyDescent="0.25">
      <c r="A5448" s="126"/>
      <c r="B5448" s="53"/>
      <c r="C5448" s="142"/>
    </row>
    <row r="5449" spans="1:3" x14ac:dyDescent="0.25">
      <c r="A5449" s="126"/>
      <c r="B5449" s="53"/>
      <c r="C5449" s="142"/>
    </row>
    <row r="5450" spans="1:3" x14ac:dyDescent="0.25">
      <c r="A5450" s="126"/>
      <c r="B5450" s="53"/>
      <c r="C5450" s="142"/>
    </row>
    <row r="5451" spans="1:3" x14ac:dyDescent="0.25">
      <c r="A5451" s="126"/>
      <c r="B5451" s="53"/>
      <c r="C5451" s="142"/>
    </row>
    <row r="5452" spans="1:3" x14ac:dyDescent="0.25">
      <c r="A5452" s="126"/>
      <c r="B5452" s="53"/>
      <c r="C5452" s="142"/>
    </row>
    <row r="5453" spans="1:3" x14ac:dyDescent="0.25">
      <c r="A5453" s="126"/>
      <c r="B5453" s="53"/>
      <c r="C5453" s="142"/>
    </row>
    <row r="5454" spans="1:3" x14ac:dyDescent="0.25">
      <c r="A5454" s="126"/>
      <c r="B5454" s="53"/>
      <c r="C5454" s="142"/>
    </row>
    <row r="5455" spans="1:3" x14ac:dyDescent="0.25">
      <c r="A5455" s="126"/>
      <c r="B5455" s="53"/>
      <c r="C5455" s="142"/>
    </row>
    <row r="5456" spans="1:3" x14ac:dyDescent="0.25">
      <c r="A5456" s="126"/>
      <c r="B5456" s="53"/>
      <c r="C5456" s="142"/>
    </row>
    <row r="5457" spans="1:3" x14ac:dyDescent="0.25">
      <c r="A5457" s="126"/>
      <c r="B5457" s="53"/>
      <c r="C5457" s="142"/>
    </row>
    <row r="5458" spans="1:3" x14ac:dyDescent="0.25">
      <c r="A5458" s="126"/>
      <c r="B5458" s="53"/>
      <c r="C5458" s="142"/>
    </row>
    <row r="5459" spans="1:3" x14ac:dyDescent="0.25">
      <c r="A5459" s="126"/>
      <c r="B5459" s="53"/>
      <c r="C5459" s="142"/>
    </row>
    <row r="5460" spans="1:3" x14ac:dyDescent="0.25">
      <c r="A5460" s="126"/>
      <c r="B5460" s="53"/>
      <c r="C5460" s="142"/>
    </row>
    <row r="5461" spans="1:3" x14ac:dyDescent="0.25">
      <c r="A5461" s="126"/>
      <c r="B5461" s="53"/>
      <c r="C5461" s="142"/>
    </row>
    <row r="5462" spans="1:3" x14ac:dyDescent="0.25">
      <c r="A5462" s="126"/>
      <c r="B5462" s="53"/>
      <c r="C5462" s="142"/>
    </row>
    <row r="5463" spans="1:3" x14ac:dyDescent="0.25">
      <c r="A5463" s="126"/>
      <c r="B5463" s="53"/>
      <c r="C5463" s="142"/>
    </row>
    <row r="5464" spans="1:3" x14ac:dyDescent="0.25">
      <c r="A5464" s="126"/>
      <c r="B5464" s="53"/>
      <c r="C5464" s="142"/>
    </row>
    <row r="5465" spans="1:3" x14ac:dyDescent="0.25">
      <c r="A5465" s="126"/>
      <c r="B5465" s="53"/>
      <c r="C5465" s="142"/>
    </row>
    <row r="5466" spans="1:3" x14ac:dyDescent="0.25">
      <c r="A5466" s="126"/>
      <c r="B5466" s="53"/>
      <c r="C5466" s="142"/>
    </row>
    <row r="5467" spans="1:3" x14ac:dyDescent="0.25">
      <c r="A5467" s="126"/>
      <c r="B5467" s="53"/>
      <c r="C5467" s="142"/>
    </row>
    <row r="5468" spans="1:3" x14ac:dyDescent="0.25">
      <c r="A5468" s="126"/>
      <c r="B5468" s="53"/>
      <c r="C5468" s="142"/>
    </row>
    <row r="5469" spans="1:3" x14ac:dyDescent="0.25">
      <c r="A5469" s="126"/>
      <c r="B5469" s="53"/>
      <c r="C5469" s="142"/>
    </row>
    <row r="5470" spans="1:3" x14ac:dyDescent="0.25">
      <c r="A5470" s="126"/>
      <c r="B5470" s="53"/>
      <c r="C5470" s="142"/>
    </row>
    <row r="5471" spans="1:3" x14ac:dyDescent="0.25">
      <c r="A5471" s="126"/>
      <c r="B5471" s="53"/>
      <c r="C5471" s="142"/>
    </row>
    <row r="5472" spans="1:3" x14ac:dyDescent="0.25">
      <c r="A5472" s="126"/>
      <c r="B5472" s="53"/>
      <c r="C5472" s="142"/>
    </row>
    <row r="5473" spans="1:3" x14ac:dyDescent="0.25">
      <c r="A5473" s="126"/>
      <c r="B5473" s="53"/>
      <c r="C5473" s="142"/>
    </row>
    <row r="5474" spans="1:3" x14ac:dyDescent="0.25">
      <c r="A5474" s="126"/>
      <c r="B5474" s="53"/>
      <c r="C5474" s="142"/>
    </row>
    <row r="5475" spans="1:3" x14ac:dyDescent="0.25">
      <c r="A5475" s="126"/>
      <c r="B5475" s="53"/>
      <c r="C5475" s="142"/>
    </row>
    <row r="5476" spans="1:3" x14ac:dyDescent="0.25">
      <c r="A5476" s="126"/>
      <c r="B5476" s="53"/>
      <c r="C5476" s="142"/>
    </row>
    <row r="5477" spans="1:3" x14ac:dyDescent="0.25">
      <c r="A5477" s="126"/>
      <c r="B5477" s="53"/>
      <c r="C5477" s="142"/>
    </row>
    <row r="5478" spans="1:3" x14ac:dyDescent="0.25">
      <c r="A5478" s="126"/>
      <c r="B5478" s="53"/>
      <c r="C5478" s="142"/>
    </row>
    <row r="5479" spans="1:3" x14ac:dyDescent="0.25">
      <c r="A5479" s="126"/>
      <c r="B5479" s="53"/>
      <c r="C5479" s="142"/>
    </row>
    <row r="5480" spans="1:3" x14ac:dyDescent="0.25">
      <c r="A5480" s="126"/>
      <c r="B5480" s="53"/>
      <c r="C5480" s="142"/>
    </row>
    <row r="5481" spans="1:3" x14ac:dyDescent="0.25">
      <c r="A5481" s="126"/>
      <c r="B5481" s="53"/>
      <c r="C5481" s="142"/>
    </row>
    <row r="5482" spans="1:3" x14ac:dyDescent="0.25">
      <c r="A5482" s="126"/>
      <c r="B5482" s="53"/>
      <c r="C5482" s="142"/>
    </row>
    <row r="5483" spans="1:3" x14ac:dyDescent="0.25">
      <c r="A5483" s="126"/>
      <c r="B5483" s="53"/>
      <c r="C5483" s="142"/>
    </row>
    <row r="5484" spans="1:3" x14ac:dyDescent="0.25">
      <c r="A5484" s="126"/>
      <c r="B5484" s="53"/>
      <c r="C5484" s="142"/>
    </row>
    <row r="5485" spans="1:3" x14ac:dyDescent="0.25">
      <c r="A5485" s="126"/>
      <c r="B5485" s="53"/>
      <c r="C5485" s="142"/>
    </row>
    <row r="5486" spans="1:3" x14ac:dyDescent="0.25">
      <c r="A5486" s="126"/>
      <c r="B5486" s="53"/>
      <c r="C5486" s="142"/>
    </row>
    <row r="5487" spans="1:3" x14ac:dyDescent="0.25">
      <c r="A5487" s="126"/>
      <c r="B5487" s="53"/>
      <c r="C5487" s="142"/>
    </row>
    <row r="5488" spans="1:3" x14ac:dyDescent="0.25">
      <c r="A5488" s="126"/>
      <c r="B5488" s="53"/>
      <c r="C5488" s="142"/>
    </row>
    <row r="5489" spans="1:3" x14ac:dyDescent="0.25">
      <c r="A5489" s="126"/>
      <c r="B5489" s="53"/>
      <c r="C5489" s="142"/>
    </row>
    <row r="5490" spans="1:3" x14ac:dyDescent="0.25">
      <c r="A5490" s="126"/>
      <c r="B5490" s="53"/>
      <c r="C5490" s="142"/>
    </row>
    <row r="5491" spans="1:3" x14ac:dyDescent="0.25">
      <c r="A5491" s="126"/>
      <c r="B5491" s="53"/>
      <c r="C5491" s="142"/>
    </row>
    <row r="5492" spans="1:3" x14ac:dyDescent="0.25">
      <c r="A5492" s="126"/>
      <c r="B5492" s="53"/>
      <c r="C5492" s="142"/>
    </row>
    <row r="5493" spans="1:3" x14ac:dyDescent="0.25">
      <c r="A5493" s="126"/>
      <c r="B5493" s="53"/>
      <c r="C5493" s="142"/>
    </row>
    <row r="5494" spans="1:3" x14ac:dyDescent="0.25">
      <c r="A5494" s="126"/>
      <c r="B5494" s="53"/>
      <c r="C5494" s="142"/>
    </row>
    <row r="5495" spans="1:3" x14ac:dyDescent="0.25">
      <c r="A5495" s="126"/>
      <c r="B5495" s="53"/>
      <c r="C5495" s="142"/>
    </row>
    <row r="5496" spans="1:3" x14ac:dyDescent="0.25">
      <c r="A5496" s="126"/>
      <c r="B5496" s="53"/>
      <c r="C5496" s="142"/>
    </row>
    <row r="5497" spans="1:3" x14ac:dyDescent="0.25">
      <c r="A5497" s="126"/>
      <c r="B5497" s="53"/>
      <c r="C5497" s="142"/>
    </row>
    <row r="5498" spans="1:3" x14ac:dyDescent="0.25">
      <c r="A5498" s="126"/>
      <c r="B5498" s="53"/>
      <c r="C5498" s="142"/>
    </row>
    <row r="5499" spans="1:3" x14ac:dyDescent="0.25">
      <c r="A5499" s="126"/>
      <c r="B5499" s="53"/>
      <c r="C5499" s="142"/>
    </row>
    <row r="5500" spans="1:3" x14ac:dyDescent="0.25">
      <c r="A5500" s="126"/>
      <c r="B5500" s="53"/>
      <c r="C5500" s="142"/>
    </row>
    <row r="5501" spans="1:3" x14ac:dyDescent="0.25">
      <c r="A5501" s="126"/>
      <c r="B5501" s="53"/>
      <c r="C5501" s="142"/>
    </row>
    <row r="5502" spans="1:3" x14ac:dyDescent="0.25">
      <c r="A5502" s="126"/>
      <c r="B5502" s="53"/>
      <c r="C5502" s="142"/>
    </row>
    <row r="5503" spans="1:3" x14ac:dyDescent="0.25">
      <c r="A5503" s="126"/>
      <c r="B5503" s="53"/>
      <c r="C5503" s="142"/>
    </row>
    <row r="5504" spans="1:3" x14ac:dyDescent="0.25">
      <c r="A5504" s="126"/>
      <c r="B5504" s="53"/>
      <c r="C5504" s="142"/>
    </row>
    <row r="5505" spans="1:3" x14ac:dyDescent="0.25">
      <c r="A5505" s="126"/>
      <c r="B5505" s="53"/>
      <c r="C5505" s="142"/>
    </row>
    <row r="5506" spans="1:3" x14ac:dyDescent="0.25">
      <c r="A5506" s="126"/>
      <c r="B5506" s="53"/>
      <c r="C5506" s="142"/>
    </row>
    <row r="5507" spans="1:3" x14ac:dyDescent="0.25">
      <c r="A5507" s="126"/>
      <c r="B5507" s="53"/>
      <c r="C5507" s="142"/>
    </row>
    <row r="5508" spans="1:3" x14ac:dyDescent="0.25">
      <c r="A5508" s="126"/>
      <c r="B5508" s="53"/>
      <c r="C5508" s="142"/>
    </row>
    <row r="5509" spans="1:3" x14ac:dyDescent="0.25">
      <c r="A5509" s="126"/>
      <c r="B5509" s="53"/>
      <c r="C5509" s="142"/>
    </row>
    <row r="5510" spans="1:3" x14ac:dyDescent="0.25">
      <c r="A5510" s="126"/>
      <c r="B5510" s="53"/>
      <c r="C5510" s="142"/>
    </row>
    <row r="5511" spans="1:3" x14ac:dyDescent="0.25">
      <c r="A5511" s="126"/>
      <c r="B5511" s="53"/>
      <c r="C5511" s="142"/>
    </row>
    <row r="5512" spans="1:3" x14ac:dyDescent="0.25">
      <c r="A5512" s="126"/>
      <c r="B5512" s="53"/>
      <c r="C5512" s="142"/>
    </row>
    <row r="5513" spans="1:3" x14ac:dyDescent="0.25">
      <c r="A5513" s="126"/>
      <c r="B5513" s="53"/>
      <c r="C5513" s="142"/>
    </row>
    <row r="5514" spans="1:3" x14ac:dyDescent="0.25">
      <c r="A5514" s="126"/>
      <c r="B5514" s="53"/>
      <c r="C5514" s="142"/>
    </row>
    <row r="5515" spans="1:3" x14ac:dyDescent="0.25">
      <c r="A5515" s="126"/>
      <c r="B5515" s="53"/>
      <c r="C5515" s="142"/>
    </row>
    <row r="5516" spans="1:3" x14ac:dyDescent="0.25">
      <c r="A5516" s="126"/>
      <c r="B5516" s="53"/>
      <c r="C5516" s="142"/>
    </row>
    <row r="5517" spans="1:3" x14ac:dyDescent="0.25">
      <c r="A5517" s="126"/>
      <c r="B5517" s="53"/>
      <c r="C5517" s="142"/>
    </row>
    <row r="5518" spans="1:3" x14ac:dyDescent="0.25">
      <c r="A5518" s="126"/>
      <c r="B5518" s="53"/>
      <c r="C5518" s="142"/>
    </row>
    <row r="5519" spans="1:3" x14ac:dyDescent="0.25">
      <c r="A5519" s="126"/>
      <c r="B5519" s="53"/>
      <c r="C5519" s="142"/>
    </row>
    <row r="5520" spans="1:3" x14ac:dyDescent="0.25">
      <c r="A5520" s="126"/>
      <c r="B5520" s="53"/>
      <c r="C5520" s="142"/>
    </row>
    <row r="5521" spans="1:3" x14ac:dyDescent="0.25">
      <c r="A5521" s="126"/>
      <c r="B5521" s="53"/>
      <c r="C5521" s="142"/>
    </row>
    <row r="5522" spans="1:3" x14ac:dyDescent="0.25">
      <c r="A5522" s="126"/>
      <c r="B5522" s="53"/>
      <c r="C5522" s="142"/>
    </row>
    <row r="5523" spans="1:3" x14ac:dyDescent="0.25">
      <c r="A5523" s="126"/>
      <c r="B5523" s="53"/>
      <c r="C5523" s="142"/>
    </row>
    <row r="5524" spans="1:3" x14ac:dyDescent="0.25">
      <c r="A5524" s="126"/>
      <c r="B5524" s="53"/>
      <c r="C5524" s="142"/>
    </row>
    <row r="5525" spans="1:3" x14ac:dyDescent="0.25">
      <c r="A5525" s="126"/>
      <c r="B5525" s="53"/>
      <c r="C5525" s="142"/>
    </row>
    <row r="5526" spans="1:3" x14ac:dyDescent="0.25">
      <c r="A5526" s="126"/>
      <c r="B5526" s="53"/>
      <c r="C5526" s="142"/>
    </row>
    <row r="5527" spans="1:3" x14ac:dyDescent="0.25">
      <c r="A5527" s="126"/>
      <c r="B5527" s="53"/>
      <c r="C5527" s="142"/>
    </row>
    <row r="5528" spans="1:3" x14ac:dyDescent="0.25">
      <c r="A5528" s="126"/>
      <c r="B5528" s="53"/>
      <c r="C5528" s="142"/>
    </row>
    <row r="5529" spans="1:3" x14ac:dyDescent="0.25">
      <c r="A5529" s="126"/>
      <c r="B5529" s="53"/>
      <c r="C5529" s="142"/>
    </row>
    <row r="5530" spans="1:3" x14ac:dyDescent="0.25">
      <c r="A5530" s="126"/>
      <c r="B5530" s="53"/>
      <c r="C5530" s="142"/>
    </row>
    <row r="5531" spans="1:3" x14ac:dyDescent="0.25">
      <c r="A5531" s="126"/>
      <c r="B5531" s="53"/>
      <c r="C5531" s="142"/>
    </row>
    <row r="5532" spans="1:3" x14ac:dyDescent="0.25">
      <c r="A5532" s="126"/>
      <c r="B5532" s="53"/>
      <c r="C5532" s="142"/>
    </row>
    <row r="5533" spans="1:3" x14ac:dyDescent="0.25">
      <c r="A5533" s="126"/>
      <c r="B5533" s="53"/>
      <c r="C5533" s="142"/>
    </row>
    <row r="5534" spans="1:3" x14ac:dyDescent="0.25">
      <c r="A5534" s="126"/>
      <c r="B5534" s="53"/>
      <c r="C5534" s="142"/>
    </row>
    <row r="5535" spans="1:3" x14ac:dyDescent="0.25">
      <c r="A5535" s="126"/>
      <c r="B5535" s="53"/>
      <c r="C5535" s="142"/>
    </row>
    <row r="5536" spans="1:3" x14ac:dyDescent="0.25">
      <c r="A5536" s="126"/>
      <c r="B5536" s="53"/>
      <c r="C5536" s="142"/>
    </row>
    <row r="5537" spans="1:3" x14ac:dyDescent="0.25">
      <c r="A5537" s="126"/>
      <c r="B5537" s="53"/>
      <c r="C5537" s="142"/>
    </row>
    <row r="5538" spans="1:3" x14ac:dyDescent="0.25">
      <c r="A5538" s="126"/>
      <c r="B5538" s="53"/>
      <c r="C5538" s="142"/>
    </row>
    <row r="5539" spans="1:3" x14ac:dyDescent="0.25">
      <c r="A5539" s="126"/>
      <c r="B5539" s="53"/>
      <c r="C5539" s="142"/>
    </row>
    <row r="5540" spans="1:3" x14ac:dyDescent="0.25">
      <c r="A5540" s="126"/>
      <c r="B5540" s="53"/>
      <c r="C5540" s="142"/>
    </row>
    <row r="5541" spans="1:3" x14ac:dyDescent="0.25">
      <c r="A5541" s="126"/>
      <c r="B5541" s="53"/>
      <c r="C5541" s="142"/>
    </row>
    <row r="5542" spans="1:3" x14ac:dyDescent="0.25">
      <c r="A5542" s="126"/>
      <c r="B5542" s="53"/>
      <c r="C5542" s="142"/>
    </row>
    <row r="5543" spans="1:3" x14ac:dyDescent="0.25">
      <c r="A5543" s="126"/>
      <c r="B5543" s="53"/>
      <c r="C5543" s="142"/>
    </row>
    <row r="5544" spans="1:3" x14ac:dyDescent="0.25">
      <c r="A5544" s="126"/>
      <c r="B5544" s="53"/>
      <c r="C5544" s="142"/>
    </row>
    <row r="5545" spans="1:3" x14ac:dyDescent="0.25">
      <c r="A5545" s="126"/>
      <c r="B5545" s="53"/>
      <c r="C5545" s="142"/>
    </row>
    <row r="5546" spans="1:3" x14ac:dyDescent="0.25">
      <c r="A5546" s="126"/>
      <c r="B5546" s="53"/>
      <c r="C5546" s="142"/>
    </row>
    <row r="5547" spans="1:3" x14ac:dyDescent="0.25">
      <c r="A5547" s="126"/>
      <c r="B5547" s="53"/>
      <c r="C5547" s="142"/>
    </row>
    <row r="5548" spans="1:3" x14ac:dyDescent="0.25">
      <c r="A5548" s="126"/>
      <c r="B5548" s="53"/>
      <c r="C5548" s="142"/>
    </row>
    <row r="5549" spans="1:3" x14ac:dyDescent="0.25">
      <c r="A5549" s="126"/>
      <c r="B5549" s="53"/>
      <c r="C5549" s="142"/>
    </row>
    <row r="5550" spans="1:3" x14ac:dyDescent="0.25">
      <c r="A5550" s="126"/>
      <c r="B5550" s="53"/>
      <c r="C5550" s="142"/>
    </row>
    <row r="5551" spans="1:3" x14ac:dyDescent="0.25">
      <c r="A5551" s="126"/>
      <c r="B5551" s="53"/>
      <c r="C5551" s="142"/>
    </row>
    <row r="5552" spans="1:3" x14ac:dyDescent="0.25">
      <c r="A5552" s="126"/>
      <c r="B5552" s="53"/>
      <c r="C5552" s="142"/>
    </row>
    <row r="5553" spans="1:3" x14ac:dyDescent="0.25">
      <c r="A5553" s="126"/>
      <c r="B5553" s="53"/>
      <c r="C5553" s="142"/>
    </row>
    <row r="5554" spans="1:3" x14ac:dyDescent="0.25">
      <c r="A5554" s="126"/>
      <c r="B5554" s="53"/>
      <c r="C5554" s="142"/>
    </row>
    <row r="5555" spans="1:3" x14ac:dyDescent="0.25">
      <c r="A5555" s="126"/>
      <c r="B5555" s="53"/>
      <c r="C5555" s="142"/>
    </row>
    <row r="5556" spans="1:3" x14ac:dyDescent="0.25">
      <c r="A5556" s="126"/>
      <c r="B5556" s="53"/>
      <c r="C5556" s="142"/>
    </row>
    <row r="5557" spans="1:3" x14ac:dyDescent="0.25">
      <c r="A5557" s="126"/>
      <c r="B5557" s="53"/>
      <c r="C5557" s="142"/>
    </row>
    <row r="5558" spans="1:3" x14ac:dyDescent="0.25">
      <c r="A5558" s="126"/>
      <c r="B5558" s="53"/>
      <c r="C5558" s="142"/>
    </row>
    <row r="5559" spans="1:3" x14ac:dyDescent="0.25">
      <c r="A5559" s="126"/>
      <c r="B5559" s="53"/>
      <c r="C5559" s="142"/>
    </row>
    <row r="5560" spans="1:3" x14ac:dyDescent="0.25">
      <c r="A5560" s="126"/>
      <c r="B5560" s="53"/>
      <c r="C5560" s="142"/>
    </row>
    <row r="5561" spans="1:3" x14ac:dyDescent="0.25">
      <c r="A5561" s="126"/>
      <c r="B5561" s="53"/>
      <c r="C5561" s="142"/>
    </row>
    <row r="5562" spans="1:3" x14ac:dyDescent="0.25">
      <c r="A5562" s="126"/>
      <c r="B5562" s="53"/>
      <c r="C5562" s="142"/>
    </row>
    <row r="5563" spans="1:3" x14ac:dyDescent="0.25">
      <c r="A5563" s="126"/>
      <c r="B5563" s="53"/>
      <c r="C5563" s="142"/>
    </row>
    <row r="5564" spans="1:3" x14ac:dyDescent="0.25">
      <c r="A5564" s="126"/>
      <c r="B5564" s="53"/>
      <c r="C5564" s="142"/>
    </row>
    <row r="5565" spans="1:3" x14ac:dyDescent="0.25">
      <c r="A5565" s="126"/>
      <c r="B5565" s="53"/>
      <c r="C5565" s="142"/>
    </row>
    <row r="5566" spans="1:3" x14ac:dyDescent="0.25">
      <c r="A5566" s="126"/>
      <c r="B5566" s="53"/>
      <c r="C5566" s="142"/>
    </row>
    <row r="5567" spans="1:3" x14ac:dyDescent="0.25">
      <c r="A5567" s="126"/>
      <c r="B5567" s="53"/>
      <c r="C5567" s="142"/>
    </row>
    <row r="5568" spans="1:3" x14ac:dyDescent="0.25">
      <c r="A5568" s="126"/>
      <c r="B5568" s="53"/>
      <c r="C5568" s="142"/>
    </row>
    <row r="5569" spans="1:3" x14ac:dyDescent="0.25">
      <c r="A5569" s="126"/>
      <c r="B5569" s="53"/>
      <c r="C5569" s="142"/>
    </row>
    <row r="5570" spans="1:3" x14ac:dyDescent="0.25">
      <c r="A5570" s="126"/>
      <c r="B5570" s="53"/>
      <c r="C5570" s="142"/>
    </row>
    <row r="5571" spans="1:3" x14ac:dyDescent="0.25">
      <c r="A5571" s="126"/>
      <c r="B5571" s="53"/>
      <c r="C5571" s="142"/>
    </row>
    <row r="5572" spans="1:3" x14ac:dyDescent="0.25">
      <c r="A5572" s="126"/>
      <c r="B5572" s="53"/>
      <c r="C5572" s="142"/>
    </row>
    <row r="5573" spans="1:3" x14ac:dyDescent="0.25">
      <c r="A5573" s="126"/>
      <c r="B5573" s="53"/>
      <c r="C5573" s="142"/>
    </row>
    <row r="5574" spans="1:3" x14ac:dyDescent="0.25">
      <c r="A5574" s="126"/>
      <c r="B5574" s="53"/>
      <c r="C5574" s="142"/>
    </row>
    <row r="5575" spans="1:3" x14ac:dyDescent="0.25">
      <c r="A5575" s="126"/>
      <c r="B5575" s="53"/>
      <c r="C5575" s="142"/>
    </row>
    <row r="5576" spans="1:3" x14ac:dyDescent="0.25">
      <c r="A5576" s="126"/>
      <c r="B5576" s="53"/>
      <c r="C5576" s="142"/>
    </row>
    <row r="5577" spans="1:3" x14ac:dyDescent="0.25">
      <c r="A5577" s="126"/>
      <c r="B5577" s="53"/>
      <c r="C5577" s="142"/>
    </row>
    <row r="5578" spans="1:3" x14ac:dyDescent="0.25">
      <c r="A5578" s="126"/>
      <c r="B5578" s="53"/>
      <c r="C5578" s="142"/>
    </row>
    <row r="5579" spans="1:3" x14ac:dyDescent="0.25">
      <c r="A5579" s="126"/>
      <c r="B5579" s="53"/>
      <c r="C5579" s="142"/>
    </row>
    <row r="5580" spans="1:3" x14ac:dyDescent="0.25">
      <c r="A5580" s="126"/>
      <c r="B5580" s="53"/>
      <c r="C5580" s="142"/>
    </row>
    <row r="5581" spans="1:3" x14ac:dyDescent="0.25">
      <c r="A5581" s="126"/>
      <c r="B5581" s="53"/>
      <c r="C5581" s="142"/>
    </row>
    <row r="5582" spans="1:3" x14ac:dyDescent="0.25">
      <c r="A5582" s="126"/>
      <c r="B5582" s="53"/>
      <c r="C5582" s="142"/>
    </row>
    <row r="5583" spans="1:3" x14ac:dyDescent="0.25">
      <c r="A5583" s="126"/>
      <c r="B5583" s="53"/>
      <c r="C5583" s="142"/>
    </row>
    <row r="5584" spans="1:3" x14ac:dyDescent="0.25">
      <c r="A5584" s="126"/>
      <c r="B5584" s="53"/>
      <c r="C5584" s="142"/>
    </row>
    <row r="5585" spans="1:3" x14ac:dyDescent="0.25">
      <c r="A5585" s="126"/>
      <c r="B5585" s="53"/>
      <c r="C5585" s="142"/>
    </row>
    <row r="5586" spans="1:3" x14ac:dyDescent="0.25">
      <c r="A5586" s="126"/>
      <c r="B5586" s="53"/>
      <c r="C5586" s="142"/>
    </row>
    <row r="5587" spans="1:3" x14ac:dyDescent="0.25">
      <c r="A5587" s="126"/>
      <c r="B5587" s="53"/>
      <c r="C5587" s="142"/>
    </row>
    <row r="5588" spans="1:3" x14ac:dyDescent="0.25">
      <c r="A5588" s="126"/>
      <c r="B5588" s="53"/>
      <c r="C5588" s="142"/>
    </row>
    <row r="5589" spans="1:3" x14ac:dyDescent="0.25">
      <c r="A5589" s="126"/>
      <c r="B5589" s="53"/>
      <c r="C5589" s="142"/>
    </row>
    <row r="5590" spans="1:3" x14ac:dyDescent="0.25">
      <c r="A5590" s="126"/>
      <c r="B5590" s="53"/>
      <c r="C5590" s="142"/>
    </row>
    <row r="5591" spans="1:3" x14ac:dyDescent="0.25">
      <c r="A5591" s="126"/>
      <c r="B5591" s="53"/>
      <c r="C5591" s="142"/>
    </row>
    <row r="5592" spans="1:3" x14ac:dyDescent="0.25">
      <c r="A5592" s="126"/>
      <c r="B5592" s="53"/>
      <c r="C5592" s="142"/>
    </row>
    <row r="5593" spans="1:3" x14ac:dyDescent="0.25">
      <c r="A5593" s="126"/>
      <c r="B5593" s="53"/>
      <c r="C5593" s="142"/>
    </row>
    <row r="5594" spans="1:3" x14ac:dyDescent="0.25">
      <c r="A5594" s="126"/>
      <c r="B5594" s="53"/>
      <c r="C5594" s="142"/>
    </row>
    <row r="5595" spans="1:3" x14ac:dyDescent="0.25">
      <c r="A5595" s="126"/>
      <c r="B5595" s="53"/>
      <c r="C5595" s="142"/>
    </row>
    <row r="5596" spans="1:3" x14ac:dyDescent="0.25">
      <c r="A5596" s="126"/>
      <c r="B5596" s="53"/>
      <c r="C5596" s="142"/>
    </row>
    <row r="5597" spans="1:3" x14ac:dyDescent="0.25">
      <c r="A5597" s="126"/>
      <c r="B5597" s="53"/>
      <c r="C5597" s="142"/>
    </row>
    <row r="5598" spans="1:3" x14ac:dyDescent="0.25">
      <c r="A5598" s="126"/>
      <c r="B5598" s="53"/>
      <c r="C5598" s="142"/>
    </row>
    <row r="5599" spans="1:3" x14ac:dyDescent="0.25">
      <c r="A5599" s="126"/>
      <c r="B5599" s="53"/>
      <c r="C5599" s="142"/>
    </row>
    <row r="5600" spans="1:3" x14ac:dyDescent="0.25">
      <c r="A5600" s="126"/>
      <c r="B5600" s="53"/>
      <c r="C5600" s="142"/>
    </row>
    <row r="5601" spans="1:3" x14ac:dyDescent="0.25">
      <c r="A5601" s="126"/>
      <c r="B5601" s="53"/>
      <c r="C5601" s="142"/>
    </row>
    <row r="5602" spans="1:3" x14ac:dyDescent="0.25">
      <c r="A5602" s="126"/>
      <c r="B5602" s="53"/>
      <c r="C5602" s="142"/>
    </row>
    <row r="5603" spans="1:3" x14ac:dyDescent="0.25">
      <c r="A5603" s="126"/>
      <c r="B5603" s="53"/>
      <c r="C5603" s="142"/>
    </row>
    <row r="5604" spans="1:3" x14ac:dyDescent="0.25">
      <c r="A5604" s="126"/>
      <c r="B5604" s="53"/>
      <c r="C5604" s="142"/>
    </row>
    <row r="5605" spans="1:3" x14ac:dyDescent="0.25">
      <c r="A5605" s="126"/>
      <c r="B5605" s="53"/>
      <c r="C5605" s="142"/>
    </row>
    <row r="5606" spans="1:3" x14ac:dyDescent="0.25">
      <c r="A5606" s="126"/>
      <c r="B5606" s="53"/>
      <c r="C5606" s="142"/>
    </row>
    <row r="5607" spans="1:3" x14ac:dyDescent="0.25">
      <c r="A5607" s="126"/>
      <c r="B5607" s="53"/>
      <c r="C5607" s="142"/>
    </row>
    <row r="5608" spans="1:3" x14ac:dyDescent="0.25">
      <c r="A5608" s="126"/>
      <c r="B5608" s="53"/>
      <c r="C5608" s="142"/>
    </row>
    <row r="5609" spans="1:3" x14ac:dyDescent="0.25">
      <c r="A5609" s="126"/>
      <c r="B5609" s="53"/>
      <c r="C5609" s="142"/>
    </row>
    <row r="5610" spans="1:3" x14ac:dyDescent="0.25">
      <c r="A5610" s="126"/>
      <c r="B5610" s="53"/>
      <c r="C5610" s="142"/>
    </row>
    <row r="5611" spans="1:3" x14ac:dyDescent="0.25">
      <c r="A5611" s="126"/>
      <c r="B5611" s="53"/>
      <c r="C5611" s="142"/>
    </row>
    <row r="5612" spans="1:3" x14ac:dyDescent="0.25">
      <c r="A5612" s="126"/>
      <c r="B5612" s="53"/>
      <c r="C5612" s="142"/>
    </row>
    <row r="5613" spans="1:3" x14ac:dyDescent="0.25">
      <c r="A5613" s="126"/>
      <c r="B5613" s="53"/>
      <c r="C5613" s="142"/>
    </row>
    <row r="5614" spans="1:3" x14ac:dyDescent="0.25">
      <c r="A5614" s="126"/>
      <c r="B5614" s="53"/>
      <c r="C5614" s="142"/>
    </row>
    <row r="5615" spans="1:3" x14ac:dyDescent="0.25">
      <c r="A5615" s="126"/>
      <c r="B5615" s="53"/>
      <c r="C5615" s="142"/>
    </row>
    <row r="5616" spans="1:3" x14ac:dyDescent="0.25">
      <c r="A5616" s="126"/>
      <c r="B5616" s="53"/>
      <c r="C5616" s="142"/>
    </row>
    <row r="5617" spans="1:3" x14ac:dyDescent="0.25">
      <c r="A5617" s="126"/>
      <c r="B5617" s="53"/>
      <c r="C5617" s="142"/>
    </row>
    <row r="5618" spans="1:3" x14ac:dyDescent="0.25">
      <c r="A5618" s="126"/>
      <c r="B5618" s="53"/>
      <c r="C5618" s="142"/>
    </row>
    <row r="5619" spans="1:3" x14ac:dyDescent="0.25">
      <c r="A5619" s="126"/>
      <c r="B5619" s="53"/>
      <c r="C5619" s="142"/>
    </row>
    <row r="5620" spans="1:3" x14ac:dyDescent="0.25">
      <c r="A5620" s="126"/>
      <c r="B5620" s="53"/>
      <c r="C5620" s="142"/>
    </row>
    <row r="5621" spans="1:3" x14ac:dyDescent="0.25">
      <c r="A5621" s="126"/>
      <c r="B5621" s="53"/>
      <c r="C5621" s="142"/>
    </row>
    <row r="5622" spans="1:3" x14ac:dyDescent="0.25">
      <c r="A5622" s="126"/>
      <c r="B5622" s="53"/>
      <c r="C5622" s="142"/>
    </row>
    <row r="5623" spans="1:3" x14ac:dyDescent="0.25">
      <c r="A5623" s="126"/>
      <c r="B5623" s="53"/>
      <c r="C5623" s="142"/>
    </row>
    <row r="5624" spans="1:3" x14ac:dyDescent="0.25">
      <c r="A5624" s="126"/>
      <c r="B5624" s="53"/>
      <c r="C5624" s="142"/>
    </row>
    <row r="5625" spans="1:3" x14ac:dyDescent="0.25">
      <c r="A5625" s="126"/>
      <c r="B5625" s="53"/>
      <c r="C5625" s="142"/>
    </row>
    <row r="5626" spans="1:3" x14ac:dyDescent="0.25">
      <c r="A5626" s="126"/>
      <c r="B5626" s="53"/>
      <c r="C5626" s="142"/>
    </row>
    <row r="5627" spans="1:3" x14ac:dyDescent="0.25">
      <c r="A5627" s="126"/>
      <c r="B5627" s="53"/>
      <c r="C5627" s="142"/>
    </row>
    <row r="5628" spans="1:3" x14ac:dyDescent="0.25">
      <c r="A5628" s="126"/>
      <c r="B5628" s="53"/>
      <c r="C5628" s="142"/>
    </row>
    <row r="5629" spans="1:3" x14ac:dyDescent="0.25">
      <c r="A5629" s="126"/>
      <c r="B5629" s="53"/>
      <c r="C5629" s="142"/>
    </row>
    <row r="5630" spans="1:3" x14ac:dyDescent="0.25">
      <c r="A5630" s="126"/>
      <c r="B5630" s="53"/>
      <c r="C5630" s="142"/>
    </row>
    <row r="5631" spans="1:3" x14ac:dyDescent="0.25">
      <c r="A5631" s="126"/>
      <c r="B5631" s="53"/>
      <c r="C5631" s="142"/>
    </row>
    <row r="5632" spans="1:3" x14ac:dyDescent="0.25">
      <c r="A5632" s="126"/>
      <c r="B5632" s="53"/>
      <c r="C5632" s="142"/>
    </row>
    <row r="5633" spans="1:3" x14ac:dyDescent="0.25">
      <c r="A5633" s="126"/>
      <c r="B5633" s="53"/>
      <c r="C5633" s="142"/>
    </row>
    <row r="5634" spans="1:3" x14ac:dyDescent="0.25">
      <c r="A5634" s="126"/>
      <c r="B5634" s="53"/>
      <c r="C5634" s="142"/>
    </row>
    <row r="5635" spans="1:3" x14ac:dyDescent="0.25">
      <c r="A5635" s="126"/>
      <c r="B5635" s="53"/>
      <c r="C5635" s="142"/>
    </row>
    <row r="5636" spans="1:3" x14ac:dyDescent="0.25">
      <c r="A5636" s="126"/>
      <c r="B5636" s="53"/>
      <c r="C5636" s="142"/>
    </row>
    <row r="5637" spans="1:3" x14ac:dyDescent="0.25">
      <c r="A5637" s="126"/>
      <c r="B5637" s="53"/>
      <c r="C5637" s="142"/>
    </row>
    <row r="5638" spans="1:3" x14ac:dyDescent="0.25">
      <c r="A5638" s="126"/>
      <c r="B5638" s="53"/>
      <c r="C5638" s="142"/>
    </row>
    <row r="5639" spans="1:3" x14ac:dyDescent="0.25">
      <c r="A5639" s="126"/>
      <c r="B5639" s="53"/>
      <c r="C5639" s="142"/>
    </row>
    <row r="5640" spans="1:3" x14ac:dyDescent="0.25">
      <c r="A5640" s="126"/>
      <c r="B5640" s="53"/>
      <c r="C5640" s="142"/>
    </row>
    <row r="5641" spans="1:3" x14ac:dyDescent="0.25">
      <c r="A5641" s="126"/>
      <c r="B5641" s="53"/>
      <c r="C5641" s="142"/>
    </row>
    <row r="5642" spans="1:3" x14ac:dyDescent="0.25">
      <c r="A5642" s="126"/>
      <c r="B5642" s="53"/>
      <c r="C5642" s="142"/>
    </row>
    <row r="5643" spans="1:3" x14ac:dyDescent="0.25">
      <c r="A5643" s="126"/>
      <c r="B5643" s="53"/>
      <c r="C5643" s="142"/>
    </row>
    <row r="5644" spans="1:3" x14ac:dyDescent="0.25">
      <c r="A5644" s="126"/>
      <c r="B5644" s="53"/>
      <c r="C5644" s="142"/>
    </row>
    <row r="5645" spans="1:3" x14ac:dyDescent="0.25">
      <c r="A5645" s="126"/>
      <c r="B5645" s="53"/>
      <c r="C5645" s="142"/>
    </row>
    <row r="5646" spans="1:3" x14ac:dyDescent="0.25">
      <c r="A5646" s="126"/>
      <c r="B5646" s="53"/>
      <c r="C5646" s="142"/>
    </row>
    <row r="5647" spans="1:3" x14ac:dyDescent="0.25">
      <c r="A5647" s="126"/>
      <c r="B5647" s="53"/>
      <c r="C5647" s="142"/>
    </row>
    <row r="5648" spans="1:3" x14ac:dyDescent="0.25">
      <c r="A5648" s="126"/>
      <c r="B5648" s="53"/>
      <c r="C5648" s="142"/>
    </row>
    <row r="5649" spans="1:3" x14ac:dyDescent="0.25">
      <c r="A5649" s="126"/>
      <c r="B5649" s="53"/>
      <c r="C5649" s="142"/>
    </row>
    <row r="5650" spans="1:3" x14ac:dyDescent="0.25">
      <c r="A5650" s="126"/>
      <c r="B5650" s="53"/>
      <c r="C5650" s="142"/>
    </row>
    <row r="5651" spans="1:3" x14ac:dyDescent="0.25">
      <c r="A5651" s="126"/>
      <c r="B5651" s="53"/>
      <c r="C5651" s="142"/>
    </row>
    <row r="5652" spans="1:3" x14ac:dyDescent="0.25">
      <c r="A5652" s="126"/>
      <c r="B5652" s="53"/>
      <c r="C5652" s="142"/>
    </row>
    <row r="5653" spans="1:3" x14ac:dyDescent="0.25">
      <c r="A5653" s="126"/>
      <c r="B5653" s="53"/>
      <c r="C5653" s="142"/>
    </row>
    <row r="5654" spans="1:3" x14ac:dyDescent="0.25">
      <c r="A5654" s="126"/>
      <c r="B5654" s="53"/>
      <c r="C5654" s="142"/>
    </row>
    <row r="5655" spans="1:3" x14ac:dyDescent="0.25">
      <c r="A5655" s="126"/>
      <c r="B5655" s="53"/>
      <c r="C5655" s="142"/>
    </row>
    <row r="5656" spans="1:3" x14ac:dyDescent="0.25">
      <c r="A5656" s="126"/>
      <c r="B5656" s="53"/>
      <c r="C5656" s="142"/>
    </row>
    <row r="5657" spans="1:3" x14ac:dyDescent="0.25">
      <c r="A5657" s="126"/>
      <c r="B5657" s="53"/>
      <c r="C5657" s="142"/>
    </row>
    <row r="5658" spans="1:3" x14ac:dyDescent="0.25">
      <c r="A5658" s="126"/>
      <c r="B5658" s="53"/>
      <c r="C5658" s="142"/>
    </row>
    <row r="5659" spans="1:3" x14ac:dyDescent="0.25">
      <c r="A5659" s="126"/>
      <c r="B5659" s="53"/>
      <c r="C5659" s="142"/>
    </row>
    <row r="5660" spans="1:3" x14ac:dyDescent="0.25">
      <c r="A5660" s="126"/>
      <c r="B5660" s="53"/>
      <c r="C5660" s="142"/>
    </row>
    <row r="5661" spans="1:3" x14ac:dyDescent="0.25">
      <c r="A5661" s="126"/>
      <c r="B5661" s="53"/>
      <c r="C5661" s="142"/>
    </row>
    <row r="5662" spans="1:3" x14ac:dyDescent="0.25">
      <c r="A5662" s="126"/>
      <c r="B5662" s="53"/>
      <c r="C5662" s="142"/>
    </row>
    <row r="5663" spans="1:3" x14ac:dyDescent="0.25">
      <c r="A5663" s="126"/>
      <c r="B5663" s="53"/>
      <c r="C5663" s="142"/>
    </row>
    <row r="5664" spans="1:3" x14ac:dyDescent="0.25">
      <c r="A5664" s="126"/>
      <c r="B5664" s="53"/>
      <c r="C5664" s="142"/>
    </row>
    <row r="5665" spans="1:3" x14ac:dyDescent="0.25">
      <c r="A5665" s="126"/>
      <c r="B5665" s="53"/>
      <c r="C5665" s="142"/>
    </row>
    <row r="5666" spans="1:3" x14ac:dyDescent="0.25">
      <c r="A5666" s="126"/>
      <c r="B5666" s="53"/>
      <c r="C5666" s="142"/>
    </row>
    <row r="5667" spans="1:3" x14ac:dyDescent="0.25">
      <c r="A5667" s="126"/>
      <c r="B5667" s="53"/>
      <c r="C5667" s="142"/>
    </row>
    <row r="5668" spans="1:3" x14ac:dyDescent="0.25">
      <c r="A5668" s="126"/>
      <c r="B5668" s="53"/>
      <c r="C5668" s="142"/>
    </row>
    <row r="5669" spans="1:3" x14ac:dyDescent="0.25">
      <c r="A5669" s="126"/>
      <c r="B5669" s="53"/>
      <c r="C5669" s="142"/>
    </row>
    <row r="5670" spans="1:3" x14ac:dyDescent="0.25">
      <c r="A5670" s="126"/>
      <c r="B5670" s="53"/>
      <c r="C5670" s="142"/>
    </row>
    <row r="5671" spans="1:3" x14ac:dyDescent="0.25">
      <c r="A5671" s="126"/>
      <c r="B5671" s="53"/>
      <c r="C5671" s="142"/>
    </row>
    <row r="5672" spans="1:3" x14ac:dyDescent="0.25">
      <c r="A5672" s="126"/>
      <c r="B5672" s="53"/>
      <c r="C5672" s="142"/>
    </row>
    <row r="5673" spans="1:3" x14ac:dyDescent="0.25">
      <c r="A5673" s="126"/>
      <c r="B5673" s="53"/>
      <c r="C5673" s="142"/>
    </row>
    <row r="5674" spans="1:3" x14ac:dyDescent="0.25">
      <c r="A5674" s="126"/>
      <c r="B5674" s="53"/>
      <c r="C5674" s="142"/>
    </row>
    <row r="5675" spans="1:3" x14ac:dyDescent="0.25">
      <c r="A5675" s="126"/>
      <c r="B5675" s="53"/>
      <c r="C5675" s="142"/>
    </row>
    <row r="5676" spans="1:3" x14ac:dyDescent="0.25">
      <c r="A5676" s="126"/>
      <c r="B5676" s="53"/>
      <c r="C5676" s="142"/>
    </row>
    <row r="5677" spans="1:3" x14ac:dyDescent="0.25">
      <c r="A5677" s="126"/>
      <c r="B5677" s="53"/>
      <c r="C5677" s="142"/>
    </row>
    <row r="5678" spans="1:3" x14ac:dyDescent="0.25">
      <c r="A5678" s="126"/>
      <c r="B5678" s="53"/>
      <c r="C5678" s="142"/>
    </row>
    <row r="5679" spans="1:3" x14ac:dyDescent="0.25">
      <c r="A5679" s="126"/>
      <c r="B5679" s="53"/>
      <c r="C5679" s="142"/>
    </row>
    <row r="5680" spans="1:3" x14ac:dyDescent="0.25">
      <c r="A5680" s="126"/>
      <c r="B5680" s="53"/>
      <c r="C5680" s="142"/>
    </row>
    <row r="5681" spans="1:3" x14ac:dyDescent="0.25">
      <c r="A5681" s="126"/>
      <c r="B5681" s="53"/>
      <c r="C5681" s="142"/>
    </row>
    <row r="5682" spans="1:3" x14ac:dyDescent="0.25">
      <c r="A5682" s="126"/>
      <c r="B5682" s="53"/>
      <c r="C5682" s="142"/>
    </row>
    <row r="5683" spans="1:3" x14ac:dyDescent="0.25">
      <c r="A5683" s="126"/>
      <c r="B5683" s="53"/>
      <c r="C5683" s="142"/>
    </row>
    <row r="5684" spans="1:3" x14ac:dyDescent="0.25">
      <c r="A5684" s="126"/>
      <c r="B5684" s="53"/>
      <c r="C5684" s="142"/>
    </row>
    <row r="5685" spans="1:3" x14ac:dyDescent="0.25">
      <c r="A5685" s="126"/>
      <c r="B5685" s="53"/>
      <c r="C5685" s="142"/>
    </row>
    <row r="5686" spans="1:3" x14ac:dyDescent="0.25">
      <c r="A5686" s="126"/>
      <c r="B5686" s="53"/>
      <c r="C5686" s="142"/>
    </row>
    <row r="5687" spans="1:3" x14ac:dyDescent="0.25">
      <c r="A5687" s="126"/>
      <c r="B5687" s="53"/>
      <c r="C5687" s="142"/>
    </row>
    <row r="5688" spans="1:3" x14ac:dyDescent="0.25">
      <c r="A5688" s="126"/>
      <c r="B5688" s="53"/>
      <c r="C5688" s="142"/>
    </row>
    <row r="5689" spans="1:3" x14ac:dyDescent="0.25">
      <c r="A5689" s="126"/>
      <c r="B5689" s="53"/>
      <c r="C5689" s="142"/>
    </row>
    <row r="5690" spans="1:3" x14ac:dyDescent="0.25">
      <c r="A5690" s="126"/>
      <c r="B5690" s="53"/>
      <c r="C5690" s="142"/>
    </row>
    <row r="5691" spans="1:3" x14ac:dyDescent="0.25">
      <c r="A5691" s="126"/>
      <c r="B5691" s="53"/>
      <c r="C5691" s="142"/>
    </row>
    <row r="5692" spans="1:3" x14ac:dyDescent="0.25">
      <c r="A5692" s="126"/>
      <c r="B5692" s="53"/>
      <c r="C5692" s="142"/>
    </row>
    <row r="5693" spans="1:3" x14ac:dyDescent="0.25">
      <c r="A5693" s="126"/>
      <c r="B5693" s="53"/>
      <c r="C5693" s="142"/>
    </row>
    <row r="5694" spans="1:3" x14ac:dyDescent="0.25">
      <c r="A5694" s="126"/>
      <c r="B5694" s="53"/>
      <c r="C5694" s="142"/>
    </row>
    <row r="5695" spans="1:3" x14ac:dyDescent="0.25">
      <c r="A5695" s="126"/>
      <c r="B5695" s="53"/>
      <c r="C5695" s="142"/>
    </row>
    <row r="5696" spans="1:3" x14ac:dyDescent="0.25">
      <c r="A5696" s="126"/>
      <c r="B5696" s="53"/>
      <c r="C5696" s="142"/>
    </row>
    <row r="5697" spans="1:3" x14ac:dyDescent="0.25">
      <c r="A5697" s="126"/>
      <c r="B5697" s="53"/>
      <c r="C5697" s="142"/>
    </row>
    <row r="5698" spans="1:3" x14ac:dyDescent="0.25">
      <c r="A5698" s="126"/>
      <c r="B5698" s="53"/>
      <c r="C5698" s="142"/>
    </row>
    <row r="5699" spans="1:3" x14ac:dyDescent="0.25">
      <c r="A5699" s="126"/>
      <c r="B5699" s="53"/>
      <c r="C5699" s="142"/>
    </row>
    <row r="5700" spans="1:3" x14ac:dyDescent="0.25">
      <c r="A5700" s="126"/>
      <c r="B5700" s="53"/>
      <c r="C5700" s="142"/>
    </row>
    <row r="5701" spans="1:3" x14ac:dyDescent="0.25">
      <c r="A5701" s="126"/>
      <c r="B5701" s="53"/>
      <c r="C5701" s="142"/>
    </row>
    <row r="5702" spans="1:3" x14ac:dyDescent="0.25">
      <c r="A5702" s="126"/>
      <c r="B5702" s="53"/>
      <c r="C5702" s="142"/>
    </row>
    <row r="5703" spans="1:3" x14ac:dyDescent="0.25">
      <c r="A5703" s="126"/>
      <c r="B5703" s="53"/>
      <c r="C5703" s="142"/>
    </row>
    <row r="5704" spans="1:3" x14ac:dyDescent="0.25">
      <c r="A5704" s="126"/>
      <c r="B5704" s="53"/>
      <c r="C5704" s="142"/>
    </row>
    <row r="5705" spans="1:3" x14ac:dyDescent="0.25">
      <c r="A5705" s="126"/>
      <c r="B5705" s="53"/>
      <c r="C5705" s="142"/>
    </row>
    <row r="5706" spans="1:3" x14ac:dyDescent="0.25">
      <c r="A5706" s="126"/>
      <c r="B5706" s="53"/>
      <c r="C5706" s="142"/>
    </row>
    <row r="5707" spans="1:3" x14ac:dyDescent="0.25">
      <c r="A5707" s="126"/>
      <c r="B5707" s="53"/>
      <c r="C5707" s="142"/>
    </row>
    <row r="5708" spans="1:3" x14ac:dyDescent="0.25">
      <c r="A5708" s="126"/>
      <c r="B5708" s="53"/>
      <c r="C5708" s="142"/>
    </row>
    <row r="5709" spans="1:3" x14ac:dyDescent="0.25">
      <c r="A5709" s="126"/>
      <c r="B5709" s="53"/>
      <c r="C5709" s="142"/>
    </row>
    <row r="5710" spans="1:3" x14ac:dyDescent="0.25">
      <c r="A5710" s="126"/>
      <c r="B5710" s="53"/>
      <c r="C5710" s="142"/>
    </row>
    <row r="5711" spans="1:3" x14ac:dyDescent="0.25">
      <c r="A5711" s="126"/>
      <c r="B5711" s="53"/>
      <c r="C5711" s="142"/>
    </row>
    <row r="5712" spans="1:3" x14ac:dyDescent="0.25">
      <c r="A5712" s="126"/>
      <c r="B5712" s="53"/>
      <c r="C5712" s="142"/>
    </row>
    <row r="5713" spans="1:3" x14ac:dyDescent="0.25">
      <c r="A5713" s="126"/>
      <c r="B5713" s="53"/>
      <c r="C5713" s="142"/>
    </row>
    <row r="5714" spans="1:3" x14ac:dyDescent="0.25">
      <c r="A5714" s="126"/>
      <c r="B5714" s="53"/>
      <c r="C5714" s="142"/>
    </row>
    <row r="5715" spans="1:3" x14ac:dyDescent="0.25">
      <c r="A5715" s="126"/>
      <c r="B5715" s="53"/>
      <c r="C5715" s="142"/>
    </row>
    <row r="5716" spans="1:3" x14ac:dyDescent="0.25">
      <c r="A5716" s="126"/>
      <c r="B5716" s="53"/>
      <c r="C5716" s="142"/>
    </row>
    <row r="5717" spans="1:3" x14ac:dyDescent="0.25">
      <c r="A5717" s="126"/>
      <c r="B5717" s="53"/>
      <c r="C5717" s="142"/>
    </row>
    <row r="5718" spans="1:3" x14ac:dyDescent="0.25">
      <c r="A5718" s="126"/>
      <c r="B5718" s="53"/>
      <c r="C5718" s="142"/>
    </row>
    <row r="5719" spans="1:3" x14ac:dyDescent="0.25">
      <c r="A5719" s="126"/>
      <c r="B5719" s="53"/>
      <c r="C5719" s="142"/>
    </row>
    <row r="5720" spans="1:3" x14ac:dyDescent="0.25">
      <c r="A5720" s="126"/>
      <c r="B5720" s="53"/>
      <c r="C5720" s="142"/>
    </row>
    <row r="5721" spans="1:3" x14ac:dyDescent="0.25">
      <c r="A5721" s="126"/>
      <c r="B5721" s="53"/>
      <c r="C5721" s="142"/>
    </row>
    <row r="5722" spans="1:3" x14ac:dyDescent="0.25">
      <c r="A5722" s="126"/>
      <c r="B5722" s="53"/>
      <c r="C5722" s="142"/>
    </row>
    <row r="5723" spans="1:3" x14ac:dyDescent="0.25">
      <c r="A5723" s="126"/>
      <c r="B5723" s="53"/>
      <c r="C5723" s="142"/>
    </row>
    <row r="5724" spans="1:3" x14ac:dyDescent="0.25">
      <c r="A5724" s="126"/>
      <c r="B5724" s="53"/>
      <c r="C5724" s="142"/>
    </row>
    <row r="5725" spans="1:3" x14ac:dyDescent="0.25">
      <c r="A5725" s="126"/>
      <c r="B5725" s="53"/>
      <c r="C5725" s="142"/>
    </row>
    <row r="5726" spans="1:3" x14ac:dyDescent="0.25">
      <c r="A5726" s="126"/>
      <c r="B5726" s="53"/>
      <c r="C5726" s="142"/>
    </row>
    <row r="5727" spans="1:3" x14ac:dyDescent="0.25">
      <c r="A5727" s="126"/>
      <c r="B5727" s="53"/>
      <c r="C5727" s="142"/>
    </row>
    <row r="5728" spans="1:3" x14ac:dyDescent="0.25">
      <c r="A5728" s="126"/>
      <c r="B5728" s="53"/>
      <c r="C5728" s="142"/>
    </row>
    <row r="5729" spans="1:3" x14ac:dyDescent="0.25">
      <c r="A5729" s="126"/>
      <c r="B5729" s="53"/>
      <c r="C5729" s="142"/>
    </row>
    <row r="5730" spans="1:3" x14ac:dyDescent="0.25">
      <c r="A5730" s="126"/>
      <c r="B5730" s="53"/>
      <c r="C5730" s="142"/>
    </row>
    <row r="5731" spans="1:3" x14ac:dyDescent="0.25">
      <c r="A5731" s="126"/>
      <c r="B5731" s="53"/>
      <c r="C5731" s="142"/>
    </row>
    <row r="5732" spans="1:3" x14ac:dyDescent="0.25">
      <c r="A5732" s="126"/>
      <c r="B5732" s="53"/>
      <c r="C5732" s="142"/>
    </row>
    <row r="5733" spans="1:3" x14ac:dyDescent="0.25">
      <c r="A5733" s="126"/>
      <c r="B5733" s="53"/>
      <c r="C5733" s="142"/>
    </row>
    <row r="5734" spans="1:3" x14ac:dyDescent="0.25">
      <c r="A5734" s="126"/>
      <c r="B5734" s="53"/>
      <c r="C5734" s="142"/>
    </row>
    <row r="5735" spans="1:3" x14ac:dyDescent="0.25">
      <c r="A5735" s="126"/>
      <c r="B5735" s="53"/>
      <c r="C5735" s="142"/>
    </row>
    <row r="5736" spans="1:3" x14ac:dyDescent="0.25">
      <c r="A5736" s="126"/>
      <c r="B5736" s="53"/>
      <c r="C5736" s="142"/>
    </row>
    <row r="5737" spans="1:3" x14ac:dyDescent="0.25">
      <c r="A5737" s="126"/>
      <c r="B5737" s="53"/>
      <c r="C5737" s="142"/>
    </row>
    <row r="5738" spans="1:3" x14ac:dyDescent="0.25">
      <c r="A5738" s="126"/>
      <c r="B5738" s="53"/>
      <c r="C5738" s="142"/>
    </row>
    <row r="5739" spans="1:3" x14ac:dyDescent="0.25">
      <c r="A5739" s="126"/>
      <c r="B5739" s="53"/>
      <c r="C5739" s="142"/>
    </row>
    <row r="5740" spans="1:3" x14ac:dyDescent="0.25">
      <c r="A5740" s="126"/>
      <c r="B5740" s="53"/>
      <c r="C5740" s="142"/>
    </row>
    <row r="5741" spans="1:3" x14ac:dyDescent="0.25">
      <c r="A5741" s="126"/>
      <c r="B5741" s="53"/>
      <c r="C5741" s="142"/>
    </row>
    <row r="5742" spans="1:3" x14ac:dyDescent="0.25">
      <c r="A5742" s="126"/>
      <c r="B5742" s="53"/>
      <c r="C5742" s="142"/>
    </row>
    <row r="5743" spans="1:3" x14ac:dyDescent="0.25">
      <c r="A5743" s="126"/>
      <c r="B5743" s="53"/>
      <c r="C5743" s="142"/>
    </row>
    <row r="5744" spans="1:3" x14ac:dyDescent="0.25">
      <c r="A5744" s="126"/>
      <c r="B5744" s="53"/>
      <c r="C5744" s="142"/>
    </row>
    <row r="5745" spans="1:3" x14ac:dyDescent="0.25">
      <c r="A5745" s="126"/>
      <c r="B5745" s="53"/>
      <c r="C5745" s="142"/>
    </row>
    <row r="5746" spans="1:3" x14ac:dyDescent="0.25">
      <c r="A5746" s="126"/>
      <c r="B5746" s="53"/>
      <c r="C5746" s="142"/>
    </row>
    <row r="5747" spans="1:3" x14ac:dyDescent="0.25">
      <c r="A5747" s="126"/>
      <c r="B5747" s="53"/>
      <c r="C5747" s="142"/>
    </row>
    <row r="5748" spans="1:3" x14ac:dyDescent="0.25">
      <c r="A5748" s="126"/>
      <c r="B5748" s="53"/>
      <c r="C5748" s="142"/>
    </row>
    <row r="5749" spans="1:3" x14ac:dyDescent="0.25">
      <c r="A5749" s="126"/>
      <c r="B5749" s="53"/>
      <c r="C5749" s="142"/>
    </row>
    <row r="5750" spans="1:3" x14ac:dyDescent="0.25">
      <c r="A5750" s="126"/>
      <c r="B5750" s="53"/>
      <c r="C5750" s="142"/>
    </row>
    <row r="5751" spans="1:3" x14ac:dyDescent="0.25">
      <c r="A5751" s="126"/>
      <c r="B5751" s="53"/>
      <c r="C5751" s="142"/>
    </row>
    <row r="5752" spans="1:3" x14ac:dyDescent="0.25">
      <c r="A5752" s="126"/>
      <c r="B5752" s="53"/>
      <c r="C5752" s="142"/>
    </row>
    <row r="5753" spans="1:3" x14ac:dyDescent="0.25">
      <c r="A5753" s="126"/>
      <c r="B5753" s="53"/>
      <c r="C5753" s="142"/>
    </row>
    <row r="5754" spans="1:3" x14ac:dyDescent="0.25">
      <c r="A5754" s="126"/>
      <c r="B5754" s="53"/>
      <c r="C5754" s="142"/>
    </row>
    <row r="5755" spans="1:3" x14ac:dyDescent="0.25">
      <c r="A5755" s="126"/>
      <c r="B5755" s="53"/>
      <c r="C5755" s="142"/>
    </row>
    <row r="5756" spans="1:3" x14ac:dyDescent="0.25">
      <c r="A5756" s="126"/>
      <c r="B5756" s="53"/>
      <c r="C5756" s="142"/>
    </row>
    <row r="5757" spans="1:3" x14ac:dyDescent="0.25">
      <c r="A5757" s="126"/>
      <c r="B5757" s="53"/>
      <c r="C5757" s="142"/>
    </row>
    <row r="5758" spans="1:3" x14ac:dyDescent="0.25">
      <c r="A5758" s="126"/>
      <c r="B5758" s="53"/>
      <c r="C5758" s="142"/>
    </row>
    <row r="5759" spans="1:3" x14ac:dyDescent="0.25">
      <c r="A5759" s="126"/>
      <c r="B5759" s="53"/>
      <c r="C5759" s="142"/>
    </row>
    <row r="5760" spans="1:3" x14ac:dyDescent="0.25">
      <c r="A5760" s="126"/>
      <c r="B5760" s="53"/>
      <c r="C5760" s="142"/>
    </row>
    <row r="5761" spans="1:3" x14ac:dyDescent="0.25">
      <c r="A5761" s="126"/>
      <c r="B5761" s="53"/>
      <c r="C5761" s="142"/>
    </row>
    <row r="5762" spans="1:3" x14ac:dyDescent="0.25">
      <c r="A5762" s="126"/>
      <c r="B5762" s="53"/>
      <c r="C5762" s="142"/>
    </row>
    <row r="5763" spans="1:3" x14ac:dyDescent="0.25">
      <c r="A5763" s="126"/>
      <c r="B5763" s="53"/>
      <c r="C5763" s="142"/>
    </row>
    <row r="5764" spans="1:3" x14ac:dyDescent="0.25">
      <c r="A5764" s="126"/>
      <c r="B5764" s="53"/>
      <c r="C5764" s="142"/>
    </row>
    <row r="5765" spans="1:3" x14ac:dyDescent="0.25">
      <c r="A5765" s="126"/>
      <c r="B5765" s="53"/>
      <c r="C5765" s="142"/>
    </row>
    <row r="5766" spans="1:3" x14ac:dyDescent="0.25">
      <c r="A5766" s="126"/>
      <c r="B5766" s="53"/>
      <c r="C5766" s="142"/>
    </row>
    <row r="5767" spans="1:3" x14ac:dyDescent="0.25">
      <c r="A5767" s="126"/>
      <c r="B5767" s="53"/>
      <c r="C5767" s="142"/>
    </row>
    <row r="5768" spans="1:3" x14ac:dyDescent="0.25">
      <c r="A5768" s="126"/>
      <c r="B5768" s="53"/>
      <c r="C5768" s="142"/>
    </row>
    <row r="5769" spans="1:3" x14ac:dyDescent="0.25">
      <c r="A5769" s="126"/>
      <c r="B5769" s="53"/>
      <c r="C5769" s="142"/>
    </row>
    <row r="5770" spans="1:3" x14ac:dyDescent="0.25">
      <c r="A5770" s="126"/>
      <c r="B5770" s="53"/>
      <c r="C5770" s="142"/>
    </row>
    <row r="5771" spans="1:3" x14ac:dyDescent="0.25">
      <c r="A5771" s="126"/>
      <c r="B5771" s="53"/>
      <c r="C5771" s="142"/>
    </row>
    <row r="5772" spans="1:3" x14ac:dyDescent="0.25">
      <c r="A5772" s="126"/>
      <c r="B5772" s="53"/>
      <c r="C5772" s="142"/>
    </row>
    <row r="5773" spans="1:3" x14ac:dyDescent="0.25">
      <c r="A5773" s="126"/>
      <c r="B5773" s="53"/>
      <c r="C5773" s="142"/>
    </row>
    <row r="5774" spans="1:3" x14ac:dyDescent="0.25">
      <c r="A5774" s="126"/>
      <c r="B5774" s="53"/>
      <c r="C5774" s="142"/>
    </row>
    <row r="5775" spans="1:3" x14ac:dyDescent="0.25">
      <c r="A5775" s="126"/>
      <c r="B5775" s="53"/>
      <c r="C5775" s="142"/>
    </row>
    <row r="5776" spans="1:3" x14ac:dyDescent="0.25">
      <c r="A5776" s="126"/>
      <c r="B5776" s="53"/>
      <c r="C5776" s="142"/>
    </row>
    <row r="5777" spans="1:3" x14ac:dyDescent="0.25">
      <c r="A5777" s="126"/>
      <c r="B5777" s="53"/>
      <c r="C5777" s="142"/>
    </row>
    <row r="5778" spans="1:3" x14ac:dyDescent="0.25">
      <c r="A5778" s="126"/>
      <c r="B5778" s="53"/>
      <c r="C5778" s="142"/>
    </row>
    <row r="5779" spans="1:3" x14ac:dyDescent="0.25">
      <c r="A5779" s="126"/>
      <c r="B5779" s="53"/>
      <c r="C5779" s="142"/>
    </row>
    <row r="5780" spans="1:3" x14ac:dyDescent="0.25">
      <c r="A5780" s="126"/>
      <c r="B5780" s="53"/>
      <c r="C5780" s="142"/>
    </row>
    <row r="5781" spans="1:3" x14ac:dyDescent="0.25">
      <c r="A5781" s="126"/>
      <c r="B5781" s="53"/>
      <c r="C5781" s="142"/>
    </row>
    <row r="5782" spans="1:3" x14ac:dyDescent="0.25">
      <c r="A5782" s="126"/>
      <c r="B5782" s="53"/>
      <c r="C5782" s="142"/>
    </row>
    <row r="5783" spans="1:3" x14ac:dyDescent="0.25">
      <c r="A5783" s="126"/>
      <c r="B5783" s="53"/>
      <c r="C5783" s="142"/>
    </row>
    <row r="5784" spans="1:3" x14ac:dyDescent="0.25">
      <c r="A5784" s="126"/>
      <c r="B5784" s="53"/>
      <c r="C5784" s="142"/>
    </row>
    <row r="5785" spans="1:3" x14ac:dyDescent="0.25">
      <c r="A5785" s="126"/>
      <c r="B5785" s="53"/>
      <c r="C5785" s="142"/>
    </row>
    <row r="5786" spans="1:3" x14ac:dyDescent="0.25">
      <c r="A5786" s="126"/>
      <c r="B5786" s="53"/>
      <c r="C5786" s="142"/>
    </row>
    <row r="5787" spans="1:3" x14ac:dyDescent="0.25">
      <c r="A5787" s="126"/>
      <c r="B5787" s="53"/>
      <c r="C5787" s="142"/>
    </row>
    <row r="5788" spans="1:3" x14ac:dyDescent="0.25">
      <c r="A5788" s="126"/>
      <c r="B5788" s="53"/>
      <c r="C5788" s="142"/>
    </row>
    <row r="5789" spans="1:3" x14ac:dyDescent="0.25">
      <c r="A5789" s="126"/>
      <c r="B5789" s="53"/>
      <c r="C5789" s="142"/>
    </row>
    <row r="5790" spans="1:3" x14ac:dyDescent="0.25">
      <c r="A5790" s="126"/>
      <c r="B5790" s="53"/>
      <c r="C5790" s="142"/>
    </row>
    <row r="5791" spans="1:3" x14ac:dyDescent="0.25">
      <c r="A5791" s="126"/>
      <c r="B5791" s="53"/>
      <c r="C5791" s="142"/>
    </row>
    <row r="5792" spans="1:3" x14ac:dyDescent="0.25">
      <c r="A5792" s="126"/>
      <c r="B5792" s="53"/>
      <c r="C5792" s="142"/>
    </row>
    <row r="5793" spans="1:3" x14ac:dyDescent="0.25">
      <c r="A5793" s="126"/>
      <c r="B5793" s="53"/>
      <c r="C5793" s="142"/>
    </row>
    <row r="5794" spans="1:3" x14ac:dyDescent="0.25">
      <c r="A5794" s="126"/>
      <c r="B5794" s="53"/>
      <c r="C5794" s="142"/>
    </row>
    <row r="5795" spans="1:3" x14ac:dyDescent="0.25">
      <c r="A5795" s="126"/>
      <c r="B5795" s="53"/>
      <c r="C5795" s="142"/>
    </row>
    <row r="5796" spans="1:3" x14ac:dyDescent="0.25">
      <c r="A5796" s="126"/>
      <c r="B5796" s="53"/>
      <c r="C5796" s="142"/>
    </row>
    <row r="5797" spans="1:3" x14ac:dyDescent="0.25">
      <c r="A5797" s="126"/>
      <c r="B5797" s="53"/>
      <c r="C5797" s="142"/>
    </row>
    <row r="5798" spans="1:3" x14ac:dyDescent="0.25">
      <c r="A5798" s="126"/>
      <c r="B5798" s="53"/>
      <c r="C5798" s="142"/>
    </row>
    <row r="5799" spans="1:3" x14ac:dyDescent="0.25">
      <c r="A5799" s="126"/>
      <c r="B5799" s="53"/>
      <c r="C5799" s="142"/>
    </row>
    <row r="5800" spans="1:3" x14ac:dyDescent="0.25">
      <c r="A5800" s="126"/>
      <c r="B5800" s="53"/>
      <c r="C5800" s="142"/>
    </row>
    <row r="5801" spans="1:3" x14ac:dyDescent="0.25">
      <c r="A5801" s="126"/>
      <c r="B5801" s="53"/>
      <c r="C5801" s="142"/>
    </row>
    <row r="5802" spans="1:3" x14ac:dyDescent="0.25">
      <c r="A5802" s="126"/>
      <c r="B5802" s="53"/>
      <c r="C5802" s="142"/>
    </row>
    <row r="5803" spans="1:3" x14ac:dyDescent="0.25">
      <c r="A5803" s="126"/>
      <c r="B5803" s="53"/>
      <c r="C5803" s="142"/>
    </row>
    <row r="5804" spans="1:3" x14ac:dyDescent="0.25">
      <c r="A5804" s="126"/>
      <c r="B5804" s="53"/>
      <c r="C5804" s="142"/>
    </row>
    <row r="5805" spans="1:3" x14ac:dyDescent="0.25">
      <c r="A5805" s="126"/>
      <c r="B5805" s="53"/>
      <c r="C5805" s="142"/>
    </row>
    <row r="5806" spans="1:3" x14ac:dyDescent="0.25">
      <c r="A5806" s="126"/>
      <c r="B5806" s="53"/>
      <c r="C5806" s="142"/>
    </row>
    <row r="5807" spans="1:3" x14ac:dyDescent="0.25">
      <c r="A5807" s="126"/>
      <c r="B5807" s="53"/>
      <c r="C5807" s="142"/>
    </row>
    <row r="5808" spans="1:3" x14ac:dyDescent="0.25">
      <c r="A5808" s="126"/>
      <c r="B5808" s="53"/>
      <c r="C5808" s="142"/>
    </row>
    <row r="5809" spans="1:3" x14ac:dyDescent="0.25">
      <c r="A5809" s="126"/>
      <c r="B5809" s="53"/>
      <c r="C5809" s="142"/>
    </row>
    <row r="5810" spans="1:3" x14ac:dyDescent="0.25">
      <c r="A5810" s="126"/>
      <c r="B5810" s="53"/>
      <c r="C5810" s="142"/>
    </row>
    <row r="5811" spans="1:3" x14ac:dyDescent="0.25">
      <c r="A5811" s="126"/>
      <c r="B5811" s="53"/>
      <c r="C5811" s="142"/>
    </row>
    <row r="5812" spans="1:3" x14ac:dyDescent="0.25">
      <c r="A5812" s="126"/>
      <c r="B5812" s="53"/>
      <c r="C5812" s="142"/>
    </row>
    <row r="5813" spans="1:3" x14ac:dyDescent="0.25">
      <c r="A5813" s="126"/>
      <c r="B5813" s="53"/>
      <c r="C5813" s="142"/>
    </row>
    <row r="5814" spans="1:3" x14ac:dyDescent="0.25">
      <c r="A5814" s="126"/>
      <c r="B5814" s="53"/>
      <c r="C5814" s="142"/>
    </row>
    <row r="5815" spans="1:3" x14ac:dyDescent="0.25">
      <c r="A5815" s="126"/>
      <c r="B5815" s="53"/>
      <c r="C5815" s="142"/>
    </row>
    <row r="5816" spans="1:3" x14ac:dyDescent="0.25">
      <c r="A5816" s="126"/>
      <c r="B5816" s="53"/>
      <c r="C5816" s="142"/>
    </row>
    <row r="5817" spans="1:3" x14ac:dyDescent="0.25">
      <c r="A5817" s="126"/>
      <c r="B5817" s="53"/>
      <c r="C5817" s="142"/>
    </row>
    <row r="5818" spans="1:3" x14ac:dyDescent="0.25">
      <c r="A5818" s="126"/>
      <c r="B5818" s="53"/>
      <c r="C5818" s="142"/>
    </row>
    <row r="5819" spans="1:3" x14ac:dyDescent="0.25">
      <c r="A5819" s="126"/>
      <c r="B5819" s="53"/>
      <c r="C5819" s="142"/>
    </row>
    <row r="5820" spans="1:3" x14ac:dyDescent="0.25">
      <c r="A5820" s="126"/>
      <c r="B5820" s="53"/>
      <c r="C5820" s="142"/>
    </row>
    <row r="5821" spans="1:3" x14ac:dyDescent="0.25">
      <c r="A5821" s="126"/>
      <c r="B5821" s="53"/>
      <c r="C5821" s="142"/>
    </row>
    <row r="5822" spans="1:3" x14ac:dyDescent="0.25">
      <c r="A5822" s="126"/>
      <c r="B5822" s="53"/>
      <c r="C5822" s="142"/>
    </row>
    <row r="5823" spans="1:3" x14ac:dyDescent="0.25">
      <c r="A5823" s="126"/>
      <c r="B5823" s="53"/>
      <c r="C5823" s="142"/>
    </row>
    <row r="5824" spans="1:3" x14ac:dyDescent="0.25">
      <c r="A5824" s="126"/>
      <c r="B5824" s="53"/>
      <c r="C5824" s="142"/>
    </row>
    <row r="5825" spans="1:3" x14ac:dyDescent="0.25">
      <c r="A5825" s="126"/>
      <c r="B5825" s="53"/>
      <c r="C5825" s="142"/>
    </row>
    <row r="5826" spans="1:3" x14ac:dyDescent="0.25">
      <c r="A5826" s="126"/>
      <c r="B5826" s="53"/>
      <c r="C5826" s="142"/>
    </row>
    <row r="5827" spans="1:3" x14ac:dyDescent="0.25">
      <c r="A5827" s="126"/>
      <c r="B5827" s="53"/>
      <c r="C5827" s="142"/>
    </row>
    <row r="5828" spans="1:3" x14ac:dyDescent="0.25">
      <c r="A5828" s="126"/>
      <c r="B5828" s="53"/>
      <c r="C5828" s="142"/>
    </row>
    <row r="5829" spans="1:3" x14ac:dyDescent="0.25">
      <c r="A5829" s="126"/>
      <c r="B5829" s="53"/>
      <c r="C5829" s="142"/>
    </row>
    <row r="5830" spans="1:3" x14ac:dyDescent="0.25">
      <c r="A5830" s="126"/>
      <c r="B5830" s="53"/>
      <c r="C5830" s="142"/>
    </row>
    <row r="5831" spans="1:3" x14ac:dyDescent="0.25">
      <c r="A5831" s="126"/>
      <c r="B5831" s="53"/>
      <c r="C5831" s="142"/>
    </row>
    <row r="5832" spans="1:3" x14ac:dyDescent="0.25">
      <c r="A5832" s="126"/>
      <c r="B5832" s="53"/>
      <c r="C5832" s="142"/>
    </row>
    <row r="5833" spans="1:3" x14ac:dyDescent="0.25">
      <c r="A5833" s="126"/>
      <c r="B5833" s="53"/>
      <c r="C5833" s="142"/>
    </row>
    <row r="5834" spans="1:3" x14ac:dyDescent="0.25">
      <c r="A5834" s="126"/>
      <c r="B5834" s="53"/>
      <c r="C5834" s="142"/>
    </row>
    <row r="5835" spans="1:3" x14ac:dyDescent="0.25">
      <c r="A5835" s="126"/>
      <c r="B5835" s="53"/>
      <c r="C5835" s="142"/>
    </row>
    <row r="5836" spans="1:3" x14ac:dyDescent="0.25">
      <c r="A5836" s="126"/>
      <c r="B5836" s="53"/>
      <c r="C5836" s="142"/>
    </row>
    <row r="5837" spans="1:3" x14ac:dyDescent="0.25">
      <c r="A5837" s="126"/>
      <c r="B5837" s="53"/>
      <c r="C5837" s="142"/>
    </row>
    <row r="5838" spans="1:3" x14ac:dyDescent="0.25">
      <c r="A5838" s="126"/>
      <c r="B5838" s="53"/>
      <c r="C5838" s="142"/>
    </row>
    <row r="5839" spans="1:3" x14ac:dyDescent="0.25">
      <c r="A5839" s="126"/>
      <c r="B5839" s="53"/>
      <c r="C5839" s="142"/>
    </row>
    <row r="5840" spans="1:3" x14ac:dyDescent="0.25">
      <c r="A5840" s="126"/>
      <c r="B5840" s="53"/>
      <c r="C5840" s="142"/>
    </row>
    <row r="5841" spans="1:3" x14ac:dyDescent="0.25">
      <c r="A5841" s="126"/>
      <c r="B5841" s="53"/>
      <c r="C5841" s="142"/>
    </row>
    <row r="5842" spans="1:3" x14ac:dyDescent="0.25">
      <c r="A5842" s="126"/>
      <c r="B5842" s="53"/>
      <c r="C5842" s="142"/>
    </row>
    <row r="5843" spans="1:3" x14ac:dyDescent="0.25">
      <c r="A5843" s="126"/>
      <c r="B5843" s="53"/>
      <c r="C5843" s="142"/>
    </row>
    <row r="5844" spans="1:3" x14ac:dyDescent="0.25">
      <c r="A5844" s="126"/>
      <c r="B5844" s="53"/>
      <c r="C5844" s="142"/>
    </row>
    <row r="5845" spans="1:3" x14ac:dyDescent="0.25">
      <c r="A5845" s="126"/>
      <c r="B5845" s="53"/>
      <c r="C5845" s="142"/>
    </row>
    <row r="5846" spans="1:3" x14ac:dyDescent="0.25">
      <c r="A5846" s="126"/>
      <c r="B5846" s="53"/>
      <c r="C5846" s="142"/>
    </row>
    <row r="5847" spans="1:3" x14ac:dyDescent="0.25">
      <c r="A5847" s="126"/>
      <c r="B5847" s="53"/>
      <c r="C5847" s="142"/>
    </row>
    <row r="5848" spans="1:3" x14ac:dyDescent="0.25">
      <c r="A5848" s="126"/>
      <c r="B5848" s="53"/>
      <c r="C5848" s="142"/>
    </row>
    <row r="5849" spans="1:3" x14ac:dyDescent="0.25">
      <c r="A5849" s="126"/>
      <c r="B5849" s="53"/>
      <c r="C5849" s="142"/>
    </row>
    <row r="5850" spans="1:3" x14ac:dyDescent="0.25">
      <c r="A5850" s="126"/>
      <c r="B5850" s="53"/>
      <c r="C5850" s="142"/>
    </row>
    <row r="5851" spans="1:3" x14ac:dyDescent="0.25">
      <c r="A5851" s="126"/>
      <c r="B5851" s="53"/>
      <c r="C5851" s="142"/>
    </row>
    <row r="5852" spans="1:3" x14ac:dyDescent="0.25">
      <c r="A5852" s="126"/>
      <c r="B5852" s="53"/>
      <c r="C5852" s="142"/>
    </row>
    <row r="5853" spans="1:3" x14ac:dyDescent="0.25">
      <c r="A5853" s="126"/>
      <c r="B5853" s="53"/>
      <c r="C5853" s="142"/>
    </row>
    <row r="5854" spans="1:3" x14ac:dyDescent="0.25">
      <c r="A5854" s="126"/>
      <c r="B5854" s="53"/>
      <c r="C5854" s="142"/>
    </row>
    <row r="5855" spans="1:3" x14ac:dyDescent="0.25">
      <c r="A5855" s="126"/>
      <c r="B5855" s="53"/>
      <c r="C5855" s="142"/>
    </row>
    <row r="5856" spans="1:3" x14ac:dyDescent="0.25">
      <c r="A5856" s="126"/>
      <c r="B5856" s="53"/>
      <c r="C5856" s="142"/>
    </row>
    <row r="5857" spans="1:3" x14ac:dyDescent="0.25">
      <c r="A5857" s="126"/>
      <c r="B5857" s="53"/>
      <c r="C5857" s="142"/>
    </row>
    <row r="5858" spans="1:3" x14ac:dyDescent="0.25">
      <c r="A5858" s="126"/>
      <c r="B5858" s="53"/>
      <c r="C5858" s="142"/>
    </row>
    <row r="5859" spans="1:3" x14ac:dyDescent="0.25">
      <c r="A5859" s="126"/>
      <c r="B5859" s="53"/>
      <c r="C5859" s="142"/>
    </row>
    <row r="5860" spans="1:3" x14ac:dyDescent="0.25">
      <c r="A5860" s="126"/>
      <c r="B5860" s="53"/>
      <c r="C5860" s="142"/>
    </row>
    <row r="5861" spans="1:3" x14ac:dyDescent="0.25">
      <c r="A5861" s="126"/>
      <c r="B5861" s="53"/>
      <c r="C5861" s="142"/>
    </row>
    <row r="5862" spans="1:3" x14ac:dyDescent="0.25">
      <c r="A5862" s="126"/>
      <c r="B5862" s="53"/>
      <c r="C5862" s="142"/>
    </row>
    <row r="5863" spans="1:3" x14ac:dyDescent="0.25">
      <c r="A5863" s="126"/>
      <c r="B5863" s="53"/>
      <c r="C5863" s="142"/>
    </row>
    <row r="5864" spans="1:3" x14ac:dyDescent="0.25">
      <c r="A5864" s="126"/>
      <c r="B5864" s="53"/>
      <c r="C5864" s="142"/>
    </row>
    <row r="5865" spans="1:3" x14ac:dyDescent="0.25">
      <c r="A5865" s="126"/>
      <c r="B5865" s="53"/>
      <c r="C5865" s="142"/>
    </row>
    <row r="5866" spans="1:3" x14ac:dyDescent="0.25">
      <c r="A5866" s="126"/>
      <c r="B5866" s="53"/>
      <c r="C5866" s="142"/>
    </row>
    <row r="5867" spans="1:3" x14ac:dyDescent="0.25">
      <c r="A5867" s="126"/>
      <c r="B5867" s="53"/>
      <c r="C5867" s="142"/>
    </row>
    <row r="5868" spans="1:3" x14ac:dyDescent="0.25">
      <c r="A5868" s="126"/>
      <c r="B5868" s="53"/>
      <c r="C5868" s="142"/>
    </row>
    <row r="5869" spans="1:3" x14ac:dyDescent="0.25">
      <c r="A5869" s="126"/>
      <c r="B5869" s="53"/>
      <c r="C5869" s="142"/>
    </row>
    <row r="5870" spans="1:3" x14ac:dyDescent="0.25">
      <c r="A5870" s="126"/>
      <c r="B5870" s="53"/>
      <c r="C5870" s="142"/>
    </row>
    <row r="5871" spans="1:3" x14ac:dyDescent="0.25">
      <c r="A5871" s="126"/>
      <c r="B5871" s="53"/>
      <c r="C5871" s="142"/>
    </row>
    <row r="5872" spans="1:3" x14ac:dyDescent="0.25">
      <c r="A5872" s="126"/>
      <c r="B5872" s="53"/>
      <c r="C5872" s="142"/>
    </row>
    <row r="5873" spans="1:3" x14ac:dyDescent="0.25">
      <c r="A5873" s="126"/>
      <c r="B5873" s="53"/>
      <c r="C5873" s="142"/>
    </row>
    <row r="5874" spans="1:3" x14ac:dyDescent="0.25">
      <c r="A5874" s="126"/>
      <c r="B5874" s="53"/>
      <c r="C5874" s="142"/>
    </row>
    <row r="5875" spans="1:3" x14ac:dyDescent="0.25">
      <c r="A5875" s="126"/>
      <c r="B5875" s="53"/>
      <c r="C5875" s="142"/>
    </row>
    <row r="5876" spans="1:3" x14ac:dyDescent="0.25">
      <c r="A5876" s="126"/>
      <c r="B5876" s="53"/>
      <c r="C5876" s="142"/>
    </row>
    <row r="5877" spans="1:3" x14ac:dyDescent="0.25">
      <c r="A5877" s="126"/>
      <c r="B5877" s="53"/>
      <c r="C5877" s="142"/>
    </row>
    <row r="5878" spans="1:3" x14ac:dyDescent="0.25">
      <c r="A5878" s="126"/>
      <c r="B5878" s="53"/>
      <c r="C5878" s="142"/>
    </row>
    <row r="5879" spans="1:3" x14ac:dyDescent="0.25">
      <c r="A5879" s="126"/>
      <c r="B5879" s="53"/>
      <c r="C5879" s="142"/>
    </row>
    <row r="5880" spans="1:3" x14ac:dyDescent="0.25">
      <c r="A5880" s="126"/>
      <c r="B5880" s="53"/>
      <c r="C5880" s="142"/>
    </row>
    <row r="5881" spans="1:3" x14ac:dyDescent="0.25">
      <c r="A5881" s="126"/>
      <c r="B5881" s="53"/>
      <c r="C5881" s="142"/>
    </row>
    <row r="5882" spans="1:3" x14ac:dyDescent="0.25">
      <c r="A5882" s="126"/>
      <c r="B5882" s="53"/>
      <c r="C5882" s="142"/>
    </row>
    <row r="5883" spans="1:3" x14ac:dyDescent="0.25">
      <c r="A5883" s="126"/>
      <c r="B5883" s="53"/>
      <c r="C5883" s="142"/>
    </row>
    <row r="5884" spans="1:3" x14ac:dyDescent="0.25">
      <c r="A5884" s="126"/>
      <c r="B5884" s="53"/>
      <c r="C5884" s="142"/>
    </row>
    <row r="5885" spans="1:3" x14ac:dyDescent="0.25">
      <c r="A5885" s="126"/>
      <c r="B5885" s="53"/>
      <c r="C5885" s="142"/>
    </row>
    <row r="5886" spans="1:3" x14ac:dyDescent="0.25">
      <c r="A5886" s="126"/>
      <c r="B5886" s="53"/>
      <c r="C5886" s="142"/>
    </row>
    <row r="5887" spans="1:3" x14ac:dyDescent="0.25">
      <c r="A5887" s="126"/>
      <c r="B5887" s="53"/>
      <c r="C5887" s="142"/>
    </row>
    <row r="5888" spans="1:3" x14ac:dyDescent="0.25">
      <c r="A5888" s="126"/>
      <c r="B5888" s="53"/>
      <c r="C5888" s="142"/>
    </row>
    <row r="5889" spans="1:3" x14ac:dyDescent="0.25">
      <c r="A5889" s="126"/>
      <c r="B5889" s="53"/>
      <c r="C5889" s="142"/>
    </row>
    <row r="5890" spans="1:3" x14ac:dyDescent="0.25">
      <c r="A5890" s="126"/>
      <c r="B5890" s="53"/>
      <c r="C5890" s="142"/>
    </row>
    <row r="5891" spans="1:3" x14ac:dyDescent="0.25">
      <c r="A5891" s="126"/>
      <c r="B5891" s="53"/>
      <c r="C5891" s="142"/>
    </row>
    <row r="5892" spans="1:3" x14ac:dyDescent="0.25">
      <c r="A5892" s="126"/>
      <c r="B5892" s="53"/>
      <c r="C5892" s="142"/>
    </row>
    <row r="5893" spans="1:3" x14ac:dyDescent="0.25">
      <c r="A5893" s="126"/>
      <c r="B5893" s="53"/>
      <c r="C5893" s="142"/>
    </row>
    <row r="5894" spans="1:3" x14ac:dyDescent="0.25">
      <c r="A5894" s="126"/>
      <c r="B5894" s="53"/>
      <c r="C5894" s="142"/>
    </row>
    <row r="5895" spans="1:3" x14ac:dyDescent="0.25">
      <c r="A5895" s="126"/>
      <c r="B5895" s="53"/>
      <c r="C5895" s="142"/>
    </row>
    <row r="5896" spans="1:3" x14ac:dyDescent="0.25">
      <c r="A5896" s="126"/>
      <c r="B5896" s="53"/>
      <c r="C5896" s="142"/>
    </row>
    <row r="5897" spans="1:3" x14ac:dyDescent="0.25">
      <c r="A5897" s="126"/>
      <c r="B5897" s="53"/>
      <c r="C5897" s="142"/>
    </row>
    <row r="5898" spans="1:3" x14ac:dyDescent="0.25">
      <c r="A5898" s="126"/>
      <c r="B5898" s="53"/>
      <c r="C5898" s="142"/>
    </row>
    <row r="5899" spans="1:3" x14ac:dyDescent="0.25">
      <c r="A5899" s="126"/>
      <c r="B5899" s="53"/>
      <c r="C5899" s="142"/>
    </row>
    <row r="5900" spans="1:3" x14ac:dyDescent="0.25">
      <c r="A5900" s="126"/>
      <c r="B5900" s="53"/>
      <c r="C5900" s="142"/>
    </row>
    <row r="5901" spans="1:3" x14ac:dyDescent="0.25">
      <c r="A5901" s="126"/>
      <c r="B5901" s="53"/>
      <c r="C5901" s="142"/>
    </row>
    <row r="5902" spans="1:3" x14ac:dyDescent="0.25">
      <c r="A5902" s="126"/>
      <c r="B5902" s="53"/>
      <c r="C5902" s="142"/>
    </row>
    <row r="5903" spans="1:3" x14ac:dyDescent="0.25">
      <c r="A5903" s="126"/>
      <c r="B5903" s="53"/>
      <c r="C5903" s="142"/>
    </row>
    <row r="5904" spans="1:3" x14ac:dyDescent="0.25">
      <c r="A5904" s="126"/>
      <c r="B5904" s="53"/>
      <c r="C5904" s="142"/>
    </row>
    <row r="5905" spans="1:3" x14ac:dyDescent="0.25">
      <c r="A5905" s="126"/>
      <c r="B5905" s="53"/>
      <c r="C5905" s="142"/>
    </row>
    <row r="5906" spans="1:3" x14ac:dyDescent="0.25">
      <c r="A5906" s="126"/>
      <c r="B5906" s="53"/>
      <c r="C5906" s="142"/>
    </row>
    <row r="5907" spans="1:3" x14ac:dyDescent="0.25">
      <c r="A5907" s="126"/>
      <c r="B5907" s="53"/>
      <c r="C5907" s="142"/>
    </row>
    <row r="5908" spans="1:3" x14ac:dyDescent="0.25">
      <c r="A5908" s="126"/>
      <c r="B5908" s="53"/>
      <c r="C5908" s="142"/>
    </row>
    <row r="5909" spans="1:3" x14ac:dyDescent="0.25">
      <c r="A5909" s="126"/>
      <c r="B5909" s="53"/>
      <c r="C5909" s="142"/>
    </row>
    <row r="5910" spans="1:3" x14ac:dyDescent="0.25">
      <c r="A5910" s="126"/>
      <c r="B5910" s="53"/>
      <c r="C5910" s="142"/>
    </row>
    <row r="5911" spans="1:3" x14ac:dyDescent="0.25">
      <c r="A5911" s="126"/>
      <c r="B5911" s="53"/>
      <c r="C5911" s="142"/>
    </row>
    <row r="5912" spans="1:3" x14ac:dyDescent="0.25">
      <c r="A5912" s="126"/>
      <c r="B5912" s="53"/>
      <c r="C5912" s="142"/>
    </row>
    <row r="5913" spans="1:3" x14ac:dyDescent="0.25">
      <c r="A5913" s="126"/>
      <c r="B5913" s="53"/>
      <c r="C5913" s="142"/>
    </row>
    <row r="5914" spans="1:3" x14ac:dyDescent="0.25">
      <c r="A5914" s="126"/>
      <c r="B5914" s="53"/>
      <c r="C5914" s="142"/>
    </row>
    <row r="5915" spans="1:3" x14ac:dyDescent="0.25">
      <c r="A5915" s="126"/>
      <c r="B5915" s="53"/>
      <c r="C5915" s="142"/>
    </row>
  </sheetData>
  <sheetProtection algorithmName="SHA-512" hashValue="6BqhPg59iL54pgWjjus2NvgIQbJeN15JxpWvZQygBWemCjROUcEqJ1F+yoIZuxjxeVnBKQUJJY4mODLyCyQ3vQ==" saltValue="WvKcT8Ft7Sex4gx46D5+Zw==" spinCount="100000" sheet="1" formatCells="0" formatColumns="0" formatRows="0" autoFilter="0"/>
  <protectedRanges>
    <protectedRange sqref="C8 C26 C10 C12:C13 C30:C31 C19 C21 C28" name="Range2_1"/>
    <protectedRange sqref="C7" name="Range2_1_1"/>
    <protectedRange sqref="C7" name="Range1_1"/>
    <protectedRange sqref="E7" name="Range2_1_1_1"/>
    <protectedRange sqref="E7" name="Range1_1_1"/>
    <protectedRange sqref="E9" name="Range2_1_1_2_2"/>
    <protectedRange sqref="E9" name="Range1_1_1_2_2"/>
    <protectedRange sqref="E11" name="Range2_1_1_2_2_1"/>
    <protectedRange sqref="E11" name="Range1_1_1_2_2_1"/>
    <protectedRange sqref="E14:E17" name="Range2_1_1_2_2_2"/>
    <protectedRange sqref="E14:E17" name="Range1_1_1_2_2_2"/>
    <protectedRange sqref="E18" name="Range2_1_1_2_2_3"/>
    <protectedRange sqref="E18" name="Range1_1_1_2_2_3"/>
    <protectedRange sqref="E20" name="Range2_1_1_2_2_4"/>
    <protectedRange sqref="E20" name="Range1_1_1_2_2_4"/>
    <protectedRange sqref="E22" name="Range2_1_1_2_2_5"/>
    <protectedRange sqref="E22" name="Range1_1_1_2_2_5"/>
    <protectedRange sqref="E23:E25" name="Range2_1_1_2_2_6"/>
    <protectedRange sqref="E23:E25" name="Range1_1_1_2_2_6"/>
    <protectedRange sqref="E27" name="Range2_1_1_2_2_8"/>
    <protectedRange sqref="E27" name="Range1_1_1_2_2_8"/>
    <protectedRange sqref="E29" name="Range2_1_1_2_2_9"/>
    <protectedRange sqref="E29" name="Range1_1_1_2_2_9"/>
    <protectedRange sqref="E31" name="Range2_1_1_2_2_10"/>
    <protectedRange sqref="E31" name="Range1_1_1_2_2_10"/>
    <protectedRange sqref="D8 D10 D13 D19" name="Range2_1_7"/>
    <protectedRange sqref="D8 D10 D13 D19" name="Range1_1_2"/>
    <protectedRange sqref="F9 F11 F20 F27 F29 F31 F22:F25 F14:F18" name="Range2_1_2_1"/>
    <protectedRange sqref="F9 F11 F20 F27 F29 F31 F22:F25 F14:F18" name="Range1_1_2_1"/>
    <protectedRange sqref="G6 G8:G25 G27 G29 G31" name="Range2_1_3_1"/>
    <protectedRange sqref="G6 G8:G25 G27 G29 G31" name="Range1_1_3_1"/>
    <protectedRange sqref="H9 H11 H20 H27 H29 H31 H22:H25 H14:H18" name="Range2_1_5_1"/>
    <protectedRange sqref="H9 H11 H20 H27 H29 H31 H22:H25 H14:H18" name="Range1_1_5_1"/>
    <protectedRange sqref="I9 I11 I20 I27 I29 I31 I22:I25 I14:I18" name="Range2_1_1_1_2"/>
    <protectedRange sqref="I9 I11 I20 I27 I29 I31 I22:I25 I14:I18" name="Range1_1_1_1_1"/>
    <protectedRange sqref="J6 J8:J25 J27 J29 J31" name="Range2_1_4_1"/>
    <protectedRange sqref="J6 J8:J25 J27 J29 J31" name="Range1_1_4_1"/>
    <protectedRange sqref="D6" name="Range2_1_7_1"/>
    <protectedRange sqref="D6" name="Range1_1_2_1_1"/>
    <protectedRange sqref="C14" name="Range2_1_3"/>
    <protectedRange sqref="F7" name="Range2_1_2_1_1_1"/>
    <protectedRange sqref="F7" name="Range1_1_2_1_1_1"/>
    <protectedRange sqref="G7" name="Range2_1_3_1_2_1"/>
    <protectedRange sqref="G7" name="Range1_1_3_1_2_1"/>
    <protectedRange sqref="H7" name="Range2_1_5_1_2_1"/>
    <protectedRange sqref="H7" name="Range1_1_5_1_2_1"/>
    <protectedRange sqref="I7" name="Range2_1_1_1_1_2_1"/>
    <protectedRange sqref="I7" name="Range1_1_1_1_1_2_1"/>
    <protectedRange sqref="J7" name="Range2_1_4_1_2_1"/>
    <protectedRange sqref="J7" name="Range1_1_4_1_2_1"/>
    <protectedRange sqref="D26" name="Range2_1_2"/>
    <protectedRange sqref="D26" name="Range1_1_2_2"/>
    <protectedRange sqref="G26" name="Range2_1_3_2"/>
    <protectedRange sqref="G26" name="Range1_1_3_2"/>
    <protectedRange sqref="J26" name="Range2_1_4_2"/>
    <protectedRange sqref="J26" name="Range1_1_4_2"/>
    <protectedRange sqref="D28" name="Range2_1_2_2"/>
    <protectedRange sqref="D28" name="Range1_1_2_3"/>
    <protectedRange sqref="G28" name="Range2_1_3_2_1"/>
    <protectedRange sqref="G28" name="Range1_1_3_2_1"/>
    <protectedRange sqref="J28" name="Range2_1_4_2_1"/>
    <protectedRange sqref="J28" name="Range1_1_4_2_1"/>
    <protectedRange sqref="D30" name="Range2_1_2_3"/>
    <protectedRange sqref="D30" name="Range1_1_2_4"/>
    <protectedRange sqref="G30" name="Range2_1_3_2_2"/>
    <protectedRange sqref="G30" name="Range1_1_3_2_2"/>
    <protectedRange sqref="J30" name="Range2_1_4_2_2"/>
    <protectedRange sqref="J30" name="Range1_1_4_2_2"/>
  </protectedRanges>
  <autoFilter ref="A5:P31"/>
  <mergeCells count="1">
    <mergeCell ref="A3:P3"/>
  </mergeCells>
  <dataValidations count="5">
    <dataValidation type="list" allowBlank="1" showInputMessage="1" showErrorMessage="1" sqref="I19 I28 I21 I10 I26 I8 I12:I13 I6 I30">
      <formula1>Adj_Service</formula1>
    </dataValidation>
    <dataValidation type="list" allowBlank="1" showInputMessage="1" showErrorMessage="1" sqref="H19 H28 H10 H21 H26 H6:H8 H12:H13 H30">
      <formula1>Adj_Evidence</formula1>
    </dataValidation>
    <dataValidation type="list" allowBlank="1" showInputMessage="1" showErrorMessage="1" sqref="F19 F28 F10 F21 F26 F6:F8 F12:F13 F30">
      <formula1>Adj_Weight</formula1>
    </dataValidation>
    <dataValidation type="list" allowBlank="1" showInputMessage="1" showErrorMessage="1" sqref="D9 D11 D14:D18 D20 D22:D25 D27 D29 D31">
      <formula1>"Yes,No"</formula1>
    </dataValidation>
    <dataValidation type="list" allowBlank="1" showInputMessage="1" showErrorMessage="1" sqref="B4:B1048576">
      <formula1>Spec_Compl_Adj</formula1>
    </dataValidation>
  </dataValidations>
  <pageMargins left="0.7" right="0.7" top="0.75" bottom="0.75" header="0.3" footer="0.3"/>
  <pageSetup paperSize="8"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D98"/>
  <sheetViews>
    <sheetView showGridLines="0" zoomScaleNormal="100" workbookViewId="0">
      <pane ySplit="2" topLeftCell="A3" activePane="bottomLeft" state="frozen"/>
      <selection pane="bottomLeft" activeCell="A3" sqref="A3:B3"/>
    </sheetView>
  </sheetViews>
  <sheetFormatPr defaultColWidth="8.90625" defaultRowHeight="13.2" x14ac:dyDescent="0.25"/>
  <cols>
    <col min="1" max="1" width="37.08984375" style="262" customWidth="1"/>
    <col min="2" max="2" width="49.453125" style="262" customWidth="1"/>
    <col min="3" max="3" width="58.36328125" style="242" customWidth="1"/>
    <col min="4" max="4" width="25.453125" style="243" customWidth="1"/>
    <col min="5" max="16384" width="8.90625" style="242"/>
  </cols>
  <sheetData>
    <row r="1" spans="1:4" x14ac:dyDescent="0.25">
      <c r="A1" s="49" t="s">
        <v>762</v>
      </c>
      <c r="B1" s="242"/>
      <c r="C1" s="243"/>
      <c r="D1" s="242"/>
    </row>
    <row r="2" spans="1:4" x14ac:dyDescent="0.25">
      <c r="A2" s="819" t="s">
        <v>544</v>
      </c>
      <c r="B2" s="819"/>
      <c r="C2" s="244"/>
      <c r="D2" s="242"/>
    </row>
    <row r="3" spans="1:4" x14ac:dyDescent="0.25">
      <c r="A3" s="820" t="s">
        <v>545</v>
      </c>
      <c r="B3" s="821"/>
      <c r="C3" s="244"/>
      <c r="D3" s="242"/>
    </row>
    <row r="4" spans="1:4" x14ac:dyDescent="0.25">
      <c r="A4" s="245" t="s">
        <v>546</v>
      </c>
      <c r="B4" s="246" t="s">
        <v>547</v>
      </c>
      <c r="C4" s="244"/>
      <c r="D4" s="242"/>
    </row>
    <row r="5" spans="1:4" ht="26.4" x14ac:dyDescent="0.25">
      <c r="A5" s="247" t="s">
        <v>548</v>
      </c>
      <c r="B5" s="246" t="s">
        <v>549</v>
      </c>
      <c r="C5" s="244"/>
      <c r="D5" s="242"/>
    </row>
    <row r="6" spans="1:4" x14ac:dyDescent="0.25">
      <c r="A6" s="245" t="s">
        <v>550</v>
      </c>
      <c r="B6" s="248" t="s">
        <v>551</v>
      </c>
      <c r="C6" s="244"/>
      <c r="D6" s="242"/>
    </row>
    <row r="7" spans="1:4" x14ac:dyDescent="0.25">
      <c r="A7" s="245" t="s">
        <v>552</v>
      </c>
      <c r="B7" s="248" t="s">
        <v>763</v>
      </c>
      <c r="C7" s="244"/>
      <c r="D7" s="242"/>
    </row>
    <row r="8" spans="1:4" x14ac:dyDescent="0.25">
      <c r="A8" s="245" t="s">
        <v>553</v>
      </c>
      <c r="B8" s="248" t="s">
        <v>554</v>
      </c>
      <c r="C8" s="244"/>
      <c r="D8" s="242"/>
    </row>
    <row r="9" spans="1:4" x14ac:dyDescent="0.25">
      <c r="A9" s="245" t="s">
        <v>555</v>
      </c>
      <c r="B9" s="248" t="s">
        <v>556</v>
      </c>
      <c r="C9" s="249"/>
      <c r="D9" s="242"/>
    </row>
    <row r="10" spans="1:4" ht="31.2" customHeight="1" x14ac:dyDescent="0.25">
      <c r="A10" s="250" t="s">
        <v>557</v>
      </c>
      <c r="B10" s="251" t="s">
        <v>764</v>
      </c>
      <c r="C10" s="249"/>
      <c r="D10" s="242"/>
    </row>
    <row r="11" spans="1:4" ht="31.2" customHeight="1" x14ac:dyDescent="0.25">
      <c r="A11" s="250" t="s">
        <v>558</v>
      </c>
      <c r="B11" s="251" t="s">
        <v>765</v>
      </c>
      <c r="C11" s="244"/>
      <c r="D11" s="242"/>
    </row>
    <row r="12" spans="1:4" x14ac:dyDescent="0.25">
      <c r="A12" s="245" t="s">
        <v>559</v>
      </c>
      <c r="B12" s="248" t="s">
        <v>560</v>
      </c>
      <c r="C12" s="252"/>
      <c r="D12" s="242"/>
    </row>
    <row r="13" spans="1:4" ht="25.5" customHeight="1" x14ac:dyDescent="0.25">
      <c r="A13" s="245" t="s">
        <v>561</v>
      </c>
      <c r="B13" s="251" t="s">
        <v>562</v>
      </c>
      <c r="C13" s="244"/>
      <c r="D13" s="242"/>
    </row>
    <row r="14" spans="1:4" x14ac:dyDescent="0.25">
      <c r="A14" s="245" t="s">
        <v>563</v>
      </c>
      <c r="B14" s="248" t="s">
        <v>564</v>
      </c>
      <c r="C14" s="244"/>
      <c r="D14" s="242"/>
    </row>
    <row r="15" spans="1:4" x14ac:dyDescent="0.25">
      <c r="A15" s="245" t="s">
        <v>565</v>
      </c>
      <c r="B15" s="248" t="s">
        <v>566</v>
      </c>
      <c r="C15" s="244"/>
      <c r="D15" s="242"/>
    </row>
    <row r="16" spans="1:4" x14ac:dyDescent="0.25">
      <c r="A16" s="247" t="s">
        <v>567</v>
      </c>
      <c r="B16" s="246" t="s">
        <v>568</v>
      </c>
      <c r="C16" s="244"/>
    </row>
    <row r="17" spans="1:4" x14ac:dyDescent="0.25">
      <c r="A17" s="245" t="s">
        <v>569</v>
      </c>
      <c r="B17" s="246" t="s">
        <v>570</v>
      </c>
      <c r="C17" s="244"/>
    </row>
    <row r="18" spans="1:4" x14ac:dyDescent="0.25">
      <c r="A18" s="245" t="s">
        <v>571</v>
      </c>
      <c r="B18" s="248" t="s">
        <v>572</v>
      </c>
      <c r="C18" s="252"/>
    </row>
    <row r="19" spans="1:4" x14ac:dyDescent="0.25">
      <c r="A19" s="245" t="s">
        <v>766</v>
      </c>
      <c r="B19" s="248" t="s">
        <v>767</v>
      </c>
      <c r="C19" s="252"/>
    </row>
    <row r="20" spans="1:4" x14ac:dyDescent="0.25">
      <c r="A20" s="852" t="s">
        <v>702</v>
      </c>
      <c r="B20" s="853" t="s">
        <v>1465</v>
      </c>
      <c r="C20" s="854"/>
    </row>
    <row r="21" spans="1:4" x14ac:dyDescent="0.25">
      <c r="A21" s="245" t="s">
        <v>573</v>
      </c>
      <c r="B21" s="248" t="s">
        <v>574</v>
      </c>
      <c r="C21" s="244"/>
    </row>
    <row r="22" spans="1:4" x14ac:dyDescent="0.25">
      <c r="A22" s="245" t="s">
        <v>575</v>
      </c>
      <c r="B22" s="248" t="s">
        <v>576</v>
      </c>
      <c r="C22" s="244"/>
    </row>
    <row r="23" spans="1:4" x14ac:dyDescent="0.25">
      <c r="A23" s="245" t="s">
        <v>577</v>
      </c>
      <c r="B23" s="248" t="s">
        <v>578</v>
      </c>
      <c r="C23" s="244"/>
    </row>
    <row r="24" spans="1:4" x14ac:dyDescent="0.25">
      <c r="A24" s="822" t="s">
        <v>579</v>
      </c>
      <c r="B24" s="823"/>
      <c r="C24" s="244"/>
    </row>
    <row r="25" spans="1:4" ht="140.25" customHeight="1" x14ac:dyDescent="0.25">
      <c r="A25" s="250" t="s">
        <v>580</v>
      </c>
      <c r="B25" s="251" t="s">
        <v>581</v>
      </c>
      <c r="C25" s="253"/>
    </row>
    <row r="26" spans="1:4" s="256" customFormat="1" ht="139.94999999999999" customHeight="1" x14ac:dyDescent="0.25">
      <c r="A26" s="166" t="s">
        <v>582</v>
      </c>
      <c r="B26" s="172" t="s">
        <v>583</v>
      </c>
      <c r="C26" s="254"/>
      <c r="D26" s="255"/>
    </row>
    <row r="27" spans="1:4" ht="118.8" x14ac:dyDescent="0.25">
      <c r="A27" s="250" t="s">
        <v>584</v>
      </c>
      <c r="B27" s="251" t="s">
        <v>585</v>
      </c>
      <c r="C27" s="244"/>
    </row>
    <row r="28" spans="1:4" ht="47.4" customHeight="1" x14ac:dyDescent="0.25">
      <c r="A28" s="250" t="s">
        <v>586</v>
      </c>
      <c r="B28" s="251" t="s">
        <v>587</v>
      </c>
      <c r="C28" s="244"/>
    </row>
    <row r="29" spans="1:4" ht="37.950000000000003" customHeight="1" x14ac:dyDescent="0.25">
      <c r="A29" s="250" t="s">
        <v>588</v>
      </c>
      <c r="B29" s="251" t="s">
        <v>589</v>
      </c>
      <c r="C29" s="249"/>
    </row>
    <row r="30" spans="1:4" ht="158.4" x14ac:dyDescent="0.25">
      <c r="A30" s="166" t="s">
        <v>590</v>
      </c>
      <c r="B30" s="257" t="s">
        <v>591</v>
      </c>
      <c r="C30" s="244"/>
    </row>
    <row r="31" spans="1:4" ht="96" customHeight="1" x14ac:dyDescent="0.25">
      <c r="A31" s="250" t="s">
        <v>592</v>
      </c>
      <c r="B31" s="258" t="s">
        <v>593</v>
      </c>
      <c r="C31" s="249"/>
    </row>
    <row r="32" spans="1:4" ht="39" customHeight="1" x14ac:dyDescent="0.25">
      <c r="A32" s="166" t="s">
        <v>594</v>
      </c>
      <c r="B32" s="259" t="s">
        <v>595</v>
      </c>
      <c r="C32" s="244"/>
    </row>
    <row r="33" spans="1:4" ht="145.19999999999999" x14ac:dyDescent="0.25">
      <c r="A33" s="250" t="s">
        <v>596</v>
      </c>
      <c r="B33" s="251" t="s">
        <v>597</v>
      </c>
      <c r="C33" s="244"/>
      <c r="D33" s="242"/>
    </row>
    <row r="34" spans="1:4" x14ac:dyDescent="0.25">
      <c r="A34" s="250" t="s">
        <v>598</v>
      </c>
      <c r="B34" s="251" t="s">
        <v>768</v>
      </c>
      <c r="C34" s="244"/>
      <c r="D34" s="242"/>
    </row>
    <row r="35" spans="1:4" ht="52.8" x14ac:dyDescent="0.25">
      <c r="A35" s="250" t="s">
        <v>599</v>
      </c>
      <c r="B35" s="251" t="s">
        <v>600</v>
      </c>
      <c r="C35" s="244"/>
      <c r="D35" s="242"/>
    </row>
    <row r="36" spans="1:4" ht="39.6" x14ac:dyDescent="0.25">
      <c r="A36" s="250" t="s">
        <v>601</v>
      </c>
      <c r="B36" s="251" t="s">
        <v>769</v>
      </c>
      <c r="C36" s="244"/>
      <c r="D36" s="242"/>
    </row>
    <row r="37" spans="1:4" ht="162" customHeight="1" x14ac:dyDescent="0.25">
      <c r="A37" s="250" t="s">
        <v>602</v>
      </c>
      <c r="B37" s="106" t="s">
        <v>603</v>
      </c>
      <c r="C37" s="260"/>
      <c r="D37" s="242"/>
    </row>
    <row r="38" spans="1:4" ht="155.25" customHeight="1" x14ac:dyDescent="0.25">
      <c r="A38" s="250" t="s">
        <v>604</v>
      </c>
      <c r="B38" s="251" t="s">
        <v>804</v>
      </c>
      <c r="C38" s="244"/>
      <c r="D38" s="242"/>
    </row>
    <row r="39" spans="1:4" ht="92.4" x14ac:dyDescent="0.25">
      <c r="A39" s="250" t="s">
        <v>605</v>
      </c>
      <c r="B39" s="251" t="s">
        <v>606</v>
      </c>
      <c r="C39" s="244"/>
      <c r="D39" s="242"/>
    </row>
    <row r="40" spans="1:4" ht="171.6" x14ac:dyDescent="0.25">
      <c r="A40" s="250" t="s">
        <v>607</v>
      </c>
      <c r="B40" s="167" t="s">
        <v>608</v>
      </c>
      <c r="D40" s="242"/>
    </row>
    <row r="41" spans="1:4" ht="158.4" x14ac:dyDescent="0.25">
      <c r="A41" s="250" t="s">
        <v>609</v>
      </c>
      <c r="B41" s="106" t="s">
        <v>610</v>
      </c>
      <c r="C41" s="244"/>
      <c r="D41" s="242"/>
    </row>
    <row r="42" spans="1:4" ht="66" x14ac:dyDescent="0.25">
      <c r="A42" s="245" t="s">
        <v>611</v>
      </c>
      <c r="B42" s="248" t="s">
        <v>612</v>
      </c>
      <c r="C42" s="244"/>
      <c r="D42" s="242"/>
    </row>
    <row r="43" spans="1:4" ht="66" x14ac:dyDescent="0.25">
      <c r="A43" s="245" t="s">
        <v>613</v>
      </c>
      <c r="B43" s="248" t="s">
        <v>614</v>
      </c>
      <c r="C43" s="244"/>
      <c r="D43" s="242"/>
    </row>
    <row r="44" spans="1:4" ht="52.8" x14ac:dyDescent="0.25">
      <c r="A44" s="250" t="s">
        <v>615</v>
      </c>
      <c r="B44" s="251" t="s">
        <v>616</v>
      </c>
      <c r="C44" s="244"/>
      <c r="D44" s="242"/>
    </row>
    <row r="45" spans="1:4" ht="31.95" customHeight="1" x14ac:dyDescent="0.25">
      <c r="A45" s="166" t="s">
        <v>617</v>
      </c>
      <c r="B45" s="259" t="s">
        <v>618</v>
      </c>
      <c r="C45" s="249"/>
      <c r="D45" s="242"/>
    </row>
    <row r="46" spans="1:4" ht="18.600000000000001" customHeight="1" x14ac:dyDescent="0.25">
      <c r="A46" s="166" t="s">
        <v>619</v>
      </c>
      <c r="B46" s="259" t="s">
        <v>620</v>
      </c>
      <c r="C46" s="244"/>
      <c r="D46" s="242"/>
    </row>
    <row r="47" spans="1:4" ht="33.6" customHeight="1" x14ac:dyDescent="0.25">
      <c r="A47" s="250" t="s">
        <v>621</v>
      </c>
      <c r="B47" s="248" t="s">
        <v>622</v>
      </c>
      <c r="C47" s="244"/>
      <c r="D47" s="242"/>
    </row>
    <row r="48" spans="1:4" ht="19.2" customHeight="1" x14ac:dyDescent="0.25">
      <c r="A48" s="166" t="s">
        <v>623</v>
      </c>
      <c r="B48" s="259" t="s">
        <v>624</v>
      </c>
      <c r="C48" s="244"/>
      <c r="D48" s="242"/>
    </row>
    <row r="49" spans="1:4" ht="105.6" x14ac:dyDescent="0.25">
      <c r="A49" s="250" t="s">
        <v>625</v>
      </c>
      <c r="B49" s="251" t="s">
        <v>626</v>
      </c>
      <c r="C49" s="244"/>
      <c r="D49" s="242"/>
    </row>
    <row r="50" spans="1:4" ht="26.4" x14ac:dyDescent="0.25">
      <c r="A50" s="250" t="s">
        <v>627</v>
      </c>
      <c r="B50" s="251" t="s">
        <v>628</v>
      </c>
      <c r="C50" s="244"/>
      <c r="D50" s="242"/>
    </row>
    <row r="51" spans="1:4" ht="39.6" x14ac:dyDescent="0.25">
      <c r="A51" s="250" t="s">
        <v>629</v>
      </c>
      <c r="B51" s="251" t="s">
        <v>630</v>
      </c>
      <c r="C51" s="244"/>
      <c r="D51" s="242"/>
    </row>
    <row r="52" spans="1:4" ht="66" x14ac:dyDescent="0.25">
      <c r="A52" s="245" t="s">
        <v>631</v>
      </c>
      <c r="B52" s="248" t="s">
        <v>632</v>
      </c>
      <c r="C52" s="244"/>
      <c r="D52" s="242"/>
    </row>
    <row r="53" spans="1:4" ht="78.599999999999994" customHeight="1" x14ac:dyDescent="0.25">
      <c r="A53" s="250" t="s">
        <v>633</v>
      </c>
      <c r="B53" s="251" t="s">
        <v>634</v>
      </c>
      <c r="C53" s="244"/>
      <c r="D53" s="242"/>
    </row>
    <row r="54" spans="1:4" ht="237.6" x14ac:dyDescent="0.25">
      <c r="A54" s="250" t="s">
        <v>635</v>
      </c>
      <c r="B54" s="251" t="s">
        <v>636</v>
      </c>
      <c r="C54" s="244"/>
      <c r="D54" s="242"/>
    </row>
    <row r="55" spans="1:4" ht="26.4" x14ac:dyDescent="0.25">
      <c r="A55" s="166" t="s">
        <v>637</v>
      </c>
      <c r="B55" s="259" t="s">
        <v>638</v>
      </c>
      <c r="C55" s="244"/>
      <c r="D55" s="242"/>
    </row>
    <row r="56" spans="1:4" ht="146.25" customHeight="1" x14ac:dyDescent="0.25">
      <c r="A56" s="166" t="s">
        <v>639</v>
      </c>
      <c r="B56" s="257" t="s">
        <v>640</v>
      </c>
      <c r="C56" s="249"/>
      <c r="D56" s="242"/>
    </row>
    <row r="57" spans="1:4" ht="21" customHeight="1" x14ac:dyDescent="0.25">
      <c r="A57" s="261" t="s">
        <v>641</v>
      </c>
      <c r="B57" s="259" t="s">
        <v>770</v>
      </c>
      <c r="C57" s="244"/>
      <c r="D57" s="242"/>
    </row>
    <row r="58" spans="1:4" ht="66" x14ac:dyDescent="0.25">
      <c r="A58" s="250" t="s">
        <v>642</v>
      </c>
      <c r="B58" s="251" t="s">
        <v>643</v>
      </c>
      <c r="C58" s="244"/>
      <c r="D58" s="242"/>
    </row>
    <row r="59" spans="1:4" ht="26.4" x14ac:dyDescent="0.25">
      <c r="A59" s="166" t="s">
        <v>644</v>
      </c>
      <c r="B59" s="166" t="s">
        <v>645</v>
      </c>
      <c r="D59" s="242"/>
    </row>
    <row r="60" spans="1:4" ht="39.6" x14ac:dyDescent="0.25">
      <c r="A60" s="123" t="s">
        <v>646</v>
      </c>
      <c r="B60" s="167" t="s">
        <v>647</v>
      </c>
      <c r="D60" s="242"/>
    </row>
    <row r="61" spans="1:4" ht="13.8" thickBot="1" x14ac:dyDescent="0.3">
      <c r="D61" s="242"/>
    </row>
    <row r="62" spans="1:4" ht="30" customHeight="1" x14ac:dyDescent="0.25">
      <c r="A62" s="263" t="s">
        <v>648</v>
      </c>
      <c r="B62" s="263" t="s">
        <v>771</v>
      </c>
      <c r="C62" s="263" t="s">
        <v>649</v>
      </c>
      <c r="D62" s="242"/>
    </row>
    <row r="63" spans="1:4" ht="66.599999999999994" thickBot="1" x14ac:dyDescent="0.3">
      <c r="A63" s="265" t="s">
        <v>650</v>
      </c>
      <c r="B63" s="264" t="s">
        <v>651</v>
      </c>
      <c r="C63" s="264" t="s">
        <v>652</v>
      </c>
      <c r="D63" s="242"/>
    </row>
    <row r="64" spans="1:4" ht="27" thickBot="1" x14ac:dyDescent="0.3">
      <c r="A64" s="265" t="s">
        <v>653</v>
      </c>
      <c r="B64" s="264" t="s">
        <v>654</v>
      </c>
      <c r="C64" s="264" t="s">
        <v>655</v>
      </c>
      <c r="D64" s="242"/>
    </row>
    <row r="65" spans="1:4" ht="27" thickBot="1" x14ac:dyDescent="0.3">
      <c r="A65" s="265" t="s">
        <v>656</v>
      </c>
      <c r="B65" s="264" t="s">
        <v>657</v>
      </c>
      <c r="C65" s="264" t="s">
        <v>658</v>
      </c>
      <c r="D65" s="242"/>
    </row>
    <row r="66" spans="1:4" ht="40.200000000000003" thickBot="1" x14ac:dyDescent="0.3">
      <c r="A66" s="265" t="s">
        <v>659</v>
      </c>
      <c r="B66" s="264" t="s">
        <v>660</v>
      </c>
      <c r="C66" s="264" t="s">
        <v>661</v>
      </c>
      <c r="D66" s="242"/>
    </row>
    <row r="67" spans="1:4" ht="19.2" customHeight="1" thickBot="1" x14ac:dyDescent="0.3">
      <c r="A67" s="326" t="s">
        <v>662</v>
      </c>
      <c r="B67" s="327" t="s">
        <v>663</v>
      </c>
      <c r="C67" s="327" t="s">
        <v>664</v>
      </c>
      <c r="D67" s="242"/>
    </row>
    <row r="68" spans="1:4" ht="22.2" customHeight="1" thickBot="1" x14ac:dyDescent="0.3">
      <c r="A68" s="671" t="s">
        <v>665</v>
      </c>
      <c r="B68" s="671"/>
      <c r="C68" s="671" t="s">
        <v>666</v>
      </c>
      <c r="D68" s="242"/>
    </row>
    <row r="69" spans="1:4" ht="65.400000000000006" customHeight="1" thickBot="1" x14ac:dyDescent="0.3">
      <c r="A69" s="265" t="s">
        <v>667</v>
      </c>
      <c r="B69" s="264"/>
      <c r="C69" s="264" t="s">
        <v>668</v>
      </c>
      <c r="D69" s="242"/>
    </row>
    <row r="70" spans="1:4" ht="45" customHeight="1" thickBot="1" x14ac:dyDescent="0.3">
      <c r="A70" s="265" t="s">
        <v>669</v>
      </c>
      <c r="B70" s="264"/>
      <c r="C70" s="264" t="s">
        <v>670</v>
      </c>
      <c r="D70" s="242"/>
    </row>
    <row r="71" spans="1:4" ht="21.6" customHeight="1" thickBot="1" x14ac:dyDescent="0.3">
      <c r="A71" s="265" t="s">
        <v>671</v>
      </c>
      <c r="B71" s="264"/>
      <c r="C71" s="264" t="s">
        <v>672</v>
      </c>
      <c r="D71" s="242"/>
    </row>
    <row r="72" spans="1:4" ht="66.599999999999994" thickBot="1" x14ac:dyDescent="0.3">
      <c r="A72" s="265" t="s">
        <v>673</v>
      </c>
      <c r="B72" s="264"/>
      <c r="C72" s="264" t="s">
        <v>674</v>
      </c>
      <c r="D72" s="242"/>
    </row>
    <row r="73" spans="1:4" ht="13.8" thickBot="1" x14ac:dyDescent="0.3">
      <c r="A73" s="265" t="s">
        <v>675</v>
      </c>
      <c r="B73" s="264" t="s">
        <v>772</v>
      </c>
      <c r="C73" s="264" t="s">
        <v>773</v>
      </c>
      <c r="D73" s="242"/>
    </row>
    <row r="74" spans="1:4" ht="40.200000000000003" thickBot="1" x14ac:dyDescent="0.3">
      <c r="A74" s="326" t="s">
        <v>676</v>
      </c>
      <c r="B74" s="327" t="s">
        <v>677</v>
      </c>
      <c r="C74" s="327" t="s">
        <v>678</v>
      </c>
      <c r="D74" s="242"/>
    </row>
    <row r="75" spans="1:4" ht="27" thickBot="1" x14ac:dyDescent="0.3">
      <c r="A75" s="679" t="s">
        <v>774</v>
      </c>
      <c r="B75" s="679" t="s">
        <v>563</v>
      </c>
      <c r="C75" s="671" t="s">
        <v>775</v>
      </c>
      <c r="D75" s="242"/>
    </row>
    <row r="76" spans="1:4" ht="13.8" thickBot="1" x14ac:dyDescent="0.3">
      <c r="A76" s="265" t="s">
        <v>679</v>
      </c>
      <c r="B76" s="264" t="s">
        <v>680</v>
      </c>
      <c r="C76" s="264"/>
      <c r="D76" s="242"/>
    </row>
    <row r="77" spans="1:4" ht="53.4" thickBot="1" x14ac:dyDescent="0.3">
      <c r="A77" s="265" t="s">
        <v>681</v>
      </c>
      <c r="B77" s="264" t="s">
        <v>682</v>
      </c>
      <c r="C77" s="264" t="s">
        <v>683</v>
      </c>
      <c r="D77" s="242"/>
    </row>
    <row r="78" spans="1:4" ht="13.8" thickBot="1" x14ac:dyDescent="0.3">
      <c r="A78" s="265" t="s">
        <v>684</v>
      </c>
      <c r="B78" s="264" t="s">
        <v>685</v>
      </c>
      <c r="C78" s="264"/>
      <c r="D78" s="242"/>
    </row>
    <row r="79" spans="1:4" ht="13.8" thickBot="1" x14ac:dyDescent="0.3">
      <c r="A79" s="671" t="s">
        <v>686</v>
      </c>
      <c r="B79" s="671" t="s">
        <v>687</v>
      </c>
      <c r="C79" s="671"/>
      <c r="D79" s="242"/>
    </row>
    <row r="80" spans="1:4" s="328" customFormat="1" ht="21" customHeight="1" thickBot="1" x14ac:dyDescent="0.3">
      <c r="A80" s="672" t="s">
        <v>776</v>
      </c>
      <c r="B80" s="672" t="s">
        <v>688</v>
      </c>
      <c r="C80" s="672" t="s">
        <v>777</v>
      </c>
    </row>
    <row r="81" spans="1:4" ht="27" thickBot="1" x14ac:dyDescent="0.3">
      <c r="A81" s="672" t="s">
        <v>778</v>
      </c>
      <c r="B81" s="680" t="s">
        <v>779</v>
      </c>
      <c r="C81" s="681" t="s">
        <v>780</v>
      </c>
      <c r="D81" s="242"/>
    </row>
    <row r="82" spans="1:4" ht="27" thickBot="1" x14ac:dyDescent="0.3">
      <c r="A82" s="265" t="s">
        <v>689</v>
      </c>
      <c r="B82" s="264" t="s">
        <v>690</v>
      </c>
      <c r="C82" s="264" t="s">
        <v>781</v>
      </c>
      <c r="D82" s="242"/>
    </row>
    <row r="83" spans="1:4" ht="40.200000000000003" thickBot="1" x14ac:dyDescent="0.3">
      <c r="A83" s="265" t="s">
        <v>691</v>
      </c>
      <c r="B83" s="264" t="s">
        <v>782</v>
      </c>
      <c r="C83" s="264" t="s">
        <v>783</v>
      </c>
      <c r="D83" s="242"/>
    </row>
    <row r="84" spans="1:4" ht="66.599999999999994" thickBot="1" x14ac:dyDescent="0.3">
      <c r="A84" s="265" t="s">
        <v>692</v>
      </c>
      <c r="B84" s="264" t="s">
        <v>693</v>
      </c>
      <c r="C84" s="264" t="s">
        <v>694</v>
      </c>
      <c r="D84" s="242"/>
    </row>
    <row r="85" spans="1:4" ht="13.8" thickBot="1" x14ac:dyDescent="0.3">
      <c r="A85" s="671" t="s">
        <v>572</v>
      </c>
      <c r="B85" s="671" t="s">
        <v>571</v>
      </c>
      <c r="C85" s="671"/>
      <c r="D85" s="242"/>
    </row>
    <row r="86" spans="1:4" ht="27" thickBot="1" x14ac:dyDescent="0.3">
      <c r="A86" s="679" t="s">
        <v>784</v>
      </c>
      <c r="B86" s="679" t="s">
        <v>785</v>
      </c>
      <c r="C86" s="681" t="s">
        <v>786</v>
      </c>
      <c r="D86" s="242"/>
    </row>
    <row r="87" spans="1:4" ht="40.200000000000003" thickBot="1" x14ac:dyDescent="0.3">
      <c r="A87" s="265" t="s">
        <v>570</v>
      </c>
      <c r="B87" s="264" t="s">
        <v>569</v>
      </c>
      <c r="C87" s="264" t="s">
        <v>695</v>
      </c>
      <c r="D87" s="242"/>
    </row>
    <row r="88" spans="1:4" ht="40.200000000000003" thickBot="1" x14ac:dyDescent="0.3">
      <c r="A88" s="265" t="s">
        <v>696</v>
      </c>
      <c r="B88" s="264" t="s">
        <v>697</v>
      </c>
      <c r="C88" s="264" t="s">
        <v>698</v>
      </c>
      <c r="D88" s="242"/>
    </row>
    <row r="89" spans="1:4" ht="79.8" thickBot="1" x14ac:dyDescent="0.3">
      <c r="A89" s="672" t="s">
        <v>699</v>
      </c>
      <c r="B89" s="329" t="s">
        <v>700</v>
      </c>
      <c r="C89" s="329" t="s">
        <v>787</v>
      </c>
      <c r="D89" s="328"/>
    </row>
    <row r="90" spans="1:4" ht="27" thickBot="1" x14ac:dyDescent="0.3">
      <c r="A90" s="672" t="s">
        <v>701</v>
      </c>
      <c r="B90" s="329" t="s">
        <v>702</v>
      </c>
      <c r="C90" s="329" t="s">
        <v>703</v>
      </c>
      <c r="D90" s="328"/>
    </row>
    <row r="91" spans="1:4" ht="66.599999999999994" thickBot="1" x14ac:dyDescent="0.3">
      <c r="A91" s="265" t="s">
        <v>788</v>
      </c>
      <c r="B91" s="264" t="s">
        <v>704</v>
      </c>
      <c r="C91" s="264" t="s">
        <v>705</v>
      </c>
      <c r="D91" s="242"/>
    </row>
    <row r="92" spans="1:4" ht="53.4" thickBot="1" x14ac:dyDescent="0.3">
      <c r="A92" s="265" t="s">
        <v>706</v>
      </c>
      <c r="B92" s="264" t="s">
        <v>707</v>
      </c>
      <c r="C92" s="264" t="s">
        <v>708</v>
      </c>
      <c r="D92" s="242"/>
    </row>
    <row r="93" spans="1:4" ht="27" thickBot="1" x14ac:dyDescent="0.3">
      <c r="A93" s="265" t="s">
        <v>709</v>
      </c>
      <c r="B93" s="264"/>
      <c r="C93" s="327" t="s">
        <v>710</v>
      </c>
      <c r="D93" s="242"/>
    </row>
    <row r="94" spans="1:4" ht="27" thickBot="1" x14ac:dyDescent="0.3">
      <c r="A94" s="265" t="s">
        <v>711</v>
      </c>
      <c r="B94" s="330" t="s">
        <v>712</v>
      </c>
      <c r="C94" s="681" t="s">
        <v>789</v>
      </c>
      <c r="D94" s="242"/>
    </row>
    <row r="95" spans="1:4" ht="51.75" customHeight="1" thickBot="1" x14ac:dyDescent="0.3">
      <c r="A95" s="265" t="s">
        <v>713</v>
      </c>
      <c r="B95" s="264" t="s">
        <v>714</v>
      </c>
      <c r="C95" s="264" t="s">
        <v>715</v>
      </c>
      <c r="D95" s="242"/>
    </row>
    <row r="96" spans="1:4" ht="59.25" customHeight="1" thickBot="1" x14ac:dyDescent="0.3">
      <c r="A96" s="265" t="s">
        <v>716</v>
      </c>
      <c r="B96" s="264" t="s">
        <v>717</v>
      </c>
      <c r="C96" s="264" t="s">
        <v>718</v>
      </c>
      <c r="D96" s="242"/>
    </row>
    <row r="97" spans="1:4" ht="53.4" thickBot="1" x14ac:dyDescent="0.3">
      <c r="A97" s="265" t="s">
        <v>719</v>
      </c>
      <c r="B97" s="264"/>
      <c r="C97" s="264" t="s">
        <v>720</v>
      </c>
      <c r="D97" s="242"/>
    </row>
    <row r="98" spans="1:4" x14ac:dyDescent="0.25">
      <c r="A98" s="266"/>
      <c r="B98" s="213"/>
      <c r="C98" s="213"/>
      <c r="D98" s="242"/>
    </row>
  </sheetData>
  <sheetProtection algorithmName="SHA-512" hashValue="T+XmTxEPpvVwC38dj9LA1TqNF7XkKC4tnmZas+0tm40b9xR9AdcHH8O1v4BwJ5FtmxyIVDQ3AB5h3tCnQLhkug==" saltValue="E0Jl8c2o8NrJ+N1pUuoufQ==" spinCount="100000" sheet="1" formatCells="0" formatColumns="0" formatRows="0" autoFilter="0"/>
  <mergeCells count="3">
    <mergeCell ref="A2:B2"/>
    <mergeCell ref="A3:B3"/>
    <mergeCell ref="A24:B24"/>
  </mergeCells>
  <pageMargins left="0.70866141732283472" right="0.70866141732283472" top="0.74803149606299213" bottom="0.74803149606299213" header="0.31496062992125984" footer="0.31496062992125984"/>
  <pageSetup paperSize="9" scale="50" fitToHeight="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F82"/>
  <sheetViews>
    <sheetView showGridLines="0" zoomScaleNormal="100" zoomScalePageLayoutView="120" workbookViewId="0">
      <pane ySplit="1" topLeftCell="A2" activePane="bottomLeft" state="frozen"/>
      <selection pane="bottomLeft" activeCell="A2" sqref="A2"/>
    </sheetView>
  </sheetViews>
  <sheetFormatPr defaultColWidth="8.6328125" defaultRowHeight="13.2" x14ac:dyDescent="0.25"/>
  <cols>
    <col min="1" max="1" width="1.81640625" style="297" customWidth="1"/>
    <col min="2" max="2" width="75.90625" style="267" customWidth="1"/>
    <col min="3" max="3" width="57.6328125" style="267" customWidth="1"/>
    <col min="4" max="4" width="10.81640625" style="305" customWidth="1"/>
    <col min="5" max="5" width="9" style="267" customWidth="1"/>
    <col min="6" max="6" width="4.6328125" style="268" customWidth="1"/>
    <col min="7" max="7" width="21.90625" style="267" customWidth="1"/>
    <col min="8" max="257" width="8.6328125" style="267"/>
    <col min="258" max="258" width="3.90625" style="267" customWidth="1"/>
    <col min="259" max="259" width="49" style="267" customWidth="1"/>
    <col min="260" max="260" width="25.6328125" style="267" customWidth="1"/>
    <col min="261" max="261" width="6.36328125" style="267" customWidth="1"/>
    <col min="262" max="262" width="4.6328125" style="267" customWidth="1"/>
    <col min="263" max="513" width="8.6328125" style="267"/>
    <col min="514" max="514" width="3.90625" style="267" customWidth="1"/>
    <col min="515" max="515" width="49" style="267" customWidth="1"/>
    <col min="516" max="516" width="25.6328125" style="267" customWidth="1"/>
    <col min="517" max="517" width="6.36328125" style="267" customWidth="1"/>
    <col min="518" max="518" width="4.6328125" style="267" customWidth="1"/>
    <col min="519" max="769" width="8.6328125" style="267"/>
    <col min="770" max="770" width="3.90625" style="267" customWidth="1"/>
    <col min="771" max="771" width="49" style="267" customWidth="1"/>
    <col min="772" max="772" width="25.6328125" style="267" customWidth="1"/>
    <col min="773" max="773" width="6.36328125" style="267" customWidth="1"/>
    <col min="774" max="774" width="4.6328125" style="267" customWidth="1"/>
    <col min="775" max="1025" width="8.6328125" style="267"/>
    <col min="1026" max="1026" width="3.90625" style="267" customWidth="1"/>
    <col min="1027" max="1027" width="49" style="267" customWidth="1"/>
    <col min="1028" max="1028" width="25.6328125" style="267" customWidth="1"/>
    <col min="1029" max="1029" width="6.36328125" style="267" customWidth="1"/>
    <col min="1030" max="1030" width="4.6328125" style="267" customWidth="1"/>
    <col min="1031" max="1281" width="8.6328125" style="267"/>
    <col min="1282" max="1282" width="3.90625" style="267" customWidth="1"/>
    <col min="1283" max="1283" width="49" style="267" customWidth="1"/>
    <col min="1284" max="1284" width="25.6328125" style="267" customWidth="1"/>
    <col min="1285" max="1285" width="6.36328125" style="267" customWidth="1"/>
    <col min="1286" max="1286" width="4.6328125" style="267" customWidth="1"/>
    <col min="1287" max="1537" width="8.6328125" style="267"/>
    <col min="1538" max="1538" width="3.90625" style="267" customWidth="1"/>
    <col min="1539" max="1539" width="49" style="267" customWidth="1"/>
    <col min="1540" max="1540" width="25.6328125" style="267" customWidth="1"/>
    <col min="1541" max="1541" width="6.36328125" style="267" customWidth="1"/>
    <col min="1542" max="1542" width="4.6328125" style="267" customWidth="1"/>
    <col min="1543" max="1793" width="8.6328125" style="267"/>
    <col min="1794" max="1794" width="3.90625" style="267" customWidth="1"/>
    <col min="1795" max="1795" width="49" style="267" customWidth="1"/>
    <col min="1796" max="1796" width="25.6328125" style="267" customWidth="1"/>
    <col min="1797" max="1797" width="6.36328125" style="267" customWidth="1"/>
    <col min="1798" max="1798" width="4.6328125" style="267" customWidth="1"/>
    <col min="1799" max="2049" width="8.6328125" style="267"/>
    <col min="2050" max="2050" width="3.90625" style="267" customWidth="1"/>
    <col min="2051" max="2051" width="49" style="267" customWidth="1"/>
    <col min="2052" max="2052" width="25.6328125" style="267" customWidth="1"/>
    <col min="2053" max="2053" width="6.36328125" style="267" customWidth="1"/>
    <col min="2054" max="2054" width="4.6328125" style="267" customWidth="1"/>
    <col min="2055" max="2305" width="8.6328125" style="267"/>
    <col min="2306" max="2306" width="3.90625" style="267" customWidth="1"/>
    <col min="2307" max="2307" width="49" style="267" customWidth="1"/>
    <col min="2308" max="2308" width="25.6328125" style="267" customWidth="1"/>
    <col min="2309" max="2309" width="6.36328125" style="267" customWidth="1"/>
    <col min="2310" max="2310" width="4.6328125" style="267" customWidth="1"/>
    <col min="2311" max="2561" width="8.6328125" style="267"/>
    <col min="2562" max="2562" width="3.90625" style="267" customWidth="1"/>
    <col min="2563" max="2563" width="49" style="267" customWidth="1"/>
    <col min="2564" max="2564" width="25.6328125" style="267" customWidth="1"/>
    <col min="2565" max="2565" width="6.36328125" style="267" customWidth="1"/>
    <col min="2566" max="2566" width="4.6328125" style="267" customWidth="1"/>
    <col min="2567" max="2817" width="8.6328125" style="267"/>
    <col min="2818" max="2818" width="3.90625" style="267" customWidth="1"/>
    <col min="2819" max="2819" width="49" style="267" customWidth="1"/>
    <col min="2820" max="2820" width="25.6328125" style="267" customWidth="1"/>
    <col min="2821" max="2821" width="6.36328125" style="267" customWidth="1"/>
    <col min="2822" max="2822" width="4.6328125" style="267" customWidth="1"/>
    <col min="2823" max="3073" width="8.6328125" style="267"/>
    <col min="3074" max="3074" width="3.90625" style="267" customWidth="1"/>
    <col min="3075" max="3075" width="49" style="267" customWidth="1"/>
    <col min="3076" max="3076" width="25.6328125" style="267" customWidth="1"/>
    <col min="3077" max="3077" width="6.36328125" style="267" customWidth="1"/>
    <col min="3078" max="3078" width="4.6328125" style="267" customWidth="1"/>
    <col min="3079" max="3329" width="8.6328125" style="267"/>
    <col min="3330" max="3330" width="3.90625" style="267" customWidth="1"/>
    <col min="3331" max="3331" width="49" style="267" customWidth="1"/>
    <col min="3332" max="3332" width="25.6328125" style="267" customWidth="1"/>
    <col min="3333" max="3333" width="6.36328125" style="267" customWidth="1"/>
    <col min="3334" max="3334" width="4.6328125" style="267" customWidth="1"/>
    <col min="3335" max="3585" width="8.6328125" style="267"/>
    <col min="3586" max="3586" width="3.90625" style="267" customWidth="1"/>
    <col min="3587" max="3587" width="49" style="267" customWidth="1"/>
    <col min="3588" max="3588" width="25.6328125" style="267" customWidth="1"/>
    <col min="3589" max="3589" width="6.36328125" style="267" customWidth="1"/>
    <col min="3590" max="3590" width="4.6328125" style="267" customWidth="1"/>
    <col min="3591" max="3841" width="8.6328125" style="267"/>
    <col min="3842" max="3842" width="3.90625" style="267" customWidth="1"/>
    <col min="3843" max="3843" width="49" style="267" customWidth="1"/>
    <col min="3844" max="3844" width="25.6328125" style="267" customWidth="1"/>
    <col min="3845" max="3845" width="6.36328125" style="267" customWidth="1"/>
    <col min="3846" max="3846" width="4.6328125" style="267" customWidth="1"/>
    <col min="3847" max="4097" width="8.6328125" style="267"/>
    <col min="4098" max="4098" width="3.90625" style="267" customWidth="1"/>
    <col min="4099" max="4099" width="49" style="267" customWidth="1"/>
    <col min="4100" max="4100" width="25.6328125" style="267" customWidth="1"/>
    <col min="4101" max="4101" width="6.36328125" style="267" customWidth="1"/>
    <col min="4102" max="4102" width="4.6328125" style="267" customWidth="1"/>
    <col min="4103" max="4353" width="8.6328125" style="267"/>
    <col min="4354" max="4354" width="3.90625" style="267" customWidth="1"/>
    <col min="4355" max="4355" width="49" style="267" customWidth="1"/>
    <col min="4356" max="4356" width="25.6328125" style="267" customWidth="1"/>
    <col min="4357" max="4357" width="6.36328125" style="267" customWidth="1"/>
    <col min="4358" max="4358" width="4.6328125" style="267" customWidth="1"/>
    <col min="4359" max="4609" width="8.6328125" style="267"/>
    <col min="4610" max="4610" width="3.90625" style="267" customWidth="1"/>
    <col min="4611" max="4611" width="49" style="267" customWidth="1"/>
    <col min="4612" max="4612" width="25.6328125" style="267" customWidth="1"/>
    <col min="4613" max="4613" width="6.36328125" style="267" customWidth="1"/>
    <col min="4614" max="4614" width="4.6328125" style="267" customWidth="1"/>
    <col min="4615" max="4865" width="8.6328125" style="267"/>
    <col min="4866" max="4866" width="3.90625" style="267" customWidth="1"/>
    <col min="4867" max="4867" width="49" style="267" customWidth="1"/>
    <col min="4868" max="4868" width="25.6328125" style="267" customWidth="1"/>
    <col min="4869" max="4869" width="6.36328125" style="267" customWidth="1"/>
    <col min="4870" max="4870" width="4.6328125" style="267" customWidth="1"/>
    <col min="4871" max="5121" width="8.6328125" style="267"/>
    <col min="5122" max="5122" width="3.90625" style="267" customWidth="1"/>
    <col min="5123" max="5123" width="49" style="267" customWidth="1"/>
    <col min="5124" max="5124" width="25.6328125" style="267" customWidth="1"/>
    <col min="5125" max="5125" width="6.36328125" style="267" customWidth="1"/>
    <col min="5126" max="5126" width="4.6328125" style="267" customWidth="1"/>
    <col min="5127" max="5377" width="8.6328125" style="267"/>
    <col min="5378" max="5378" width="3.90625" style="267" customWidth="1"/>
    <col min="5379" max="5379" width="49" style="267" customWidth="1"/>
    <col min="5380" max="5380" width="25.6328125" style="267" customWidth="1"/>
    <col min="5381" max="5381" width="6.36328125" style="267" customWidth="1"/>
    <col min="5382" max="5382" width="4.6328125" style="267" customWidth="1"/>
    <col min="5383" max="5633" width="8.6328125" style="267"/>
    <col min="5634" max="5634" width="3.90625" style="267" customWidth="1"/>
    <col min="5635" max="5635" width="49" style="267" customWidth="1"/>
    <col min="5636" max="5636" width="25.6328125" style="267" customWidth="1"/>
    <col min="5637" max="5637" width="6.36328125" style="267" customWidth="1"/>
    <col min="5638" max="5638" width="4.6328125" style="267" customWidth="1"/>
    <col min="5639" max="5889" width="8.6328125" style="267"/>
    <col min="5890" max="5890" width="3.90625" style="267" customWidth="1"/>
    <col min="5891" max="5891" width="49" style="267" customWidth="1"/>
    <col min="5892" max="5892" width="25.6328125" style="267" customWidth="1"/>
    <col min="5893" max="5893" width="6.36328125" style="267" customWidth="1"/>
    <col min="5894" max="5894" width="4.6328125" style="267" customWidth="1"/>
    <col min="5895" max="6145" width="8.6328125" style="267"/>
    <col min="6146" max="6146" width="3.90625" style="267" customWidth="1"/>
    <col min="6147" max="6147" width="49" style="267" customWidth="1"/>
    <col min="6148" max="6148" width="25.6328125" style="267" customWidth="1"/>
    <col min="6149" max="6149" width="6.36328125" style="267" customWidth="1"/>
    <col min="6150" max="6150" width="4.6328125" style="267" customWidth="1"/>
    <col min="6151" max="6401" width="8.6328125" style="267"/>
    <col min="6402" max="6402" width="3.90625" style="267" customWidth="1"/>
    <col min="6403" max="6403" width="49" style="267" customWidth="1"/>
    <col min="6404" max="6404" width="25.6328125" style="267" customWidth="1"/>
    <col min="6405" max="6405" width="6.36328125" style="267" customWidth="1"/>
    <col min="6406" max="6406" width="4.6328125" style="267" customWidth="1"/>
    <col min="6407" max="6657" width="8.6328125" style="267"/>
    <col min="6658" max="6658" width="3.90625" style="267" customWidth="1"/>
    <col min="6659" max="6659" width="49" style="267" customWidth="1"/>
    <col min="6660" max="6660" width="25.6328125" style="267" customWidth="1"/>
    <col min="6661" max="6661" width="6.36328125" style="267" customWidth="1"/>
    <col min="6662" max="6662" width="4.6328125" style="267" customWidth="1"/>
    <col min="6663" max="6913" width="8.6328125" style="267"/>
    <col min="6914" max="6914" width="3.90625" style="267" customWidth="1"/>
    <col min="6915" max="6915" width="49" style="267" customWidth="1"/>
    <col min="6916" max="6916" width="25.6328125" style="267" customWidth="1"/>
    <col min="6917" max="6917" width="6.36328125" style="267" customWidth="1"/>
    <col min="6918" max="6918" width="4.6328125" style="267" customWidth="1"/>
    <col min="6919" max="7169" width="8.6328125" style="267"/>
    <col min="7170" max="7170" width="3.90625" style="267" customWidth="1"/>
    <col min="7171" max="7171" width="49" style="267" customWidth="1"/>
    <col min="7172" max="7172" width="25.6328125" style="267" customWidth="1"/>
    <col min="7173" max="7173" width="6.36328125" style="267" customWidth="1"/>
    <col min="7174" max="7174" width="4.6328125" style="267" customWidth="1"/>
    <col min="7175" max="7425" width="8.6328125" style="267"/>
    <col min="7426" max="7426" width="3.90625" style="267" customWidth="1"/>
    <col min="7427" max="7427" width="49" style="267" customWidth="1"/>
    <col min="7428" max="7428" width="25.6328125" style="267" customWidth="1"/>
    <col min="7429" max="7429" width="6.36328125" style="267" customWidth="1"/>
    <col min="7430" max="7430" width="4.6328125" style="267" customWidth="1"/>
    <col min="7431" max="7681" width="8.6328125" style="267"/>
    <col min="7682" max="7682" width="3.90625" style="267" customWidth="1"/>
    <col min="7683" max="7683" width="49" style="267" customWidth="1"/>
    <col min="7684" max="7684" width="25.6328125" style="267" customWidth="1"/>
    <col min="7685" max="7685" width="6.36328125" style="267" customWidth="1"/>
    <col min="7686" max="7686" width="4.6328125" style="267" customWidth="1"/>
    <col min="7687" max="7937" width="8.6328125" style="267"/>
    <col min="7938" max="7938" width="3.90625" style="267" customWidth="1"/>
    <col min="7939" max="7939" width="49" style="267" customWidth="1"/>
    <col min="7940" max="7940" width="25.6328125" style="267" customWidth="1"/>
    <col min="7941" max="7941" width="6.36328125" style="267" customWidth="1"/>
    <col min="7942" max="7942" width="4.6328125" style="267" customWidth="1"/>
    <col min="7943" max="8193" width="8.6328125" style="267"/>
    <col min="8194" max="8194" width="3.90625" style="267" customWidth="1"/>
    <col min="8195" max="8195" width="49" style="267" customWidth="1"/>
    <col min="8196" max="8196" width="25.6328125" style="267" customWidth="1"/>
    <col min="8197" max="8197" width="6.36328125" style="267" customWidth="1"/>
    <col min="8198" max="8198" width="4.6328125" style="267" customWidth="1"/>
    <col min="8199" max="8449" width="8.6328125" style="267"/>
    <col min="8450" max="8450" width="3.90625" style="267" customWidth="1"/>
    <col min="8451" max="8451" width="49" style="267" customWidth="1"/>
    <col min="8452" max="8452" width="25.6328125" style="267" customWidth="1"/>
    <col min="8453" max="8453" width="6.36328125" style="267" customWidth="1"/>
    <col min="8454" max="8454" width="4.6328125" style="267" customWidth="1"/>
    <col min="8455" max="8705" width="8.6328125" style="267"/>
    <col min="8706" max="8706" width="3.90625" style="267" customWidth="1"/>
    <col min="8707" max="8707" width="49" style="267" customWidth="1"/>
    <col min="8708" max="8708" width="25.6328125" style="267" customWidth="1"/>
    <col min="8709" max="8709" width="6.36328125" style="267" customWidth="1"/>
    <col min="8710" max="8710" width="4.6328125" style="267" customWidth="1"/>
    <col min="8711" max="8961" width="8.6328125" style="267"/>
    <col min="8962" max="8962" width="3.90625" style="267" customWidth="1"/>
    <col min="8963" max="8963" width="49" style="267" customWidth="1"/>
    <col min="8964" max="8964" width="25.6328125" style="267" customWidth="1"/>
    <col min="8965" max="8965" width="6.36328125" style="267" customWidth="1"/>
    <col min="8966" max="8966" width="4.6328125" style="267" customWidth="1"/>
    <col min="8967" max="9217" width="8.6328125" style="267"/>
    <col min="9218" max="9218" width="3.90625" style="267" customWidth="1"/>
    <col min="9219" max="9219" width="49" style="267" customWidth="1"/>
    <col min="9220" max="9220" width="25.6328125" style="267" customWidth="1"/>
    <col min="9221" max="9221" width="6.36328125" style="267" customWidth="1"/>
    <col min="9222" max="9222" width="4.6328125" style="267" customWidth="1"/>
    <col min="9223" max="9473" width="8.6328125" style="267"/>
    <col min="9474" max="9474" width="3.90625" style="267" customWidth="1"/>
    <col min="9475" max="9475" width="49" style="267" customWidth="1"/>
    <col min="9476" max="9476" width="25.6328125" style="267" customWidth="1"/>
    <col min="9477" max="9477" width="6.36328125" style="267" customWidth="1"/>
    <col min="9478" max="9478" width="4.6328125" style="267" customWidth="1"/>
    <col min="9479" max="9729" width="8.6328125" style="267"/>
    <col min="9730" max="9730" width="3.90625" style="267" customWidth="1"/>
    <col min="9731" max="9731" width="49" style="267" customWidth="1"/>
    <col min="9732" max="9732" width="25.6328125" style="267" customWidth="1"/>
    <col min="9733" max="9733" width="6.36328125" style="267" customWidth="1"/>
    <col min="9734" max="9734" width="4.6328125" style="267" customWidth="1"/>
    <col min="9735" max="9985" width="8.6328125" style="267"/>
    <col min="9986" max="9986" width="3.90625" style="267" customWidth="1"/>
    <col min="9987" max="9987" width="49" style="267" customWidth="1"/>
    <col min="9988" max="9988" width="25.6328125" style="267" customWidth="1"/>
    <col min="9989" max="9989" width="6.36328125" style="267" customWidth="1"/>
    <col min="9990" max="9990" width="4.6328125" style="267" customWidth="1"/>
    <col min="9991" max="10241" width="8.6328125" style="267"/>
    <col min="10242" max="10242" width="3.90625" style="267" customWidth="1"/>
    <col min="10243" max="10243" width="49" style="267" customWidth="1"/>
    <col min="10244" max="10244" width="25.6328125" style="267" customWidth="1"/>
    <col min="10245" max="10245" width="6.36328125" style="267" customWidth="1"/>
    <col min="10246" max="10246" width="4.6328125" style="267" customWidth="1"/>
    <col min="10247" max="10497" width="8.6328125" style="267"/>
    <col min="10498" max="10498" width="3.90625" style="267" customWidth="1"/>
    <col min="10499" max="10499" width="49" style="267" customWidth="1"/>
    <col min="10500" max="10500" width="25.6328125" style="267" customWidth="1"/>
    <col min="10501" max="10501" width="6.36328125" style="267" customWidth="1"/>
    <col min="10502" max="10502" width="4.6328125" style="267" customWidth="1"/>
    <col min="10503" max="10753" width="8.6328125" style="267"/>
    <col min="10754" max="10754" width="3.90625" style="267" customWidth="1"/>
    <col min="10755" max="10755" width="49" style="267" customWidth="1"/>
    <col min="10756" max="10756" width="25.6328125" style="267" customWidth="1"/>
    <col min="10757" max="10757" width="6.36328125" style="267" customWidth="1"/>
    <col min="10758" max="10758" width="4.6328125" style="267" customWidth="1"/>
    <col min="10759" max="11009" width="8.6328125" style="267"/>
    <col min="11010" max="11010" width="3.90625" style="267" customWidth="1"/>
    <col min="11011" max="11011" width="49" style="267" customWidth="1"/>
    <col min="11012" max="11012" width="25.6328125" style="267" customWidth="1"/>
    <col min="11013" max="11013" width="6.36328125" style="267" customWidth="1"/>
    <col min="11014" max="11014" width="4.6328125" style="267" customWidth="1"/>
    <col min="11015" max="11265" width="8.6328125" style="267"/>
    <col min="11266" max="11266" width="3.90625" style="267" customWidth="1"/>
    <col min="11267" max="11267" width="49" style="267" customWidth="1"/>
    <col min="11268" max="11268" width="25.6328125" style="267" customWidth="1"/>
    <col min="11269" max="11269" width="6.36328125" style="267" customWidth="1"/>
    <col min="11270" max="11270" width="4.6328125" style="267" customWidth="1"/>
    <col min="11271" max="11521" width="8.6328125" style="267"/>
    <col min="11522" max="11522" width="3.90625" style="267" customWidth="1"/>
    <col min="11523" max="11523" width="49" style="267" customWidth="1"/>
    <col min="11524" max="11524" width="25.6328125" style="267" customWidth="1"/>
    <col min="11525" max="11525" width="6.36328125" style="267" customWidth="1"/>
    <col min="11526" max="11526" width="4.6328125" style="267" customWidth="1"/>
    <col min="11527" max="11777" width="8.6328125" style="267"/>
    <col min="11778" max="11778" width="3.90625" style="267" customWidth="1"/>
    <col min="11779" max="11779" width="49" style="267" customWidth="1"/>
    <col min="11780" max="11780" width="25.6328125" style="267" customWidth="1"/>
    <col min="11781" max="11781" width="6.36328125" style="267" customWidth="1"/>
    <col min="11782" max="11782" width="4.6328125" style="267" customWidth="1"/>
    <col min="11783" max="12033" width="8.6328125" style="267"/>
    <col min="12034" max="12034" width="3.90625" style="267" customWidth="1"/>
    <col min="12035" max="12035" width="49" style="267" customWidth="1"/>
    <col min="12036" max="12036" width="25.6328125" style="267" customWidth="1"/>
    <col min="12037" max="12037" width="6.36328125" style="267" customWidth="1"/>
    <col min="12038" max="12038" width="4.6328125" style="267" customWidth="1"/>
    <col min="12039" max="12289" width="8.6328125" style="267"/>
    <col min="12290" max="12290" width="3.90625" style="267" customWidth="1"/>
    <col min="12291" max="12291" width="49" style="267" customWidth="1"/>
    <col min="12292" max="12292" width="25.6328125" style="267" customWidth="1"/>
    <col min="12293" max="12293" width="6.36328125" style="267" customWidth="1"/>
    <col min="12294" max="12294" width="4.6328125" style="267" customWidth="1"/>
    <col min="12295" max="12545" width="8.6328125" style="267"/>
    <col min="12546" max="12546" width="3.90625" style="267" customWidth="1"/>
    <col min="12547" max="12547" width="49" style="267" customWidth="1"/>
    <col min="12548" max="12548" width="25.6328125" style="267" customWidth="1"/>
    <col min="12549" max="12549" width="6.36328125" style="267" customWidth="1"/>
    <col min="12550" max="12550" width="4.6328125" style="267" customWidth="1"/>
    <col min="12551" max="12801" width="8.6328125" style="267"/>
    <col min="12802" max="12802" width="3.90625" style="267" customWidth="1"/>
    <col min="12803" max="12803" width="49" style="267" customWidth="1"/>
    <col min="12804" max="12804" width="25.6328125" style="267" customWidth="1"/>
    <col min="12805" max="12805" width="6.36328125" style="267" customWidth="1"/>
    <col min="12806" max="12806" width="4.6328125" style="267" customWidth="1"/>
    <col min="12807" max="13057" width="8.6328125" style="267"/>
    <col min="13058" max="13058" width="3.90625" style="267" customWidth="1"/>
    <col min="13059" max="13059" width="49" style="267" customWidth="1"/>
    <col min="13060" max="13060" width="25.6328125" style="267" customWidth="1"/>
    <col min="13061" max="13061" width="6.36328125" style="267" customWidth="1"/>
    <col min="13062" max="13062" width="4.6328125" style="267" customWidth="1"/>
    <col min="13063" max="13313" width="8.6328125" style="267"/>
    <col min="13314" max="13314" width="3.90625" style="267" customWidth="1"/>
    <col min="13315" max="13315" width="49" style="267" customWidth="1"/>
    <col min="13316" max="13316" width="25.6328125" style="267" customWidth="1"/>
    <col min="13317" max="13317" width="6.36328125" style="267" customWidth="1"/>
    <col min="13318" max="13318" width="4.6328125" style="267" customWidth="1"/>
    <col min="13319" max="13569" width="8.6328125" style="267"/>
    <col min="13570" max="13570" width="3.90625" style="267" customWidth="1"/>
    <col min="13571" max="13571" width="49" style="267" customWidth="1"/>
    <col min="13572" max="13572" width="25.6328125" style="267" customWidth="1"/>
    <col min="13573" max="13573" width="6.36328125" style="267" customWidth="1"/>
    <col min="13574" max="13574" width="4.6328125" style="267" customWidth="1"/>
    <col min="13575" max="13825" width="8.6328125" style="267"/>
    <col min="13826" max="13826" width="3.90625" style="267" customWidth="1"/>
    <col min="13827" max="13827" width="49" style="267" customWidth="1"/>
    <col min="13828" max="13828" width="25.6328125" style="267" customWidth="1"/>
    <col min="13829" max="13829" width="6.36328125" style="267" customWidth="1"/>
    <col min="13830" max="13830" width="4.6328125" style="267" customWidth="1"/>
    <col min="13831" max="14081" width="8.6328125" style="267"/>
    <col min="14082" max="14082" width="3.90625" style="267" customWidth="1"/>
    <col min="14083" max="14083" width="49" style="267" customWidth="1"/>
    <col min="14084" max="14084" width="25.6328125" style="267" customWidth="1"/>
    <col min="14085" max="14085" width="6.36328125" style="267" customWidth="1"/>
    <col min="14086" max="14086" width="4.6328125" style="267" customWidth="1"/>
    <col min="14087" max="14337" width="8.6328125" style="267"/>
    <col min="14338" max="14338" width="3.90625" style="267" customWidth="1"/>
    <col min="14339" max="14339" width="49" style="267" customWidth="1"/>
    <col min="14340" max="14340" width="25.6328125" style="267" customWidth="1"/>
    <col min="14341" max="14341" width="6.36328125" style="267" customWidth="1"/>
    <col min="14342" max="14342" width="4.6328125" style="267" customWidth="1"/>
    <col min="14343" max="14593" width="8.6328125" style="267"/>
    <col min="14594" max="14594" width="3.90625" style="267" customWidth="1"/>
    <col min="14595" max="14595" width="49" style="267" customWidth="1"/>
    <col min="14596" max="14596" width="25.6328125" style="267" customWidth="1"/>
    <col min="14597" max="14597" width="6.36328125" style="267" customWidth="1"/>
    <col min="14598" max="14598" width="4.6328125" style="267" customWidth="1"/>
    <col min="14599" max="14849" width="8.6328125" style="267"/>
    <col min="14850" max="14850" width="3.90625" style="267" customWidth="1"/>
    <col min="14851" max="14851" width="49" style="267" customWidth="1"/>
    <col min="14852" max="14852" width="25.6328125" style="267" customWidth="1"/>
    <col min="14853" max="14853" width="6.36328125" style="267" customWidth="1"/>
    <col min="14854" max="14854" width="4.6328125" style="267" customWidth="1"/>
    <col min="14855" max="15105" width="8.6328125" style="267"/>
    <col min="15106" max="15106" width="3.90625" style="267" customWidth="1"/>
    <col min="15107" max="15107" width="49" style="267" customWidth="1"/>
    <col min="15108" max="15108" width="25.6328125" style="267" customWidth="1"/>
    <col min="15109" max="15109" width="6.36328125" style="267" customWidth="1"/>
    <col min="15110" max="15110" width="4.6328125" style="267" customWidth="1"/>
    <col min="15111" max="15361" width="8.6328125" style="267"/>
    <col min="15362" max="15362" width="3.90625" style="267" customWidth="1"/>
    <col min="15363" max="15363" width="49" style="267" customWidth="1"/>
    <col min="15364" max="15364" width="25.6328125" style="267" customWidth="1"/>
    <col min="15365" max="15365" width="6.36328125" style="267" customWidth="1"/>
    <col min="15366" max="15366" width="4.6328125" style="267" customWidth="1"/>
    <col min="15367" max="15617" width="8.6328125" style="267"/>
    <col min="15618" max="15618" width="3.90625" style="267" customWidth="1"/>
    <col min="15619" max="15619" width="49" style="267" customWidth="1"/>
    <col min="15620" max="15620" width="25.6328125" style="267" customWidth="1"/>
    <col min="15621" max="15621" width="6.36328125" style="267" customWidth="1"/>
    <col min="15622" max="15622" width="4.6328125" style="267" customWidth="1"/>
    <col min="15623" max="15873" width="8.6328125" style="267"/>
    <col min="15874" max="15874" width="3.90625" style="267" customWidth="1"/>
    <col min="15875" max="15875" width="49" style="267" customWidth="1"/>
    <col min="15876" max="15876" width="25.6328125" style="267" customWidth="1"/>
    <col min="15877" max="15877" width="6.36328125" style="267" customWidth="1"/>
    <col min="15878" max="15878" width="4.6328125" style="267" customWidth="1"/>
    <col min="15879" max="16129" width="8.6328125" style="267"/>
    <col min="16130" max="16130" width="3.90625" style="267" customWidth="1"/>
    <col min="16131" max="16131" width="49" style="267" customWidth="1"/>
    <col min="16132" max="16132" width="25.6328125" style="267" customWidth="1"/>
    <col min="16133" max="16133" width="6.36328125" style="267" customWidth="1"/>
    <col min="16134" max="16134" width="4.6328125" style="267" customWidth="1"/>
    <col min="16135" max="16384" width="8.6328125" style="267"/>
  </cols>
  <sheetData>
    <row r="1" spans="1:6" x14ac:dyDescent="0.25">
      <c r="A1" s="49" t="s">
        <v>1181</v>
      </c>
      <c r="B1" s="305"/>
      <c r="C1" s="305"/>
      <c r="D1" s="267"/>
      <c r="E1" s="268"/>
      <c r="F1" s="267"/>
    </row>
    <row r="2" spans="1:6" ht="13.95" customHeight="1" x14ac:dyDescent="0.25">
      <c r="A2" s="269"/>
      <c r="B2" s="269" t="s">
        <v>0</v>
      </c>
      <c r="C2" s="269"/>
      <c r="D2" s="269"/>
      <c r="E2" s="270"/>
    </row>
    <row r="3" spans="1:6" ht="38.4" customHeight="1" x14ac:dyDescent="0.25">
      <c r="A3" s="269"/>
      <c r="B3" s="269"/>
      <c r="C3" s="269"/>
      <c r="D3" s="269"/>
      <c r="E3" s="270"/>
    </row>
    <row r="4" spans="1:6" ht="13.95" customHeight="1" x14ac:dyDescent="0.25">
      <c r="A4" s="269"/>
      <c r="C4" s="678" t="s">
        <v>759</v>
      </c>
      <c r="D4" s="269"/>
      <c r="E4" s="270"/>
    </row>
    <row r="5" spans="1:6" ht="13.95" customHeight="1" x14ac:dyDescent="0.25">
      <c r="A5" s="269"/>
      <c r="B5" s="269"/>
      <c r="C5" s="269"/>
      <c r="D5" s="269"/>
      <c r="E5" s="270"/>
    </row>
    <row r="6" spans="1:6" s="273" customFormat="1" ht="54.75" customHeight="1" x14ac:dyDescent="0.25">
      <c r="A6" s="271"/>
      <c r="B6" s="826" t="s">
        <v>1160</v>
      </c>
      <c r="C6" s="826"/>
      <c r="D6" s="331"/>
      <c r="E6" s="272"/>
    </row>
    <row r="7" spans="1:6" s="273" customFormat="1" ht="5.4" customHeight="1" x14ac:dyDescent="0.25">
      <c r="A7" s="274"/>
      <c r="B7" s="831"/>
      <c r="C7" s="831"/>
      <c r="D7" s="831"/>
      <c r="E7" s="275"/>
      <c r="F7" s="276"/>
    </row>
    <row r="8" spans="1:6" s="273" customFormat="1" ht="21" customHeight="1" x14ac:dyDescent="0.3">
      <c r="B8" s="832" t="s">
        <v>500</v>
      </c>
      <c r="C8" s="832"/>
      <c r="D8" s="832"/>
      <c r="E8" s="274"/>
      <c r="F8" s="268"/>
    </row>
    <row r="9" spans="1:6" s="280" customFormat="1" ht="21" customHeight="1" x14ac:dyDescent="0.25">
      <c r="B9" s="281" t="s">
        <v>721</v>
      </c>
      <c r="C9" s="281"/>
      <c r="F9" s="282"/>
    </row>
    <row r="10" spans="1:6" s="283" customFormat="1" ht="26.25" customHeight="1" x14ac:dyDescent="0.25">
      <c r="B10" s="827" t="s">
        <v>1454</v>
      </c>
      <c r="C10" s="828"/>
      <c r="D10" s="284"/>
      <c r="E10" s="284"/>
      <c r="F10" s="284"/>
    </row>
    <row r="11" spans="1:6" s="277" customFormat="1" ht="22.5" customHeight="1" x14ac:dyDescent="0.25">
      <c r="B11" s="277" t="s">
        <v>722</v>
      </c>
      <c r="F11" s="282"/>
    </row>
    <row r="12" spans="1:6" s="285" customFormat="1" ht="15.75" customHeight="1" x14ac:dyDescent="0.25">
      <c r="B12" s="332" t="s">
        <v>723</v>
      </c>
      <c r="C12" s="332"/>
      <c r="F12" s="286"/>
    </row>
    <row r="13" spans="1:6" s="287" customFormat="1" ht="18" customHeight="1" x14ac:dyDescent="0.25">
      <c r="B13" s="288" t="s">
        <v>724</v>
      </c>
      <c r="C13" s="289"/>
      <c r="F13" s="290"/>
    </row>
    <row r="14" spans="1:6" s="287" customFormat="1" ht="18" customHeight="1" x14ac:dyDescent="0.25">
      <c r="B14" s="288" t="s">
        <v>1215</v>
      </c>
      <c r="C14" s="289"/>
      <c r="F14" s="290"/>
    </row>
    <row r="15" spans="1:6" s="285" customFormat="1" ht="33.75" customHeight="1" x14ac:dyDescent="0.25">
      <c r="B15" s="313" t="s">
        <v>1453</v>
      </c>
      <c r="C15" s="313"/>
      <c r="D15" s="287"/>
      <c r="E15" s="287"/>
      <c r="F15" s="286"/>
    </row>
    <row r="16" spans="1:6" s="280" customFormat="1" ht="27" customHeight="1" x14ac:dyDescent="0.25">
      <c r="B16" s="281" t="s">
        <v>1446</v>
      </c>
      <c r="C16" s="818" t="s">
        <v>1450</v>
      </c>
      <c r="D16" s="287"/>
      <c r="E16" s="287"/>
      <c r="F16" s="282"/>
    </row>
    <row r="17" spans="2:6" s="277" customFormat="1" ht="22.5" customHeight="1" x14ac:dyDescent="0.25">
      <c r="B17" s="277" t="s">
        <v>1447</v>
      </c>
      <c r="D17" s="287"/>
      <c r="E17" s="287"/>
      <c r="F17" s="282"/>
    </row>
    <row r="18" spans="2:6" s="280" customFormat="1" ht="29.25" customHeight="1" x14ac:dyDescent="0.25">
      <c r="B18" s="281" t="s">
        <v>1448</v>
      </c>
      <c r="C18" s="818" t="s">
        <v>1451</v>
      </c>
      <c r="D18" s="287"/>
      <c r="E18" s="287"/>
      <c r="F18" s="282"/>
    </row>
    <row r="19" spans="2:6" s="277" customFormat="1" ht="22.5" customHeight="1" x14ac:dyDescent="0.25">
      <c r="B19" s="277" t="s">
        <v>1447</v>
      </c>
      <c r="D19" s="287"/>
      <c r="E19" s="287"/>
      <c r="F19" s="282"/>
    </row>
    <row r="20" spans="2:6" s="280" customFormat="1" ht="27.75" customHeight="1" x14ac:dyDescent="0.25">
      <c r="B20" s="281" t="s">
        <v>1449</v>
      </c>
      <c r="C20" s="818" t="s">
        <v>1452</v>
      </c>
      <c r="D20" s="287"/>
      <c r="E20" s="287"/>
      <c r="F20" s="282"/>
    </row>
    <row r="21" spans="2:6" s="277" customFormat="1" ht="22.5" customHeight="1" x14ac:dyDescent="0.25">
      <c r="B21" s="277" t="s">
        <v>1447</v>
      </c>
      <c r="F21" s="282"/>
    </row>
    <row r="22" spans="2:6" s="291" customFormat="1" ht="12.75" customHeight="1" x14ac:dyDescent="0.25">
      <c r="B22" s="292"/>
      <c r="C22" s="292"/>
      <c r="F22" s="290"/>
    </row>
    <row r="23" spans="2:6" s="277" customFormat="1" ht="17.25" customHeight="1" x14ac:dyDescent="0.25">
      <c r="B23" s="833" t="s">
        <v>725</v>
      </c>
      <c r="C23" s="833"/>
      <c r="D23" s="833"/>
      <c r="F23" s="282"/>
    </row>
    <row r="24" spans="2:6" s="280" customFormat="1" ht="22.5" customHeight="1" x14ac:dyDescent="0.25">
      <c r="B24" s="281" t="s">
        <v>726</v>
      </c>
      <c r="C24" s="281"/>
      <c r="F24" s="282"/>
    </row>
    <row r="25" spans="2:6" s="283" customFormat="1" ht="24.75" customHeight="1" x14ac:dyDescent="0.25">
      <c r="B25" s="829"/>
      <c r="C25" s="830"/>
      <c r="F25" s="284"/>
    </row>
    <row r="26" spans="2:6" s="280" customFormat="1" x14ac:dyDescent="0.25">
      <c r="B26" s="281" t="s">
        <v>727</v>
      </c>
      <c r="C26" s="281"/>
      <c r="F26" s="282"/>
    </row>
    <row r="27" spans="2:6" s="283" customFormat="1" ht="22.5" customHeight="1" x14ac:dyDescent="0.25">
      <c r="B27" s="829"/>
      <c r="C27" s="830"/>
      <c r="F27" s="284"/>
    </row>
    <row r="28" spans="2:6" s="280" customFormat="1" x14ac:dyDescent="0.25">
      <c r="B28" s="281" t="s">
        <v>728</v>
      </c>
      <c r="C28" s="281"/>
      <c r="F28" s="282"/>
    </row>
    <row r="29" spans="2:6" s="283" customFormat="1" ht="21" customHeight="1" x14ac:dyDescent="0.25">
      <c r="B29" s="829"/>
      <c r="C29" s="830"/>
      <c r="F29" s="284"/>
    </row>
    <row r="30" spans="2:6" s="280" customFormat="1" x14ac:dyDescent="0.25">
      <c r="B30" s="281" t="s">
        <v>729</v>
      </c>
      <c r="C30" s="281"/>
      <c r="F30" s="282"/>
    </row>
    <row r="31" spans="2:6" s="283" customFormat="1" ht="19.5" customHeight="1" x14ac:dyDescent="0.25">
      <c r="B31" s="829"/>
      <c r="C31" s="830"/>
      <c r="F31" s="284"/>
    </row>
    <row r="32" spans="2:6" s="280" customFormat="1" x14ac:dyDescent="0.25">
      <c r="B32" s="281" t="s">
        <v>730</v>
      </c>
      <c r="C32" s="281"/>
      <c r="F32" s="282"/>
    </row>
    <row r="33" spans="1:6" s="283" customFormat="1" ht="21.75" customHeight="1" x14ac:dyDescent="0.25">
      <c r="B33" s="829"/>
      <c r="C33" s="830"/>
      <c r="F33" s="284"/>
    </row>
    <row r="34" spans="1:6" s="277" customFormat="1" x14ac:dyDescent="0.25">
      <c r="B34" s="278"/>
      <c r="C34" s="278"/>
      <c r="F34" s="279"/>
    </row>
    <row r="35" spans="1:6" s="295" customFormat="1" x14ac:dyDescent="0.25">
      <c r="A35" s="293"/>
      <c r="B35" s="294" t="s">
        <v>731</v>
      </c>
      <c r="C35" s="294"/>
      <c r="D35" s="333"/>
      <c r="F35" s="296"/>
    </row>
    <row r="36" spans="1:6" ht="51.75" customHeight="1" x14ac:dyDescent="0.25">
      <c r="B36" s="825" t="s">
        <v>732</v>
      </c>
      <c r="C36" s="825"/>
      <c r="D36" s="298"/>
      <c r="F36" s="299"/>
    </row>
    <row r="37" spans="1:6" ht="185.4" customHeight="1" x14ac:dyDescent="0.25">
      <c r="B37" s="816" t="s">
        <v>1159</v>
      </c>
      <c r="C37" s="817"/>
      <c r="D37" s="816"/>
    </row>
    <row r="38" spans="1:6" s="295" customFormat="1" ht="18.75" customHeight="1" x14ac:dyDescent="0.25">
      <c r="A38" s="293"/>
      <c r="B38" s="294" t="s">
        <v>733</v>
      </c>
      <c r="C38" s="294"/>
      <c r="D38" s="333"/>
      <c r="F38" s="300"/>
    </row>
    <row r="39" spans="1:6" s="303" customFormat="1" ht="111.75" customHeight="1" x14ac:dyDescent="0.25">
      <c r="A39" s="301"/>
      <c r="B39" s="834" t="s">
        <v>790</v>
      </c>
      <c r="C39" s="834"/>
      <c r="D39" s="302"/>
      <c r="F39" s="304"/>
    </row>
    <row r="40" spans="1:6" ht="49.95" customHeight="1" x14ac:dyDescent="0.25">
      <c r="B40" s="824" t="s">
        <v>1242</v>
      </c>
      <c r="C40" s="824"/>
    </row>
    <row r="41" spans="1:6" ht="16.5" customHeight="1" x14ac:dyDescent="0.25">
      <c r="B41" s="306" t="s">
        <v>734</v>
      </c>
      <c r="C41" s="306"/>
      <c r="D41" s="815"/>
      <c r="F41" s="267"/>
    </row>
    <row r="42" spans="1:6" ht="278.39999999999998" customHeight="1" x14ac:dyDescent="0.25">
      <c r="B42" s="835" t="s">
        <v>1154</v>
      </c>
      <c r="C42" s="835"/>
      <c r="D42" s="307"/>
      <c r="F42" s="267"/>
    </row>
    <row r="43" spans="1:6" ht="141.6" customHeight="1" x14ac:dyDescent="0.25">
      <c r="B43" s="835" t="s">
        <v>791</v>
      </c>
      <c r="C43" s="835"/>
      <c r="D43" s="307"/>
      <c r="E43" s="815"/>
      <c r="F43" s="267"/>
    </row>
    <row r="44" spans="1:6" ht="88.95" customHeight="1" x14ac:dyDescent="0.25">
      <c r="B44" s="824" t="s">
        <v>735</v>
      </c>
      <c r="C44" s="824"/>
      <c r="D44" s="816"/>
      <c r="F44" s="267"/>
    </row>
    <row r="45" spans="1:6" ht="152.4" customHeight="1" x14ac:dyDescent="0.25">
      <c r="B45" s="824" t="s">
        <v>736</v>
      </c>
      <c r="C45" s="824"/>
      <c r="D45" s="816"/>
      <c r="F45" s="308"/>
    </row>
    <row r="46" spans="1:6" ht="11.4" customHeight="1" x14ac:dyDescent="0.25">
      <c r="B46" s="824"/>
      <c r="C46" s="824"/>
      <c r="D46" s="824"/>
      <c r="F46" s="267"/>
    </row>
    <row r="47" spans="1:6" ht="132.6" customHeight="1" x14ac:dyDescent="0.25">
      <c r="B47" s="816" t="s">
        <v>792</v>
      </c>
      <c r="C47" s="817"/>
      <c r="D47" s="267"/>
      <c r="E47" s="309"/>
      <c r="F47" s="267"/>
    </row>
    <row r="48" spans="1:6" s="295" customFormat="1" ht="15" customHeight="1" x14ac:dyDescent="0.25">
      <c r="A48" s="293"/>
      <c r="B48" s="294" t="s">
        <v>737</v>
      </c>
      <c r="C48" s="294"/>
      <c r="E48" s="300"/>
    </row>
    <row r="49" spans="1:6" ht="10.199999999999999" customHeight="1" x14ac:dyDescent="0.25">
      <c r="B49" s="816"/>
      <c r="C49" s="817"/>
      <c r="D49" s="267"/>
      <c r="E49" s="268"/>
      <c r="F49" s="267"/>
    </row>
    <row r="50" spans="1:6" ht="50.4" customHeight="1" x14ac:dyDescent="0.25">
      <c r="A50" s="310"/>
      <c r="B50" s="824" t="s">
        <v>793</v>
      </c>
      <c r="C50" s="824"/>
      <c r="D50" s="267"/>
      <c r="E50" s="311"/>
      <c r="F50" s="267"/>
    </row>
    <row r="51" spans="1:6" ht="6" customHeight="1" x14ac:dyDescent="0.25">
      <c r="B51" s="312"/>
      <c r="C51" s="312"/>
      <c r="D51" s="267"/>
      <c r="E51" s="268"/>
      <c r="F51" s="267"/>
    </row>
    <row r="52" spans="1:6" ht="20.25" customHeight="1" x14ac:dyDescent="0.25">
      <c r="B52" s="294" t="s">
        <v>738</v>
      </c>
      <c r="C52" s="294"/>
      <c r="D52" s="267"/>
      <c r="E52" s="268"/>
      <c r="F52" s="267"/>
    </row>
    <row r="53" spans="1:6" s="314" customFormat="1" ht="39.6" customHeight="1" x14ac:dyDescent="0.25">
      <c r="A53" s="313"/>
      <c r="B53" s="825" t="s">
        <v>794</v>
      </c>
      <c r="C53" s="825"/>
      <c r="E53" s="272"/>
    </row>
    <row r="54" spans="1:6" s="314" customFormat="1" ht="18.75" customHeight="1" x14ac:dyDescent="0.25">
      <c r="A54" s="313"/>
      <c r="B54" s="294" t="s">
        <v>739</v>
      </c>
      <c r="C54" s="294"/>
      <c r="E54" s="272"/>
      <c r="F54" s="313"/>
    </row>
    <row r="55" spans="1:6" s="317" customFormat="1" x14ac:dyDescent="0.25">
      <c r="B55" s="315" t="s">
        <v>740</v>
      </c>
      <c r="C55" s="315"/>
      <c r="F55" s="380"/>
    </row>
    <row r="56" spans="1:6" s="317" customFormat="1" x14ac:dyDescent="0.25">
      <c r="B56" s="315" t="s">
        <v>1155</v>
      </c>
      <c r="C56" s="315"/>
    </row>
    <row r="57" spans="1:6" s="317" customFormat="1" x14ac:dyDescent="0.25">
      <c r="B57" s="315" t="s">
        <v>741</v>
      </c>
      <c r="C57" s="315"/>
    </row>
    <row r="58" spans="1:6" s="317" customFormat="1" x14ac:dyDescent="0.25">
      <c r="B58" s="315" t="s">
        <v>742</v>
      </c>
      <c r="C58" s="315"/>
    </row>
    <row r="59" spans="1:6" s="317" customFormat="1" x14ac:dyDescent="0.25">
      <c r="B59" s="315" t="s">
        <v>1156</v>
      </c>
      <c r="C59" s="315"/>
    </row>
    <row r="60" spans="1:6" s="317" customFormat="1" x14ac:dyDescent="0.25">
      <c r="B60" s="315" t="s">
        <v>795</v>
      </c>
      <c r="C60" s="315"/>
    </row>
    <row r="61" spans="1:6" s="317" customFormat="1" x14ac:dyDescent="0.25">
      <c r="B61" s="315" t="s">
        <v>796</v>
      </c>
      <c r="C61" s="315"/>
    </row>
    <row r="62" spans="1:6" s="317" customFormat="1" x14ac:dyDescent="0.25">
      <c r="B62" s="315" t="s">
        <v>1157</v>
      </c>
      <c r="C62" s="315"/>
    </row>
    <row r="63" spans="1:6" s="317" customFormat="1" x14ac:dyDescent="0.25">
      <c r="B63" s="315" t="s">
        <v>797</v>
      </c>
      <c r="C63" s="315"/>
    </row>
    <row r="64" spans="1:6" s="317" customFormat="1" x14ac:dyDescent="0.25">
      <c r="B64" s="315" t="s">
        <v>743</v>
      </c>
      <c r="C64" s="315"/>
    </row>
    <row r="65" spans="2:4" s="317" customFormat="1" x14ac:dyDescent="0.25">
      <c r="B65" s="315" t="s">
        <v>798</v>
      </c>
      <c r="C65" s="315"/>
    </row>
    <row r="66" spans="2:4" s="317" customFormat="1" x14ac:dyDescent="0.25">
      <c r="B66" s="315" t="s">
        <v>799</v>
      </c>
      <c r="C66" s="315"/>
    </row>
    <row r="67" spans="2:4" s="317" customFormat="1" x14ac:dyDescent="0.25">
      <c r="B67" s="315" t="s">
        <v>744</v>
      </c>
      <c r="C67" s="315"/>
    </row>
    <row r="68" spans="2:4" s="317" customFormat="1" x14ac:dyDescent="0.25">
      <c r="B68" s="315" t="s">
        <v>800</v>
      </c>
      <c r="C68" s="315"/>
    </row>
    <row r="69" spans="2:4" s="317" customFormat="1" x14ac:dyDescent="0.25">
      <c r="B69" s="315" t="s">
        <v>745</v>
      </c>
      <c r="C69" s="315"/>
    </row>
    <row r="70" spans="2:4" s="317" customFormat="1" x14ac:dyDescent="0.25">
      <c r="B70" s="315" t="s">
        <v>746</v>
      </c>
      <c r="C70" s="315"/>
    </row>
    <row r="71" spans="2:4" s="317" customFormat="1" x14ac:dyDescent="0.25">
      <c r="B71" s="315" t="s">
        <v>1158</v>
      </c>
      <c r="C71" s="315"/>
    </row>
    <row r="72" spans="2:4" s="317" customFormat="1" ht="26.4" x14ac:dyDescent="0.25">
      <c r="B72" s="315" t="s">
        <v>801</v>
      </c>
      <c r="C72" s="315"/>
    </row>
    <row r="73" spans="2:4" s="317" customFormat="1" x14ac:dyDescent="0.25">
      <c r="B73" s="315" t="s">
        <v>802</v>
      </c>
      <c r="C73" s="315"/>
    </row>
    <row r="74" spans="2:4" s="317" customFormat="1" x14ac:dyDescent="0.25">
      <c r="B74" s="315" t="s">
        <v>803</v>
      </c>
      <c r="C74" s="315"/>
    </row>
    <row r="75" spans="2:4" s="317" customFormat="1" x14ac:dyDescent="0.25">
      <c r="B75" s="315"/>
      <c r="C75" s="315"/>
    </row>
    <row r="76" spans="2:4" s="317" customFormat="1" x14ac:dyDescent="0.25">
      <c r="B76" s="316" t="s">
        <v>747</v>
      </c>
      <c r="C76" s="316"/>
    </row>
    <row r="77" spans="2:4" s="317" customFormat="1" x14ac:dyDescent="0.25">
      <c r="B77" s="317" t="s">
        <v>748</v>
      </c>
    </row>
    <row r="78" spans="2:4" s="317" customFormat="1" x14ac:dyDescent="0.25">
      <c r="B78" s="317" t="s">
        <v>749</v>
      </c>
    </row>
    <row r="79" spans="2:4" s="317" customFormat="1" x14ac:dyDescent="0.25">
      <c r="B79" s="317" t="s">
        <v>750</v>
      </c>
    </row>
    <row r="80" spans="2:4" s="317" customFormat="1" ht="12.75" customHeight="1" x14ac:dyDescent="0.25">
      <c r="B80" s="317" t="s">
        <v>751</v>
      </c>
      <c r="D80" s="318"/>
    </row>
    <row r="81" spans="2:4" s="317" customFormat="1" ht="15" x14ac:dyDescent="0.25">
      <c r="B81" s="317" t="s">
        <v>752</v>
      </c>
      <c r="D81" s="318"/>
    </row>
    <row r="82" spans="2:4" s="317" customFormat="1" ht="57.75" customHeight="1" x14ac:dyDescent="0.25">
      <c r="B82" s="319"/>
      <c r="C82" s="319"/>
    </row>
  </sheetData>
  <sheetProtection algorithmName="SHA-512" hashValue="Sjo3zj8DiXgxN58pUsoiFyQ5dJApcjtEJbeyXI7UMxrlSuqM7fGvOolVMoQOWbk7MY8MnBmQF3C+/UG6rejbWw==" saltValue="YegPDBAoDB+WafmoO3Zdqg==" spinCount="100000" sheet="1" formatCells="0" formatColumns="0" formatRows="0" autoFilter="0"/>
  <mergeCells count="20">
    <mergeCell ref="B40:C40"/>
    <mergeCell ref="B42:C42"/>
    <mergeCell ref="B43:C43"/>
    <mergeCell ref="B44:C44"/>
    <mergeCell ref="B45:C45"/>
    <mergeCell ref="B50:C50"/>
    <mergeCell ref="B53:C53"/>
    <mergeCell ref="B6:C6"/>
    <mergeCell ref="B10:C10"/>
    <mergeCell ref="B25:C25"/>
    <mergeCell ref="B27:C27"/>
    <mergeCell ref="B29:C29"/>
    <mergeCell ref="B7:D7"/>
    <mergeCell ref="B8:D8"/>
    <mergeCell ref="B23:D23"/>
    <mergeCell ref="B46:D46"/>
    <mergeCell ref="B31:C31"/>
    <mergeCell ref="B33:C33"/>
    <mergeCell ref="B36:C36"/>
    <mergeCell ref="B39:C39"/>
  </mergeCells>
  <dataValidations count="1">
    <dataValidation type="list" allowBlank="1" showInputMessage="1" showErrorMessage="1" sqref="IZ13:IZ15 SV13:SV15 ACR13:ACR15 AMN13:AMN15 AWJ13:AWJ15 BGF13:BGF15 BQB13:BQB15 BZX13:BZX15 CJT13:CJT15 CTP13:CTP15 DDL13:DDL15 DNH13:DNH15 DXD13:DXD15 EGZ13:EGZ15 EQV13:EQV15 FAR13:FAR15 FKN13:FKN15 FUJ13:FUJ15 GEF13:GEF15 GOB13:GOB15 GXX13:GXX15 HHT13:HHT15 HRP13:HRP15 IBL13:IBL15 ILH13:ILH15 IVD13:IVD15 JEZ13:JEZ15 JOV13:JOV15 JYR13:JYR15 KIN13:KIN15 KSJ13:KSJ15 LCF13:LCF15 LMB13:LMB15 LVX13:LVX15 MFT13:MFT15 MPP13:MPP15 MZL13:MZL15 NJH13:NJH15 NTD13:NTD15 OCZ13:OCZ15 OMV13:OMV15 OWR13:OWR15 PGN13:PGN15 PQJ13:PQJ15 QAF13:QAF15 QKB13:QKB15 QTX13:QTX15 RDT13:RDT15 RNP13:RNP15 RXL13:RXL15 SHH13:SHH15 SRD13:SRD15 TAZ13:TAZ15 TKV13:TKV15 TUR13:TUR15 UEN13:UEN15 UOJ13:UOJ15 UYF13:UYF15 VIB13:VIB15 VRX13:VRX15 WBT13:WBT15 WLP13:WLP15 WVL13:WVL15 WVL983073:WVL983074 D65569:D65570 IZ65569:IZ65570 SV65569:SV65570 ACR65569:ACR65570 AMN65569:AMN65570 AWJ65569:AWJ65570 BGF65569:BGF65570 BQB65569:BQB65570 BZX65569:BZX65570 CJT65569:CJT65570 CTP65569:CTP65570 DDL65569:DDL65570 DNH65569:DNH65570 DXD65569:DXD65570 EGZ65569:EGZ65570 EQV65569:EQV65570 FAR65569:FAR65570 FKN65569:FKN65570 FUJ65569:FUJ65570 GEF65569:GEF65570 GOB65569:GOB65570 GXX65569:GXX65570 HHT65569:HHT65570 HRP65569:HRP65570 IBL65569:IBL65570 ILH65569:ILH65570 IVD65569:IVD65570 JEZ65569:JEZ65570 JOV65569:JOV65570 JYR65569:JYR65570 KIN65569:KIN65570 KSJ65569:KSJ65570 LCF65569:LCF65570 LMB65569:LMB65570 LVX65569:LVX65570 MFT65569:MFT65570 MPP65569:MPP65570 MZL65569:MZL65570 NJH65569:NJH65570 NTD65569:NTD65570 OCZ65569:OCZ65570 OMV65569:OMV65570 OWR65569:OWR65570 PGN65569:PGN65570 PQJ65569:PQJ65570 QAF65569:QAF65570 QKB65569:QKB65570 QTX65569:QTX65570 RDT65569:RDT65570 RNP65569:RNP65570 RXL65569:RXL65570 SHH65569:SHH65570 SRD65569:SRD65570 TAZ65569:TAZ65570 TKV65569:TKV65570 TUR65569:TUR65570 UEN65569:UEN65570 UOJ65569:UOJ65570 UYF65569:UYF65570 VIB65569:VIB65570 VRX65569:VRX65570 WBT65569:WBT65570 WLP65569:WLP65570 WVL65569:WVL65570 D131105:D131106 IZ131105:IZ131106 SV131105:SV131106 ACR131105:ACR131106 AMN131105:AMN131106 AWJ131105:AWJ131106 BGF131105:BGF131106 BQB131105:BQB131106 BZX131105:BZX131106 CJT131105:CJT131106 CTP131105:CTP131106 DDL131105:DDL131106 DNH131105:DNH131106 DXD131105:DXD131106 EGZ131105:EGZ131106 EQV131105:EQV131106 FAR131105:FAR131106 FKN131105:FKN131106 FUJ131105:FUJ131106 GEF131105:GEF131106 GOB131105:GOB131106 GXX131105:GXX131106 HHT131105:HHT131106 HRP131105:HRP131106 IBL131105:IBL131106 ILH131105:ILH131106 IVD131105:IVD131106 JEZ131105:JEZ131106 JOV131105:JOV131106 JYR131105:JYR131106 KIN131105:KIN131106 KSJ131105:KSJ131106 LCF131105:LCF131106 LMB131105:LMB131106 LVX131105:LVX131106 MFT131105:MFT131106 MPP131105:MPP131106 MZL131105:MZL131106 NJH131105:NJH131106 NTD131105:NTD131106 OCZ131105:OCZ131106 OMV131105:OMV131106 OWR131105:OWR131106 PGN131105:PGN131106 PQJ131105:PQJ131106 QAF131105:QAF131106 QKB131105:QKB131106 QTX131105:QTX131106 RDT131105:RDT131106 RNP131105:RNP131106 RXL131105:RXL131106 SHH131105:SHH131106 SRD131105:SRD131106 TAZ131105:TAZ131106 TKV131105:TKV131106 TUR131105:TUR131106 UEN131105:UEN131106 UOJ131105:UOJ131106 UYF131105:UYF131106 VIB131105:VIB131106 VRX131105:VRX131106 WBT131105:WBT131106 WLP131105:WLP131106 WVL131105:WVL131106 D196641:D196642 IZ196641:IZ196642 SV196641:SV196642 ACR196641:ACR196642 AMN196641:AMN196642 AWJ196641:AWJ196642 BGF196641:BGF196642 BQB196641:BQB196642 BZX196641:BZX196642 CJT196641:CJT196642 CTP196641:CTP196642 DDL196641:DDL196642 DNH196641:DNH196642 DXD196641:DXD196642 EGZ196641:EGZ196642 EQV196641:EQV196642 FAR196641:FAR196642 FKN196641:FKN196642 FUJ196641:FUJ196642 GEF196641:GEF196642 GOB196641:GOB196642 GXX196641:GXX196642 HHT196641:HHT196642 HRP196641:HRP196642 IBL196641:IBL196642 ILH196641:ILH196642 IVD196641:IVD196642 JEZ196641:JEZ196642 JOV196641:JOV196642 JYR196641:JYR196642 KIN196641:KIN196642 KSJ196641:KSJ196642 LCF196641:LCF196642 LMB196641:LMB196642 LVX196641:LVX196642 MFT196641:MFT196642 MPP196641:MPP196642 MZL196641:MZL196642 NJH196641:NJH196642 NTD196641:NTD196642 OCZ196641:OCZ196642 OMV196641:OMV196642 OWR196641:OWR196642 PGN196641:PGN196642 PQJ196641:PQJ196642 QAF196641:QAF196642 QKB196641:QKB196642 QTX196641:QTX196642 RDT196641:RDT196642 RNP196641:RNP196642 RXL196641:RXL196642 SHH196641:SHH196642 SRD196641:SRD196642 TAZ196641:TAZ196642 TKV196641:TKV196642 TUR196641:TUR196642 UEN196641:UEN196642 UOJ196641:UOJ196642 UYF196641:UYF196642 VIB196641:VIB196642 VRX196641:VRX196642 WBT196641:WBT196642 WLP196641:WLP196642 WVL196641:WVL196642 D262177:D262178 IZ262177:IZ262178 SV262177:SV262178 ACR262177:ACR262178 AMN262177:AMN262178 AWJ262177:AWJ262178 BGF262177:BGF262178 BQB262177:BQB262178 BZX262177:BZX262178 CJT262177:CJT262178 CTP262177:CTP262178 DDL262177:DDL262178 DNH262177:DNH262178 DXD262177:DXD262178 EGZ262177:EGZ262178 EQV262177:EQV262178 FAR262177:FAR262178 FKN262177:FKN262178 FUJ262177:FUJ262178 GEF262177:GEF262178 GOB262177:GOB262178 GXX262177:GXX262178 HHT262177:HHT262178 HRP262177:HRP262178 IBL262177:IBL262178 ILH262177:ILH262178 IVD262177:IVD262178 JEZ262177:JEZ262178 JOV262177:JOV262178 JYR262177:JYR262178 KIN262177:KIN262178 KSJ262177:KSJ262178 LCF262177:LCF262178 LMB262177:LMB262178 LVX262177:LVX262178 MFT262177:MFT262178 MPP262177:MPP262178 MZL262177:MZL262178 NJH262177:NJH262178 NTD262177:NTD262178 OCZ262177:OCZ262178 OMV262177:OMV262178 OWR262177:OWR262178 PGN262177:PGN262178 PQJ262177:PQJ262178 QAF262177:QAF262178 QKB262177:QKB262178 QTX262177:QTX262178 RDT262177:RDT262178 RNP262177:RNP262178 RXL262177:RXL262178 SHH262177:SHH262178 SRD262177:SRD262178 TAZ262177:TAZ262178 TKV262177:TKV262178 TUR262177:TUR262178 UEN262177:UEN262178 UOJ262177:UOJ262178 UYF262177:UYF262178 VIB262177:VIB262178 VRX262177:VRX262178 WBT262177:WBT262178 WLP262177:WLP262178 WVL262177:WVL262178 D327713:D327714 IZ327713:IZ327714 SV327713:SV327714 ACR327713:ACR327714 AMN327713:AMN327714 AWJ327713:AWJ327714 BGF327713:BGF327714 BQB327713:BQB327714 BZX327713:BZX327714 CJT327713:CJT327714 CTP327713:CTP327714 DDL327713:DDL327714 DNH327713:DNH327714 DXD327713:DXD327714 EGZ327713:EGZ327714 EQV327713:EQV327714 FAR327713:FAR327714 FKN327713:FKN327714 FUJ327713:FUJ327714 GEF327713:GEF327714 GOB327713:GOB327714 GXX327713:GXX327714 HHT327713:HHT327714 HRP327713:HRP327714 IBL327713:IBL327714 ILH327713:ILH327714 IVD327713:IVD327714 JEZ327713:JEZ327714 JOV327713:JOV327714 JYR327713:JYR327714 KIN327713:KIN327714 KSJ327713:KSJ327714 LCF327713:LCF327714 LMB327713:LMB327714 LVX327713:LVX327714 MFT327713:MFT327714 MPP327713:MPP327714 MZL327713:MZL327714 NJH327713:NJH327714 NTD327713:NTD327714 OCZ327713:OCZ327714 OMV327713:OMV327714 OWR327713:OWR327714 PGN327713:PGN327714 PQJ327713:PQJ327714 QAF327713:QAF327714 QKB327713:QKB327714 QTX327713:QTX327714 RDT327713:RDT327714 RNP327713:RNP327714 RXL327713:RXL327714 SHH327713:SHH327714 SRD327713:SRD327714 TAZ327713:TAZ327714 TKV327713:TKV327714 TUR327713:TUR327714 UEN327713:UEN327714 UOJ327713:UOJ327714 UYF327713:UYF327714 VIB327713:VIB327714 VRX327713:VRX327714 WBT327713:WBT327714 WLP327713:WLP327714 WVL327713:WVL327714 D393249:D393250 IZ393249:IZ393250 SV393249:SV393250 ACR393249:ACR393250 AMN393249:AMN393250 AWJ393249:AWJ393250 BGF393249:BGF393250 BQB393249:BQB393250 BZX393249:BZX393250 CJT393249:CJT393250 CTP393249:CTP393250 DDL393249:DDL393250 DNH393249:DNH393250 DXD393249:DXD393250 EGZ393249:EGZ393250 EQV393249:EQV393250 FAR393249:FAR393250 FKN393249:FKN393250 FUJ393249:FUJ393250 GEF393249:GEF393250 GOB393249:GOB393250 GXX393249:GXX393250 HHT393249:HHT393250 HRP393249:HRP393250 IBL393249:IBL393250 ILH393249:ILH393250 IVD393249:IVD393250 JEZ393249:JEZ393250 JOV393249:JOV393250 JYR393249:JYR393250 KIN393249:KIN393250 KSJ393249:KSJ393250 LCF393249:LCF393250 LMB393249:LMB393250 LVX393249:LVX393250 MFT393249:MFT393250 MPP393249:MPP393250 MZL393249:MZL393250 NJH393249:NJH393250 NTD393249:NTD393250 OCZ393249:OCZ393250 OMV393249:OMV393250 OWR393249:OWR393250 PGN393249:PGN393250 PQJ393249:PQJ393250 QAF393249:QAF393250 QKB393249:QKB393250 QTX393249:QTX393250 RDT393249:RDT393250 RNP393249:RNP393250 RXL393249:RXL393250 SHH393249:SHH393250 SRD393249:SRD393250 TAZ393249:TAZ393250 TKV393249:TKV393250 TUR393249:TUR393250 UEN393249:UEN393250 UOJ393249:UOJ393250 UYF393249:UYF393250 VIB393249:VIB393250 VRX393249:VRX393250 WBT393249:WBT393250 WLP393249:WLP393250 WVL393249:WVL393250 D458785:D458786 IZ458785:IZ458786 SV458785:SV458786 ACR458785:ACR458786 AMN458785:AMN458786 AWJ458785:AWJ458786 BGF458785:BGF458786 BQB458785:BQB458786 BZX458785:BZX458786 CJT458785:CJT458786 CTP458785:CTP458786 DDL458785:DDL458786 DNH458785:DNH458786 DXD458785:DXD458786 EGZ458785:EGZ458786 EQV458785:EQV458786 FAR458785:FAR458786 FKN458785:FKN458786 FUJ458785:FUJ458786 GEF458785:GEF458786 GOB458785:GOB458786 GXX458785:GXX458786 HHT458785:HHT458786 HRP458785:HRP458786 IBL458785:IBL458786 ILH458785:ILH458786 IVD458785:IVD458786 JEZ458785:JEZ458786 JOV458785:JOV458786 JYR458785:JYR458786 KIN458785:KIN458786 KSJ458785:KSJ458786 LCF458785:LCF458786 LMB458785:LMB458786 LVX458785:LVX458786 MFT458785:MFT458786 MPP458785:MPP458786 MZL458785:MZL458786 NJH458785:NJH458786 NTD458785:NTD458786 OCZ458785:OCZ458786 OMV458785:OMV458786 OWR458785:OWR458786 PGN458785:PGN458786 PQJ458785:PQJ458786 QAF458785:QAF458786 QKB458785:QKB458786 QTX458785:QTX458786 RDT458785:RDT458786 RNP458785:RNP458786 RXL458785:RXL458786 SHH458785:SHH458786 SRD458785:SRD458786 TAZ458785:TAZ458786 TKV458785:TKV458786 TUR458785:TUR458786 UEN458785:UEN458786 UOJ458785:UOJ458786 UYF458785:UYF458786 VIB458785:VIB458786 VRX458785:VRX458786 WBT458785:WBT458786 WLP458785:WLP458786 WVL458785:WVL458786 D524321:D524322 IZ524321:IZ524322 SV524321:SV524322 ACR524321:ACR524322 AMN524321:AMN524322 AWJ524321:AWJ524322 BGF524321:BGF524322 BQB524321:BQB524322 BZX524321:BZX524322 CJT524321:CJT524322 CTP524321:CTP524322 DDL524321:DDL524322 DNH524321:DNH524322 DXD524321:DXD524322 EGZ524321:EGZ524322 EQV524321:EQV524322 FAR524321:FAR524322 FKN524321:FKN524322 FUJ524321:FUJ524322 GEF524321:GEF524322 GOB524321:GOB524322 GXX524321:GXX524322 HHT524321:HHT524322 HRP524321:HRP524322 IBL524321:IBL524322 ILH524321:ILH524322 IVD524321:IVD524322 JEZ524321:JEZ524322 JOV524321:JOV524322 JYR524321:JYR524322 KIN524321:KIN524322 KSJ524321:KSJ524322 LCF524321:LCF524322 LMB524321:LMB524322 LVX524321:LVX524322 MFT524321:MFT524322 MPP524321:MPP524322 MZL524321:MZL524322 NJH524321:NJH524322 NTD524321:NTD524322 OCZ524321:OCZ524322 OMV524321:OMV524322 OWR524321:OWR524322 PGN524321:PGN524322 PQJ524321:PQJ524322 QAF524321:QAF524322 QKB524321:QKB524322 QTX524321:QTX524322 RDT524321:RDT524322 RNP524321:RNP524322 RXL524321:RXL524322 SHH524321:SHH524322 SRD524321:SRD524322 TAZ524321:TAZ524322 TKV524321:TKV524322 TUR524321:TUR524322 UEN524321:UEN524322 UOJ524321:UOJ524322 UYF524321:UYF524322 VIB524321:VIB524322 VRX524321:VRX524322 WBT524321:WBT524322 WLP524321:WLP524322 WVL524321:WVL524322 D589857:D589858 IZ589857:IZ589858 SV589857:SV589858 ACR589857:ACR589858 AMN589857:AMN589858 AWJ589857:AWJ589858 BGF589857:BGF589858 BQB589857:BQB589858 BZX589857:BZX589858 CJT589857:CJT589858 CTP589857:CTP589858 DDL589857:DDL589858 DNH589857:DNH589858 DXD589857:DXD589858 EGZ589857:EGZ589858 EQV589857:EQV589858 FAR589857:FAR589858 FKN589857:FKN589858 FUJ589857:FUJ589858 GEF589857:GEF589858 GOB589857:GOB589858 GXX589857:GXX589858 HHT589857:HHT589858 HRP589857:HRP589858 IBL589857:IBL589858 ILH589857:ILH589858 IVD589857:IVD589858 JEZ589857:JEZ589858 JOV589857:JOV589858 JYR589857:JYR589858 KIN589857:KIN589858 KSJ589857:KSJ589858 LCF589857:LCF589858 LMB589857:LMB589858 LVX589857:LVX589858 MFT589857:MFT589858 MPP589857:MPP589858 MZL589857:MZL589858 NJH589857:NJH589858 NTD589857:NTD589858 OCZ589857:OCZ589858 OMV589857:OMV589858 OWR589857:OWR589858 PGN589857:PGN589858 PQJ589857:PQJ589858 QAF589857:QAF589858 QKB589857:QKB589858 QTX589857:QTX589858 RDT589857:RDT589858 RNP589857:RNP589858 RXL589857:RXL589858 SHH589857:SHH589858 SRD589857:SRD589858 TAZ589857:TAZ589858 TKV589857:TKV589858 TUR589857:TUR589858 UEN589857:UEN589858 UOJ589857:UOJ589858 UYF589857:UYF589858 VIB589857:VIB589858 VRX589857:VRX589858 WBT589857:WBT589858 WLP589857:WLP589858 WVL589857:WVL589858 D655393:D655394 IZ655393:IZ655394 SV655393:SV655394 ACR655393:ACR655394 AMN655393:AMN655394 AWJ655393:AWJ655394 BGF655393:BGF655394 BQB655393:BQB655394 BZX655393:BZX655394 CJT655393:CJT655394 CTP655393:CTP655394 DDL655393:DDL655394 DNH655393:DNH655394 DXD655393:DXD655394 EGZ655393:EGZ655394 EQV655393:EQV655394 FAR655393:FAR655394 FKN655393:FKN655394 FUJ655393:FUJ655394 GEF655393:GEF655394 GOB655393:GOB655394 GXX655393:GXX655394 HHT655393:HHT655394 HRP655393:HRP655394 IBL655393:IBL655394 ILH655393:ILH655394 IVD655393:IVD655394 JEZ655393:JEZ655394 JOV655393:JOV655394 JYR655393:JYR655394 KIN655393:KIN655394 KSJ655393:KSJ655394 LCF655393:LCF655394 LMB655393:LMB655394 LVX655393:LVX655394 MFT655393:MFT655394 MPP655393:MPP655394 MZL655393:MZL655394 NJH655393:NJH655394 NTD655393:NTD655394 OCZ655393:OCZ655394 OMV655393:OMV655394 OWR655393:OWR655394 PGN655393:PGN655394 PQJ655393:PQJ655394 QAF655393:QAF655394 QKB655393:QKB655394 QTX655393:QTX655394 RDT655393:RDT655394 RNP655393:RNP655394 RXL655393:RXL655394 SHH655393:SHH655394 SRD655393:SRD655394 TAZ655393:TAZ655394 TKV655393:TKV655394 TUR655393:TUR655394 UEN655393:UEN655394 UOJ655393:UOJ655394 UYF655393:UYF655394 VIB655393:VIB655394 VRX655393:VRX655394 WBT655393:WBT655394 WLP655393:WLP655394 WVL655393:WVL655394 D720929:D720930 IZ720929:IZ720930 SV720929:SV720930 ACR720929:ACR720930 AMN720929:AMN720930 AWJ720929:AWJ720930 BGF720929:BGF720930 BQB720929:BQB720930 BZX720929:BZX720930 CJT720929:CJT720930 CTP720929:CTP720930 DDL720929:DDL720930 DNH720929:DNH720930 DXD720929:DXD720930 EGZ720929:EGZ720930 EQV720929:EQV720930 FAR720929:FAR720930 FKN720929:FKN720930 FUJ720929:FUJ720930 GEF720929:GEF720930 GOB720929:GOB720930 GXX720929:GXX720930 HHT720929:HHT720930 HRP720929:HRP720930 IBL720929:IBL720930 ILH720929:ILH720930 IVD720929:IVD720930 JEZ720929:JEZ720930 JOV720929:JOV720930 JYR720929:JYR720930 KIN720929:KIN720930 KSJ720929:KSJ720930 LCF720929:LCF720930 LMB720929:LMB720930 LVX720929:LVX720930 MFT720929:MFT720930 MPP720929:MPP720930 MZL720929:MZL720930 NJH720929:NJH720930 NTD720929:NTD720930 OCZ720929:OCZ720930 OMV720929:OMV720930 OWR720929:OWR720930 PGN720929:PGN720930 PQJ720929:PQJ720930 QAF720929:QAF720930 QKB720929:QKB720930 QTX720929:QTX720930 RDT720929:RDT720930 RNP720929:RNP720930 RXL720929:RXL720930 SHH720929:SHH720930 SRD720929:SRD720930 TAZ720929:TAZ720930 TKV720929:TKV720930 TUR720929:TUR720930 UEN720929:UEN720930 UOJ720929:UOJ720930 UYF720929:UYF720930 VIB720929:VIB720930 VRX720929:VRX720930 WBT720929:WBT720930 WLP720929:WLP720930 WVL720929:WVL720930 D786465:D786466 IZ786465:IZ786466 SV786465:SV786466 ACR786465:ACR786466 AMN786465:AMN786466 AWJ786465:AWJ786466 BGF786465:BGF786466 BQB786465:BQB786466 BZX786465:BZX786466 CJT786465:CJT786466 CTP786465:CTP786466 DDL786465:DDL786466 DNH786465:DNH786466 DXD786465:DXD786466 EGZ786465:EGZ786466 EQV786465:EQV786466 FAR786465:FAR786466 FKN786465:FKN786466 FUJ786465:FUJ786466 GEF786465:GEF786466 GOB786465:GOB786466 GXX786465:GXX786466 HHT786465:HHT786466 HRP786465:HRP786466 IBL786465:IBL786466 ILH786465:ILH786466 IVD786465:IVD786466 JEZ786465:JEZ786466 JOV786465:JOV786466 JYR786465:JYR786466 KIN786465:KIN786466 KSJ786465:KSJ786466 LCF786465:LCF786466 LMB786465:LMB786466 LVX786465:LVX786466 MFT786465:MFT786466 MPP786465:MPP786466 MZL786465:MZL786466 NJH786465:NJH786466 NTD786465:NTD786466 OCZ786465:OCZ786466 OMV786465:OMV786466 OWR786465:OWR786466 PGN786465:PGN786466 PQJ786465:PQJ786466 QAF786465:QAF786466 QKB786465:QKB786466 QTX786465:QTX786466 RDT786465:RDT786466 RNP786465:RNP786466 RXL786465:RXL786466 SHH786465:SHH786466 SRD786465:SRD786466 TAZ786465:TAZ786466 TKV786465:TKV786466 TUR786465:TUR786466 UEN786465:UEN786466 UOJ786465:UOJ786466 UYF786465:UYF786466 VIB786465:VIB786466 VRX786465:VRX786466 WBT786465:WBT786466 WLP786465:WLP786466 WVL786465:WVL786466 D852001:D852002 IZ852001:IZ852002 SV852001:SV852002 ACR852001:ACR852002 AMN852001:AMN852002 AWJ852001:AWJ852002 BGF852001:BGF852002 BQB852001:BQB852002 BZX852001:BZX852002 CJT852001:CJT852002 CTP852001:CTP852002 DDL852001:DDL852002 DNH852001:DNH852002 DXD852001:DXD852002 EGZ852001:EGZ852002 EQV852001:EQV852002 FAR852001:FAR852002 FKN852001:FKN852002 FUJ852001:FUJ852002 GEF852001:GEF852002 GOB852001:GOB852002 GXX852001:GXX852002 HHT852001:HHT852002 HRP852001:HRP852002 IBL852001:IBL852002 ILH852001:ILH852002 IVD852001:IVD852002 JEZ852001:JEZ852002 JOV852001:JOV852002 JYR852001:JYR852002 KIN852001:KIN852002 KSJ852001:KSJ852002 LCF852001:LCF852002 LMB852001:LMB852002 LVX852001:LVX852002 MFT852001:MFT852002 MPP852001:MPP852002 MZL852001:MZL852002 NJH852001:NJH852002 NTD852001:NTD852002 OCZ852001:OCZ852002 OMV852001:OMV852002 OWR852001:OWR852002 PGN852001:PGN852002 PQJ852001:PQJ852002 QAF852001:QAF852002 QKB852001:QKB852002 QTX852001:QTX852002 RDT852001:RDT852002 RNP852001:RNP852002 RXL852001:RXL852002 SHH852001:SHH852002 SRD852001:SRD852002 TAZ852001:TAZ852002 TKV852001:TKV852002 TUR852001:TUR852002 UEN852001:UEN852002 UOJ852001:UOJ852002 UYF852001:UYF852002 VIB852001:VIB852002 VRX852001:VRX852002 WBT852001:WBT852002 WLP852001:WLP852002 WVL852001:WVL852002 D917537:D917538 IZ917537:IZ917538 SV917537:SV917538 ACR917537:ACR917538 AMN917537:AMN917538 AWJ917537:AWJ917538 BGF917537:BGF917538 BQB917537:BQB917538 BZX917537:BZX917538 CJT917537:CJT917538 CTP917537:CTP917538 DDL917537:DDL917538 DNH917537:DNH917538 DXD917537:DXD917538 EGZ917537:EGZ917538 EQV917537:EQV917538 FAR917537:FAR917538 FKN917537:FKN917538 FUJ917537:FUJ917538 GEF917537:GEF917538 GOB917537:GOB917538 GXX917537:GXX917538 HHT917537:HHT917538 HRP917537:HRP917538 IBL917537:IBL917538 ILH917537:ILH917538 IVD917537:IVD917538 JEZ917537:JEZ917538 JOV917537:JOV917538 JYR917537:JYR917538 KIN917537:KIN917538 KSJ917537:KSJ917538 LCF917537:LCF917538 LMB917537:LMB917538 LVX917537:LVX917538 MFT917537:MFT917538 MPP917537:MPP917538 MZL917537:MZL917538 NJH917537:NJH917538 NTD917537:NTD917538 OCZ917537:OCZ917538 OMV917537:OMV917538 OWR917537:OWR917538 PGN917537:PGN917538 PQJ917537:PQJ917538 QAF917537:QAF917538 QKB917537:QKB917538 QTX917537:QTX917538 RDT917537:RDT917538 RNP917537:RNP917538 RXL917537:RXL917538 SHH917537:SHH917538 SRD917537:SRD917538 TAZ917537:TAZ917538 TKV917537:TKV917538 TUR917537:TUR917538 UEN917537:UEN917538 UOJ917537:UOJ917538 UYF917537:UYF917538 VIB917537:VIB917538 VRX917537:VRX917538 WBT917537:WBT917538 WLP917537:WLP917538 WVL917537:WVL917538 D983073:D983074 IZ983073:IZ983074 SV983073:SV983074 ACR983073:ACR983074 AMN983073:AMN983074 AWJ983073:AWJ983074 BGF983073:BGF983074 BQB983073:BQB983074 BZX983073:BZX983074 CJT983073:CJT983074 CTP983073:CTP983074 DDL983073:DDL983074 DNH983073:DNH983074 DXD983073:DXD983074 EGZ983073:EGZ983074 EQV983073:EQV983074 FAR983073:FAR983074 FKN983073:FKN983074 FUJ983073:FUJ983074 GEF983073:GEF983074 GOB983073:GOB983074 GXX983073:GXX983074 HHT983073:HHT983074 HRP983073:HRP983074 IBL983073:IBL983074 ILH983073:ILH983074 IVD983073:IVD983074 JEZ983073:JEZ983074 JOV983073:JOV983074 JYR983073:JYR983074 KIN983073:KIN983074 KSJ983073:KSJ983074 LCF983073:LCF983074 LMB983073:LMB983074 LVX983073:LVX983074 MFT983073:MFT983074 MPP983073:MPP983074 MZL983073:MZL983074 NJH983073:NJH983074 NTD983073:NTD983074 OCZ983073:OCZ983074 OMV983073:OMV983074 OWR983073:OWR983074 PGN983073:PGN983074 PQJ983073:PQJ983074 QAF983073:QAF983074 QKB983073:QKB983074 QTX983073:QTX983074 RDT983073:RDT983074 RNP983073:RNP983074 RXL983073:RXL983074 SHH983073:SHH983074 SRD983073:SRD983074 TAZ983073:TAZ983074 TKV983073:TKV983074 TUR983073:TUR983074 UEN983073:UEN983074 UOJ983073:UOJ983074 UYF983073:UYF983074 VIB983073:VIB983074 VRX983073:VRX983074 WBT983073:WBT983074 WLP983073:WLP983074 C13:C14">
      <formula1>"Yes,No,n/a"</formula1>
    </dataValidation>
  </dataValidations>
  <pageMargins left="0.70866141732283472" right="0.70866141732283472" top="0.74803149606299213" bottom="0.74803149606299213" header="0.31496062992125984" footer="0.31496062992125984"/>
  <pageSetup paperSize="8" scale="54" orientation="portrait" r:id="rId1"/>
  <rowBreaks count="2" manualBreakCount="2">
    <brk id="40" max="2" man="1"/>
    <brk id="53" max="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N61"/>
  <sheetViews>
    <sheetView topLeftCell="A7" zoomScale="85" zoomScaleNormal="85" zoomScalePageLayoutView="125" workbookViewId="0">
      <selection activeCell="A17" sqref="A17"/>
    </sheetView>
  </sheetViews>
  <sheetFormatPr defaultColWidth="8.6328125" defaultRowHeight="15" x14ac:dyDescent="0.25"/>
  <cols>
    <col min="1" max="1" width="15.453125" style="198" customWidth="1"/>
    <col min="2" max="2" width="21.36328125" style="198" customWidth="1"/>
    <col min="3" max="3" width="11.453125" style="198" customWidth="1"/>
    <col min="4" max="4" width="16.6328125" style="198" customWidth="1"/>
    <col min="5" max="5" width="15.6328125" style="198" customWidth="1"/>
    <col min="6" max="6" width="34.6328125" style="198" customWidth="1"/>
    <col min="7" max="7" width="11.6328125" style="198" customWidth="1"/>
    <col min="8" max="8" width="2.453125" style="198" customWidth="1"/>
    <col min="9" max="9" width="23.08984375" style="198" hidden="1" customWidth="1"/>
    <col min="10" max="31" width="0" style="198" hidden="1" customWidth="1"/>
    <col min="32" max="16384" width="8.6328125" style="198"/>
  </cols>
  <sheetData>
    <row r="1" spans="1:9" ht="15.6" x14ac:dyDescent="0.3">
      <c r="A1" s="838" t="s">
        <v>531</v>
      </c>
      <c r="B1" s="838"/>
      <c r="C1" s="838"/>
      <c r="D1" s="838"/>
      <c r="E1" s="838"/>
      <c r="F1" s="838"/>
      <c r="G1" s="197"/>
    </row>
    <row r="2" spans="1:9" ht="16.2" thickBot="1" x14ac:dyDescent="0.35">
      <c r="A2" s="199"/>
      <c r="B2" s="199"/>
      <c r="C2" s="199"/>
      <c r="D2" s="199"/>
      <c r="E2" s="199"/>
      <c r="F2" s="199"/>
      <c r="G2" s="197"/>
    </row>
    <row r="3" spans="1:9" ht="64.5" customHeight="1" thickBot="1" x14ac:dyDescent="0.3">
      <c r="A3" s="839" t="s">
        <v>532</v>
      </c>
      <c r="B3" s="840"/>
      <c r="C3" s="840"/>
      <c r="D3" s="840"/>
      <c r="E3" s="840"/>
      <c r="F3" s="841"/>
      <c r="G3" s="197"/>
    </row>
    <row r="4" spans="1:9" ht="15.6" x14ac:dyDescent="0.3">
      <c r="A4" s="199"/>
      <c r="B4" s="199"/>
      <c r="C4" s="199"/>
      <c r="D4" s="199"/>
      <c r="E4" s="199"/>
      <c r="F4" s="199"/>
      <c r="G4" s="197"/>
    </row>
    <row r="5" spans="1:9" ht="15.6" x14ac:dyDescent="0.3">
      <c r="A5" s="200" t="s">
        <v>533</v>
      </c>
      <c r="B5" s="199"/>
      <c r="C5" s="199"/>
      <c r="D5" s="199"/>
      <c r="E5" s="199"/>
      <c r="F5" s="199"/>
      <c r="G5" s="197"/>
    </row>
    <row r="6" spans="1:9" ht="15.6" x14ac:dyDescent="0.3">
      <c r="A6" s="200" t="s">
        <v>534</v>
      </c>
      <c r="B6" s="199"/>
      <c r="C6" s="199"/>
      <c r="D6" s="199"/>
      <c r="E6" s="199"/>
      <c r="F6" s="199"/>
      <c r="G6" s="197"/>
    </row>
    <row r="7" spans="1:9" ht="15.6" x14ac:dyDescent="0.3">
      <c r="A7" s="200" t="s">
        <v>535</v>
      </c>
      <c r="B7" s="199"/>
      <c r="C7" s="199"/>
      <c r="D7" s="199"/>
      <c r="E7" s="199"/>
      <c r="F7" s="199"/>
      <c r="G7" s="197"/>
    </row>
    <row r="8" spans="1:9" ht="15.6" x14ac:dyDescent="0.3">
      <c r="A8" s="200"/>
      <c r="B8" s="199"/>
      <c r="C8" s="199"/>
      <c r="D8" s="199"/>
      <c r="E8" s="199"/>
      <c r="F8" s="199"/>
      <c r="G8" s="197"/>
    </row>
    <row r="9" spans="1:9" s="201" customFormat="1" ht="15.6" x14ac:dyDescent="0.25">
      <c r="A9" s="842" t="s">
        <v>536</v>
      </c>
      <c r="B9" s="842"/>
      <c r="C9" s="842"/>
      <c r="D9" s="842"/>
      <c r="E9" s="842"/>
      <c r="F9" s="842"/>
      <c r="G9" s="197"/>
      <c r="H9" s="198"/>
    </row>
    <row r="10" spans="1:9" s="201" customFormat="1" ht="15.6" x14ac:dyDescent="0.25">
      <c r="A10" s="842" t="s">
        <v>537</v>
      </c>
      <c r="B10" s="842"/>
      <c r="C10" s="842"/>
      <c r="D10" s="842"/>
      <c r="E10" s="842"/>
      <c r="F10" s="842"/>
      <c r="G10" s="202"/>
      <c r="H10" s="198"/>
    </row>
    <row r="11" spans="1:9" s="192" customFormat="1" ht="34.5" customHeight="1" x14ac:dyDescent="0.25">
      <c r="A11" s="843" t="s">
        <v>538</v>
      </c>
      <c r="B11" s="843"/>
      <c r="C11" s="843"/>
      <c r="D11" s="843"/>
      <c r="E11" s="843"/>
      <c r="F11" s="843"/>
      <c r="G11" s="197"/>
      <c r="H11" s="198"/>
      <c r="I11" s="203"/>
    </row>
    <row r="12" spans="1:9" s="201" customFormat="1" ht="16.2" thickBot="1" x14ac:dyDescent="0.35">
      <c r="A12" s="204"/>
      <c r="B12" s="198"/>
      <c r="C12" s="205"/>
      <c r="D12" s="205"/>
      <c r="E12" s="198"/>
      <c r="F12" s="198"/>
      <c r="G12" s="198"/>
      <c r="H12" s="198"/>
      <c r="I12" s="206"/>
    </row>
    <row r="13" spans="1:9" s="201" customFormat="1" ht="39.6" x14ac:dyDescent="0.25">
      <c r="A13" s="207" t="s">
        <v>97</v>
      </c>
      <c r="B13" s="836"/>
      <c r="C13" s="837"/>
      <c r="D13" s="837"/>
      <c r="E13" s="837"/>
      <c r="F13" s="208"/>
      <c r="G13" s="208"/>
      <c r="H13" s="208"/>
    </row>
    <row r="14" spans="1:9" s="201" customFormat="1" x14ac:dyDescent="0.25">
      <c r="A14" s="209" t="s">
        <v>30</v>
      </c>
      <c r="B14" s="198"/>
      <c r="C14" s="198"/>
      <c r="D14" s="198"/>
      <c r="E14" s="198"/>
      <c r="F14" s="198"/>
      <c r="G14" s="198"/>
      <c r="H14" s="198"/>
    </row>
    <row r="15" spans="1:9" s="201" customFormat="1" x14ac:dyDescent="0.25">
      <c r="A15" s="210" t="s">
        <v>23</v>
      </c>
      <c r="B15" s="198"/>
      <c r="C15" s="198"/>
      <c r="D15" s="198"/>
      <c r="E15" s="198"/>
      <c r="F15" s="198"/>
      <c r="G15" s="198"/>
      <c r="H15" s="198"/>
    </row>
    <row r="16" spans="1:9" s="201" customFormat="1" ht="15.6" thickBot="1" x14ac:dyDescent="0.3">
      <c r="A16" s="211" t="s">
        <v>32</v>
      </c>
      <c r="B16" s="198"/>
      <c r="C16" s="212"/>
      <c r="D16" s="212"/>
      <c r="E16" s="212"/>
      <c r="F16" s="212"/>
      <c r="G16" s="212"/>
      <c r="H16" s="198"/>
    </row>
    <row r="20" spans="1:6" s="213" customFormat="1" ht="13.8" thickBot="1" x14ac:dyDescent="0.3">
      <c r="A20" s="213" t="s">
        <v>539</v>
      </c>
      <c r="D20" s="213" t="s">
        <v>540</v>
      </c>
    </row>
    <row r="21" spans="1:6" ht="27" thickBot="1" x14ac:dyDescent="0.3">
      <c r="A21" s="214" t="s">
        <v>10</v>
      </c>
      <c r="B21" s="215" t="s">
        <v>11</v>
      </c>
      <c r="D21" s="214" t="s">
        <v>10</v>
      </c>
      <c r="E21" s="215" t="s">
        <v>11</v>
      </c>
      <c r="F21" s="215" t="s">
        <v>505</v>
      </c>
    </row>
    <row r="22" spans="1:6" ht="21" x14ac:dyDescent="0.25">
      <c r="A22" s="216" t="s">
        <v>34</v>
      </c>
      <c r="B22" s="217">
        <v>2</v>
      </c>
      <c r="D22" s="216" t="s">
        <v>21</v>
      </c>
      <c r="E22" s="218">
        <v>0</v>
      </c>
      <c r="F22" s="218" t="s">
        <v>506</v>
      </c>
    </row>
    <row r="23" spans="1:6" ht="21" x14ac:dyDescent="0.25">
      <c r="A23" s="219" t="s">
        <v>59</v>
      </c>
      <c r="B23" s="220">
        <v>2</v>
      </c>
      <c r="D23" s="219" t="s">
        <v>513</v>
      </c>
      <c r="E23" s="220">
        <v>1</v>
      </c>
      <c r="F23" s="220" t="s">
        <v>514</v>
      </c>
    </row>
    <row r="24" spans="1:6" ht="21" x14ac:dyDescent="0.25">
      <c r="A24" s="219" t="s">
        <v>25</v>
      </c>
      <c r="B24" s="220">
        <v>4</v>
      </c>
      <c r="D24" s="219" t="s">
        <v>34</v>
      </c>
      <c r="E24" s="220">
        <v>2</v>
      </c>
      <c r="F24" s="220" t="s">
        <v>515</v>
      </c>
    </row>
    <row r="25" spans="1:6" ht="31.2" x14ac:dyDescent="0.25">
      <c r="A25" s="219" t="s">
        <v>541</v>
      </c>
      <c r="B25" s="220">
        <v>6</v>
      </c>
      <c r="D25" s="219" t="s">
        <v>83</v>
      </c>
      <c r="E25" s="220">
        <v>2</v>
      </c>
      <c r="F25" s="220" t="s">
        <v>516</v>
      </c>
    </row>
    <row r="26" spans="1:6" ht="21" x14ac:dyDescent="0.25">
      <c r="A26" s="219" t="s">
        <v>72</v>
      </c>
      <c r="B26" s="220">
        <v>5</v>
      </c>
      <c r="D26" s="219" t="s">
        <v>59</v>
      </c>
      <c r="E26" s="220">
        <v>2</v>
      </c>
      <c r="F26" s="220" t="s">
        <v>517</v>
      </c>
    </row>
    <row r="27" spans="1:6" ht="41.4" x14ac:dyDescent="0.25">
      <c r="A27" s="219" t="s">
        <v>21</v>
      </c>
      <c r="B27" s="220">
        <v>0</v>
      </c>
      <c r="D27" s="219" t="s">
        <v>39</v>
      </c>
      <c r="E27" s="220">
        <v>3</v>
      </c>
      <c r="F27" s="220" t="s">
        <v>518</v>
      </c>
    </row>
    <row r="28" spans="1:6" ht="41.4" x14ac:dyDescent="0.25">
      <c r="A28" s="219" t="s">
        <v>513</v>
      </c>
      <c r="B28" s="220">
        <v>1</v>
      </c>
      <c r="D28" s="219" t="s">
        <v>25</v>
      </c>
      <c r="E28" s="220">
        <v>4</v>
      </c>
      <c r="F28" s="220" t="s">
        <v>519</v>
      </c>
    </row>
    <row r="29" spans="1:6" ht="31.2" x14ac:dyDescent="0.25">
      <c r="A29" s="219" t="s">
        <v>83</v>
      </c>
      <c r="B29" s="220">
        <v>2</v>
      </c>
      <c r="D29" s="219" t="s">
        <v>72</v>
      </c>
      <c r="E29" s="220">
        <v>5</v>
      </c>
      <c r="F29" s="220" t="s">
        <v>520</v>
      </c>
    </row>
    <row r="30" spans="1:6" ht="31.8" thickBot="1" x14ac:dyDescent="0.3">
      <c r="A30" s="221" t="s">
        <v>39</v>
      </c>
      <c r="B30" s="222">
        <v>3</v>
      </c>
      <c r="D30" s="221" t="s">
        <v>541</v>
      </c>
      <c r="E30" s="222">
        <v>6</v>
      </c>
      <c r="F30" s="222" t="s">
        <v>542</v>
      </c>
    </row>
    <row r="33" spans="1:14" s="213" customFormat="1" ht="13.8" thickBot="1" x14ac:dyDescent="0.3">
      <c r="A33" s="213" t="s">
        <v>539</v>
      </c>
      <c r="D33" s="213" t="s">
        <v>540</v>
      </c>
      <c r="I33" s="360" t="s">
        <v>1091</v>
      </c>
    </row>
    <row r="34" spans="1:14" ht="27" thickBot="1" x14ac:dyDescent="0.3">
      <c r="A34" s="223" t="s">
        <v>521</v>
      </c>
      <c r="B34" s="224" t="s">
        <v>522</v>
      </c>
      <c r="D34" s="223" t="s">
        <v>521</v>
      </c>
      <c r="E34" s="224" t="s">
        <v>522</v>
      </c>
      <c r="F34" s="224" t="s">
        <v>505</v>
      </c>
      <c r="I34" s="198" t="s">
        <v>521</v>
      </c>
      <c r="J34" s="198" t="s">
        <v>522</v>
      </c>
      <c r="L34" s="198" t="s">
        <v>521</v>
      </c>
      <c r="M34" s="198" t="s">
        <v>522</v>
      </c>
      <c r="N34" s="198" t="s">
        <v>505</v>
      </c>
    </row>
    <row r="35" spans="1:14" x14ac:dyDescent="0.25">
      <c r="A35" s="225" t="s">
        <v>526</v>
      </c>
      <c r="B35" s="358">
        <v>4</v>
      </c>
      <c r="D35" s="225" t="s">
        <v>21</v>
      </c>
      <c r="E35" s="359">
        <v>0</v>
      </c>
      <c r="F35" s="226" t="s">
        <v>506</v>
      </c>
      <c r="I35" s="198" t="s">
        <v>526</v>
      </c>
      <c r="J35" s="198">
        <v>2</v>
      </c>
      <c r="L35" s="198" t="s">
        <v>21</v>
      </c>
      <c r="M35" s="198">
        <v>0</v>
      </c>
      <c r="N35" s="198" t="s">
        <v>506</v>
      </c>
    </row>
    <row r="36" spans="1:14" ht="21" x14ac:dyDescent="0.25">
      <c r="A36" s="227" t="s">
        <v>523</v>
      </c>
      <c r="B36" s="228">
        <v>0</v>
      </c>
      <c r="D36" s="227" t="s">
        <v>523</v>
      </c>
      <c r="E36" s="228">
        <v>0</v>
      </c>
      <c r="F36" s="228" t="s">
        <v>543</v>
      </c>
      <c r="I36" s="198" t="s">
        <v>523</v>
      </c>
      <c r="J36" s="198">
        <v>0</v>
      </c>
      <c r="L36" s="198" t="s">
        <v>523</v>
      </c>
      <c r="M36" s="198">
        <v>0</v>
      </c>
      <c r="N36" s="198" t="s">
        <v>543</v>
      </c>
    </row>
    <row r="37" spans="1:14" ht="31.2" x14ac:dyDescent="0.25">
      <c r="A37" s="227" t="s">
        <v>26</v>
      </c>
      <c r="B37" s="228">
        <v>6</v>
      </c>
      <c r="D37" s="227" t="s">
        <v>524</v>
      </c>
      <c r="E37" s="228">
        <v>1</v>
      </c>
      <c r="F37" s="228" t="s">
        <v>525</v>
      </c>
      <c r="I37" s="198" t="s">
        <v>26</v>
      </c>
      <c r="J37" s="198">
        <v>6</v>
      </c>
      <c r="L37" s="198" t="s">
        <v>524</v>
      </c>
      <c r="M37" s="198">
        <v>1</v>
      </c>
      <c r="N37" s="198" t="s">
        <v>525</v>
      </c>
    </row>
    <row r="38" spans="1:14" x14ac:dyDescent="0.25">
      <c r="A38" s="227" t="s">
        <v>528</v>
      </c>
      <c r="B38" s="228">
        <v>5</v>
      </c>
      <c r="D38" s="227" t="s">
        <v>526</v>
      </c>
      <c r="E38" s="228">
        <v>4</v>
      </c>
      <c r="F38" s="228" t="s">
        <v>527</v>
      </c>
      <c r="I38" s="198" t="s">
        <v>528</v>
      </c>
      <c r="J38" s="198">
        <v>4</v>
      </c>
      <c r="L38" s="198" t="s">
        <v>526</v>
      </c>
      <c r="M38" s="198">
        <v>2</v>
      </c>
      <c r="N38" s="198" t="s">
        <v>527</v>
      </c>
    </row>
    <row r="39" spans="1:14" ht="31.2" x14ac:dyDescent="0.25">
      <c r="A39" s="227" t="s">
        <v>524</v>
      </c>
      <c r="B39" s="228">
        <v>1</v>
      </c>
      <c r="D39" s="227" t="s">
        <v>528</v>
      </c>
      <c r="E39" s="228">
        <v>5</v>
      </c>
      <c r="F39" s="228" t="s">
        <v>529</v>
      </c>
      <c r="I39" s="198" t="s">
        <v>524</v>
      </c>
      <c r="J39" s="198">
        <v>1</v>
      </c>
      <c r="L39" s="198" t="s">
        <v>528</v>
      </c>
      <c r="M39" s="198">
        <v>4</v>
      </c>
      <c r="N39" s="198" t="s">
        <v>529</v>
      </c>
    </row>
    <row r="40" spans="1:14" ht="31.8" thickBot="1" x14ac:dyDescent="0.3">
      <c r="A40" s="229" t="s">
        <v>21</v>
      </c>
      <c r="B40" s="230">
        <v>0</v>
      </c>
      <c r="D40" s="229" t="s">
        <v>26</v>
      </c>
      <c r="E40" s="231">
        <v>6</v>
      </c>
      <c r="F40" s="230" t="s">
        <v>530</v>
      </c>
      <c r="I40" s="198" t="s">
        <v>21</v>
      </c>
      <c r="J40" s="198">
        <v>1E-4</v>
      </c>
      <c r="L40" s="198" t="s">
        <v>26</v>
      </c>
      <c r="M40" s="198">
        <v>6</v>
      </c>
      <c r="N40" s="198" t="s">
        <v>530</v>
      </c>
    </row>
    <row r="43" spans="1:14" s="213" customFormat="1" ht="13.8" thickBot="1" x14ac:dyDescent="0.3">
      <c r="A43" s="213" t="s">
        <v>539</v>
      </c>
      <c r="D43" s="213" t="s">
        <v>540</v>
      </c>
    </row>
    <row r="44" spans="1:14" ht="27" thickBot="1" x14ac:dyDescent="0.3">
      <c r="A44" s="232" t="s">
        <v>8</v>
      </c>
      <c r="B44" s="233" t="s">
        <v>9</v>
      </c>
      <c r="D44" s="232" t="s">
        <v>8</v>
      </c>
      <c r="E44" s="233" t="s">
        <v>9</v>
      </c>
      <c r="F44" s="233" t="s">
        <v>505</v>
      </c>
    </row>
    <row r="45" spans="1:14" x14ac:dyDescent="0.25">
      <c r="A45" s="234" t="s">
        <v>33</v>
      </c>
      <c r="B45" s="235">
        <v>5</v>
      </c>
      <c r="D45" s="234" t="s">
        <v>21</v>
      </c>
      <c r="E45" s="236">
        <v>1.0000000000000001E-5</v>
      </c>
      <c r="F45" s="235" t="s">
        <v>506</v>
      </c>
    </row>
    <row r="46" spans="1:14" x14ac:dyDescent="0.25">
      <c r="A46" s="237" t="s">
        <v>24</v>
      </c>
      <c r="B46" s="238">
        <v>10</v>
      </c>
      <c r="D46" s="237" t="s">
        <v>507</v>
      </c>
      <c r="E46" s="238">
        <v>1</v>
      </c>
      <c r="F46" s="238" t="s">
        <v>508</v>
      </c>
    </row>
    <row r="47" spans="1:14" ht="31.2" x14ac:dyDescent="0.25">
      <c r="A47" s="237" t="s">
        <v>36</v>
      </c>
      <c r="B47" s="238">
        <v>8</v>
      </c>
      <c r="D47" s="237" t="s">
        <v>52</v>
      </c>
      <c r="E47" s="238">
        <v>3</v>
      </c>
      <c r="F47" s="238" t="s">
        <v>509</v>
      </c>
    </row>
    <row r="48" spans="1:14" ht="31.2" x14ac:dyDescent="0.25">
      <c r="A48" s="237" t="s">
        <v>52</v>
      </c>
      <c r="B48" s="238">
        <v>3</v>
      </c>
      <c r="D48" s="237" t="s">
        <v>33</v>
      </c>
      <c r="E48" s="238">
        <v>5</v>
      </c>
      <c r="F48" s="238" t="s">
        <v>510</v>
      </c>
    </row>
    <row r="49" spans="1:6" x14ac:dyDescent="0.25">
      <c r="A49" s="237" t="s">
        <v>21</v>
      </c>
      <c r="B49" s="239">
        <v>1.0000000000000001E-5</v>
      </c>
      <c r="D49" s="237" t="s">
        <v>36</v>
      </c>
      <c r="E49" s="238">
        <v>8</v>
      </c>
      <c r="F49" s="238" t="s">
        <v>511</v>
      </c>
    </row>
    <row r="50" spans="1:6" ht="21.6" thickBot="1" x14ac:dyDescent="0.3">
      <c r="A50" s="240" t="s">
        <v>507</v>
      </c>
      <c r="B50" s="241">
        <v>1</v>
      </c>
      <c r="D50" s="240" t="s">
        <v>24</v>
      </c>
      <c r="E50" s="241">
        <v>10</v>
      </c>
      <c r="F50" s="241" t="s">
        <v>512</v>
      </c>
    </row>
    <row r="53" spans="1:6" x14ac:dyDescent="0.25">
      <c r="D53" s="362"/>
      <c r="E53" s="362"/>
      <c r="F53" s="362"/>
    </row>
    <row r="54" spans="1:6" x14ac:dyDescent="0.25">
      <c r="D54" s="362"/>
      <c r="E54" s="362"/>
      <c r="F54" s="362"/>
    </row>
    <row r="55" spans="1:6" ht="31.2" thickBot="1" x14ac:dyDescent="0.3">
      <c r="A55" s="382" t="s">
        <v>1085</v>
      </c>
      <c r="B55" s="377"/>
      <c r="D55" s="361" t="s">
        <v>1092</v>
      </c>
      <c r="E55" s="362"/>
      <c r="F55" s="362"/>
    </row>
    <row r="56" spans="1:6" ht="15.6" thickBot="1" x14ac:dyDescent="0.3">
      <c r="A56" s="383" t="s">
        <v>21</v>
      </c>
      <c r="B56" s="384">
        <v>0</v>
      </c>
      <c r="D56" s="362"/>
      <c r="E56" s="362"/>
      <c r="F56" s="362"/>
    </row>
    <row r="57" spans="1:6" ht="15.6" thickBot="1" x14ac:dyDescent="0.3">
      <c r="A57" s="385" t="s">
        <v>1086</v>
      </c>
      <c r="B57" s="386">
        <v>0</v>
      </c>
      <c r="D57" s="362"/>
      <c r="E57" s="362"/>
      <c r="F57" s="362"/>
    </row>
    <row r="58" spans="1:6" ht="15.6" thickBot="1" x14ac:dyDescent="0.3">
      <c r="A58" s="385" t="s">
        <v>1087</v>
      </c>
      <c r="B58" s="387">
        <v>1</v>
      </c>
      <c r="D58" s="362"/>
      <c r="E58" s="362"/>
      <c r="F58" s="362"/>
    </row>
    <row r="59" spans="1:6" ht="15.6" thickBot="1" x14ac:dyDescent="0.3">
      <c r="A59" s="385" t="s">
        <v>1088</v>
      </c>
      <c r="B59" s="387">
        <v>2</v>
      </c>
      <c r="D59" s="362"/>
      <c r="E59" s="362"/>
      <c r="F59" s="362"/>
    </row>
    <row r="60" spans="1:6" ht="15.6" thickBot="1" x14ac:dyDescent="0.3">
      <c r="A60" s="385" t="s">
        <v>1089</v>
      </c>
      <c r="B60" s="387">
        <v>4</v>
      </c>
      <c r="D60" s="362"/>
      <c r="E60" s="362"/>
      <c r="F60" s="362"/>
    </row>
    <row r="61" spans="1:6" ht="15.6" thickBot="1" x14ac:dyDescent="0.3">
      <c r="A61" s="385" t="s">
        <v>1090</v>
      </c>
      <c r="B61" s="387">
        <v>6</v>
      </c>
      <c r="D61" s="362"/>
      <c r="E61" s="362"/>
      <c r="F61" s="362"/>
    </row>
  </sheetData>
  <sheetProtection password="ED47" sheet="1" objects="1" scenarios="1"/>
  <mergeCells count="6">
    <mergeCell ref="B13:E13"/>
    <mergeCell ref="A1:F1"/>
    <mergeCell ref="A3:F3"/>
    <mergeCell ref="A9:F9"/>
    <mergeCell ref="A10:F10"/>
    <mergeCell ref="A11:F11"/>
  </mergeCells>
  <pageMargins left="0.70866141732283472" right="0.70866141732283472" top="0.74803149606299213" bottom="0.74803149606299213" header="0.31496062992125984" footer="0.31496062992125984"/>
  <pageSetup paperSize="9" scale="92"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119"/>
  <sheetViews>
    <sheetView zoomScale="80" zoomScaleNormal="80" workbookViewId="0">
      <pane xSplit="2" ySplit="5" topLeftCell="C6" activePane="bottomRight" state="frozen"/>
      <selection pane="topRight" activeCell="C1" sqref="C1"/>
      <selection pane="bottomLeft" activeCell="A6" sqref="A6"/>
      <selection pane="bottomRight" activeCell="C6" sqref="C6"/>
    </sheetView>
  </sheetViews>
  <sheetFormatPr defaultColWidth="8.6328125" defaultRowHeight="13.2" x14ac:dyDescent="0.25"/>
  <cols>
    <col min="1" max="1" width="11.90625" style="1" customWidth="1"/>
    <col min="2" max="2" width="15.08984375" style="2" customWidth="1"/>
    <col min="3" max="3" width="52.90625" style="45" customWidth="1"/>
    <col min="4" max="4" width="15.6328125" style="46" customWidth="1"/>
    <col min="5" max="5" width="43" style="45" customWidth="1"/>
    <col min="6" max="6" width="12.36328125" style="47" customWidth="1"/>
    <col min="7" max="7" width="13.453125" style="45" hidden="1" customWidth="1"/>
    <col min="8" max="8" width="12.08984375" style="45" customWidth="1"/>
    <col min="9" max="9" width="18.54296875" style="45" hidden="1" customWidth="1"/>
    <col min="10" max="10" width="10.6328125" style="45" hidden="1" customWidth="1"/>
    <col min="11" max="11" width="12.54296875" style="48" hidden="1" customWidth="1"/>
    <col min="12" max="12" width="10.81640625" style="380" hidden="1" customWidth="1"/>
    <col min="13" max="13" width="13.36328125" style="380" hidden="1" customWidth="1"/>
    <col min="14" max="14" width="13.1796875" style="380" hidden="1" customWidth="1"/>
    <col min="15" max="15" width="10" style="380" customWidth="1"/>
    <col min="16" max="16" width="8.6328125" style="718" customWidth="1"/>
    <col min="17" max="16384" width="8.6328125" style="380"/>
  </cols>
  <sheetData>
    <row r="1" spans="1:16" x14ac:dyDescent="0.25">
      <c r="A1" s="320" t="str">
        <f>Introduction!A1</f>
        <v xml:space="preserve">©NHS England 2019   </v>
      </c>
      <c r="C1" s="380"/>
      <c r="D1" s="45"/>
      <c r="E1" s="3" t="s">
        <v>0</v>
      </c>
    </row>
    <row r="2" spans="1:16" s="4" customFormat="1" x14ac:dyDescent="0.25">
      <c r="B2" s="416">
        <f>COUNTIF(B5:B119,"Compliance Yes/No")+COUNTIF(B5:B119,"Specification")</f>
        <v>80</v>
      </c>
      <c r="F2" s="6"/>
      <c r="G2" s="6"/>
      <c r="H2" s="6"/>
      <c r="I2" s="435" t="s">
        <v>1</v>
      </c>
      <c r="J2" s="436"/>
      <c r="K2" s="437">
        <f>SUM(K7:K119)</f>
        <v>1146</v>
      </c>
      <c r="L2" s="438">
        <f>K2/N2</f>
        <v>0.95024875621890548</v>
      </c>
      <c r="M2" s="439"/>
      <c r="N2" s="437">
        <f>SUM(N7:N119)</f>
        <v>1206</v>
      </c>
      <c r="O2" s="372">
        <f>SUM(O7:O119)</f>
        <v>1.0000000000000002</v>
      </c>
      <c r="P2" s="717">
        <f>SUM(P7:P119)</f>
        <v>0.10000000000000003</v>
      </c>
    </row>
    <row r="3" spans="1:16" s="8" customForma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5"/>
    </row>
    <row r="4" spans="1:16" s="379" customFormat="1" ht="22.8" x14ac:dyDescent="0.4">
      <c r="A4" s="336" t="s">
        <v>2</v>
      </c>
      <c r="B4" s="9"/>
      <c r="C4" s="10"/>
      <c r="D4" s="11"/>
      <c r="E4" s="346" t="str">
        <f>Introduction!B10</f>
        <v>INSERT SUPPLIER NAME HERE</v>
      </c>
      <c r="F4" s="12"/>
      <c r="G4" s="12"/>
      <c r="H4" s="12"/>
      <c r="I4" s="12"/>
      <c r="J4" s="12"/>
      <c r="K4" s="12"/>
      <c r="L4" s="12"/>
      <c r="M4" s="12"/>
      <c r="N4" s="12"/>
      <c r="O4" s="13"/>
      <c r="P4" s="719"/>
    </row>
    <row r="5" spans="1:16" s="365" customFormat="1" ht="55.2" x14ac:dyDescent="0.25">
      <c r="A5" s="457" t="s">
        <v>1093</v>
      </c>
      <c r="B5" s="458" t="s">
        <v>4</v>
      </c>
      <c r="C5" s="458" t="s">
        <v>5</v>
      </c>
      <c r="D5" s="96" t="s">
        <v>6</v>
      </c>
      <c r="E5" s="97" t="s">
        <v>7</v>
      </c>
      <c r="F5" s="458" t="s">
        <v>8</v>
      </c>
      <c r="G5" s="458" t="s">
        <v>9</v>
      </c>
      <c r="H5" s="458" t="s">
        <v>10</v>
      </c>
      <c r="I5" s="458" t="s">
        <v>12</v>
      </c>
      <c r="J5" s="458" t="s">
        <v>13</v>
      </c>
      <c r="K5" s="458" t="s">
        <v>14</v>
      </c>
      <c r="L5" s="458" t="s">
        <v>15</v>
      </c>
      <c r="M5" s="458" t="s">
        <v>16</v>
      </c>
      <c r="N5" s="458" t="s">
        <v>17</v>
      </c>
      <c r="O5" s="458" t="s">
        <v>18</v>
      </c>
      <c r="P5" s="720" t="s">
        <v>19</v>
      </c>
    </row>
    <row r="6" spans="1:16" s="379" customFormat="1" x14ac:dyDescent="0.25">
      <c r="A6" s="14"/>
      <c r="B6" s="15"/>
      <c r="C6" s="16" t="s">
        <v>20</v>
      </c>
      <c r="D6" s="343"/>
      <c r="E6" s="60"/>
      <c r="F6" s="339"/>
      <c r="G6" s="339"/>
      <c r="H6" s="339"/>
      <c r="I6" s="339"/>
      <c r="J6" s="339"/>
      <c r="K6" s="339"/>
      <c r="L6" s="339"/>
      <c r="M6" s="339"/>
      <c r="N6" s="339"/>
      <c r="O6" s="339"/>
      <c r="P6" s="721"/>
    </row>
    <row r="7" spans="1:16" s="683" customFormat="1" ht="135" customHeight="1" x14ac:dyDescent="0.3">
      <c r="A7" s="351" t="s">
        <v>22</v>
      </c>
      <c r="B7" s="396" t="s">
        <v>23</v>
      </c>
      <c r="C7" s="397" t="s">
        <v>1200</v>
      </c>
      <c r="D7" s="682">
        <f>ROUND(COUNTIF(D9:D119,"Yes")/(B2-1),2)</f>
        <v>0</v>
      </c>
      <c r="E7" s="716"/>
      <c r="F7" s="415" t="s">
        <v>24</v>
      </c>
      <c r="G7" s="364">
        <f>VLOOKUP(F7,Lists!$A$45:$B$50,2,FALSE)</f>
        <v>10</v>
      </c>
      <c r="H7" s="415" t="s">
        <v>25</v>
      </c>
      <c r="I7" s="430" t="s">
        <v>1094</v>
      </c>
      <c r="J7" s="366">
        <f>IF(D7&gt;=0.97,6,IF(D7&gt;=0.9,4,IF(D7&gt;=0.8,2,IF(D7&gt;=0.7,1,0))))</f>
        <v>0</v>
      </c>
      <c r="K7" s="375">
        <f>J7*G7</f>
        <v>0</v>
      </c>
      <c r="L7" s="424">
        <f>IF(ISERROR(K7/N7),"n/a",K7/N7)</f>
        <v>0</v>
      </c>
      <c r="M7" s="374">
        <f>IF(B7=Lists!$A$14,Lists!$E$35)+IF(B7=Lists!$A$15,Lists!$E$40)+IF(B7=Lists!$A$16,Lists!$E$40)</f>
        <v>6</v>
      </c>
      <c r="N7" s="375">
        <f>G7*M7</f>
        <v>60</v>
      </c>
      <c r="O7" s="441">
        <f>IF((N7/$N$2)&gt;0.0001,N7/$N$2,"n/a")</f>
        <v>4.975124378109453E-2</v>
      </c>
      <c r="P7" s="722">
        <f>IF(ISERROR(O7*0.0001),"n/a",O7*0.1)</f>
        <v>4.9751243781094535E-3</v>
      </c>
    </row>
    <row r="8" spans="1:16" s="379" customFormat="1" x14ac:dyDescent="0.25">
      <c r="A8" s="14" t="s">
        <v>27</v>
      </c>
      <c r="B8" s="15"/>
      <c r="C8" s="16" t="s">
        <v>28</v>
      </c>
      <c r="D8" s="432"/>
      <c r="E8" s="31"/>
      <c r="F8" s="433"/>
      <c r="G8" s="339"/>
      <c r="H8" s="433"/>
      <c r="I8" s="433"/>
      <c r="J8" s="339"/>
      <c r="K8" s="339"/>
      <c r="L8" s="433"/>
      <c r="M8" s="339"/>
      <c r="N8" s="339"/>
      <c r="O8" s="339"/>
      <c r="P8" s="723">
        <f>IF(ISERROR(O8*0.0001),"n/a",O8*0.1)</f>
        <v>0</v>
      </c>
    </row>
    <row r="9" spans="1:16" s="378" customFormat="1" x14ac:dyDescent="0.25">
      <c r="A9" s="18" t="s">
        <v>1401</v>
      </c>
      <c r="B9" s="25" t="s">
        <v>30</v>
      </c>
      <c r="C9" s="26" t="s">
        <v>1148</v>
      </c>
      <c r="D9" s="713"/>
      <c r="E9" s="769" t="s">
        <v>29</v>
      </c>
      <c r="F9" s="369" t="s">
        <v>21</v>
      </c>
      <c r="G9" s="364">
        <f>VLOOKUP(F9,Lists!$A$45:$B$50,2,FALSE)</f>
        <v>1.0000000000000001E-5</v>
      </c>
      <c r="H9" s="369" t="s">
        <v>21</v>
      </c>
      <c r="I9" s="369" t="s">
        <v>21</v>
      </c>
      <c r="J9" s="367">
        <f>VLOOKUP(I9,Lists!$A$35:$B$40,2,FALSE)</f>
        <v>0</v>
      </c>
      <c r="K9" s="368">
        <f t="shared" ref="K9:K23" si="0">J9*G9</f>
        <v>0</v>
      </c>
      <c r="L9" s="376" t="str">
        <f t="shared" ref="L9:L69" si="1">IF(ISERROR(K9/N9),"n/a",K9/N9)</f>
        <v>n/a</v>
      </c>
      <c r="M9" s="374">
        <f>IF(B9=Lists!$A$14,Lists!$E$35)+IF(B9=Lists!$A$15,Lists!$E$40)+IF(B9=Lists!$A$16,Lists!$E$40)</f>
        <v>0</v>
      </c>
      <c r="N9" s="375">
        <f t="shared" ref="N9:N23" si="2">G9*M9</f>
        <v>0</v>
      </c>
      <c r="O9" s="369" t="s">
        <v>21</v>
      </c>
      <c r="P9" s="724" t="str">
        <f t="shared" ref="P9:P72" si="3">IF(ISERROR(O9*0.0001),"n/a",O9*0.1)</f>
        <v>n/a</v>
      </c>
    </row>
    <row r="10" spans="1:16" s="378" customFormat="1" ht="79.2" x14ac:dyDescent="0.25">
      <c r="A10" s="18" t="s">
        <v>1402</v>
      </c>
      <c r="B10" s="25" t="s">
        <v>30</v>
      </c>
      <c r="C10" s="26" t="s">
        <v>320</v>
      </c>
      <c r="D10" s="713"/>
      <c r="E10" s="769" t="s">
        <v>29</v>
      </c>
      <c r="F10" s="369" t="s">
        <v>21</v>
      </c>
      <c r="G10" s="364">
        <f>VLOOKUP(F10,Lists!$A$45:$B$50,2,FALSE)</f>
        <v>1.0000000000000001E-5</v>
      </c>
      <c r="H10" s="369" t="s">
        <v>21</v>
      </c>
      <c r="I10" s="369" t="s">
        <v>21</v>
      </c>
      <c r="J10" s="367">
        <f>VLOOKUP(I10,Lists!$A$35:$B$40,2,FALSE)</f>
        <v>0</v>
      </c>
      <c r="K10" s="368">
        <f t="shared" si="0"/>
        <v>0</v>
      </c>
      <c r="L10" s="363" t="str">
        <f t="shared" si="1"/>
        <v>n/a</v>
      </c>
      <c r="M10" s="374">
        <f>IF(B10=Lists!$A$14,Lists!$E$35)+IF(B10=Lists!$A$15,Lists!$E$40)+IF(B10=Lists!$A$16,Lists!$E$40)</f>
        <v>0</v>
      </c>
      <c r="N10" s="375">
        <f t="shared" si="2"/>
        <v>0</v>
      </c>
      <c r="O10" s="369" t="s">
        <v>21</v>
      </c>
      <c r="P10" s="724" t="str">
        <f t="shared" si="3"/>
        <v>n/a</v>
      </c>
    </row>
    <row r="11" spans="1:16" ht="73.8" customHeight="1" x14ac:dyDescent="0.25">
      <c r="A11" s="18" t="s">
        <v>1403</v>
      </c>
      <c r="B11" s="25" t="s">
        <v>30</v>
      </c>
      <c r="C11" s="26" t="s">
        <v>953</v>
      </c>
      <c r="D11" s="713"/>
      <c r="E11" s="769" t="s">
        <v>29</v>
      </c>
      <c r="F11" s="369" t="s">
        <v>21</v>
      </c>
      <c r="G11" s="364">
        <f>VLOOKUP(F11,Lists!$A$45:$B$50,2,FALSE)</f>
        <v>1.0000000000000001E-5</v>
      </c>
      <c r="H11" s="369" t="s">
        <v>21</v>
      </c>
      <c r="I11" s="369" t="s">
        <v>21</v>
      </c>
      <c r="J11" s="367">
        <f>VLOOKUP(I11,Lists!$A$35:$B$40,2,FALSE)</f>
        <v>0</v>
      </c>
      <c r="K11" s="368">
        <f t="shared" si="0"/>
        <v>0</v>
      </c>
      <c r="L11" s="363" t="str">
        <f t="shared" si="1"/>
        <v>n/a</v>
      </c>
      <c r="M11" s="374">
        <f>IF(B11=Lists!$A$14,Lists!$E$35)+IF(B11=Lists!$A$15,Lists!$E$40)+IF(B11=Lists!$A$16,Lists!$E$40)</f>
        <v>0</v>
      </c>
      <c r="N11" s="375">
        <f t="shared" si="2"/>
        <v>0</v>
      </c>
      <c r="O11" s="369" t="s">
        <v>21</v>
      </c>
      <c r="P11" s="724" t="str">
        <f t="shared" si="3"/>
        <v>n/a</v>
      </c>
    </row>
    <row r="12" spans="1:16" s="378" customFormat="1" ht="98.4" customHeight="1" x14ac:dyDescent="0.25">
      <c r="A12" s="18" t="s">
        <v>1404</v>
      </c>
      <c r="B12" s="25" t="s">
        <v>30</v>
      </c>
      <c r="C12" s="26" t="s">
        <v>1180</v>
      </c>
      <c r="D12" s="713"/>
      <c r="E12" s="769" t="s">
        <v>29</v>
      </c>
      <c r="F12" s="369" t="s">
        <v>21</v>
      </c>
      <c r="G12" s="364">
        <f>VLOOKUP(F12,Lists!$A$45:$B$50,2,FALSE)</f>
        <v>1.0000000000000001E-5</v>
      </c>
      <c r="H12" s="369" t="s">
        <v>21</v>
      </c>
      <c r="I12" s="369" t="s">
        <v>21</v>
      </c>
      <c r="J12" s="367">
        <f>VLOOKUP(I12,Lists!$A$35:$B$40,2,FALSE)</f>
        <v>0</v>
      </c>
      <c r="K12" s="368">
        <f t="shared" si="0"/>
        <v>0</v>
      </c>
      <c r="L12" s="363" t="str">
        <f t="shared" si="1"/>
        <v>n/a</v>
      </c>
      <c r="M12" s="374">
        <f>IF(B12=Lists!$A$14,Lists!$E$35)+IF(B12=Lists!$A$15,Lists!$E$40)+IF(B12=Lists!$A$16,Lists!$E$40)</f>
        <v>0</v>
      </c>
      <c r="N12" s="375">
        <f t="shared" si="2"/>
        <v>0</v>
      </c>
      <c r="O12" s="369" t="s">
        <v>21</v>
      </c>
      <c r="P12" s="724" t="str">
        <f t="shared" si="3"/>
        <v>n/a</v>
      </c>
    </row>
    <row r="13" spans="1:16" s="378" customFormat="1" ht="29.4" customHeight="1" x14ac:dyDescent="0.25">
      <c r="A13" s="18" t="s">
        <v>1405</v>
      </c>
      <c r="B13" s="25" t="s">
        <v>30</v>
      </c>
      <c r="C13" s="26" t="s">
        <v>289</v>
      </c>
      <c r="D13" s="713"/>
      <c r="E13" s="769" t="s">
        <v>29</v>
      </c>
      <c r="F13" s="369" t="s">
        <v>21</v>
      </c>
      <c r="G13" s="364">
        <f>VLOOKUP(F13,Lists!$A$45:$B$50,2,FALSE)</f>
        <v>1.0000000000000001E-5</v>
      </c>
      <c r="H13" s="369" t="s">
        <v>21</v>
      </c>
      <c r="I13" s="369" t="s">
        <v>21</v>
      </c>
      <c r="J13" s="367">
        <f>VLOOKUP(I13,Lists!$A$35:$B$40,2,FALSE)</f>
        <v>0</v>
      </c>
      <c r="K13" s="368">
        <f t="shared" si="0"/>
        <v>0</v>
      </c>
      <c r="L13" s="363" t="str">
        <f t="shared" si="1"/>
        <v>n/a</v>
      </c>
      <c r="M13" s="374">
        <f>IF(B13=Lists!$A$14,Lists!$E$35)+IF(B13=Lists!$A$15,Lists!$E$40)+IF(B13=Lists!$A$16,Lists!$E$40)</f>
        <v>0</v>
      </c>
      <c r="N13" s="375">
        <f t="shared" si="2"/>
        <v>0</v>
      </c>
      <c r="O13" s="369" t="s">
        <v>21</v>
      </c>
      <c r="P13" s="724" t="str">
        <f t="shared" si="3"/>
        <v>n/a</v>
      </c>
    </row>
    <row r="14" spans="1:16" s="378" customFormat="1" ht="48" customHeight="1" x14ac:dyDescent="0.25">
      <c r="A14" s="18" t="s">
        <v>1406</v>
      </c>
      <c r="B14" s="25" t="s">
        <v>30</v>
      </c>
      <c r="C14" s="28" t="s">
        <v>31</v>
      </c>
      <c r="D14" s="713"/>
      <c r="E14" s="769" t="s">
        <v>29</v>
      </c>
      <c r="F14" s="369" t="s">
        <v>21</v>
      </c>
      <c r="G14" s="364">
        <f>VLOOKUP(F14,Lists!$A$45:$B$50,2,FALSE)</f>
        <v>1.0000000000000001E-5</v>
      </c>
      <c r="H14" s="369" t="s">
        <v>21</v>
      </c>
      <c r="I14" s="369" t="s">
        <v>21</v>
      </c>
      <c r="J14" s="367">
        <f>VLOOKUP(I14,Lists!$A$35:$B$40,2,FALSE)</f>
        <v>0</v>
      </c>
      <c r="K14" s="368">
        <f t="shared" si="0"/>
        <v>0</v>
      </c>
      <c r="L14" s="363" t="str">
        <f t="shared" si="1"/>
        <v>n/a</v>
      </c>
      <c r="M14" s="374">
        <f>IF(B14=Lists!$A$14,Lists!$E$35)+IF(B14=Lists!$A$15,Lists!$E$40)+IF(B14=Lists!$A$16,Lists!$E$40)</f>
        <v>0</v>
      </c>
      <c r="N14" s="375">
        <f t="shared" si="2"/>
        <v>0</v>
      </c>
      <c r="O14" s="369" t="s">
        <v>21</v>
      </c>
      <c r="P14" s="724" t="str">
        <f t="shared" si="3"/>
        <v>n/a</v>
      </c>
    </row>
    <row r="15" spans="1:16" s="378" customFormat="1" ht="46.2" customHeight="1" x14ac:dyDescent="0.25">
      <c r="A15" s="18" t="s">
        <v>1407</v>
      </c>
      <c r="B15" s="25" t="s">
        <v>30</v>
      </c>
      <c r="C15" s="25" t="s">
        <v>323</v>
      </c>
      <c r="D15" s="713"/>
      <c r="E15" s="769" t="s">
        <v>29</v>
      </c>
      <c r="F15" s="369" t="s">
        <v>21</v>
      </c>
      <c r="G15" s="364">
        <f>VLOOKUP(F15,Lists!$A$45:$B$50,2,FALSE)</f>
        <v>1.0000000000000001E-5</v>
      </c>
      <c r="H15" s="369" t="s">
        <v>21</v>
      </c>
      <c r="I15" s="369" t="s">
        <v>21</v>
      </c>
      <c r="J15" s="367">
        <f>VLOOKUP(I15,Lists!$A$35:$B$40,2,FALSE)</f>
        <v>0</v>
      </c>
      <c r="K15" s="368">
        <f t="shared" si="0"/>
        <v>0</v>
      </c>
      <c r="L15" s="363" t="str">
        <f t="shared" si="1"/>
        <v>n/a</v>
      </c>
      <c r="M15" s="374">
        <f>IF(B15=Lists!$A$14,Lists!$E$35)+IF(B15=Lists!$A$15,Lists!$E$40)+IF(B15=Lists!$A$16,Lists!$E$40)</f>
        <v>0</v>
      </c>
      <c r="N15" s="375">
        <f t="shared" si="2"/>
        <v>0</v>
      </c>
      <c r="O15" s="369" t="s">
        <v>21</v>
      </c>
      <c r="P15" s="724" t="str">
        <f t="shared" si="3"/>
        <v>n/a</v>
      </c>
    </row>
    <row r="16" spans="1:16" s="378" customFormat="1" ht="73.8" customHeight="1" x14ac:dyDescent="0.25">
      <c r="A16" s="18" t="s">
        <v>1408</v>
      </c>
      <c r="B16" s="25" t="s">
        <v>30</v>
      </c>
      <c r="C16" s="26" t="s">
        <v>458</v>
      </c>
      <c r="D16" s="713"/>
      <c r="E16" s="769" t="s">
        <v>29</v>
      </c>
      <c r="F16" s="369" t="s">
        <v>21</v>
      </c>
      <c r="G16" s="364">
        <f>VLOOKUP(F16,Lists!$A$45:$B$50,2,FALSE)</f>
        <v>1.0000000000000001E-5</v>
      </c>
      <c r="H16" s="369" t="s">
        <v>21</v>
      </c>
      <c r="I16" s="369" t="s">
        <v>21</v>
      </c>
      <c r="J16" s="367">
        <f>VLOOKUP(I16,Lists!$A$35:$B$40,2,FALSE)</f>
        <v>0</v>
      </c>
      <c r="K16" s="368">
        <f t="shared" si="0"/>
        <v>0</v>
      </c>
      <c r="L16" s="363" t="str">
        <f t="shared" si="1"/>
        <v>n/a</v>
      </c>
      <c r="M16" s="374">
        <f>IF(B16=Lists!$A$14,Lists!$E$35)+IF(B16=Lists!$A$15,Lists!$E$40)+IF(B16=Lists!$A$16,Lists!$E$40)</f>
        <v>0</v>
      </c>
      <c r="N16" s="375">
        <f t="shared" si="2"/>
        <v>0</v>
      </c>
      <c r="O16" s="369" t="s">
        <v>21</v>
      </c>
      <c r="P16" s="724" t="str">
        <f t="shared" si="3"/>
        <v>n/a</v>
      </c>
    </row>
    <row r="17" spans="1:16" s="378" customFormat="1" ht="75" customHeight="1" x14ac:dyDescent="0.25">
      <c r="A17" s="18" t="s">
        <v>1409</v>
      </c>
      <c r="B17" s="25" t="s">
        <v>30</v>
      </c>
      <c r="C17" s="26" t="s">
        <v>459</v>
      </c>
      <c r="D17" s="713"/>
      <c r="E17" s="769" t="s">
        <v>29</v>
      </c>
      <c r="F17" s="369" t="s">
        <v>21</v>
      </c>
      <c r="G17" s="364">
        <f>VLOOKUP(F17,Lists!$A$45:$B$50,2,FALSE)</f>
        <v>1.0000000000000001E-5</v>
      </c>
      <c r="H17" s="369" t="s">
        <v>21</v>
      </c>
      <c r="I17" s="369" t="s">
        <v>21</v>
      </c>
      <c r="J17" s="367">
        <f>VLOOKUP(I17,Lists!$A$35:$B$40,2,FALSE)</f>
        <v>0</v>
      </c>
      <c r="K17" s="368">
        <f t="shared" si="0"/>
        <v>0</v>
      </c>
      <c r="L17" s="363" t="str">
        <f t="shared" si="1"/>
        <v>n/a</v>
      </c>
      <c r="M17" s="374">
        <f>IF(B17=Lists!$A$14,Lists!$E$35)+IF(B17=Lists!$A$15,Lists!$E$40)+IF(B17=Lists!$A$16,Lists!$E$40)</f>
        <v>0</v>
      </c>
      <c r="N17" s="375">
        <f t="shared" si="2"/>
        <v>0</v>
      </c>
      <c r="O17" s="369" t="s">
        <v>21</v>
      </c>
      <c r="P17" s="724" t="str">
        <f t="shared" si="3"/>
        <v>n/a</v>
      </c>
    </row>
    <row r="18" spans="1:16" s="378" customFormat="1" ht="143.4" customHeight="1" x14ac:dyDescent="0.25">
      <c r="A18" s="18" t="s">
        <v>837</v>
      </c>
      <c r="B18" s="25" t="s">
        <v>30</v>
      </c>
      <c r="C18" s="26" t="s">
        <v>951</v>
      </c>
      <c r="D18" s="713"/>
      <c r="E18" s="769" t="s">
        <v>29</v>
      </c>
      <c r="F18" s="369" t="s">
        <v>21</v>
      </c>
      <c r="G18" s="364">
        <f>VLOOKUP(F18,Lists!$A$45:$B$50,2,FALSE)</f>
        <v>1.0000000000000001E-5</v>
      </c>
      <c r="H18" s="369" t="s">
        <v>21</v>
      </c>
      <c r="I18" s="369" t="s">
        <v>21</v>
      </c>
      <c r="J18" s="367">
        <f>VLOOKUP(I18,Lists!$A$35:$B$40,2,FALSE)</f>
        <v>0</v>
      </c>
      <c r="K18" s="368">
        <f t="shared" si="0"/>
        <v>0</v>
      </c>
      <c r="L18" s="363" t="str">
        <f t="shared" si="1"/>
        <v>n/a</v>
      </c>
      <c r="M18" s="374">
        <f>IF(B18=Lists!$A$14,Lists!$E$35)+IF(B18=Lists!$A$15,Lists!$E$40)+IF(B18=Lists!$A$16,Lists!$E$40)</f>
        <v>0</v>
      </c>
      <c r="N18" s="375">
        <f t="shared" si="2"/>
        <v>0</v>
      </c>
      <c r="O18" s="369" t="s">
        <v>21</v>
      </c>
      <c r="P18" s="724" t="str">
        <f t="shared" si="3"/>
        <v>n/a</v>
      </c>
    </row>
    <row r="19" spans="1:16" s="683" customFormat="1" ht="26.4" x14ac:dyDescent="0.3">
      <c r="A19" s="350" t="s">
        <v>838</v>
      </c>
      <c r="B19" s="399" t="s">
        <v>32</v>
      </c>
      <c r="C19" s="400" t="s">
        <v>35</v>
      </c>
      <c r="D19" s="713" t="s">
        <v>29</v>
      </c>
      <c r="E19" s="716"/>
      <c r="F19" s="415" t="s">
        <v>36</v>
      </c>
      <c r="G19" s="364">
        <f>VLOOKUP(F19,Lists!$A$45:$B$50,2,FALSE)</f>
        <v>8</v>
      </c>
      <c r="H19" s="415" t="s">
        <v>25</v>
      </c>
      <c r="I19" s="430" t="s">
        <v>26</v>
      </c>
      <c r="J19" s="366">
        <f>VLOOKUP(I19,Lists!$A$35:$B$40,2,FALSE)</f>
        <v>6</v>
      </c>
      <c r="K19" s="375">
        <f t="shared" si="0"/>
        <v>48</v>
      </c>
      <c r="L19" s="424">
        <f t="shared" si="1"/>
        <v>1</v>
      </c>
      <c r="M19" s="374">
        <f>IF(B19=Lists!$A$14,Lists!$E$35)+IF(B19=Lists!$A$15,Lists!$E$40)+IF(B19=Lists!$A$16,Lists!$E$40)</f>
        <v>6</v>
      </c>
      <c r="N19" s="375">
        <f t="shared" si="2"/>
        <v>48</v>
      </c>
      <c r="O19" s="446">
        <f>N19/$N$2</f>
        <v>3.9800995024875621E-2</v>
      </c>
      <c r="P19" s="725">
        <f t="shared" si="3"/>
        <v>3.9800995024875619E-3</v>
      </c>
    </row>
    <row r="20" spans="1:16" s="378" customFormat="1" ht="63.6" customHeight="1" x14ac:dyDescent="0.25">
      <c r="A20" s="18" t="s">
        <v>839</v>
      </c>
      <c r="B20" s="25" t="s">
        <v>30</v>
      </c>
      <c r="C20" s="26" t="s">
        <v>37</v>
      </c>
      <c r="D20" s="713"/>
      <c r="E20" s="769" t="s">
        <v>29</v>
      </c>
      <c r="F20" s="369" t="s">
        <v>21</v>
      </c>
      <c r="G20" s="364">
        <f>VLOOKUP(F20,Lists!$A$45:$B$50,2,FALSE)</f>
        <v>1.0000000000000001E-5</v>
      </c>
      <c r="H20" s="369" t="s">
        <v>21</v>
      </c>
      <c r="I20" s="369" t="s">
        <v>21</v>
      </c>
      <c r="J20" s="367">
        <f>VLOOKUP(I20,Lists!$A$35:$B$40,2,FALSE)</f>
        <v>0</v>
      </c>
      <c r="K20" s="368">
        <f t="shared" si="0"/>
        <v>0</v>
      </c>
      <c r="L20" s="363" t="str">
        <f t="shared" si="1"/>
        <v>n/a</v>
      </c>
      <c r="M20" s="374">
        <f>IF(B20=Lists!$A$14,Lists!$E$35)+IF(B20=Lists!$A$15,Lists!$E$40)+IF(B20=Lists!$A$16,Lists!$E$40)</f>
        <v>0</v>
      </c>
      <c r="N20" s="375">
        <f t="shared" si="2"/>
        <v>0</v>
      </c>
      <c r="O20" s="369" t="s">
        <v>21</v>
      </c>
      <c r="P20" s="724" t="str">
        <f t="shared" si="3"/>
        <v>n/a</v>
      </c>
    </row>
    <row r="21" spans="1:16" s="683" customFormat="1" ht="39.6" x14ac:dyDescent="0.3">
      <c r="A21" s="350" t="s">
        <v>840</v>
      </c>
      <c r="B21" s="399" t="s">
        <v>32</v>
      </c>
      <c r="C21" s="400" t="s">
        <v>38</v>
      </c>
      <c r="D21" s="713" t="s">
        <v>29</v>
      </c>
      <c r="E21" s="716"/>
      <c r="F21" s="415" t="s">
        <v>36</v>
      </c>
      <c r="G21" s="364">
        <f>VLOOKUP(F21,Lists!$A$45:$B$50,2,FALSE)</f>
        <v>8</v>
      </c>
      <c r="H21" s="415" t="s">
        <v>39</v>
      </c>
      <c r="I21" s="430" t="s">
        <v>26</v>
      </c>
      <c r="J21" s="366">
        <f>VLOOKUP(I21,Lists!$A$35:$B$40,2,FALSE)</f>
        <v>6</v>
      </c>
      <c r="K21" s="375">
        <f t="shared" si="0"/>
        <v>48</v>
      </c>
      <c r="L21" s="424">
        <f t="shared" si="1"/>
        <v>1</v>
      </c>
      <c r="M21" s="374">
        <f>IF(B21=Lists!$A$14,Lists!$E$35)+IF(B21=Lists!$A$15,Lists!$E$40)+IF(B21=Lists!$A$16,Lists!$E$40)</f>
        <v>6</v>
      </c>
      <c r="N21" s="375">
        <f t="shared" si="2"/>
        <v>48</v>
      </c>
      <c r="O21" s="440">
        <f>N21/$N$2</f>
        <v>3.9800995024875621E-2</v>
      </c>
      <c r="P21" s="726">
        <f t="shared" si="3"/>
        <v>3.9800995024875619E-3</v>
      </c>
    </row>
    <row r="22" spans="1:16" ht="66" x14ac:dyDescent="0.25">
      <c r="A22" s="18" t="s">
        <v>1410</v>
      </c>
      <c r="B22" s="25" t="s">
        <v>30</v>
      </c>
      <c r="C22" s="26" t="s">
        <v>290</v>
      </c>
      <c r="D22" s="713"/>
      <c r="E22" s="769" t="s">
        <v>29</v>
      </c>
      <c r="F22" s="369" t="s">
        <v>21</v>
      </c>
      <c r="G22" s="364">
        <f>VLOOKUP(F22,Lists!$A$45:$B$50,2,FALSE)</f>
        <v>1.0000000000000001E-5</v>
      </c>
      <c r="H22" s="369" t="s">
        <v>21</v>
      </c>
      <c r="I22" s="369" t="s">
        <v>21</v>
      </c>
      <c r="J22" s="367">
        <f>VLOOKUP(I22,Lists!$A$35:$B$40,2,FALSE)</f>
        <v>0</v>
      </c>
      <c r="K22" s="368">
        <f t="shared" si="0"/>
        <v>0</v>
      </c>
      <c r="L22" s="363" t="str">
        <f t="shared" si="1"/>
        <v>n/a</v>
      </c>
      <c r="M22" s="374">
        <f>IF(B22=Lists!$A$14,Lists!$E$35)+IF(B22=Lists!$A$15,Lists!$E$40)+IF(B22=Lists!$A$16,Lists!$E$40)</f>
        <v>0</v>
      </c>
      <c r="N22" s="375">
        <f t="shared" si="2"/>
        <v>0</v>
      </c>
      <c r="O22" s="369" t="s">
        <v>21</v>
      </c>
      <c r="P22" s="724" t="str">
        <f t="shared" si="3"/>
        <v>n/a</v>
      </c>
    </row>
    <row r="23" spans="1:16" ht="46.5" customHeight="1" x14ac:dyDescent="0.25">
      <c r="A23" s="18" t="s">
        <v>1411</v>
      </c>
      <c r="B23" s="25" t="s">
        <v>30</v>
      </c>
      <c r="C23" s="28" t="s">
        <v>291</v>
      </c>
      <c r="D23" s="713"/>
      <c r="E23" s="769" t="s">
        <v>29</v>
      </c>
      <c r="F23" s="369" t="s">
        <v>21</v>
      </c>
      <c r="G23" s="364">
        <f>VLOOKUP(F23,Lists!$A$45:$B$50,2,FALSE)</f>
        <v>1.0000000000000001E-5</v>
      </c>
      <c r="H23" s="369" t="s">
        <v>21</v>
      </c>
      <c r="I23" s="369" t="s">
        <v>21</v>
      </c>
      <c r="J23" s="367">
        <f>VLOOKUP(I23,Lists!$A$35:$B$40,2,FALSE)</f>
        <v>0</v>
      </c>
      <c r="K23" s="368">
        <f t="shared" si="0"/>
        <v>0</v>
      </c>
      <c r="L23" s="363" t="str">
        <f t="shared" si="1"/>
        <v>n/a</v>
      </c>
      <c r="M23" s="374">
        <f>IF(B23=Lists!$A$14,Lists!$E$35)+IF(B23=Lists!$A$15,Lists!$E$40)+IF(B23=Lists!$A$16,Lists!$E$40)</f>
        <v>0</v>
      </c>
      <c r="N23" s="375">
        <f t="shared" si="2"/>
        <v>0</v>
      </c>
      <c r="O23" s="369" t="s">
        <v>21</v>
      </c>
      <c r="P23" s="724" t="str">
        <f t="shared" si="3"/>
        <v>n/a</v>
      </c>
    </row>
    <row r="24" spans="1:16" s="379" customFormat="1" x14ac:dyDescent="0.25">
      <c r="A24" s="14" t="s">
        <v>40</v>
      </c>
      <c r="B24" s="15"/>
      <c r="C24" s="16" t="s">
        <v>41</v>
      </c>
      <c r="D24" s="714"/>
      <c r="E24" s="773"/>
      <c r="F24" s="433"/>
      <c r="G24" s="339"/>
      <c r="H24" s="433"/>
      <c r="I24" s="433"/>
      <c r="J24" s="339"/>
      <c r="K24" s="339"/>
      <c r="L24" s="433"/>
      <c r="M24" s="339"/>
      <c r="N24" s="339"/>
      <c r="O24" s="339"/>
      <c r="P24" s="723">
        <f t="shared" si="3"/>
        <v>0</v>
      </c>
    </row>
    <row r="25" spans="1:16" s="683" customFormat="1" ht="64.5" customHeight="1" x14ac:dyDescent="0.3">
      <c r="A25" s="351" t="s">
        <v>949</v>
      </c>
      <c r="B25" s="396" t="s">
        <v>23</v>
      </c>
      <c r="C25" s="397" t="s">
        <v>292</v>
      </c>
      <c r="D25" s="713"/>
      <c r="E25" s="716"/>
      <c r="F25" s="415" t="s">
        <v>24</v>
      </c>
      <c r="G25" s="364">
        <f>VLOOKUP(F25,Lists!$A$45:$B$50,2,FALSE)</f>
        <v>10</v>
      </c>
      <c r="H25" s="415" t="s">
        <v>25</v>
      </c>
      <c r="I25" s="430" t="s">
        <v>26</v>
      </c>
      <c r="J25" s="366">
        <f>VLOOKUP(I25,Lists!$A$35:$B$40,2,FALSE)</f>
        <v>6</v>
      </c>
      <c r="K25" s="375">
        <f>J25*G25</f>
        <v>60</v>
      </c>
      <c r="L25" s="424">
        <f t="shared" si="1"/>
        <v>1</v>
      </c>
      <c r="M25" s="374">
        <f>IF(B25=Lists!$A$14,Lists!$E$35)+IF(B25=Lists!$A$15,Lists!$E$40)+IF(B25=Lists!$A$16,Lists!$E$40)</f>
        <v>6</v>
      </c>
      <c r="N25" s="375">
        <f>G25*M25</f>
        <v>60</v>
      </c>
      <c r="O25" s="441">
        <f>N25/$N$2</f>
        <v>4.975124378109453E-2</v>
      </c>
      <c r="P25" s="722">
        <f t="shared" si="3"/>
        <v>4.9751243781094535E-3</v>
      </c>
    </row>
    <row r="26" spans="1:16" s="683" customFormat="1" ht="158.4" x14ac:dyDescent="0.3">
      <c r="A26" s="351" t="s">
        <v>950</v>
      </c>
      <c r="B26" s="396" t="s">
        <v>23</v>
      </c>
      <c r="C26" s="397" t="s">
        <v>1456</v>
      </c>
      <c r="D26" s="713"/>
      <c r="E26" s="716"/>
      <c r="F26" s="415" t="s">
        <v>24</v>
      </c>
      <c r="G26" s="364">
        <f>VLOOKUP(F26,Lists!$A$45:$B$50,2,FALSE)</f>
        <v>10</v>
      </c>
      <c r="H26" s="415" t="s">
        <v>34</v>
      </c>
      <c r="I26" s="430" t="s">
        <v>26</v>
      </c>
      <c r="J26" s="366">
        <f>VLOOKUP(I26,Lists!$A$35:$B$40,2,FALSE)</f>
        <v>6</v>
      </c>
      <c r="K26" s="375">
        <f>J26*G26</f>
        <v>60</v>
      </c>
      <c r="L26" s="424">
        <f t="shared" si="1"/>
        <v>1</v>
      </c>
      <c r="M26" s="374">
        <f>IF(B26=Lists!$A$14,Lists!$E$35)+IF(B26=Lists!$A$15,Lists!$E$40)+IF(B26=Lists!$A$16,Lists!$E$40)</f>
        <v>6</v>
      </c>
      <c r="N26" s="375">
        <f>G26*M26</f>
        <v>60</v>
      </c>
      <c r="O26" s="441">
        <f>N26/$N$2</f>
        <v>4.975124378109453E-2</v>
      </c>
      <c r="P26" s="722">
        <f t="shared" si="3"/>
        <v>4.9751243781094535E-3</v>
      </c>
    </row>
    <row r="27" spans="1:16" s="379" customFormat="1" x14ac:dyDescent="0.25">
      <c r="A27" s="14" t="s">
        <v>42</v>
      </c>
      <c r="B27" s="15"/>
      <c r="C27" s="31" t="s">
        <v>43</v>
      </c>
      <c r="D27" s="714"/>
      <c r="E27" s="773"/>
      <c r="F27" s="433"/>
      <c r="G27" s="339"/>
      <c r="H27" s="433"/>
      <c r="I27" s="433"/>
      <c r="J27" s="339"/>
      <c r="K27" s="339"/>
      <c r="L27" s="433"/>
      <c r="M27" s="339"/>
      <c r="N27" s="339"/>
      <c r="O27" s="339"/>
      <c r="P27" s="723">
        <f t="shared" si="3"/>
        <v>0</v>
      </c>
    </row>
    <row r="28" spans="1:16" ht="69" customHeight="1" x14ac:dyDescent="0.25">
      <c r="A28" s="32" t="s">
        <v>1412</v>
      </c>
      <c r="B28" s="25" t="s">
        <v>30</v>
      </c>
      <c r="C28" s="26" t="s">
        <v>1202</v>
      </c>
      <c r="D28" s="713"/>
      <c r="E28" s="769" t="s">
        <v>29</v>
      </c>
      <c r="F28" s="369" t="s">
        <v>21</v>
      </c>
      <c r="G28" s="364">
        <f>VLOOKUP(F28,Lists!$A$45:$B$50,2,FALSE)</f>
        <v>1.0000000000000001E-5</v>
      </c>
      <c r="H28" s="369" t="s">
        <v>21</v>
      </c>
      <c r="I28" s="369" t="s">
        <v>21</v>
      </c>
      <c r="J28" s="367">
        <f>VLOOKUP(I28,Lists!$A$35:$B$40,2,FALSE)</f>
        <v>0</v>
      </c>
      <c r="K28" s="368">
        <f t="shared" ref="K28:K40" si="4">J28*G28</f>
        <v>0</v>
      </c>
      <c r="L28" s="363" t="str">
        <f t="shared" si="1"/>
        <v>n/a</v>
      </c>
      <c r="M28" s="374">
        <f>IF(B28=Lists!$A$14,Lists!$E$35)+IF(B28=Lists!$A$15,Lists!$E$40)+IF(B28=Lists!$A$16,Lists!$E$40)</f>
        <v>0</v>
      </c>
      <c r="N28" s="375">
        <f t="shared" ref="N28:N40" si="5">G28*M28</f>
        <v>0</v>
      </c>
      <c r="O28" s="369" t="s">
        <v>21</v>
      </c>
      <c r="P28" s="724" t="str">
        <f t="shared" si="3"/>
        <v>n/a</v>
      </c>
    </row>
    <row r="29" spans="1:16" ht="33.75" customHeight="1" x14ac:dyDescent="0.25">
      <c r="A29" s="32" t="s">
        <v>1413</v>
      </c>
      <c r="B29" s="25" t="s">
        <v>30</v>
      </c>
      <c r="C29" s="26" t="s">
        <v>44</v>
      </c>
      <c r="D29" s="713"/>
      <c r="E29" s="769" t="s">
        <v>29</v>
      </c>
      <c r="F29" s="369" t="s">
        <v>21</v>
      </c>
      <c r="G29" s="364">
        <f>VLOOKUP(F29,Lists!$A$45:$B$50,2,FALSE)</f>
        <v>1.0000000000000001E-5</v>
      </c>
      <c r="H29" s="369" t="s">
        <v>21</v>
      </c>
      <c r="I29" s="369" t="s">
        <v>21</v>
      </c>
      <c r="J29" s="367">
        <f>VLOOKUP(I29,Lists!$A$35:$B$40,2,FALSE)</f>
        <v>0</v>
      </c>
      <c r="K29" s="368">
        <f t="shared" si="4"/>
        <v>0</v>
      </c>
      <c r="L29" s="363" t="str">
        <f t="shared" si="1"/>
        <v>n/a</v>
      </c>
      <c r="M29" s="374">
        <f>IF(B29=Lists!$A$14,Lists!$E$35)+IF(B29=Lists!$A$15,Lists!$E$40)+IF(B29=Lists!$A$16,Lists!$E$40)</f>
        <v>0</v>
      </c>
      <c r="N29" s="375">
        <f t="shared" si="5"/>
        <v>0</v>
      </c>
      <c r="O29" s="369" t="s">
        <v>21</v>
      </c>
      <c r="P29" s="724" t="str">
        <f t="shared" si="3"/>
        <v>n/a</v>
      </c>
    </row>
    <row r="30" spans="1:16" ht="97.8" customHeight="1" x14ac:dyDescent="0.25">
      <c r="A30" s="32" t="s">
        <v>1414</v>
      </c>
      <c r="B30" s="25" t="s">
        <v>30</v>
      </c>
      <c r="C30" s="106" t="s">
        <v>485</v>
      </c>
      <c r="D30" s="713"/>
      <c r="E30" s="769" t="s">
        <v>29</v>
      </c>
      <c r="F30" s="369" t="s">
        <v>21</v>
      </c>
      <c r="G30" s="364">
        <f>VLOOKUP(F30,Lists!$A$45:$B$50,2,FALSE)</f>
        <v>1.0000000000000001E-5</v>
      </c>
      <c r="H30" s="369" t="s">
        <v>21</v>
      </c>
      <c r="I30" s="369" t="s">
        <v>21</v>
      </c>
      <c r="J30" s="367">
        <f>VLOOKUP(I30,Lists!$A$35:$B$40,2,FALSE)</f>
        <v>0</v>
      </c>
      <c r="K30" s="368">
        <f t="shared" si="4"/>
        <v>0</v>
      </c>
      <c r="L30" s="363" t="str">
        <f t="shared" si="1"/>
        <v>n/a</v>
      </c>
      <c r="M30" s="374">
        <f>IF(B30=Lists!$A$14,Lists!$E$35)+IF(B30=Lists!$A$15,Lists!$E$40)+IF(B30=Lists!$A$16,Lists!$E$40)</f>
        <v>0</v>
      </c>
      <c r="N30" s="375">
        <f t="shared" si="5"/>
        <v>0</v>
      </c>
      <c r="O30" s="369" t="s">
        <v>21</v>
      </c>
      <c r="P30" s="724" t="str">
        <f t="shared" si="3"/>
        <v>n/a</v>
      </c>
    </row>
    <row r="31" spans="1:16" s="378" customFormat="1" ht="74.25" customHeight="1" x14ac:dyDescent="0.25">
      <c r="A31" s="32" t="s">
        <v>1415</v>
      </c>
      <c r="B31" s="25" t="s">
        <v>30</v>
      </c>
      <c r="C31" s="27" t="s">
        <v>1457</v>
      </c>
      <c r="D31" s="713"/>
      <c r="E31" s="769" t="s">
        <v>29</v>
      </c>
      <c r="F31" s="369" t="s">
        <v>21</v>
      </c>
      <c r="G31" s="364">
        <f>VLOOKUP(F31,Lists!$A$45:$B$50,2,FALSE)</f>
        <v>1.0000000000000001E-5</v>
      </c>
      <c r="H31" s="369" t="s">
        <v>21</v>
      </c>
      <c r="I31" s="369" t="s">
        <v>21</v>
      </c>
      <c r="J31" s="367">
        <f>VLOOKUP(I31,Lists!$A$35:$B$40,2,FALSE)</f>
        <v>0</v>
      </c>
      <c r="K31" s="368">
        <f t="shared" si="4"/>
        <v>0</v>
      </c>
      <c r="L31" s="363" t="str">
        <f t="shared" si="1"/>
        <v>n/a</v>
      </c>
      <c r="M31" s="374">
        <f>IF(B31=Lists!$A$14,Lists!$E$35)+IF(B31=Lists!$A$15,Lists!$E$40)+IF(B31=Lists!$A$16,Lists!$E$40)</f>
        <v>0</v>
      </c>
      <c r="N31" s="375">
        <f t="shared" si="5"/>
        <v>0</v>
      </c>
      <c r="O31" s="369" t="s">
        <v>21</v>
      </c>
      <c r="P31" s="724" t="str">
        <f t="shared" si="3"/>
        <v>n/a</v>
      </c>
    </row>
    <row r="32" spans="1:16" s="378" customFormat="1" ht="198" customHeight="1" x14ac:dyDescent="0.25">
      <c r="A32" s="32" t="s">
        <v>1416</v>
      </c>
      <c r="B32" s="25" t="s">
        <v>30</v>
      </c>
      <c r="C32" s="34" t="s">
        <v>352</v>
      </c>
      <c r="D32" s="713"/>
      <c r="E32" s="769" t="s">
        <v>29</v>
      </c>
      <c r="F32" s="369" t="s">
        <v>21</v>
      </c>
      <c r="G32" s="364">
        <f>VLOOKUP(F32,Lists!$A$45:$B$50,2,FALSE)</f>
        <v>1.0000000000000001E-5</v>
      </c>
      <c r="H32" s="369" t="s">
        <v>21</v>
      </c>
      <c r="I32" s="369" t="s">
        <v>21</v>
      </c>
      <c r="J32" s="367">
        <f>VLOOKUP(I32,Lists!$A$35:$B$40,2,FALSE)</f>
        <v>0</v>
      </c>
      <c r="K32" s="368">
        <f t="shared" si="4"/>
        <v>0</v>
      </c>
      <c r="L32" s="363" t="str">
        <f t="shared" si="1"/>
        <v>n/a</v>
      </c>
      <c r="M32" s="374">
        <f>IF(B32=Lists!$A$14,Lists!$E$35)+IF(B32=Lists!$A$15,Lists!$E$40)+IF(B32=Lists!$A$16,Lists!$E$40)</f>
        <v>0</v>
      </c>
      <c r="N32" s="375">
        <f t="shared" si="5"/>
        <v>0</v>
      </c>
      <c r="O32" s="369" t="s">
        <v>21</v>
      </c>
      <c r="P32" s="724" t="str">
        <f t="shared" si="3"/>
        <v>n/a</v>
      </c>
    </row>
    <row r="33" spans="1:16" s="683" customFormat="1" ht="240.6" customHeight="1" x14ac:dyDescent="0.3">
      <c r="A33" s="351" t="s">
        <v>852</v>
      </c>
      <c r="B33" s="396" t="s">
        <v>23</v>
      </c>
      <c r="C33" s="397" t="s">
        <v>1212</v>
      </c>
      <c r="D33" s="713"/>
      <c r="E33" s="716"/>
      <c r="F33" s="415" t="s">
        <v>24</v>
      </c>
      <c r="G33" s="364">
        <f>VLOOKUP(F33,Lists!$A$45:$B$50,2,FALSE)</f>
        <v>10</v>
      </c>
      <c r="H33" s="415" t="s">
        <v>25</v>
      </c>
      <c r="I33" s="430" t="s">
        <v>26</v>
      </c>
      <c r="J33" s="366">
        <f>VLOOKUP(I33,Lists!$A$35:$B$40,2,FALSE)</f>
        <v>6</v>
      </c>
      <c r="K33" s="375">
        <f t="shared" si="4"/>
        <v>60</v>
      </c>
      <c r="L33" s="424">
        <f t="shared" si="1"/>
        <v>1</v>
      </c>
      <c r="M33" s="374">
        <f>IF(B33=Lists!$A$14,Lists!$E$35)+IF(B33=Lists!$A$15,Lists!$E$40)+IF(B33=Lists!$A$16,Lists!$E$40)</f>
        <v>6</v>
      </c>
      <c r="N33" s="375">
        <f t="shared" si="5"/>
        <v>60</v>
      </c>
      <c r="O33" s="441">
        <f>N33/$N$2</f>
        <v>4.975124378109453E-2</v>
      </c>
      <c r="P33" s="722">
        <f t="shared" si="3"/>
        <v>4.9751243781094535E-3</v>
      </c>
    </row>
    <row r="34" spans="1:16" s="378" customFormat="1" ht="79.2" x14ac:dyDescent="0.25">
      <c r="A34" s="32" t="s">
        <v>1417</v>
      </c>
      <c r="B34" s="25" t="s">
        <v>30</v>
      </c>
      <c r="C34" s="27" t="s">
        <v>460</v>
      </c>
      <c r="D34" s="713"/>
      <c r="E34" s="769" t="s">
        <v>29</v>
      </c>
      <c r="F34" s="369" t="s">
        <v>21</v>
      </c>
      <c r="G34" s="364">
        <f>VLOOKUP(F34,Lists!$A$45:$B$50,2,FALSE)</f>
        <v>1.0000000000000001E-5</v>
      </c>
      <c r="H34" s="369" t="s">
        <v>21</v>
      </c>
      <c r="I34" s="369" t="s">
        <v>21</v>
      </c>
      <c r="J34" s="367">
        <f>VLOOKUP(I34,Lists!$A$35:$B$40,2,FALSE)</f>
        <v>0</v>
      </c>
      <c r="K34" s="368">
        <f t="shared" si="4"/>
        <v>0</v>
      </c>
      <c r="L34" s="363" t="str">
        <f t="shared" si="1"/>
        <v>n/a</v>
      </c>
      <c r="M34" s="374">
        <f>IF(B34=Lists!$A$14,Lists!$E$35)+IF(B34=Lists!$A$15,Lists!$E$40)+IF(B34=Lists!$A$16,Lists!$E$40)</f>
        <v>0</v>
      </c>
      <c r="N34" s="375">
        <f t="shared" si="5"/>
        <v>0</v>
      </c>
      <c r="O34" s="369" t="s">
        <v>21</v>
      </c>
      <c r="P34" s="724" t="str">
        <f t="shared" si="3"/>
        <v>n/a</v>
      </c>
    </row>
    <row r="35" spans="1:16" s="378" customFormat="1" ht="246.6" customHeight="1" x14ac:dyDescent="0.25">
      <c r="A35" s="32" t="s">
        <v>841</v>
      </c>
      <c r="B35" s="25" t="s">
        <v>30</v>
      </c>
      <c r="C35" s="35" t="s">
        <v>293</v>
      </c>
      <c r="D35" s="713"/>
      <c r="E35" s="769" t="s">
        <v>29</v>
      </c>
      <c r="F35" s="369" t="s">
        <v>21</v>
      </c>
      <c r="G35" s="364">
        <f>VLOOKUP(F35,Lists!$A$45:$B$50,2,FALSE)</f>
        <v>1.0000000000000001E-5</v>
      </c>
      <c r="H35" s="369" t="s">
        <v>21</v>
      </c>
      <c r="I35" s="369" t="s">
        <v>21</v>
      </c>
      <c r="J35" s="367">
        <f>VLOOKUP(I35,Lists!$A$35:$B$40,2,FALSE)</f>
        <v>0</v>
      </c>
      <c r="K35" s="368">
        <f t="shared" si="4"/>
        <v>0</v>
      </c>
      <c r="L35" s="363" t="str">
        <f t="shared" si="1"/>
        <v>n/a</v>
      </c>
      <c r="M35" s="374">
        <f>IF(B35=Lists!$A$14,Lists!$E$35)+IF(B35=Lists!$A$15,Lists!$E$40)+IF(B35=Lists!$A$16,Lists!$E$40)</f>
        <v>0</v>
      </c>
      <c r="N35" s="375">
        <f t="shared" si="5"/>
        <v>0</v>
      </c>
      <c r="O35" s="369" t="s">
        <v>21</v>
      </c>
      <c r="P35" s="724" t="str">
        <f t="shared" si="3"/>
        <v>n/a</v>
      </c>
    </row>
    <row r="36" spans="1:16" s="683" customFormat="1" ht="26.4" x14ac:dyDescent="0.3">
      <c r="A36" s="350" t="s">
        <v>842</v>
      </c>
      <c r="B36" s="399" t="s">
        <v>32</v>
      </c>
      <c r="C36" s="400" t="s">
        <v>45</v>
      </c>
      <c r="D36" s="713" t="s">
        <v>29</v>
      </c>
      <c r="E36" s="716"/>
      <c r="F36" s="415" t="s">
        <v>33</v>
      </c>
      <c r="G36" s="364">
        <f>VLOOKUP(F36,Lists!$A$45:$B$50,2,FALSE)</f>
        <v>5</v>
      </c>
      <c r="H36" s="415" t="s">
        <v>39</v>
      </c>
      <c r="I36" s="430" t="s">
        <v>26</v>
      </c>
      <c r="J36" s="366">
        <f>VLOOKUP(I36,Lists!$A$35:$B$40,2,FALSE)</f>
        <v>6</v>
      </c>
      <c r="K36" s="375">
        <f t="shared" si="4"/>
        <v>30</v>
      </c>
      <c r="L36" s="424">
        <f t="shared" si="1"/>
        <v>1</v>
      </c>
      <c r="M36" s="374">
        <f>IF(B36=Lists!$A$14,Lists!$E$35)+IF(B36=Lists!$A$15,Lists!$E$40)+IF(B36=Lists!$A$16,Lists!$E$40)</f>
        <v>6</v>
      </c>
      <c r="N36" s="375">
        <f t="shared" si="5"/>
        <v>30</v>
      </c>
      <c r="O36" s="440">
        <f>N36/$N$2</f>
        <v>2.4875621890547265E-2</v>
      </c>
      <c r="P36" s="726">
        <f t="shared" si="3"/>
        <v>2.4875621890547268E-3</v>
      </c>
    </row>
    <row r="37" spans="1:16" s="378" customFormat="1" ht="77.400000000000006" customHeight="1" x14ac:dyDescent="0.25">
      <c r="A37" s="32" t="s">
        <v>843</v>
      </c>
      <c r="B37" s="25" t="s">
        <v>30</v>
      </c>
      <c r="C37" s="26" t="s">
        <v>493</v>
      </c>
      <c r="D37" s="713"/>
      <c r="E37" s="769" t="s">
        <v>29</v>
      </c>
      <c r="F37" s="369" t="s">
        <v>21</v>
      </c>
      <c r="G37" s="364">
        <f>VLOOKUP(F37,Lists!$A$45:$B$50,2,FALSE)</f>
        <v>1.0000000000000001E-5</v>
      </c>
      <c r="H37" s="369" t="s">
        <v>21</v>
      </c>
      <c r="I37" s="369" t="s">
        <v>21</v>
      </c>
      <c r="J37" s="367">
        <f>VLOOKUP(I37,Lists!$A$35:$B$40,2,FALSE)</f>
        <v>0</v>
      </c>
      <c r="K37" s="368">
        <f t="shared" si="4"/>
        <v>0</v>
      </c>
      <c r="L37" s="363" t="str">
        <f t="shared" si="1"/>
        <v>n/a</v>
      </c>
      <c r="M37" s="374">
        <f>IF(B37=Lists!$A$14,Lists!$E$35)+IF(B37=Lists!$A$15,Lists!$E$40)+IF(B37=Lists!$A$16,Lists!$E$40)</f>
        <v>0</v>
      </c>
      <c r="N37" s="375">
        <f t="shared" si="5"/>
        <v>0</v>
      </c>
      <c r="O37" s="369" t="s">
        <v>21</v>
      </c>
      <c r="P37" s="724" t="str">
        <f t="shared" si="3"/>
        <v>n/a</v>
      </c>
    </row>
    <row r="38" spans="1:16" s="683" customFormat="1" ht="26.4" x14ac:dyDescent="0.3">
      <c r="A38" s="350" t="s">
        <v>844</v>
      </c>
      <c r="B38" s="399" t="s">
        <v>32</v>
      </c>
      <c r="C38" s="400" t="s">
        <v>46</v>
      </c>
      <c r="D38" s="713" t="s">
        <v>29</v>
      </c>
      <c r="E38" s="716"/>
      <c r="F38" s="415" t="s">
        <v>33</v>
      </c>
      <c r="G38" s="364">
        <f>VLOOKUP(F38,Lists!$A$45:$B$50,2,FALSE)</f>
        <v>5</v>
      </c>
      <c r="H38" s="415" t="s">
        <v>39</v>
      </c>
      <c r="I38" s="430" t="s">
        <v>26</v>
      </c>
      <c r="J38" s="366">
        <f>VLOOKUP(I38,Lists!$A$35:$B$40,2,FALSE)</f>
        <v>6</v>
      </c>
      <c r="K38" s="375">
        <f t="shared" si="4"/>
        <v>30</v>
      </c>
      <c r="L38" s="424">
        <f t="shared" si="1"/>
        <v>1</v>
      </c>
      <c r="M38" s="374">
        <f>IF(B38=Lists!$A$14,Lists!$E$35)+IF(B38=Lists!$A$15,Lists!$E$40)+IF(B38=Lists!$A$16,Lists!$E$40)</f>
        <v>6</v>
      </c>
      <c r="N38" s="375">
        <f t="shared" si="5"/>
        <v>30</v>
      </c>
      <c r="O38" s="440">
        <f>N38/$N$2</f>
        <v>2.4875621890547265E-2</v>
      </c>
      <c r="P38" s="726">
        <f t="shared" si="3"/>
        <v>2.4875621890547268E-3</v>
      </c>
    </row>
    <row r="39" spans="1:16" s="378" customFormat="1" ht="72" customHeight="1" x14ac:dyDescent="0.25">
      <c r="A39" s="32" t="s">
        <v>845</v>
      </c>
      <c r="B39" s="25" t="s">
        <v>30</v>
      </c>
      <c r="C39" s="26" t="s">
        <v>494</v>
      </c>
      <c r="D39" s="713"/>
      <c r="E39" s="769" t="s">
        <v>29</v>
      </c>
      <c r="F39" s="369" t="s">
        <v>21</v>
      </c>
      <c r="G39" s="364">
        <f>VLOOKUP(F39,Lists!$A$45:$B$50,2,FALSE)</f>
        <v>1.0000000000000001E-5</v>
      </c>
      <c r="H39" s="369" t="s">
        <v>21</v>
      </c>
      <c r="I39" s="369" t="s">
        <v>21</v>
      </c>
      <c r="J39" s="367">
        <f>VLOOKUP(I39,Lists!$A$35:$B$40,2,FALSE)</f>
        <v>0</v>
      </c>
      <c r="K39" s="368">
        <f t="shared" si="4"/>
        <v>0</v>
      </c>
      <c r="L39" s="363" t="str">
        <f t="shared" si="1"/>
        <v>n/a</v>
      </c>
      <c r="M39" s="374">
        <f>IF(B39=Lists!$A$14,Lists!$E$35)+IF(B39=Lists!$A$15,Lists!$E$40)+IF(B39=Lists!$A$16,Lists!$E$40)</f>
        <v>0</v>
      </c>
      <c r="N39" s="375">
        <f t="shared" si="5"/>
        <v>0</v>
      </c>
      <c r="O39" s="369" t="s">
        <v>21</v>
      </c>
      <c r="P39" s="724" t="str">
        <f t="shared" si="3"/>
        <v>n/a</v>
      </c>
    </row>
    <row r="40" spans="1:16" s="683" customFormat="1" ht="26.4" x14ac:dyDescent="0.3">
      <c r="A40" s="350" t="s">
        <v>846</v>
      </c>
      <c r="B40" s="399" t="s">
        <v>32</v>
      </c>
      <c r="C40" s="400" t="s">
        <v>45</v>
      </c>
      <c r="D40" s="713" t="s">
        <v>29</v>
      </c>
      <c r="E40" s="716"/>
      <c r="F40" s="415" t="s">
        <v>36</v>
      </c>
      <c r="G40" s="364">
        <f>VLOOKUP(F40,Lists!$A$45:$B$50,2,FALSE)</f>
        <v>8</v>
      </c>
      <c r="H40" s="415" t="s">
        <v>39</v>
      </c>
      <c r="I40" s="430" t="s">
        <v>26</v>
      </c>
      <c r="J40" s="366">
        <f>VLOOKUP(I40,Lists!$A$35:$B$40,2,FALSE)</f>
        <v>6</v>
      </c>
      <c r="K40" s="375">
        <f t="shared" si="4"/>
        <v>48</v>
      </c>
      <c r="L40" s="424">
        <f t="shared" si="1"/>
        <v>1</v>
      </c>
      <c r="M40" s="374">
        <f>IF(B40=Lists!$A$14,Lists!$E$35)+IF(B40=Lists!$A$15,Lists!$E$40)+IF(B40=Lists!$A$16,Lists!$E$40)</f>
        <v>6</v>
      </c>
      <c r="N40" s="375">
        <f t="shared" si="5"/>
        <v>48</v>
      </c>
      <c r="O40" s="440">
        <f>N40/$N$2</f>
        <v>3.9800995024875621E-2</v>
      </c>
      <c r="P40" s="726">
        <f t="shared" si="3"/>
        <v>3.9800995024875619E-3</v>
      </c>
    </row>
    <row r="41" spans="1:16" s="379" customFormat="1" x14ac:dyDescent="0.25">
      <c r="A41" s="14" t="s">
        <v>47</v>
      </c>
      <c r="B41" s="15"/>
      <c r="C41" s="31" t="s">
        <v>48</v>
      </c>
      <c r="D41" s="714"/>
      <c r="E41" s="773"/>
      <c r="F41" s="433"/>
      <c r="G41" s="339"/>
      <c r="H41" s="433"/>
      <c r="I41" s="433"/>
      <c r="J41" s="339"/>
      <c r="K41" s="339"/>
      <c r="L41" s="433"/>
      <c r="M41" s="339"/>
      <c r="N41" s="339"/>
      <c r="O41" s="339"/>
      <c r="P41" s="723">
        <f t="shared" si="3"/>
        <v>0</v>
      </c>
    </row>
    <row r="42" spans="1:16" s="378" customFormat="1" ht="90.6" customHeight="1" x14ac:dyDescent="0.25">
      <c r="A42" s="18" t="s">
        <v>1418</v>
      </c>
      <c r="B42" s="25" t="s">
        <v>30</v>
      </c>
      <c r="C42" s="26" t="s">
        <v>954</v>
      </c>
      <c r="D42" s="713"/>
      <c r="E42" s="769" t="s">
        <v>29</v>
      </c>
      <c r="F42" s="369" t="s">
        <v>21</v>
      </c>
      <c r="G42" s="364">
        <f>VLOOKUP(F42,Lists!$A$45:$B$50,2,FALSE)</f>
        <v>1.0000000000000001E-5</v>
      </c>
      <c r="H42" s="369" t="s">
        <v>21</v>
      </c>
      <c r="I42" s="369" t="s">
        <v>21</v>
      </c>
      <c r="J42" s="367">
        <f>VLOOKUP(I42,Lists!$A$35:$B$40,2,FALSE)</f>
        <v>0</v>
      </c>
      <c r="K42" s="368">
        <f t="shared" ref="K42:K50" si="6">J42*G42</f>
        <v>0</v>
      </c>
      <c r="L42" s="363" t="str">
        <f t="shared" si="1"/>
        <v>n/a</v>
      </c>
      <c r="M42" s="374">
        <f>IF(B42=Lists!$A$14,Lists!$E$35)+IF(B42=Lists!$A$15,Lists!$E$40)+IF(B42=Lists!$A$16,Lists!$E$40)</f>
        <v>0</v>
      </c>
      <c r="N42" s="375">
        <f t="shared" ref="N42:N50" si="7">G42*M42</f>
        <v>0</v>
      </c>
      <c r="O42" s="369" t="s">
        <v>21</v>
      </c>
      <c r="P42" s="724" t="str">
        <f t="shared" si="3"/>
        <v>n/a</v>
      </c>
    </row>
    <row r="43" spans="1:16" ht="85.5" customHeight="1" x14ac:dyDescent="0.25">
      <c r="A43" s="18" t="s">
        <v>1419</v>
      </c>
      <c r="B43" s="36" t="s">
        <v>30</v>
      </c>
      <c r="C43" s="169" t="s">
        <v>495</v>
      </c>
      <c r="D43" s="713"/>
      <c r="E43" s="769" t="s">
        <v>29</v>
      </c>
      <c r="F43" s="369" t="s">
        <v>21</v>
      </c>
      <c r="G43" s="364">
        <f>VLOOKUP(F43,Lists!$A$45:$B$50,2,FALSE)</f>
        <v>1.0000000000000001E-5</v>
      </c>
      <c r="H43" s="369" t="s">
        <v>21</v>
      </c>
      <c r="I43" s="369" t="s">
        <v>21</v>
      </c>
      <c r="J43" s="367">
        <f>VLOOKUP(I43,Lists!$A$35:$B$40,2,FALSE)</f>
        <v>0</v>
      </c>
      <c r="K43" s="368">
        <f t="shared" si="6"/>
        <v>0</v>
      </c>
      <c r="L43" s="363" t="str">
        <f t="shared" si="1"/>
        <v>n/a</v>
      </c>
      <c r="M43" s="374">
        <f>IF(B43=Lists!$A$14,Lists!$E$35)+IF(B43=Lists!$A$15,Lists!$E$40)+IF(B43=Lists!$A$16,Lists!$E$40)</f>
        <v>0</v>
      </c>
      <c r="N43" s="375">
        <f t="shared" si="7"/>
        <v>0</v>
      </c>
      <c r="O43" s="369" t="s">
        <v>21</v>
      </c>
      <c r="P43" s="724" t="str">
        <f t="shared" si="3"/>
        <v>n/a</v>
      </c>
    </row>
    <row r="44" spans="1:16" ht="382.8" x14ac:dyDescent="0.25">
      <c r="A44" s="18" t="s">
        <v>847</v>
      </c>
      <c r="B44" s="36" t="s">
        <v>30</v>
      </c>
      <c r="C44" s="169" t="s">
        <v>1203</v>
      </c>
      <c r="D44" s="713"/>
      <c r="E44" s="769" t="s">
        <v>29</v>
      </c>
      <c r="F44" s="369" t="s">
        <v>21</v>
      </c>
      <c r="G44" s="364">
        <f>VLOOKUP(F44,Lists!$A$45:$B$50,2,FALSE)</f>
        <v>1.0000000000000001E-5</v>
      </c>
      <c r="H44" s="369" t="s">
        <v>21</v>
      </c>
      <c r="I44" s="369" t="s">
        <v>21</v>
      </c>
      <c r="J44" s="367">
        <f>VLOOKUP(I44,Lists!$A$35:$B$40,2,FALSE)</f>
        <v>0</v>
      </c>
      <c r="K44" s="368">
        <f t="shared" si="6"/>
        <v>0</v>
      </c>
      <c r="L44" s="363" t="str">
        <f t="shared" si="1"/>
        <v>n/a</v>
      </c>
      <c r="M44" s="374">
        <f>IF(B44=Lists!$A$14,Lists!$E$35)+IF(B44=Lists!$A$15,Lists!$E$40)+IF(B44=Lists!$A$16,Lists!$E$40)</f>
        <v>0</v>
      </c>
      <c r="N44" s="375">
        <f t="shared" si="7"/>
        <v>0</v>
      </c>
      <c r="O44" s="369" t="s">
        <v>21</v>
      </c>
      <c r="P44" s="724" t="str">
        <f t="shared" si="3"/>
        <v>n/a</v>
      </c>
    </row>
    <row r="45" spans="1:16" s="683" customFormat="1" ht="41.25" customHeight="1" x14ac:dyDescent="0.3">
      <c r="A45" s="350" t="s">
        <v>848</v>
      </c>
      <c r="B45" s="399" t="s">
        <v>32</v>
      </c>
      <c r="C45" s="400" t="s">
        <v>496</v>
      </c>
      <c r="D45" s="713" t="s">
        <v>29</v>
      </c>
      <c r="E45" s="716"/>
      <c r="F45" s="415" t="s">
        <v>36</v>
      </c>
      <c r="G45" s="364">
        <f>VLOOKUP(F45,Lists!$A$45:$B$50,2,FALSE)</f>
        <v>8</v>
      </c>
      <c r="H45" s="415" t="s">
        <v>25</v>
      </c>
      <c r="I45" s="430" t="s">
        <v>26</v>
      </c>
      <c r="J45" s="366">
        <f>VLOOKUP(I45,Lists!$A$35:$B$40,2,FALSE)</f>
        <v>6</v>
      </c>
      <c r="K45" s="375">
        <f t="shared" si="6"/>
        <v>48</v>
      </c>
      <c r="L45" s="424">
        <f t="shared" si="1"/>
        <v>1</v>
      </c>
      <c r="M45" s="374">
        <f>IF(B45=Lists!$A$14,Lists!$E$35)+IF(B45=Lists!$A$15,Lists!$E$40)+IF(B45=Lists!$A$16,Lists!$E$40)</f>
        <v>6</v>
      </c>
      <c r="N45" s="375">
        <f t="shared" si="7"/>
        <v>48</v>
      </c>
      <c r="O45" s="440">
        <f>N45/$N$2</f>
        <v>3.9800995024875621E-2</v>
      </c>
      <c r="P45" s="726">
        <f t="shared" si="3"/>
        <v>3.9800995024875619E-3</v>
      </c>
    </row>
    <row r="46" spans="1:16" s="378" customFormat="1" ht="132" x14ac:dyDescent="0.25">
      <c r="A46" s="18" t="s">
        <v>849</v>
      </c>
      <c r="B46" s="37" t="s">
        <v>30</v>
      </c>
      <c r="C46" s="38" t="s">
        <v>1182</v>
      </c>
      <c r="D46" s="713"/>
      <c r="E46" s="769" t="s">
        <v>29</v>
      </c>
      <c r="F46" s="369" t="s">
        <v>21</v>
      </c>
      <c r="G46" s="364">
        <f>VLOOKUP(F46,Lists!$A$45:$B$50,2,FALSE)</f>
        <v>1.0000000000000001E-5</v>
      </c>
      <c r="H46" s="369" t="s">
        <v>21</v>
      </c>
      <c r="I46" s="369" t="s">
        <v>21</v>
      </c>
      <c r="J46" s="367">
        <f>VLOOKUP(I46,Lists!$A$35:$B$40,2,FALSE)</f>
        <v>0</v>
      </c>
      <c r="K46" s="368">
        <f t="shared" si="6"/>
        <v>0</v>
      </c>
      <c r="L46" s="363" t="str">
        <f t="shared" si="1"/>
        <v>n/a</v>
      </c>
      <c r="M46" s="374">
        <f>IF(B46=Lists!$A$14,Lists!$E$35)+IF(B46=Lists!$A$15,Lists!$E$40)+IF(B46=Lists!$A$16,Lists!$E$40)</f>
        <v>0</v>
      </c>
      <c r="N46" s="375">
        <f t="shared" si="7"/>
        <v>0</v>
      </c>
      <c r="O46" s="369" t="s">
        <v>21</v>
      </c>
      <c r="P46" s="724" t="str">
        <f t="shared" si="3"/>
        <v>n/a</v>
      </c>
    </row>
    <row r="47" spans="1:16" s="683" customFormat="1" ht="39.6" x14ac:dyDescent="0.3">
      <c r="A47" s="350" t="s">
        <v>850</v>
      </c>
      <c r="B47" s="399" t="s">
        <v>32</v>
      </c>
      <c r="C47" s="400" t="s">
        <v>461</v>
      </c>
      <c r="D47" s="713" t="s">
        <v>29</v>
      </c>
      <c r="E47" s="716"/>
      <c r="F47" s="415" t="s">
        <v>33</v>
      </c>
      <c r="G47" s="364">
        <f>VLOOKUP(F47,Lists!$A$45:$B$50,2,FALSE)</f>
        <v>5</v>
      </c>
      <c r="H47" s="415" t="s">
        <v>39</v>
      </c>
      <c r="I47" s="430" t="s">
        <v>26</v>
      </c>
      <c r="J47" s="366">
        <f>VLOOKUP(I47,Lists!$A$35:$B$40,2,FALSE)</f>
        <v>6</v>
      </c>
      <c r="K47" s="375">
        <f t="shared" si="6"/>
        <v>30</v>
      </c>
      <c r="L47" s="424">
        <f t="shared" si="1"/>
        <v>1</v>
      </c>
      <c r="M47" s="374">
        <f>IF(B47=Lists!$A$14,Lists!$E$35)+IF(B47=Lists!$A$15,Lists!$E$40)+IF(B47=Lists!$A$16,Lists!$E$40)</f>
        <v>6</v>
      </c>
      <c r="N47" s="375">
        <f t="shared" si="7"/>
        <v>30</v>
      </c>
      <c r="O47" s="440">
        <f>N47/$N$2</f>
        <v>2.4875621890547265E-2</v>
      </c>
      <c r="P47" s="726">
        <f t="shared" si="3"/>
        <v>2.4875621890547268E-3</v>
      </c>
    </row>
    <row r="48" spans="1:16" s="683" customFormat="1" ht="116.4" customHeight="1" x14ac:dyDescent="0.3">
      <c r="A48" s="351" t="s">
        <v>851</v>
      </c>
      <c r="B48" s="396" t="s">
        <v>23</v>
      </c>
      <c r="C48" s="397" t="s">
        <v>1204</v>
      </c>
      <c r="D48" s="713"/>
      <c r="E48" s="716"/>
      <c r="F48" s="415" t="s">
        <v>36</v>
      </c>
      <c r="G48" s="364">
        <f>VLOOKUP(F48,Lists!$A$45:$B$50,2,FALSE)</f>
        <v>8</v>
      </c>
      <c r="H48" s="415" t="s">
        <v>34</v>
      </c>
      <c r="I48" s="430" t="s">
        <v>26</v>
      </c>
      <c r="J48" s="366">
        <f>VLOOKUP(I48,Lists!$A$35:$B$40,2,FALSE)</f>
        <v>6</v>
      </c>
      <c r="K48" s="375">
        <f t="shared" si="6"/>
        <v>48</v>
      </c>
      <c r="L48" s="424">
        <f>IF(ISERROR(K48/N48),"n/a",K48/N48)</f>
        <v>1</v>
      </c>
      <c r="M48" s="374">
        <f>IF(B48=Lists!$A$14,Lists!$E$35)+IF(B48=Lists!$A$15,Lists!$E$40)+IF(B48=Lists!$A$16,Lists!$E$40)</f>
        <v>6</v>
      </c>
      <c r="N48" s="375">
        <f t="shared" si="7"/>
        <v>48</v>
      </c>
      <c r="O48" s="441">
        <f>N48/$N$2</f>
        <v>3.9800995024875621E-2</v>
      </c>
      <c r="P48" s="722">
        <f t="shared" si="3"/>
        <v>3.9800995024875619E-3</v>
      </c>
    </row>
    <row r="49" spans="1:16" s="378" customFormat="1" ht="237.6" x14ac:dyDescent="0.25">
      <c r="A49" s="18" t="s">
        <v>853</v>
      </c>
      <c r="B49" s="25" t="s">
        <v>30</v>
      </c>
      <c r="C49" s="35" t="s">
        <v>1183</v>
      </c>
      <c r="D49" s="713"/>
      <c r="E49" s="769" t="s">
        <v>29</v>
      </c>
      <c r="F49" s="369" t="s">
        <v>21</v>
      </c>
      <c r="G49" s="364">
        <f>VLOOKUP(F49,Lists!$A$45:$B$50,2,FALSE)</f>
        <v>1.0000000000000001E-5</v>
      </c>
      <c r="H49" s="369" t="s">
        <v>21</v>
      </c>
      <c r="I49" s="369" t="s">
        <v>21</v>
      </c>
      <c r="J49" s="367">
        <f>VLOOKUP(I49,Lists!$A$35:$B$40,2,FALSE)</f>
        <v>0</v>
      </c>
      <c r="K49" s="368">
        <f t="shared" si="6"/>
        <v>0</v>
      </c>
      <c r="L49" s="363" t="str">
        <f t="shared" si="1"/>
        <v>n/a</v>
      </c>
      <c r="M49" s="374">
        <f>IF(B49=Lists!$A$14,Lists!$E$35)+IF(B49=Lists!$A$15,Lists!$E$40)+IF(B49=Lists!$A$16,Lists!$E$40)</f>
        <v>0</v>
      </c>
      <c r="N49" s="375">
        <f t="shared" si="7"/>
        <v>0</v>
      </c>
      <c r="O49" s="369" t="s">
        <v>21</v>
      </c>
      <c r="P49" s="724" t="str">
        <f t="shared" si="3"/>
        <v>n/a</v>
      </c>
    </row>
    <row r="50" spans="1:16" s="683" customFormat="1" ht="39.6" x14ac:dyDescent="0.3">
      <c r="A50" s="350" t="s">
        <v>854</v>
      </c>
      <c r="B50" s="399" t="s">
        <v>32</v>
      </c>
      <c r="C50" s="400" t="s">
        <v>49</v>
      </c>
      <c r="D50" s="713" t="s">
        <v>29</v>
      </c>
      <c r="E50" s="716"/>
      <c r="F50" s="415" t="s">
        <v>36</v>
      </c>
      <c r="G50" s="364">
        <f>VLOOKUP(F50,Lists!$A$45:$B$50,2,FALSE)</f>
        <v>8</v>
      </c>
      <c r="H50" s="415" t="s">
        <v>25</v>
      </c>
      <c r="I50" s="430" t="s">
        <v>26</v>
      </c>
      <c r="J50" s="366">
        <f>VLOOKUP(I50,Lists!$A$35:$B$40,2,FALSE)</f>
        <v>6</v>
      </c>
      <c r="K50" s="375">
        <f t="shared" si="6"/>
        <v>48</v>
      </c>
      <c r="L50" s="424">
        <f t="shared" si="1"/>
        <v>1</v>
      </c>
      <c r="M50" s="374">
        <f>IF(B50=Lists!$A$14,Lists!$E$35)+IF(B50=Lists!$A$15,Lists!$E$40)+IF(B50=Lists!$A$16,Lists!$E$40)</f>
        <v>6</v>
      </c>
      <c r="N50" s="375">
        <f t="shared" si="7"/>
        <v>48</v>
      </c>
      <c r="O50" s="440">
        <f>N50/$N$2</f>
        <v>3.9800995024875621E-2</v>
      </c>
      <c r="P50" s="726">
        <f t="shared" si="3"/>
        <v>3.9800995024875619E-3</v>
      </c>
    </row>
    <row r="51" spans="1:16" s="379" customFormat="1" x14ac:dyDescent="0.25">
      <c r="A51" s="14" t="s">
        <v>50</v>
      </c>
      <c r="B51" s="15"/>
      <c r="C51" s="16" t="s">
        <v>51</v>
      </c>
      <c r="D51" s="714"/>
      <c r="E51" s="773"/>
      <c r="F51" s="433"/>
      <c r="G51" s="339"/>
      <c r="H51" s="433"/>
      <c r="I51" s="433"/>
      <c r="J51" s="339"/>
      <c r="K51" s="339"/>
      <c r="L51" s="433"/>
      <c r="M51" s="339"/>
      <c r="N51" s="339"/>
      <c r="O51" s="339"/>
      <c r="P51" s="723">
        <f t="shared" si="3"/>
        <v>0</v>
      </c>
    </row>
    <row r="52" spans="1:16" s="378" customFormat="1" ht="87.6" customHeight="1" x14ac:dyDescent="0.25">
      <c r="A52" s="18" t="s">
        <v>1420</v>
      </c>
      <c r="B52" s="25" t="s">
        <v>30</v>
      </c>
      <c r="C52" s="34" t="s">
        <v>321</v>
      </c>
      <c r="D52" s="713"/>
      <c r="E52" s="769" t="s">
        <v>29</v>
      </c>
      <c r="F52" s="369" t="s">
        <v>21</v>
      </c>
      <c r="G52" s="364">
        <f>VLOOKUP(F52,Lists!$A$45:$B$50,2,FALSE)</f>
        <v>1.0000000000000001E-5</v>
      </c>
      <c r="H52" s="369" t="s">
        <v>21</v>
      </c>
      <c r="I52" s="369" t="s">
        <v>21</v>
      </c>
      <c r="J52" s="367">
        <f>VLOOKUP(I52,Lists!$A$35:$B$40,2,FALSE)</f>
        <v>0</v>
      </c>
      <c r="K52" s="368">
        <f t="shared" ref="K52:K59" si="8">J52*G52</f>
        <v>0</v>
      </c>
      <c r="L52" s="363" t="str">
        <f t="shared" si="1"/>
        <v>n/a</v>
      </c>
      <c r="M52" s="374">
        <f>IF(B52=Lists!$A$14,Lists!$E$35)+IF(B52=Lists!$A$15,Lists!$E$40)+IF(B52=Lists!$A$16,Lists!$E$40)</f>
        <v>0</v>
      </c>
      <c r="N52" s="375">
        <f t="shared" ref="N52:N59" si="9">G52*M52</f>
        <v>0</v>
      </c>
      <c r="O52" s="369" t="s">
        <v>21</v>
      </c>
      <c r="P52" s="724" t="str">
        <f t="shared" si="3"/>
        <v>n/a</v>
      </c>
    </row>
    <row r="53" spans="1:16" s="378" customFormat="1" ht="100.5" customHeight="1" x14ac:dyDescent="0.25">
      <c r="A53" s="18" t="s">
        <v>1421</v>
      </c>
      <c r="B53" s="25" t="s">
        <v>30</v>
      </c>
      <c r="C53" s="34" t="s">
        <v>322</v>
      </c>
      <c r="D53" s="713"/>
      <c r="E53" s="769" t="s">
        <v>29</v>
      </c>
      <c r="F53" s="369" t="s">
        <v>21</v>
      </c>
      <c r="G53" s="364">
        <f>VLOOKUP(F53,Lists!$A$45:$B$50,2,FALSE)</f>
        <v>1.0000000000000001E-5</v>
      </c>
      <c r="H53" s="369" t="s">
        <v>21</v>
      </c>
      <c r="I53" s="369" t="s">
        <v>21</v>
      </c>
      <c r="J53" s="367">
        <f>VLOOKUP(I53,Lists!$A$35:$B$40,2,FALSE)</f>
        <v>0</v>
      </c>
      <c r="K53" s="368">
        <f t="shared" si="8"/>
        <v>0</v>
      </c>
      <c r="L53" s="363" t="str">
        <f t="shared" si="1"/>
        <v>n/a</v>
      </c>
      <c r="M53" s="374">
        <f>IF(B53=Lists!$A$14,Lists!$E$35)+IF(B53=Lists!$A$15,Lists!$E$40)+IF(B53=Lists!$A$16,Lists!$E$40)</f>
        <v>0</v>
      </c>
      <c r="N53" s="375">
        <f t="shared" si="9"/>
        <v>0</v>
      </c>
      <c r="O53" s="369" t="s">
        <v>21</v>
      </c>
      <c r="P53" s="724" t="str">
        <f t="shared" si="3"/>
        <v>n/a</v>
      </c>
    </row>
    <row r="54" spans="1:16" s="378" customFormat="1" ht="143.4" customHeight="1" x14ac:dyDescent="0.25">
      <c r="A54" s="18" t="s">
        <v>1422</v>
      </c>
      <c r="B54" s="25" t="s">
        <v>30</v>
      </c>
      <c r="C54" s="169" t="s">
        <v>1458</v>
      </c>
      <c r="D54" s="713"/>
      <c r="E54" s="769" t="s">
        <v>29</v>
      </c>
      <c r="F54" s="369" t="s">
        <v>21</v>
      </c>
      <c r="G54" s="364">
        <f>VLOOKUP(F54,Lists!$A$45:$B$50,2,FALSE)</f>
        <v>1.0000000000000001E-5</v>
      </c>
      <c r="H54" s="369" t="s">
        <v>21</v>
      </c>
      <c r="I54" s="369" t="s">
        <v>21</v>
      </c>
      <c r="J54" s="367">
        <f>VLOOKUP(I54,Lists!$A$35:$B$40,2,FALSE)</f>
        <v>0</v>
      </c>
      <c r="K54" s="368">
        <f t="shared" si="8"/>
        <v>0</v>
      </c>
      <c r="L54" s="363" t="str">
        <f t="shared" si="1"/>
        <v>n/a</v>
      </c>
      <c r="M54" s="374">
        <f>IF(B54=Lists!$A$14,Lists!$E$35)+IF(B54=Lists!$A$15,Lists!$E$40)+IF(B54=Lists!$A$16,Lists!$E$40)</f>
        <v>0</v>
      </c>
      <c r="N54" s="375">
        <f t="shared" si="9"/>
        <v>0</v>
      </c>
      <c r="O54" s="369" t="s">
        <v>21</v>
      </c>
      <c r="P54" s="724" t="str">
        <f t="shared" si="3"/>
        <v>n/a</v>
      </c>
    </row>
    <row r="55" spans="1:16" s="378" customFormat="1" ht="103.2" customHeight="1" x14ac:dyDescent="0.25">
      <c r="A55" s="18" t="s">
        <v>1423</v>
      </c>
      <c r="B55" s="25" t="s">
        <v>30</v>
      </c>
      <c r="C55" s="106" t="s">
        <v>955</v>
      </c>
      <c r="D55" s="713"/>
      <c r="E55" s="769" t="s">
        <v>29</v>
      </c>
      <c r="F55" s="369" t="s">
        <v>21</v>
      </c>
      <c r="G55" s="364">
        <f>VLOOKUP(F55,Lists!$A$45:$B$50,2,FALSE)</f>
        <v>1.0000000000000001E-5</v>
      </c>
      <c r="H55" s="369" t="s">
        <v>21</v>
      </c>
      <c r="I55" s="369" t="s">
        <v>21</v>
      </c>
      <c r="J55" s="367">
        <f>VLOOKUP(I55,Lists!$A$35:$B$40,2,FALSE)</f>
        <v>0</v>
      </c>
      <c r="K55" s="368">
        <f t="shared" si="8"/>
        <v>0</v>
      </c>
      <c r="L55" s="363" t="str">
        <f t="shared" si="1"/>
        <v>n/a</v>
      </c>
      <c r="M55" s="374">
        <f>IF(B55=Lists!$A$14,Lists!$E$35)+IF(B55=Lists!$A$15,Lists!$E$40)+IF(B55=Lists!$A$16,Lists!$E$40)</f>
        <v>0</v>
      </c>
      <c r="N55" s="375">
        <f t="shared" si="9"/>
        <v>0</v>
      </c>
      <c r="O55" s="369" t="s">
        <v>21</v>
      </c>
      <c r="P55" s="724" t="str">
        <f t="shared" si="3"/>
        <v>n/a</v>
      </c>
    </row>
    <row r="56" spans="1:16" s="378" customFormat="1" ht="63.6" customHeight="1" x14ac:dyDescent="0.25">
      <c r="A56" s="18" t="s">
        <v>1424</v>
      </c>
      <c r="B56" s="25" t="s">
        <v>30</v>
      </c>
      <c r="C56" s="26" t="s">
        <v>317</v>
      </c>
      <c r="D56" s="713"/>
      <c r="E56" s="769" t="s">
        <v>29</v>
      </c>
      <c r="F56" s="369" t="s">
        <v>21</v>
      </c>
      <c r="G56" s="364">
        <f>VLOOKUP(F56,Lists!$A$45:$B$50,2,FALSE)</f>
        <v>1.0000000000000001E-5</v>
      </c>
      <c r="H56" s="369" t="s">
        <v>21</v>
      </c>
      <c r="I56" s="369" t="s">
        <v>21</v>
      </c>
      <c r="J56" s="367">
        <f>VLOOKUP(I56,Lists!$A$35:$B$40,2,FALSE)</f>
        <v>0</v>
      </c>
      <c r="K56" s="368">
        <f t="shared" si="8"/>
        <v>0</v>
      </c>
      <c r="L56" s="363" t="str">
        <f t="shared" si="1"/>
        <v>n/a</v>
      </c>
      <c r="M56" s="374">
        <f>IF(B56=Lists!$A$14,Lists!$E$35)+IF(B56=Lists!$A$15,Lists!$E$40)+IF(B56=Lists!$A$16,Lists!$E$40)</f>
        <v>0</v>
      </c>
      <c r="N56" s="375">
        <f t="shared" si="9"/>
        <v>0</v>
      </c>
      <c r="O56" s="369" t="s">
        <v>21</v>
      </c>
      <c r="P56" s="724" t="str">
        <f t="shared" si="3"/>
        <v>n/a</v>
      </c>
    </row>
    <row r="57" spans="1:16" s="378" customFormat="1" ht="66" x14ac:dyDescent="0.25">
      <c r="A57" s="18" t="s">
        <v>1425</v>
      </c>
      <c r="B57" s="25" t="s">
        <v>30</v>
      </c>
      <c r="C57" s="26" t="s">
        <v>956</v>
      </c>
      <c r="D57" s="713"/>
      <c r="E57" s="769" t="s">
        <v>29</v>
      </c>
      <c r="F57" s="369" t="s">
        <v>21</v>
      </c>
      <c r="G57" s="364">
        <f>VLOOKUP(F57,Lists!$A$45:$B$50,2,FALSE)</f>
        <v>1.0000000000000001E-5</v>
      </c>
      <c r="H57" s="369" t="s">
        <v>21</v>
      </c>
      <c r="I57" s="369" t="s">
        <v>21</v>
      </c>
      <c r="J57" s="367">
        <f>VLOOKUP(I57,Lists!$A$35:$B$40,2,FALSE)</f>
        <v>0</v>
      </c>
      <c r="K57" s="368">
        <f t="shared" si="8"/>
        <v>0</v>
      </c>
      <c r="L57" s="363" t="str">
        <f t="shared" si="1"/>
        <v>n/a</v>
      </c>
      <c r="M57" s="374">
        <f>IF(B57=Lists!$A$14,Lists!$E$35)+IF(B57=Lists!$A$15,Lists!$E$40)+IF(B57=Lists!$A$16,Lists!$E$40)</f>
        <v>0</v>
      </c>
      <c r="N57" s="375">
        <f t="shared" si="9"/>
        <v>0</v>
      </c>
      <c r="O57" s="369" t="s">
        <v>21</v>
      </c>
      <c r="P57" s="724" t="str">
        <f t="shared" si="3"/>
        <v>n/a</v>
      </c>
    </row>
    <row r="58" spans="1:16" s="378" customFormat="1" ht="69" customHeight="1" x14ac:dyDescent="0.25">
      <c r="A58" s="18" t="s">
        <v>855</v>
      </c>
      <c r="B58" s="25" t="s">
        <v>30</v>
      </c>
      <c r="C58" s="106" t="s">
        <v>353</v>
      </c>
      <c r="D58" s="713"/>
      <c r="E58" s="769" t="s">
        <v>29</v>
      </c>
      <c r="F58" s="369" t="s">
        <v>21</v>
      </c>
      <c r="G58" s="364">
        <f>VLOOKUP(F58,Lists!$A$45:$B$50,2,FALSE)</f>
        <v>1.0000000000000001E-5</v>
      </c>
      <c r="H58" s="369" t="s">
        <v>21</v>
      </c>
      <c r="I58" s="369" t="s">
        <v>21</v>
      </c>
      <c r="J58" s="367">
        <f>VLOOKUP(I58,Lists!$A$35:$B$40,2,FALSE)</f>
        <v>0</v>
      </c>
      <c r="K58" s="368">
        <f t="shared" si="8"/>
        <v>0</v>
      </c>
      <c r="L58" s="363" t="str">
        <f t="shared" si="1"/>
        <v>n/a</v>
      </c>
      <c r="M58" s="374">
        <f>IF(B58=Lists!$A$14,Lists!$E$35)+IF(B58=Lists!$A$15,Lists!$E$40)+IF(B58=Lists!$A$16,Lists!$E$40)</f>
        <v>0</v>
      </c>
      <c r="N58" s="375">
        <f t="shared" si="9"/>
        <v>0</v>
      </c>
      <c r="O58" s="369" t="s">
        <v>21</v>
      </c>
      <c r="P58" s="724" t="str">
        <f t="shared" si="3"/>
        <v>n/a</v>
      </c>
    </row>
    <row r="59" spans="1:16" s="683" customFormat="1" ht="33.75" customHeight="1" x14ac:dyDescent="0.3">
      <c r="A59" s="350" t="s">
        <v>856</v>
      </c>
      <c r="B59" s="399" t="s">
        <v>32</v>
      </c>
      <c r="C59" s="400" t="s">
        <v>957</v>
      </c>
      <c r="D59" s="713" t="s">
        <v>29</v>
      </c>
      <c r="E59" s="716"/>
      <c r="F59" s="415" t="s">
        <v>36</v>
      </c>
      <c r="G59" s="364">
        <f>VLOOKUP(F59,Lists!$A$45:$B$50,2,FALSE)</f>
        <v>8</v>
      </c>
      <c r="H59" s="415" t="s">
        <v>39</v>
      </c>
      <c r="I59" s="430" t="s">
        <v>26</v>
      </c>
      <c r="J59" s="366">
        <f>VLOOKUP(I59,Lists!$A$35:$B$40,2,FALSE)</f>
        <v>6</v>
      </c>
      <c r="K59" s="375">
        <f t="shared" si="8"/>
        <v>48</v>
      </c>
      <c r="L59" s="424">
        <f t="shared" si="1"/>
        <v>1</v>
      </c>
      <c r="M59" s="374">
        <f>IF(B59=Lists!$A$14,Lists!$E$35)+IF(B59=Lists!$A$15,Lists!$E$40)+IF(B59=Lists!$A$16,Lists!$E$40)</f>
        <v>6</v>
      </c>
      <c r="N59" s="375">
        <f t="shared" si="9"/>
        <v>48</v>
      </c>
      <c r="O59" s="440">
        <f>N59/$N$2</f>
        <v>3.9800995024875621E-2</v>
      </c>
      <c r="P59" s="726">
        <f t="shared" si="3"/>
        <v>3.9800995024875619E-3</v>
      </c>
    </row>
    <row r="60" spans="1:16" s="379" customFormat="1" x14ac:dyDescent="0.25">
      <c r="A60" s="14" t="s">
        <v>53</v>
      </c>
      <c r="B60" s="15"/>
      <c r="C60" s="16" t="s">
        <v>54</v>
      </c>
      <c r="D60" s="714"/>
      <c r="E60" s="773"/>
      <c r="F60" s="433"/>
      <c r="G60" s="339"/>
      <c r="H60" s="433"/>
      <c r="I60" s="433"/>
      <c r="J60" s="339"/>
      <c r="K60" s="339"/>
      <c r="L60" s="433"/>
      <c r="M60" s="339"/>
      <c r="N60" s="339"/>
      <c r="O60" s="339"/>
      <c r="P60" s="723">
        <f t="shared" si="3"/>
        <v>0</v>
      </c>
    </row>
    <row r="61" spans="1:16" ht="60" customHeight="1" x14ac:dyDescent="0.25">
      <c r="A61" s="32" t="s">
        <v>1426</v>
      </c>
      <c r="B61" s="25" t="s">
        <v>30</v>
      </c>
      <c r="C61" s="26" t="s">
        <v>492</v>
      </c>
      <c r="D61" s="713"/>
      <c r="E61" s="769" t="s">
        <v>29</v>
      </c>
      <c r="F61" s="369" t="s">
        <v>21</v>
      </c>
      <c r="G61" s="364">
        <f>VLOOKUP(F61,Lists!$A$45:$B$50,2,FALSE)</f>
        <v>1.0000000000000001E-5</v>
      </c>
      <c r="H61" s="369" t="s">
        <v>21</v>
      </c>
      <c r="I61" s="369" t="s">
        <v>21</v>
      </c>
      <c r="J61" s="367">
        <f>VLOOKUP(I61,Lists!$A$35:$B$40,2,FALSE)</f>
        <v>0</v>
      </c>
      <c r="K61" s="368">
        <f>J61*G61</f>
        <v>0</v>
      </c>
      <c r="L61" s="363" t="str">
        <f t="shared" si="1"/>
        <v>n/a</v>
      </c>
      <c r="M61" s="374">
        <f>IF(B61=Lists!$A$14,Lists!$E$35)+IF(B61=Lists!$A$15,Lists!$E$40)+IF(B61=Lists!$A$16,Lists!$E$40)</f>
        <v>0</v>
      </c>
      <c r="N61" s="375">
        <f>G61*M61</f>
        <v>0</v>
      </c>
      <c r="O61" s="369" t="s">
        <v>21</v>
      </c>
      <c r="P61" s="724" t="str">
        <f t="shared" si="3"/>
        <v>n/a</v>
      </c>
    </row>
    <row r="62" spans="1:16" ht="66" x14ac:dyDescent="0.25">
      <c r="A62" s="32" t="s">
        <v>1427</v>
      </c>
      <c r="B62" s="25" t="s">
        <v>30</v>
      </c>
      <c r="C62" s="27" t="s">
        <v>55</v>
      </c>
      <c r="D62" s="713"/>
      <c r="E62" s="769" t="s">
        <v>29</v>
      </c>
      <c r="F62" s="369" t="s">
        <v>21</v>
      </c>
      <c r="G62" s="364">
        <f>VLOOKUP(F62,Lists!$A$45:$B$50,2,FALSE)</f>
        <v>1.0000000000000001E-5</v>
      </c>
      <c r="H62" s="369" t="s">
        <v>21</v>
      </c>
      <c r="I62" s="369" t="s">
        <v>21</v>
      </c>
      <c r="J62" s="367">
        <f>VLOOKUP(I62,Lists!$A$35:$B$40,2,FALSE)</f>
        <v>0</v>
      </c>
      <c r="K62" s="368">
        <f>J62*G62</f>
        <v>0</v>
      </c>
      <c r="L62" s="363" t="str">
        <f t="shared" si="1"/>
        <v>n/a</v>
      </c>
      <c r="M62" s="374">
        <f>IF(B62=Lists!$A$14,Lists!$E$35)+IF(B62=Lists!$A$15,Lists!$E$40)+IF(B62=Lists!$A$16,Lists!$E$40)</f>
        <v>0</v>
      </c>
      <c r="N62" s="375">
        <f>G62*M62</f>
        <v>0</v>
      </c>
      <c r="O62" s="369" t="s">
        <v>21</v>
      </c>
      <c r="P62" s="724" t="str">
        <f t="shared" si="3"/>
        <v>n/a</v>
      </c>
    </row>
    <row r="63" spans="1:16" ht="145.19999999999999" x14ac:dyDescent="0.25">
      <c r="A63" s="32" t="s">
        <v>1428</v>
      </c>
      <c r="B63" s="25" t="s">
        <v>30</v>
      </c>
      <c r="C63" s="34" t="s">
        <v>482</v>
      </c>
      <c r="D63" s="713"/>
      <c r="E63" s="769" t="s">
        <v>29</v>
      </c>
      <c r="F63" s="369" t="s">
        <v>21</v>
      </c>
      <c r="G63" s="364">
        <f>VLOOKUP(F63,Lists!$A$45:$B$50,2,FALSE)</f>
        <v>1.0000000000000001E-5</v>
      </c>
      <c r="H63" s="369" t="s">
        <v>21</v>
      </c>
      <c r="I63" s="369" t="s">
        <v>21</v>
      </c>
      <c r="J63" s="367">
        <f>VLOOKUP(I63,Lists!$A$35:$B$40,2,FALSE)</f>
        <v>0</v>
      </c>
      <c r="K63" s="368">
        <f>J63*G63</f>
        <v>0</v>
      </c>
      <c r="L63" s="363" t="str">
        <f t="shared" si="1"/>
        <v>n/a</v>
      </c>
      <c r="M63" s="374">
        <f>IF(B63=Lists!$A$14,Lists!$E$35)+IF(B63=Lists!$A$15,Lists!$E$40)+IF(B63=Lists!$A$16,Lists!$E$40)</f>
        <v>0</v>
      </c>
      <c r="N63" s="375">
        <f>G63*M63</f>
        <v>0</v>
      </c>
      <c r="O63" s="369" t="s">
        <v>21</v>
      </c>
      <c r="P63" s="724" t="str">
        <f t="shared" si="3"/>
        <v>n/a</v>
      </c>
    </row>
    <row r="64" spans="1:16" ht="99.75" customHeight="1" x14ac:dyDescent="0.25">
      <c r="A64" s="32" t="s">
        <v>1429</v>
      </c>
      <c r="B64" s="25" t="s">
        <v>30</v>
      </c>
      <c r="C64" s="26" t="s">
        <v>294</v>
      </c>
      <c r="D64" s="713"/>
      <c r="E64" s="769" t="s">
        <v>29</v>
      </c>
      <c r="F64" s="369" t="s">
        <v>21</v>
      </c>
      <c r="G64" s="364">
        <f>VLOOKUP(F64,Lists!$A$45:$B$50,2,FALSE)</f>
        <v>1.0000000000000001E-5</v>
      </c>
      <c r="H64" s="369" t="s">
        <v>21</v>
      </c>
      <c r="I64" s="369" t="s">
        <v>21</v>
      </c>
      <c r="J64" s="367">
        <f>VLOOKUP(I64,Lists!$A$35:$B$40,2,FALSE)</f>
        <v>0</v>
      </c>
      <c r="K64" s="368">
        <f>J64*G64</f>
        <v>0</v>
      </c>
      <c r="L64" s="363" t="str">
        <f t="shared" si="1"/>
        <v>n/a</v>
      </c>
      <c r="M64" s="374">
        <f>IF(B64=Lists!$A$14,Lists!$E$35)+IF(B64=Lists!$A$15,Lists!$E$40)+IF(B64=Lists!$A$16,Lists!$E$40)</f>
        <v>0</v>
      </c>
      <c r="N64" s="375">
        <f>G64*M64</f>
        <v>0</v>
      </c>
      <c r="O64" s="369" t="s">
        <v>21</v>
      </c>
      <c r="P64" s="724" t="str">
        <f t="shared" si="3"/>
        <v>n/a</v>
      </c>
    </row>
    <row r="65" spans="1:16" ht="120" customHeight="1" x14ac:dyDescent="0.25">
      <c r="A65" s="165" t="s">
        <v>1430</v>
      </c>
      <c r="B65" s="25" t="s">
        <v>30</v>
      </c>
      <c r="C65" s="130" t="s">
        <v>186</v>
      </c>
      <c r="D65" s="715"/>
      <c r="E65" s="766"/>
      <c r="F65" s="369" t="s">
        <v>21</v>
      </c>
      <c r="G65" s="364">
        <f>VLOOKUP(F65,Lists!$A$45:$B$50,2,FALSE)</f>
        <v>1.0000000000000001E-5</v>
      </c>
      <c r="H65" s="369" t="s">
        <v>21</v>
      </c>
      <c r="I65" s="369" t="s">
        <v>21</v>
      </c>
      <c r="J65" s="367">
        <f>VLOOKUP(I65,Lists!$A$35:$B$40,2,FALSE)</f>
        <v>0</v>
      </c>
      <c r="K65" s="368">
        <f>J65*G65</f>
        <v>0</v>
      </c>
      <c r="L65" s="363" t="str">
        <f t="shared" si="1"/>
        <v>n/a</v>
      </c>
      <c r="M65" s="374">
        <f>IF(B65=Lists!$A$14,Lists!$E$35)+IF(B65=Lists!$A$15,Lists!$E$40)+IF(B65=Lists!$A$16,Lists!$E$40)</f>
        <v>0</v>
      </c>
      <c r="N65" s="375">
        <f>G65*M65</f>
        <v>0</v>
      </c>
      <c r="O65" s="369" t="s">
        <v>21</v>
      </c>
      <c r="P65" s="724" t="str">
        <f t="shared" si="3"/>
        <v>n/a</v>
      </c>
    </row>
    <row r="66" spans="1:16" s="379" customFormat="1" x14ac:dyDescent="0.25">
      <c r="A66" s="14" t="s">
        <v>56</v>
      </c>
      <c r="B66" s="15"/>
      <c r="C66" s="40" t="s">
        <v>57</v>
      </c>
      <c r="D66" s="714"/>
      <c r="E66" s="773"/>
      <c r="F66" s="433"/>
      <c r="G66" s="339"/>
      <c r="H66" s="433"/>
      <c r="I66" s="433"/>
      <c r="J66" s="339"/>
      <c r="K66" s="339"/>
      <c r="L66" s="433"/>
      <c r="M66" s="339"/>
      <c r="N66" s="339"/>
      <c r="O66" s="339"/>
      <c r="P66" s="723">
        <f t="shared" si="3"/>
        <v>0</v>
      </c>
    </row>
    <row r="67" spans="1:16" s="683" customFormat="1" ht="223.8" customHeight="1" x14ac:dyDescent="0.3">
      <c r="A67" s="351" t="s">
        <v>857</v>
      </c>
      <c r="B67" s="396" t="s">
        <v>23</v>
      </c>
      <c r="C67" s="397" t="s">
        <v>58</v>
      </c>
      <c r="D67" s="713"/>
      <c r="E67" s="716"/>
      <c r="F67" s="415" t="s">
        <v>24</v>
      </c>
      <c r="G67" s="364">
        <f>VLOOKUP(F67,Lists!$A$45:$B$50,2,FALSE)</f>
        <v>10</v>
      </c>
      <c r="H67" s="415" t="s">
        <v>59</v>
      </c>
      <c r="I67" s="430" t="s">
        <v>26</v>
      </c>
      <c r="J67" s="366">
        <f>VLOOKUP(I67,Lists!$A$35:$B$40,2,FALSE)</f>
        <v>6</v>
      </c>
      <c r="K67" s="375">
        <f>J67*G67</f>
        <v>60</v>
      </c>
      <c r="L67" s="424">
        <f t="shared" si="1"/>
        <v>1</v>
      </c>
      <c r="M67" s="374">
        <f>IF(B67=Lists!$A$14,Lists!$E$35)+IF(B67=Lists!$A$15,Lists!$E$40)+IF(B67=Lists!$A$16,Lists!$E$40)</f>
        <v>6</v>
      </c>
      <c r="N67" s="375">
        <f>G67*M67</f>
        <v>60</v>
      </c>
      <c r="O67" s="441">
        <f>N67/$N$2</f>
        <v>4.975124378109453E-2</v>
      </c>
      <c r="P67" s="722">
        <f t="shared" si="3"/>
        <v>4.9751243781094535E-3</v>
      </c>
    </row>
    <row r="68" spans="1:16" s="683" customFormat="1" ht="46.5" customHeight="1" x14ac:dyDescent="0.3">
      <c r="A68" s="350" t="s">
        <v>858</v>
      </c>
      <c r="B68" s="399" t="s">
        <v>32</v>
      </c>
      <c r="C68" s="400" t="s">
        <v>411</v>
      </c>
      <c r="D68" s="713" t="s">
        <v>29</v>
      </c>
      <c r="E68" s="716"/>
      <c r="F68" s="415" t="s">
        <v>36</v>
      </c>
      <c r="G68" s="364">
        <f>VLOOKUP(F68,Lists!$A$45:$B$50,2,FALSE)</f>
        <v>8</v>
      </c>
      <c r="H68" s="415" t="s">
        <v>25</v>
      </c>
      <c r="I68" s="430" t="s">
        <v>26</v>
      </c>
      <c r="J68" s="366">
        <f>VLOOKUP(I68,Lists!$A$35:$B$40,2,FALSE)</f>
        <v>6</v>
      </c>
      <c r="K68" s="375">
        <f>J68*G68</f>
        <v>48</v>
      </c>
      <c r="L68" s="424">
        <f t="shared" si="1"/>
        <v>1</v>
      </c>
      <c r="M68" s="374">
        <f>IF(B68=Lists!$A$14,Lists!$E$35)+IF(B68=Lists!$A$15,Lists!$E$40)+IF(B68=Lists!$A$16,Lists!$E$40)</f>
        <v>6</v>
      </c>
      <c r="N68" s="375">
        <f>G68*M68</f>
        <v>48</v>
      </c>
      <c r="O68" s="440">
        <f>N68/$N$2</f>
        <v>3.9800995024875621E-2</v>
      </c>
      <c r="P68" s="726">
        <f t="shared" si="3"/>
        <v>3.9800995024875619E-3</v>
      </c>
    </row>
    <row r="69" spans="1:16" ht="54" customHeight="1" x14ac:dyDescent="0.25">
      <c r="A69" s="39" t="s">
        <v>1431</v>
      </c>
      <c r="B69" s="25" t="s">
        <v>30</v>
      </c>
      <c r="C69" s="34" t="s">
        <v>412</v>
      </c>
      <c r="D69" s="713"/>
      <c r="E69" s="769" t="s">
        <v>29</v>
      </c>
      <c r="F69" s="369" t="s">
        <v>21</v>
      </c>
      <c r="G69" s="364">
        <f>VLOOKUP(F69,Lists!$A$45:$B$50,2,FALSE)</f>
        <v>1.0000000000000001E-5</v>
      </c>
      <c r="H69" s="369" t="s">
        <v>21</v>
      </c>
      <c r="I69" s="369" t="s">
        <v>21</v>
      </c>
      <c r="J69" s="367">
        <f>VLOOKUP(I69,Lists!$A$35:$B$40,2,FALSE)</f>
        <v>0</v>
      </c>
      <c r="K69" s="368">
        <f>J69*G69</f>
        <v>0</v>
      </c>
      <c r="L69" s="363" t="str">
        <f t="shared" si="1"/>
        <v>n/a</v>
      </c>
      <c r="M69" s="374">
        <f>IF(B69=Lists!$A$14,Lists!$E$35)+IF(B69=Lists!$A$15,Lists!$E$40)+IF(B69=Lists!$A$16,Lists!$E$40)</f>
        <v>0</v>
      </c>
      <c r="N69" s="375">
        <f>G69*M69</f>
        <v>0</v>
      </c>
      <c r="O69" s="369" t="s">
        <v>21</v>
      </c>
      <c r="P69" s="724" t="str">
        <f t="shared" si="3"/>
        <v>n/a</v>
      </c>
    </row>
    <row r="70" spans="1:16" s="379" customFormat="1" x14ac:dyDescent="0.25">
      <c r="A70" s="14" t="s">
        <v>60</v>
      </c>
      <c r="B70" s="15"/>
      <c r="C70" s="40" t="s">
        <v>61</v>
      </c>
      <c r="D70" s="714"/>
      <c r="E70" s="773"/>
      <c r="F70" s="433"/>
      <c r="G70" s="339"/>
      <c r="H70" s="433"/>
      <c r="I70" s="433"/>
      <c r="J70" s="339"/>
      <c r="K70" s="339"/>
      <c r="L70" s="433"/>
      <c r="M70" s="339"/>
      <c r="N70" s="339"/>
      <c r="O70" s="339"/>
      <c r="P70" s="723">
        <f t="shared" si="3"/>
        <v>0</v>
      </c>
    </row>
    <row r="71" spans="1:16" ht="75" customHeight="1" x14ac:dyDescent="0.25">
      <c r="A71" s="41" t="s">
        <v>1432</v>
      </c>
      <c r="B71" s="28" t="s">
        <v>30</v>
      </c>
      <c r="C71" s="34" t="s">
        <v>318</v>
      </c>
      <c r="D71" s="713"/>
      <c r="E71" s="769" t="s">
        <v>29</v>
      </c>
      <c r="F71" s="369" t="s">
        <v>21</v>
      </c>
      <c r="G71" s="364">
        <f>VLOOKUP(F71,Lists!$A$45:$B$50,2,FALSE)</f>
        <v>1.0000000000000001E-5</v>
      </c>
      <c r="H71" s="369" t="s">
        <v>21</v>
      </c>
      <c r="I71" s="369" t="s">
        <v>21</v>
      </c>
      <c r="J71" s="367">
        <f>VLOOKUP(I71,Lists!$A$35:$B$40,2,FALSE)</f>
        <v>0</v>
      </c>
      <c r="K71" s="368">
        <f t="shared" ref="K71:K76" si="10">J71*G71</f>
        <v>0</v>
      </c>
      <c r="L71" s="363" t="str">
        <f t="shared" ref="L71:L119" si="11">IF(ISERROR(K71/N71),"n/a",K71/N71)</f>
        <v>n/a</v>
      </c>
      <c r="M71" s="374">
        <f>IF(B71=Lists!$A$14,Lists!$E$35)+IF(B71=Lists!$A$15,Lists!$E$40)+IF(B71=Lists!$A$16,Lists!$E$40)</f>
        <v>0</v>
      </c>
      <c r="N71" s="375">
        <f t="shared" ref="N71:N76" si="12">G71*M71</f>
        <v>0</v>
      </c>
      <c r="O71" s="369" t="s">
        <v>21</v>
      </c>
      <c r="P71" s="724" t="str">
        <f t="shared" si="3"/>
        <v>n/a</v>
      </c>
    </row>
    <row r="72" spans="1:16" ht="52.8" x14ac:dyDescent="0.25">
      <c r="A72" s="41" t="s">
        <v>1433</v>
      </c>
      <c r="B72" s="28" t="s">
        <v>30</v>
      </c>
      <c r="C72" s="42" t="s">
        <v>62</v>
      </c>
      <c r="D72" s="713"/>
      <c r="E72" s="769" t="s">
        <v>29</v>
      </c>
      <c r="F72" s="369" t="s">
        <v>21</v>
      </c>
      <c r="G72" s="364">
        <f>VLOOKUP(F72,Lists!$A$45:$B$50,2,FALSE)</f>
        <v>1.0000000000000001E-5</v>
      </c>
      <c r="H72" s="369" t="s">
        <v>21</v>
      </c>
      <c r="I72" s="369" t="s">
        <v>21</v>
      </c>
      <c r="J72" s="367">
        <f>VLOOKUP(I72,Lists!$A$35:$B$40,2,FALSE)</f>
        <v>0</v>
      </c>
      <c r="K72" s="368">
        <f t="shared" si="10"/>
        <v>0</v>
      </c>
      <c r="L72" s="363" t="str">
        <f t="shared" si="11"/>
        <v>n/a</v>
      </c>
      <c r="M72" s="374">
        <f>IF(B72=Lists!$A$14,Lists!$E$35)+IF(B72=Lists!$A$15,Lists!$E$40)+IF(B72=Lists!$A$16,Lists!$E$40)</f>
        <v>0</v>
      </c>
      <c r="N72" s="375">
        <f t="shared" si="12"/>
        <v>0</v>
      </c>
      <c r="O72" s="369" t="s">
        <v>21</v>
      </c>
      <c r="P72" s="724" t="str">
        <f t="shared" si="3"/>
        <v>n/a</v>
      </c>
    </row>
    <row r="73" spans="1:16" ht="45.6" customHeight="1" x14ac:dyDescent="0.25">
      <c r="A73" s="41" t="s">
        <v>1434</v>
      </c>
      <c r="B73" s="28" t="s">
        <v>30</v>
      </c>
      <c r="C73" s="38" t="s">
        <v>462</v>
      </c>
      <c r="D73" s="713"/>
      <c r="E73" s="769" t="s">
        <v>29</v>
      </c>
      <c r="F73" s="369" t="s">
        <v>21</v>
      </c>
      <c r="G73" s="364">
        <f>VLOOKUP(F73,Lists!$A$45:$B$50,2,FALSE)</f>
        <v>1.0000000000000001E-5</v>
      </c>
      <c r="H73" s="369" t="s">
        <v>21</v>
      </c>
      <c r="I73" s="369" t="s">
        <v>21</v>
      </c>
      <c r="J73" s="367">
        <f>VLOOKUP(I73,Lists!$A$35:$B$40,2,FALSE)</f>
        <v>0</v>
      </c>
      <c r="K73" s="368">
        <f t="shared" si="10"/>
        <v>0</v>
      </c>
      <c r="L73" s="363" t="str">
        <f t="shared" si="11"/>
        <v>n/a</v>
      </c>
      <c r="M73" s="374">
        <f>IF(B73=Lists!$A$14,Lists!$E$35)+IF(B73=Lists!$A$15,Lists!$E$40)+IF(B73=Lists!$A$16,Lists!$E$40)</f>
        <v>0</v>
      </c>
      <c r="N73" s="375">
        <f t="shared" si="12"/>
        <v>0</v>
      </c>
      <c r="O73" s="369" t="s">
        <v>21</v>
      </c>
      <c r="P73" s="724" t="str">
        <f t="shared" ref="P73:P119" si="13">IF(ISERROR(O73*0.0001),"n/a",O73*0.1)</f>
        <v>n/a</v>
      </c>
    </row>
    <row r="74" spans="1:16" ht="237.6" x14ac:dyDescent="0.25">
      <c r="A74" s="41" t="s">
        <v>859</v>
      </c>
      <c r="B74" s="28" t="s">
        <v>30</v>
      </c>
      <c r="C74" s="38" t="s">
        <v>958</v>
      </c>
      <c r="D74" s="713"/>
      <c r="E74" s="769" t="s">
        <v>29</v>
      </c>
      <c r="F74" s="369" t="s">
        <v>21</v>
      </c>
      <c r="G74" s="364">
        <f>VLOOKUP(F74,Lists!$A$45:$B$50,2,FALSE)</f>
        <v>1.0000000000000001E-5</v>
      </c>
      <c r="H74" s="369" t="s">
        <v>21</v>
      </c>
      <c r="I74" s="369" t="s">
        <v>21</v>
      </c>
      <c r="J74" s="367">
        <f>VLOOKUP(I74,Lists!$A$35:$B$40,2,FALSE)</f>
        <v>0</v>
      </c>
      <c r="K74" s="368">
        <f t="shared" si="10"/>
        <v>0</v>
      </c>
      <c r="L74" s="363" t="str">
        <f t="shared" si="11"/>
        <v>n/a</v>
      </c>
      <c r="M74" s="374">
        <f>IF(B74=Lists!$A$14,Lists!$E$35)+IF(B74=Lists!$A$15,Lists!$E$40)+IF(B74=Lists!$A$16,Lists!$E$40)</f>
        <v>0</v>
      </c>
      <c r="N74" s="375">
        <f t="shared" si="12"/>
        <v>0</v>
      </c>
      <c r="O74" s="369" t="s">
        <v>21</v>
      </c>
      <c r="P74" s="724" t="str">
        <f t="shared" si="13"/>
        <v>n/a</v>
      </c>
    </row>
    <row r="75" spans="1:16" s="683" customFormat="1" ht="45" customHeight="1" x14ac:dyDescent="0.3">
      <c r="A75" s="350" t="s">
        <v>860</v>
      </c>
      <c r="B75" s="399" t="s">
        <v>32</v>
      </c>
      <c r="C75" s="400" t="s">
        <v>952</v>
      </c>
      <c r="D75" s="713" t="s">
        <v>29</v>
      </c>
      <c r="E75" s="716"/>
      <c r="F75" s="415" t="s">
        <v>33</v>
      </c>
      <c r="G75" s="364">
        <f>VLOOKUP(F75,Lists!$A$45:$B$50,2,FALSE)</f>
        <v>5</v>
      </c>
      <c r="H75" s="415" t="s">
        <v>39</v>
      </c>
      <c r="I75" s="430" t="s">
        <v>26</v>
      </c>
      <c r="J75" s="366">
        <f>VLOOKUP(I75,Lists!$A$35:$B$40,2,FALSE)</f>
        <v>6</v>
      </c>
      <c r="K75" s="375">
        <f t="shared" si="10"/>
        <v>30</v>
      </c>
      <c r="L75" s="424">
        <f t="shared" si="11"/>
        <v>1</v>
      </c>
      <c r="M75" s="374">
        <f>IF(B75=Lists!$A$14,Lists!$E$35)+IF(B75=Lists!$A$15,Lists!$E$40)+IF(B75=Lists!$A$16,Lists!$E$40)</f>
        <v>6</v>
      </c>
      <c r="N75" s="375">
        <f t="shared" si="12"/>
        <v>30</v>
      </c>
      <c r="O75" s="440">
        <f>N75/$N$2</f>
        <v>2.4875621890547265E-2</v>
      </c>
      <c r="P75" s="726">
        <f t="shared" si="13"/>
        <v>2.4875621890547268E-3</v>
      </c>
    </row>
    <row r="76" spans="1:16" ht="304.2" customHeight="1" x14ac:dyDescent="0.25">
      <c r="A76" s="41" t="s">
        <v>1435</v>
      </c>
      <c r="B76" s="28" t="s">
        <v>30</v>
      </c>
      <c r="C76" s="34" t="s">
        <v>354</v>
      </c>
      <c r="D76" s="713"/>
      <c r="E76" s="769" t="s">
        <v>29</v>
      </c>
      <c r="F76" s="369" t="s">
        <v>21</v>
      </c>
      <c r="G76" s="364">
        <f>VLOOKUP(F76,Lists!$A$45:$B$50,2,FALSE)</f>
        <v>1.0000000000000001E-5</v>
      </c>
      <c r="H76" s="369" t="s">
        <v>21</v>
      </c>
      <c r="I76" s="369" t="s">
        <v>21</v>
      </c>
      <c r="J76" s="367">
        <f>VLOOKUP(I76,Lists!$A$35:$B$40,2,FALSE)</f>
        <v>0</v>
      </c>
      <c r="K76" s="368">
        <f t="shared" si="10"/>
        <v>0</v>
      </c>
      <c r="L76" s="363" t="str">
        <f t="shared" si="11"/>
        <v>n/a</v>
      </c>
      <c r="M76" s="374">
        <f>IF(B76=Lists!$A$14,Lists!$E$35)+IF(B76=Lists!$A$15,Lists!$E$40)+IF(B76=Lists!$A$16,Lists!$E$40)</f>
        <v>0</v>
      </c>
      <c r="N76" s="375">
        <f t="shared" si="12"/>
        <v>0</v>
      </c>
      <c r="O76" s="369" t="s">
        <v>21</v>
      </c>
      <c r="P76" s="724" t="str">
        <f t="shared" si="13"/>
        <v>n/a</v>
      </c>
    </row>
    <row r="77" spans="1:16" s="379" customFormat="1" x14ac:dyDescent="0.25">
      <c r="A77" s="14" t="s">
        <v>63</v>
      </c>
      <c r="B77" s="15"/>
      <c r="C77" s="40" t="s">
        <v>64</v>
      </c>
      <c r="D77" s="714"/>
      <c r="E77" s="773"/>
      <c r="F77" s="433"/>
      <c r="G77" s="339"/>
      <c r="H77" s="433"/>
      <c r="I77" s="433"/>
      <c r="J77" s="339"/>
      <c r="K77" s="339"/>
      <c r="L77" s="433"/>
      <c r="M77" s="339"/>
      <c r="N77" s="339"/>
      <c r="O77" s="339"/>
      <c r="P77" s="723">
        <f t="shared" si="13"/>
        <v>0</v>
      </c>
    </row>
    <row r="78" spans="1:16" ht="193.95" customHeight="1" x14ac:dyDescent="0.25">
      <c r="A78" s="18" t="s">
        <v>861</v>
      </c>
      <c r="B78" s="28" t="s">
        <v>30</v>
      </c>
      <c r="C78" s="34" t="s">
        <v>319</v>
      </c>
      <c r="D78" s="713"/>
      <c r="E78" s="769" t="s">
        <v>29</v>
      </c>
      <c r="F78" s="369" t="s">
        <v>21</v>
      </c>
      <c r="G78" s="364">
        <f>VLOOKUP(F78,Lists!$A$45:$B$50,2,FALSE)</f>
        <v>1.0000000000000001E-5</v>
      </c>
      <c r="H78" s="369" t="s">
        <v>21</v>
      </c>
      <c r="I78" s="369" t="s">
        <v>21</v>
      </c>
      <c r="J78" s="367">
        <f>VLOOKUP(I78,Lists!$A$35:$B$40,2,FALSE)</f>
        <v>0</v>
      </c>
      <c r="K78" s="368">
        <f>J78*G78</f>
        <v>0</v>
      </c>
      <c r="L78" s="363" t="str">
        <f t="shared" si="11"/>
        <v>n/a</v>
      </c>
      <c r="M78" s="374">
        <f>IF(B78=Lists!$A$14,Lists!$E$35)+IF(B78=Lists!$A$15,Lists!$E$40)+IF(B78=Lists!$A$16,Lists!$E$40)</f>
        <v>0</v>
      </c>
      <c r="N78" s="375">
        <f>G78*M78</f>
        <v>0</v>
      </c>
      <c r="O78" s="369" t="s">
        <v>21</v>
      </c>
      <c r="P78" s="724" t="str">
        <f t="shared" si="13"/>
        <v>n/a</v>
      </c>
    </row>
    <row r="79" spans="1:16" s="683" customFormat="1" ht="26.4" x14ac:dyDescent="0.3">
      <c r="A79" s="350" t="s">
        <v>862</v>
      </c>
      <c r="B79" s="399" t="s">
        <v>32</v>
      </c>
      <c r="C79" s="400" t="s">
        <v>65</v>
      </c>
      <c r="D79" s="713" t="s">
        <v>29</v>
      </c>
      <c r="E79" s="716"/>
      <c r="F79" s="415" t="s">
        <v>33</v>
      </c>
      <c r="G79" s="364">
        <f>VLOOKUP(F79,Lists!$A$45:$B$50,2,FALSE)</f>
        <v>5</v>
      </c>
      <c r="H79" s="415" t="s">
        <v>39</v>
      </c>
      <c r="I79" s="430" t="s">
        <v>26</v>
      </c>
      <c r="J79" s="366">
        <f>VLOOKUP(I79,Lists!$A$35:$B$40,2,FALSE)</f>
        <v>6</v>
      </c>
      <c r="K79" s="375">
        <f>J79*G79</f>
        <v>30</v>
      </c>
      <c r="L79" s="424">
        <f t="shared" si="11"/>
        <v>1</v>
      </c>
      <c r="M79" s="374">
        <f>IF(B79=Lists!$A$14,Lists!$E$35)+IF(B79=Lists!$A$15,Lists!$E$40)+IF(B79=Lists!$A$16,Lists!$E$40)</f>
        <v>6</v>
      </c>
      <c r="N79" s="375">
        <f>G79*M79</f>
        <v>30</v>
      </c>
      <c r="O79" s="440">
        <f>N79/$N$2</f>
        <v>2.4875621890547265E-2</v>
      </c>
      <c r="P79" s="726">
        <f t="shared" si="13"/>
        <v>2.4875621890547268E-3</v>
      </c>
    </row>
    <row r="80" spans="1:16" ht="79.2" customHeight="1" x14ac:dyDescent="0.25">
      <c r="A80" s="18" t="s">
        <v>1436</v>
      </c>
      <c r="B80" s="25" t="s">
        <v>30</v>
      </c>
      <c r="C80" s="26" t="s">
        <v>66</v>
      </c>
      <c r="D80" s="713"/>
      <c r="E80" s="769" t="s">
        <v>29</v>
      </c>
      <c r="F80" s="369" t="s">
        <v>21</v>
      </c>
      <c r="G80" s="364">
        <f>VLOOKUP(F80,Lists!$A$45:$B$50,2,FALSE)</f>
        <v>1.0000000000000001E-5</v>
      </c>
      <c r="H80" s="369" t="s">
        <v>21</v>
      </c>
      <c r="I80" s="369" t="s">
        <v>21</v>
      </c>
      <c r="J80" s="367">
        <f>VLOOKUP(I80,Lists!$A$35:$B$40,2,FALSE)</f>
        <v>0</v>
      </c>
      <c r="K80" s="368">
        <f>J80*G80</f>
        <v>0</v>
      </c>
      <c r="L80" s="363" t="str">
        <f t="shared" si="11"/>
        <v>n/a</v>
      </c>
      <c r="M80" s="374">
        <f>IF(B80=Lists!$A$14,Lists!$E$35)+IF(B80=Lists!$A$15,Lists!$E$40)+IF(B80=Lists!$A$16,Lists!$E$40)</f>
        <v>0</v>
      </c>
      <c r="N80" s="375">
        <f>G80*M80</f>
        <v>0</v>
      </c>
      <c r="O80" s="369" t="s">
        <v>21</v>
      </c>
      <c r="P80" s="724" t="str">
        <f t="shared" si="13"/>
        <v>n/a</v>
      </c>
    </row>
    <row r="81" spans="1:16" ht="66" x14ac:dyDescent="0.25">
      <c r="A81" s="18" t="s">
        <v>1437</v>
      </c>
      <c r="B81" s="25" t="s">
        <v>30</v>
      </c>
      <c r="C81" s="27" t="s">
        <v>67</v>
      </c>
      <c r="D81" s="713"/>
      <c r="E81" s="769" t="s">
        <v>29</v>
      </c>
      <c r="F81" s="369" t="s">
        <v>21</v>
      </c>
      <c r="G81" s="364">
        <f>VLOOKUP(F81,Lists!$A$45:$B$50,2,FALSE)</f>
        <v>1.0000000000000001E-5</v>
      </c>
      <c r="H81" s="369" t="s">
        <v>21</v>
      </c>
      <c r="I81" s="369" t="s">
        <v>21</v>
      </c>
      <c r="J81" s="367">
        <f>VLOOKUP(I81,Lists!$A$35:$B$40,2,FALSE)</f>
        <v>0</v>
      </c>
      <c r="K81" s="368">
        <f>J81*G81</f>
        <v>0</v>
      </c>
      <c r="L81" s="363" t="str">
        <f t="shared" si="11"/>
        <v>n/a</v>
      </c>
      <c r="M81" s="374">
        <f>IF(B81=Lists!$A$14,Lists!$E$35)+IF(B81=Lists!$A$15,Lists!$E$40)+IF(B81=Lists!$A$16,Lists!$E$40)</f>
        <v>0</v>
      </c>
      <c r="N81" s="375">
        <f>G81*M81</f>
        <v>0</v>
      </c>
      <c r="O81" s="369" t="s">
        <v>21</v>
      </c>
      <c r="P81" s="724" t="str">
        <f t="shared" si="13"/>
        <v>n/a</v>
      </c>
    </row>
    <row r="82" spans="1:16" x14ac:dyDescent="0.25">
      <c r="A82" s="14" t="s">
        <v>68</v>
      </c>
      <c r="B82" s="15"/>
      <c r="C82" s="16" t="s">
        <v>69</v>
      </c>
      <c r="D82" s="714"/>
      <c r="E82" s="773"/>
      <c r="F82" s="433"/>
      <c r="G82" s="339"/>
      <c r="H82" s="433"/>
      <c r="I82" s="433"/>
      <c r="J82" s="339"/>
      <c r="K82" s="339"/>
      <c r="L82" s="433"/>
      <c r="M82" s="339"/>
      <c r="N82" s="339"/>
      <c r="O82" s="339"/>
      <c r="P82" s="723">
        <f t="shared" si="13"/>
        <v>0</v>
      </c>
    </row>
    <row r="83" spans="1:16" ht="240" customHeight="1" x14ac:dyDescent="0.25">
      <c r="A83" s="18" t="s">
        <v>1438</v>
      </c>
      <c r="B83" s="25" t="s">
        <v>30</v>
      </c>
      <c r="C83" s="34" t="s">
        <v>324</v>
      </c>
      <c r="D83" s="713"/>
      <c r="E83" s="769" t="s">
        <v>29</v>
      </c>
      <c r="F83" s="369" t="s">
        <v>21</v>
      </c>
      <c r="G83" s="364">
        <f>VLOOKUP(F83,Lists!$A$45:$B$50,2,FALSE)</f>
        <v>1.0000000000000001E-5</v>
      </c>
      <c r="H83" s="369" t="s">
        <v>21</v>
      </c>
      <c r="I83" s="369" t="s">
        <v>21</v>
      </c>
      <c r="J83" s="367">
        <f>VLOOKUP(I83,Lists!$A$35:$B$40,2,FALSE)</f>
        <v>0</v>
      </c>
      <c r="K83" s="368">
        <f>J83*G83</f>
        <v>0</v>
      </c>
      <c r="L83" s="363" t="str">
        <f t="shared" si="11"/>
        <v>n/a</v>
      </c>
      <c r="M83" s="374">
        <f>IF(B83=Lists!$A$14,Lists!$E$35)+IF(B83=Lists!$A$15,Lists!$E$40)+IF(B83=Lists!$A$16,Lists!$E$40)</f>
        <v>0</v>
      </c>
      <c r="N83" s="375">
        <f>G83*M83</f>
        <v>0</v>
      </c>
      <c r="O83" s="369" t="s">
        <v>21</v>
      </c>
      <c r="P83" s="724" t="str">
        <f t="shared" si="13"/>
        <v>n/a</v>
      </c>
    </row>
    <row r="84" spans="1:16" ht="158.4" x14ac:dyDescent="0.25">
      <c r="A84" s="18" t="s">
        <v>1439</v>
      </c>
      <c r="B84" s="25" t="s">
        <v>30</v>
      </c>
      <c r="C84" s="38" t="s">
        <v>1184</v>
      </c>
      <c r="D84" s="713"/>
      <c r="E84" s="769" t="s">
        <v>29</v>
      </c>
      <c r="F84" s="369" t="s">
        <v>21</v>
      </c>
      <c r="G84" s="364">
        <f>VLOOKUP(F84,Lists!$A$45:$B$50,2,FALSE)</f>
        <v>1.0000000000000001E-5</v>
      </c>
      <c r="H84" s="369" t="s">
        <v>21</v>
      </c>
      <c r="I84" s="369" t="s">
        <v>21</v>
      </c>
      <c r="J84" s="367">
        <f>VLOOKUP(I84,Lists!$A$35:$B$40,2,FALSE)</f>
        <v>0</v>
      </c>
      <c r="K84" s="368">
        <f>J84*G84</f>
        <v>0</v>
      </c>
      <c r="L84" s="363" t="str">
        <f t="shared" si="11"/>
        <v>n/a</v>
      </c>
      <c r="M84" s="374">
        <f>IF(B84=Lists!$A$14,Lists!$E$35)+IF(B84=Lists!$A$15,Lists!$E$40)+IF(B84=Lists!$A$16,Lists!$E$40)</f>
        <v>0</v>
      </c>
      <c r="N84" s="375">
        <f>G84*M84</f>
        <v>0</v>
      </c>
      <c r="O84" s="369" t="s">
        <v>21</v>
      </c>
      <c r="P84" s="724" t="str">
        <f t="shared" si="13"/>
        <v>n/a</v>
      </c>
    </row>
    <row r="85" spans="1:16" ht="60.75" customHeight="1" x14ac:dyDescent="0.25">
      <c r="A85" s="18" t="s">
        <v>863</v>
      </c>
      <c r="B85" s="25" t="s">
        <v>30</v>
      </c>
      <c r="C85" s="34" t="s">
        <v>70</v>
      </c>
      <c r="D85" s="713"/>
      <c r="E85" s="769" t="s">
        <v>29</v>
      </c>
      <c r="F85" s="369" t="s">
        <v>21</v>
      </c>
      <c r="G85" s="364">
        <f>VLOOKUP(F85,Lists!$A$45:$B$50,2,FALSE)</f>
        <v>1.0000000000000001E-5</v>
      </c>
      <c r="H85" s="369" t="s">
        <v>21</v>
      </c>
      <c r="I85" s="369" t="s">
        <v>21</v>
      </c>
      <c r="J85" s="367">
        <f>VLOOKUP(I85,Lists!$A$35:$B$40,2,FALSE)</f>
        <v>0</v>
      </c>
      <c r="K85" s="368">
        <f>J85*G85</f>
        <v>0</v>
      </c>
      <c r="L85" s="363" t="str">
        <f t="shared" si="11"/>
        <v>n/a</v>
      </c>
      <c r="M85" s="374">
        <f>IF(B85=Lists!$A$14,Lists!$E$35)+IF(B85=Lists!$A$15,Lists!$E$40)+IF(B85=Lists!$A$16,Lists!$E$40)</f>
        <v>0</v>
      </c>
      <c r="N85" s="375">
        <f>G85*M85</f>
        <v>0</v>
      </c>
      <c r="O85" s="369" t="s">
        <v>21</v>
      </c>
      <c r="P85" s="724" t="str">
        <f t="shared" si="13"/>
        <v>n/a</v>
      </c>
    </row>
    <row r="86" spans="1:16" s="683" customFormat="1" ht="39.6" x14ac:dyDescent="0.3">
      <c r="A86" s="350" t="s">
        <v>864</v>
      </c>
      <c r="B86" s="399" t="s">
        <v>32</v>
      </c>
      <c r="C86" s="400" t="s">
        <v>71</v>
      </c>
      <c r="D86" s="713" t="s">
        <v>29</v>
      </c>
      <c r="E86" s="716"/>
      <c r="F86" s="415" t="s">
        <v>36</v>
      </c>
      <c r="G86" s="364">
        <f>VLOOKUP(F86,Lists!$A$45:$B$50,2,FALSE)</f>
        <v>8</v>
      </c>
      <c r="H86" s="415" t="s">
        <v>72</v>
      </c>
      <c r="I86" s="430" t="s">
        <v>26</v>
      </c>
      <c r="J86" s="366">
        <f>VLOOKUP(I86,Lists!$A$35:$B$40,2,FALSE)</f>
        <v>6</v>
      </c>
      <c r="K86" s="375">
        <f>J86*G86</f>
        <v>48</v>
      </c>
      <c r="L86" s="424">
        <f t="shared" si="11"/>
        <v>1</v>
      </c>
      <c r="M86" s="374">
        <f>IF(B86=Lists!$A$14,Lists!$E$35)+IF(B86=Lists!$A$15,Lists!$E$40)+IF(B86=Lists!$A$16,Lists!$E$40)</f>
        <v>6</v>
      </c>
      <c r="N86" s="375">
        <f>G86*M86</f>
        <v>48</v>
      </c>
      <c r="O86" s="440">
        <f>N86/$N$2</f>
        <v>3.9800995024875621E-2</v>
      </c>
      <c r="P86" s="726">
        <f t="shared" si="13"/>
        <v>3.9800995024875619E-3</v>
      </c>
    </row>
    <row r="87" spans="1:16" s="379" customFormat="1" x14ac:dyDescent="0.25">
      <c r="A87" s="14" t="s">
        <v>73</v>
      </c>
      <c r="B87" s="15"/>
      <c r="C87" s="16" t="s">
        <v>74</v>
      </c>
      <c r="D87" s="714"/>
      <c r="E87" s="773"/>
      <c r="F87" s="433"/>
      <c r="G87" s="339"/>
      <c r="H87" s="433"/>
      <c r="I87" s="433"/>
      <c r="J87" s="339"/>
      <c r="K87" s="339"/>
      <c r="L87" s="433"/>
      <c r="M87" s="339"/>
      <c r="N87" s="339"/>
      <c r="O87" s="339"/>
      <c r="P87" s="723">
        <f t="shared" si="13"/>
        <v>0</v>
      </c>
    </row>
    <row r="88" spans="1:16" ht="237.6" x14ac:dyDescent="0.25">
      <c r="A88" s="18" t="s">
        <v>1440</v>
      </c>
      <c r="B88" s="25" t="s">
        <v>30</v>
      </c>
      <c r="C88" s="155" t="s">
        <v>463</v>
      </c>
      <c r="D88" s="713"/>
      <c r="E88" s="769" t="s">
        <v>29</v>
      </c>
      <c r="F88" s="369" t="s">
        <v>21</v>
      </c>
      <c r="G88" s="364">
        <f>VLOOKUP(F88,Lists!$A$45:$B$50,2,FALSE)</f>
        <v>1.0000000000000001E-5</v>
      </c>
      <c r="H88" s="369" t="s">
        <v>21</v>
      </c>
      <c r="I88" s="369" t="s">
        <v>21</v>
      </c>
      <c r="J88" s="367">
        <f>VLOOKUP(I88,Lists!$A$35:$B$40,2,FALSE)</f>
        <v>0</v>
      </c>
      <c r="K88" s="368">
        <f t="shared" ref="K88:K96" si="14">J88*G88</f>
        <v>0</v>
      </c>
      <c r="L88" s="363" t="str">
        <f t="shared" si="11"/>
        <v>n/a</v>
      </c>
      <c r="M88" s="374">
        <f>IF(B88=Lists!$A$14,Lists!$E$35)+IF(B88=Lists!$A$15,Lists!$E$40)+IF(B88=Lists!$A$16,Lists!$E$40)</f>
        <v>0</v>
      </c>
      <c r="N88" s="375">
        <f t="shared" ref="N88:N96" si="15">G88*M88</f>
        <v>0</v>
      </c>
      <c r="O88" s="369" t="s">
        <v>21</v>
      </c>
      <c r="P88" s="724" t="str">
        <f t="shared" si="13"/>
        <v>n/a</v>
      </c>
    </row>
    <row r="89" spans="1:16" s="683" customFormat="1" ht="132" x14ac:dyDescent="0.3">
      <c r="A89" s="351" t="s">
        <v>865</v>
      </c>
      <c r="B89" s="396" t="s">
        <v>23</v>
      </c>
      <c r="C89" s="397" t="s">
        <v>1178</v>
      </c>
      <c r="D89" s="713"/>
      <c r="E89" s="716"/>
      <c r="F89" s="415" t="s">
        <v>24</v>
      </c>
      <c r="G89" s="364">
        <f>VLOOKUP(F89,Lists!$A$45:$B$50,2,FALSE)</f>
        <v>10</v>
      </c>
      <c r="H89" s="415" t="s">
        <v>39</v>
      </c>
      <c r="I89" s="430" t="s">
        <v>26</v>
      </c>
      <c r="J89" s="366">
        <f>VLOOKUP(I89,Lists!$A$35:$B$40,2,FALSE)</f>
        <v>6</v>
      </c>
      <c r="K89" s="375">
        <f t="shared" si="14"/>
        <v>60</v>
      </c>
      <c r="L89" s="424">
        <f t="shared" si="11"/>
        <v>1</v>
      </c>
      <c r="M89" s="374">
        <f>IF(B89=Lists!$A$14,Lists!$E$35)+IF(B89=Lists!$A$15,Lists!$E$40)+IF(B89=Lists!$A$16,Lists!$E$40)</f>
        <v>6</v>
      </c>
      <c r="N89" s="375">
        <f t="shared" si="15"/>
        <v>60</v>
      </c>
      <c r="O89" s="441">
        <f>N89/$N$2</f>
        <v>4.975124378109453E-2</v>
      </c>
      <c r="P89" s="722">
        <f t="shared" si="13"/>
        <v>4.9751243781094535E-3</v>
      </c>
    </row>
    <row r="90" spans="1:16" s="683" customFormat="1" ht="100.2" customHeight="1" x14ac:dyDescent="0.3">
      <c r="A90" s="351" t="s">
        <v>866</v>
      </c>
      <c r="B90" s="398" t="s">
        <v>23</v>
      </c>
      <c r="C90" s="397" t="s">
        <v>1179</v>
      </c>
      <c r="D90" s="713"/>
      <c r="E90" s="716"/>
      <c r="F90" s="415" t="s">
        <v>24</v>
      </c>
      <c r="G90" s="364">
        <f>VLOOKUP(F90,Lists!$A$45:$B$50,2,FALSE)</f>
        <v>10</v>
      </c>
      <c r="H90" s="415" t="s">
        <v>39</v>
      </c>
      <c r="I90" s="430" t="s">
        <v>26</v>
      </c>
      <c r="J90" s="366">
        <f>VLOOKUP(I90,Lists!$A$35:$B$40,2,FALSE)</f>
        <v>6</v>
      </c>
      <c r="K90" s="375">
        <f t="shared" si="14"/>
        <v>60</v>
      </c>
      <c r="L90" s="424">
        <f t="shared" si="11"/>
        <v>1</v>
      </c>
      <c r="M90" s="374">
        <f>IF(B90=Lists!$A$14,Lists!$E$35)+IF(B90=Lists!$A$15,Lists!$E$40)+IF(B90=Lists!$A$16,Lists!$E$40)</f>
        <v>6</v>
      </c>
      <c r="N90" s="375">
        <f t="shared" si="15"/>
        <v>60</v>
      </c>
      <c r="O90" s="441">
        <f>N90/$N$2</f>
        <v>4.975124378109453E-2</v>
      </c>
      <c r="P90" s="722">
        <f t="shared" si="13"/>
        <v>4.9751243781094535E-3</v>
      </c>
    </row>
    <row r="91" spans="1:16" ht="62.25" customHeight="1" x14ac:dyDescent="0.25">
      <c r="A91" s="18" t="s">
        <v>1441</v>
      </c>
      <c r="B91" s="25" t="s">
        <v>30</v>
      </c>
      <c r="C91" s="307" t="s">
        <v>491</v>
      </c>
      <c r="D91" s="713"/>
      <c r="E91" s="769" t="s">
        <v>29</v>
      </c>
      <c r="F91" s="369" t="s">
        <v>21</v>
      </c>
      <c r="G91" s="364">
        <f>VLOOKUP(F91,Lists!$A$45:$B$50,2,FALSE)</f>
        <v>1.0000000000000001E-5</v>
      </c>
      <c r="H91" s="369" t="s">
        <v>21</v>
      </c>
      <c r="I91" s="369" t="s">
        <v>21</v>
      </c>
      <c r="J91" s="367">
        <f>VLOOKUP(I91,Lists!$A$35:$B$40,2,FALSE)</f>
        <v>0</v>
      </c>
      <c r="K91" s="368">
        <f t="shared" si="14"/>
        <v>0</v>
      </c>
      <c r="L91" s="363" t="str">
        <f t="shared" si="11"/>
        <v>n/a</v>
      </c>
      <c r="M91" s="374">
        <f>IF(B91=Lists!$A$14,Lists!$E$35)+IF(B91=Lists!$A$15,Lists!$E$40)+IF(B91=Lists!$A$16,Lists!$E$40)</f>
        <v>0</v>
      </c>
      <c r="N91" s="375">
        <f t="shared" si="15"/>
        <v>0</v>
      </c>
      <c r="O91" s="369" t="s">
        <v>21</v>
      </c>
      <c r="P91" s="724" t="str">
        <f t="shared" si="13"/>
        <v>n/a</v>
      </c>
    </row>
    <row r="92" spans="1:16" ht="60" customHeight="1" x14ac:dyDescent="0.25">
      <c r="A92" s="18" t="s">
        <v>1442</v>
      </c>
      <c r="B92" s="25" t="s">
        <v>30</v>
      </c>
      <c r="C92" s="34" t="s">
        <v>75</v>
      </c>
      <c r="D92" s="713"/>
      <c r="E92" s="769" t="s">
        <v>29</v>
      </c>
      <c r="F92" s="369" t="s">
        <v>21</v>
      </c>
      <c r="G92" s="364">
        <f>VLOOKUP(F92,Lists!$A$45:$B$50,2,FALSE)</f>
        <v>1.0000000000000001E-5</v>
      </c>
      <c r="H92" s="369" t="s">
        <v>21</v>
      </c>
      <c r="I92" s="369" t="s">
        <v>21</v>
      </c>
      <c r="J92" s="367">
        <f>VLOOKUP(I92,Lists!$A$35:$B$40,2,FALSE)</f>
        <v>0</v>
      </c>
      <c r="K92" s="368">
        <f t="shared" si="14"/>
        <v>0</v>
      </c>
      <c r="L92" s="363" t="str">
        <f t="shared" si="11"/>
        <v>n/a</v>
      </c>
      <c r="M92" s="374">
        <f>IF(B92=Lists!$A$14,Lists!$E$35)+IF(B92=Lists!$A$15,Lists!$E$40)+IF(B92=Lists!$A$16,Lists!$E$40)</f>
        <v>0</v>
      </c>
      <c r="N92" s="375">
        <f t="shared" si="15"/>
        <v>0</v>
      </c>
      <c r="O92" s="369" t="s">
        <v>21</v>
      </c>
      <c r="P92" s="724" t="str">
        <f t="shared" si="13"/>
        <v>n/a</v>
      </c>
    </row>
    <row r="93" spans="1:16" ht="90.6" customHeight="1" x14ac:dyDescent="0.25">
      <c r="A93" s="18" t="s">
        <v>1103</v>
      </c>
      <c r="B93" s="25" t="s">
        <v>30</v>
      </c>
      <c r="C93" s="34" t="s">
        <v>351</v>
      </c>
      <c r="D93" s="713"/>
      <c r="E93" s="769" t="s">
        <v>29</v>
      </c>
      <c r="F93" s="369" t="s">
        <v>21</v>
      </c>
      <c r="G93" s="364">
        <f>VLOOKUP(F93,Lists!$A$45:$B$50,2,FALSE)</f>
        <v>1.0000000000000001E-5</v>
      </c>
      <c r="H93" s="369" t="s">
        <v>21</v>
      </c>
      <c r="I93" s="369" t="s">
        <v>21</v>
      </c>
      <c r="J93" s="367">
        <f>VLOOKUP(I93,Lists!$A$35:$B$40,2,FALSE)</f>
        <v>0</v>
      </c>
      <c r="K93" s="368">
        <f t="shared" si="14"/>
        <v>0</v>
      </c>
      <c r="L93" s="363" t="str">
        <f t="shared" si="11"/>
        <v>n/a</v>
      </c>
      <c r="M93" s="374">
        <f>IF(B93=Lists!$A$14,Lists!$E$35)+IF(B93=Lists!$A$15,Lists!$E$40)+IF(B93=Lists!$A$16,Lists!$E$40)</f>
        <v>0</v>
      </c>
      <c r="N93" s="375">
        <f t="shared" si="15"/>
        <v>0</v>
      </c>
      <c r="O93" s="369" t="s">
        <v>21</v>
      </c>
      <c r="P93" s="724" t="str">
        <f t="shared" si="13"/>
        <v>n/a</v>
      </c>
    </row>
    <row r="94" spans="1:16" ht="222" customHeight="1" x14ac:dyDescent="0.25">
      <c r="A94" s="18" t="s">
        <v>1400</v>
      </c>
      <c r="B94" s="25" t="s">
        <v>30</v>
      </c>
      <c r="C94" s="34" t="s">
        <v>76</v>
      </c>
      <c r="D94" s="713"/>
      <c r="E94" s="769" t="s">
        <v>29</v>
      </c>
      <c r="F94" s="369" t="s">
        <v>21</v>
      </c>
      <c r="G94" s="364">
        <f>VLOOKUP(F94,Lists!$A$45:$B$50,2,FALSE)</f>
        <v>1.0000000000000001E-5</v>
      </c>
      <c r="H94" s="369" t="s">
        <v>21</v>
      </c>
      <c r="I94" s="369" t="s">
        <v>21</v>
      </c>
      <c r="J94" s="367">
        <f>VLOOKUP(I94,Lists!$A$35:$B$40,2,FALSE)</f>
        <v>0</v>
      </c>
      <c r="K94" s="368">
        <f t="shared" si="14"/>
        <v>0</v>
      </c>
      <c r="L94" s="363" t="str">
        <f t="shared" si="11"/>
        <v>n/a</v>
      </c>
      <c r="M94" s="374">
        <f>IF(B94=Lists!$A$14,Lists!$E$35)+IF(B94=Lists!$A$15,Lists!$E$40)+IF(B94=Lists!$A$16,Lists!$E$40)</f>
        <v>0</v>
      </c>
      <c r="N94" s="375">
        <f t="shared" si="15"/>
        <v>0</v>
      </c>
      <c r="O94" s="369" t="s">
        <v>21</v>
      </c>
      <c r="P94" s="724" t="str">
        <f t="shared" si="13"/>
        <v>n/a</v>
      </c>
    </row>
    <row r="95" spans="1:16" ht="57.75" customHeight="1" x14ac:dyDescent="0.25">
      <c r="A95" s="18" t="s">
        <v>1399</v>
      </c>
      <c r="B95" s="25" t="s">
        <v>30</v>
      </c>
      <c r="C95" s="34" t="s">
        <v>355</v>
      </c>
      <c r="D95" s="713"/>
      <c r="E95" s="769" t="s">
        <v>29</v>
      </c>
      <c r="F95" s="369" t="s">
        <v>21</v>
      </c>
      <c r="G95" s="364">
        <f>VLOOKUP(F95,Lists!$A$45:$B$50,2,FALSE)</f>
        <v>1.0000000000000001E-5</v>
      </c>
      <c r="H95" s="369" t="s">
        <v>21</v>
      </c>
      <c r="I95" s="369" t="s">
        <v>21</v>
      </c>
      <c r="J95" s="367">
        <f>VLOOKUP(I95,Lists!$A$35:$B$40,2,FALSE)</f>
        <v>0</v>
      </c>
      <c r="K95" s="368">
        <f t="shared" si="14"/>
        <v>0</v>
      </c>
      <c r="L95" s="363" t="str">
        <f t="shared" si="11"/>
        <v>n/a</v>
      </c>
      <c r="M95" s="374">
        <f>IF(B95=Lists!$A$14,Lists!$E$35)+IF(B95=Lists!$A$15,Lists!$E$40)+IF(B95=Lists!$A$16,Lists!$E$40)</f>
        <v>0</v>
      </c>
      <c r="N95" s="375">
        <f t="shared" si="15"/>
        <v>0</v>
      </c>
      <c r="O95" s="369" t="s">
        <v>21</v>
      </c>
      <c r="P95" s="724" t="str">
        <f t="shared" si="13"/>
        <v>n/a</v>
      </c>
    </row>
    <row r="96" spans="1:16" ht="57.75" customHeight="1" x14ac:dyDescent="0.25">
      <c r="A96" s="18" t="s">
        <v>1398</v>
      </c>
      <c r="B96" s="25" t="s">
        <v>30</v>
      </c>
      <c r="C96" s="34" t="s">
        <v>356</v>
      </c>
      <c r="D96" s="713"/>
      <c r="E96" s="769" t="s">
        <v>29</v>
      </c>
      <c r="F96" s="369" t="s">
        <v>21</v>
      </c>
      <c r="G96" s="364">
        <f>VLOOKUP(F96,Lists!$A$45:$B$50,2,FALSE)</f>
        <v>1.0000000000000001E-5</v>
      </c>
      <c r="H96" s="369" t="s">
        <v>21</v>
      </c>
      <c r="I96" s="369" t="s">
        <v>21</v>
      </c>
      <c r="J96" s="367">
        <f>VLOOKUP(I96,Lists!$A$35:$B$40,2,FALSE)</f>
        <v>0</v>
      </c>
      <c r="K96" s="368">
        <f t="shared" si="14"/>
        <v>0</v>
      </c>
      <c r="L96" s="363" t="str">
        <f t="shared" si="11"/>
        <v>n/a</v>
      </c>
      <c r="M96" s="374">
        <f>IF(B96=Lists!$A$14,Lists!$E$35)+IF(B96=Lists!$A$15,Lists!$E$40)+IF(B96=Lists!$A$16,Lists!$E$40)</f>
        <v>0</v>
      </c>
      <c r="N96" s="375">
        <f t="shared" si="15"/>
        <v>0</v>
      </c>
      <c r="O96" s="363">
        <f>N96/$N$2</f>
        <v>0</v>
      </c>
      <c r="P96" s="724">
        <f t="shared" si="13"/>
        <v>0</v>
      </c>
    </row>
    <row r="97" spans="1:16" s="379" customFormat="1" x14ac:dyDescent="0.25">
      <c r="A97" s="14" t="s">
        <v>77</v>
      </c>
      <c r="B97" s="15"/>
      <c r="C97" s="16" t="s">
        <v>78</v>
      </c>
      <c r="D97" s="714"/>
      <c r="E97" s="773"/>
      <c r="F97" s="433"/>
      <c r="G97" s="339"/>
      <c r="H97" s="433"/>
      <c r="I97" s="433"/>
      <c r="J97" s="339"/>
      <c r="K97" s="339"/>
      <c r="L97" s="433"/>
      <c r="M97" s="339"/>
      <c r="N97" s="339"/>
      <c r="O97" s="339"/>
      <c r="P97" s="723">
        <f t="shared" si="13"/>
        <v>0</v>
      </c>
    </row>
    <row r="98" spans="1:16" ht="110.4" customHeight="1" x14ac:dyDescent="0.25">
      <c r="A98" s="32" t="s">
        <v>1397</v>
      </c>
      <c r="B98" s="25" t="s">
        <v>30</v>
      </c>
      <c r="C98" s="34" t="s">
        <v>483</v>
      </c>
      <c r="D98" s="713"/>
      <c r="E98" s="769" t="s">
        <v>29</v>
      </c>
      <c r="F98" s="369" t="s">
        <v>21</v>
      </c>
      <c r="G98" s="364">
        <f>VLOOKUP(F98,Lists!$A$45:$B$50,2,FALSE)</f>
        <v>1.0000000000000001E-5</v>
      </c>
      <c r="H98" s="369" t="s">
        <v>21</v>
      </c>
      <c r="I98" s="369" t="s">
        <v>21</v>
      </c>
      <c r="J98" s="367">
        <f>VLOOKUP(I98,Lists!$A$35:$B$40,2,FALSE)</f>
        <v>0</v>
      </c>
      <c r="K98" s="368">
        <f t="shared" ref="K98:K106" si="16">J98*G98</f>
        <v>0</v>
      </c>
      <c r="L98" s="363" t="str">
        <f t="shared" si="11"/>
        <v>n/a</v>
      </c>
      <c r="M98" s="374">
        <f>IF(B98=Lists!$A$14,Lists!$E$35)+IF(B98=Lists!$A$15,Lists!$E$40)+IF(B98=Lists!$A$16,Lists!$E$40)</f>
        <v>0</v>
      </c>
      <c r="N98" s="375">
        <f t="shared" ref="N98:N106" si="17">G98*M98</f>
        <v>0</v>
      </c>
      <c r="O98" s="369" t="s">
        <v>21</v>
      </c>
      <c r="P98" s="724" t="str">
        <f t="shared" si="13"/>
        <v>n/a</v>
      </c>
    </row>
    <row r="99" spans="1:16" ht="73.2" customHeight="1" x14ac:dyDescent="0.25">
      <c r="A99" s="32" t="s">
        <v>1396</v>
      </c>
      <c r="B99" s="25" t="s">
        <v>30</v>
      </c>
      <c r="C99" s="34" t="s">
        <v>79</v>
      </c>
      <c r="D99" s="713"/>
      <c r="E99" s="769" t="s">
        <v>29</v>
      </c>
      <c r="F99" s="369" t="s">
        <v>21</v>
      </c>
      <c r="G99" s="364">
        <f>VLOOKUP(F99,Lists!$A$45:$B$50,2,FALSE)</f>
        <v>1.0000000000000001E-5</v>
      </c>
      <c r="H99" s="369" t="s">
        <v>21</v>
      </c>
      <c r="I99" s="369" t="s">
        <v>21</v>
      </c>
      <c r="J99" s="367">
        <f>VLOOKUP(I99,Lists!$A$35:$B$40,2,FALSE)</f>
        <v>0</v>
      </c>
      <c r="K99" s="368">
        <f t="shared" si="16"/>
        <v>0</v>
      </c>
      <c r="L99" s="363" t="str">
        <f t="shared" si="11"/>
        <v>n/a</v>
      </c>
      <c r="M99" s="374">
        <f>IF(B99=Lists!$A$14,Lists!$E$35)+IF(B99=Lists!$A$15,Lists!$E$40)+IF(B99=Lists!$A$16,Lists!$E$40)</f>
        <v>0</v>
      </c>
      <c r="N99" s="375">
        <f t="shared" si="17"/>
        <v>0</v>
      </c>
      <c r="O99" s="369" t="s">
        <v>21</v>
      </c>
      <c r="P99" s="724" t="str">
        <f t="shared" si="13"/>
        <v>n/a</v>
      </c>
    </row>
    <row r="100" spans="1:16" ht="50.4" customHeight="1" x14ac:dyDescent="0.25">
      <c r="A100" s="32" t="s">
        <v>1395</v>
      </c>
      <c r="B100" s="25" t="s">
        <v>30</v>
      </c>
      <c r="C100" s="33" t="s">
        <v>80</v>
      </c>
      <c r="D100" s="713"/>
      <c r="E100" s="769" t="s">
        <v>29</v>
      </c>
      <c r="F100" s="369" t="s">
        <v>21</v>
      </c>
      <c r="G100" s="364">
        <f>VLOOKUP(F100,Lists!$A$45:$B$50,2,FALSE)</f>
        <v>1.0000000000000001E-5</v>
      </c>
      <c r="H100" s="369" t="s">
        <v>21</v>
      </c>
      <c r="I100" s="369" t="s">
        <v>21</v>
      </c>
      <c r="J100" s="367">
        <f>VLOOKUP(I100,Lists!$A$35:$B$40,2,FALSE)</f>
        <v>0</v>
      </c>
      <c r="K100" s="368">
        <f t="shared" si="16"/>
        <v>0</v>
      </c>
      <c r="L100" s="363" t="str">
        <f t="shared" si="11"/>
        <v>n/a</v>
      </c>
      <c r="M100" s="374">
        <f>IF(B100=Lists!$A$14,Lists!$E$35)+IF(B100=Lists!$A$15,Lists!$E$40)+IF(B100=Lists!$A$16,Lists!$E$40)</f>
        <v>0</v>
      </c>
      <c r="N100" s="375">
        <f t="shared" si="17"/>
        <v>0</v>
      </c>
      <c r="O100" s="369" t="s">
        <v>21</v>
      </c>
      <c r="P100" s="724" t="str">
        <f t="shared" si="13"/>
        <v>n/a</v>
      </c>
    </row>
    <row r="101" spans="1:16" ht="193.5" customHeight="1" x14ac:dyDescent="0.25">
      <c r="A101" s="32" t="s">
        <v>867</v>
      </c>
      <c r="B101" s="25" t="s">
        <v>30</v>
      </c>
      <c r="C101" s="43" t="s">
        <v>81</v>
      </c>
      <c r="D101" s="713"/>
      <c r="E101" s="769" t="s">
        <v>29</v>
      </c>
      <c r="F101" s="369" t="s">
        <v>21</v>
      </c>
      <c r="G101" s="364">
        <f>VLOOKUP(F101,Lists!$A$45:$B$50,2,FALSE)</f>
        <v>1.0000000000000001E-5</v>
      </c>
      <c r="H101" s="369" t="s">
        <v>21</v>
      </c>
      <c r="I101" s="369" t="s">
        <v>21</v>
      </c>
      <c r="J101" s="367">
        <f>VLOOKUP(I101,Lists!$A$35:$B$40,2,FALSE)</f>
        <v>0</v>
      </c>
      <c r="K101" s="368">
        <f t="shared" si="16"/>
        <v>0</v>
      </c>
      <c r="L101" s="363" t="str">
        <f t="shared" si="11"/>
        <v>n/a</v>
      </c>
      <c r="M101" s="374">
        <f>IF(B101=Lists!$A$14,Lists!$E$35)+IF(B101=Lists!$A$15,Lists!$E$40)+IF(B101=Lists!$A$16,Lists!$E$40)</f>
        <v>0</v>
      </c>
      <c r="N101" s="375">
        <f t="shared" si="17"/>
        <v>0</v>
      </c>
      <c r="O101" s="369" t="s">
        <v>21</v>
      </c>
      <c r="P101" s="724" t="str">
        <f t="shared" si="13"/>
        <v>n/a</v>
      </c>
    </row>
    <row r="102" spans="1:16" s="683" customFormat="1" ht="39.6" x14ac:dyDescent="0.3">
      <c r="A102" s="350" t="s">
        <v>868</v>
      </c>
      <c r="B102" s="399" t="s">
        <v>32</v>
      </c>
      <c r="C102" s="400" t="s">
        <v>82</v>
      </c>
      <c r="D102" s="713" t="s">
        <v>29</v>
      </c>
      <c r="E102" s="716"/>
      <c r="F102" s="415" t="s">
        <v>36</v>
      </c>
      <c r="G102" s="364">
        <f>VLOOKUP(F102,Lists!$A$45:$B$50,2,FALSE)</f>
        <v>8</v>
      </c>
      <c r="H102" s="415" t="s">
        <v>83</v>
      </c>
      <c r="I102" s="430" t="s">
        <v>26</v>
      </c>
      <c r="J102" s="366">
        <f>VLOOKUP(I102,Lists!$A$35:$B$40,2,FALSE)</f>
        <v>6</v>
      </c>
      <c r="K102" s="375">
        <f t="shared" si="16"/>
        <v>48</v>
      </c>
      <c r="L102" s="424">
        <f t="shared" si="11"/>
        <v>1</v>
      </c>
      <c r="M102" s="374">
        <f>IF(B102=Lists!$A$14,Lists!$E$35)+IF(B102=Lists!$A$15,Lists!$E$40)+IF(B102=Lists!$A$16,Lists!$E$40)</f>
        <v>6</v>
      </c>
      <c r="N102" s="375">
        <f t="shared" si="17"/>
        <v>48</v>
      </c>
      <c r="O102" s="440">
        <f>N102/$N$2</f>
        <v>3.9800995024875621E-2</v>
      </c>
      <c r="P102" s="726">
        <f t="shared" si="13"/>
        <v>3.9800995024875619E-3</v>
      </c>
    </row>
    <row r="103" spans="1:16" ht="58.5" customHeight="1" x14ac:dyDescent="0.25">
      <c r="A103" s="32" t="s">
        <v>1393</v>
      </c>
      <c r="B103" s="25" t="s">
        <v>30</v>
      </c>
      <c r="C103" s="26" t="s">
        <v>331</v>
      </c>
      <c r="D103" s="713"/>
      <c r="E103" s="769" t="s">
        <v>29</v>
      </c>
      <c r="F103" s="369" t="s">
        <v>21</v>
      </c>
      <c r="G103" s="364">
        <f>VLOOKUP(F103,Lists!$A$45:$B$50,2,FALSE)</f>
        <v>1.0000000000000001E-5</v>
      </c>
      <c r="H103" s="369" t="s">
        <v>21</v>
      </c>
      <c r="I103" s="369" t="s">
        <v>21</v>
      </c>
      <c r="J103" s="367">
        <f>VLOOKUP(I103,Lists!$A$35:$B$40,2,FALSE)</f>
        <v>0</v>
      </c>
      <c r="K103" s="368">
        <f t="shared" si="16"/>
        <v>0</v>
      </c>
      <c r="L103" s="363" t="str">
        <f t="shared" si="11"/>
        <v>n/a</v>
      </c>
      <c r="M103" s="374">
        <f>IF(B103=Lists!$A$14,Lists!$E$35)+IF(B103=Lists!$A$15,Lists!$E$40)+IF(B103=Lists!$A$16,Lists!$E$40)</f>
        <v>0</v>
      </c>
      <c r="N103" s="375">
        <f t="shared" si="17"/>
        <v>0</v>
      </c>
      <c r="O103" s="369" t="s">
        <v>21</v>
      </c>
      <c r="P103" s="724" t="str">
        <f t="shared" si="13"/>
        <v>n/a</v>
      </c>
    </row>
    <row r="104" spans="1:16" ht="57" customHeight="1" x14ac:dyDescent="0.25">
      <c r="A104" s="164" t="s">
        <v>1394</v>
      </c>
      <c r="B104" s="121" t="s">
        <v>30</v>
      </c>
      <c r="C104" s="117" t="s">
        <v>333</v>
      </c>
      <c r="D104" s="715"/>
      <c r="E104" s="769" t="s">
        <v>29</v>
      </c>
      <c r="F104" s="369" t="s">
        <v>21</v>
      </c>
      <c r="G104" s="364">
        <f>VLOOKUP(F104,Lists!$A$45:$B$50,2,FALSE)</f>
        <v>1.0000000000000001E-5</v>
      </c>
      <c r="H104" s="369" t="s">
        <v>21</v>
      </c>
      <c r="I104" s="369" t="s">
        <v>21</v>
      </c>
      <c r="J104" s="367">
        <f>VLOOKUP(I104,Lists!$A$35:$B$40,2,FALSE)</f>
        <v>0</v>
      </c>
      <c r="K104" s="368">
        <f t="shared" si="16"/>
        <v>0</v>
      </c>
      <c r="L104" s="363" t="str">
        <f t="shared" si="11"/>
        <v>n/a</v>
      </c>
      <c r="M104" s="374">
        <f>IF(B104=Lists!$A$14,Lists!$E$35)+IF(B104=Lists!$A$15,Lists!$E$40)+IF(B104=Lists!$A$16,Lists!$E$40)</f>
        <v>0</v>
      </c>
      <c r="N104" s="375">
        <f t="shared" si="17"/>
        <v>0</v>
      </c>
      <c r="O104" s="369" t="s">
        <v>21</v>
      </c>
      <c r="P104" s="724" t="str">
        <f t="shared" si="13"/>
        <v>n/a</v>
      </c>
    </row>
    <row r="105" spans="1:16" ht="45.75" customHeight="1" x14ac:dyDescent="0.25">
      <c r="A105" s="32" t="s">
        <v>869</v>
      </c>
      <c r="B105" s="25" t="s">
        <v>30</v>
      </c>
      <c r="C105" s="27" t="s">
        <v>332</v>
      </c>
      <c r="D105" s="713"/>
      <c r="E105" s="769" t="s">
        <v>29</v>
      </c>
      <c r="F105" s="369" t="s">
        <v>21</v>
      </c>
      <c r="G105" s="364">
        <f>VLOOKUP(F105,Lists!$A$45:$B$50,2,FALSE)</f>
        <v>1.0000000000000001E-5</v>
      </c>
      <c r="H105" s="369" t="s">
        <v>21</v>
      </c>
      <c r="I105" s="369" t="s">
        <v>21</v>
      </c>
      <c r="J105" s="367">
        <f>VLOOKUP(I105,Lists!$A$35:$B$40,2,FALSE)</f>
        <v>0</v>
      </c>
      <c r="K105" s="368">
        <f t="shared" si="16"/>
        <v>0</v>
      </c>
      <c r="L105" s="363" t="str">
        <f t="shared" si="11"/>
        <v>n/a</v>
      </c>
      <c r="M105" s="374">
        <f>IF(B105=Lists!$A$14,Lists!$E$35)+IF(B105=Lists!$A$15,Lists!$E$40)+IF(B105=Lists!$A$16,Lists!$E$40)</f>
        <v>0</v>
      </c>
      <c r="N105" s="375">
        <f t="shared" si="17"/>
        <v>0</v>
      </c>
      <c r="O105" s="369" t="s">
        <v>21</v>
      </c>
      <c r="P105" s="724" t="str">
        <f t="shared" si="13"/>
        <v>n/a</v>
      </c>
    </row>
    <row r="106" spans="1:16" s="683" customFormat="1" ht="47.25" customHeight="1" x14ac:dyDescent="0.3">
      <c r="A106" s="350" t="s">
        <v>870</v>
      </c>
      <c r="B106" s="399" t="s">
        <v>32</v>
      </c>
      <c r="C106" s="400" t="s">
        <v>84</v>
      </c>
      <c r="D106" s="713" t="s">
        <v>29</v>
      </c>
      <c r="E106" s="716"/>
      <c r="F106" s="415" t="s">
        <v>36</v>
      </c>
      <c r="G106" s="364">
        <f>VLOOKUP(F106,Lists!$A$45:$B$50,2,FALSE)</f>
        <v>8</v>
      </c>
      <c r="H106" s="415" t="s">
        <v>83</v>
      </c>
      <c r="I106" s="430" t="s">
        <v>26</v>
      </c>
      <c r="J106" s="366">
        <f>VLOOKUP(I106,Lists!$A$35:$B$40,2,FALSE)</f>
        <v>6</v>
      </c>
      <c r="K106" s="375">
        <f t="shared" si="16"/>
        <v>48</v>
      </c>
      <c r="L106" s="424">
        <f t="shared" si="11"/>
        <v>1</v>
      </c>
      <c r="M106" s="374">
        <f>IF(B106=Lists!$A$14,Lists!$E$35)+IF(B106=Lists!$A$15,Lists!$E$40)+IF(B106=Lists!$A$16,Lists!$E$40)</f>
        <v>6</v>
      </c>
      <c r="N106" s="375">
        <f t="shared" si="17"/>
        <v>48</v>
      </c>
      <c r="O106" s="440">
        <f>N106/$N$2</f>
        <v>3.9800995024875621E-2</v>
      </c>
      <c r="P106" s="726">
        <f t="shared" si="13"/>
        <v>3.9800995024875619E-3</v>
      </c>
    </row>
    <row r="107" spans="1:16" s="379" customFormat="1" x14ac:dyDescent="0.25">
      <c r="A107" s="14" t="s">
        <v>85</v>
      </c>
      <c r="B107" s="15"/>
      <c r="C107" s="44" t="s">
        <v>86</v>
      </c>
      <c r="D107" s="714"/>
      <c r="E107" s="773"/>
      <c r="F107" s="433"/>
      <c r="G107" s="339"/>
      <c r="H107" s="433"/>
      <c r="I107" s="433"/>
      <c r="J107" s="339"/>
      <c r="K107" s="339"/>
      <c r="L107" s="433"/>
      <c r="M107" s="339"/>
      <c r="N107" s="339"/>
      <c r="O107" s="339"/>
      <c r="P107" s="723">
        <f t="shared" si="13"/>
        <v>0</v>
      </c>
    </row>
    <row r="108" spans="1:16" ht="144" customHeight="1" x14ac:dyDescent="0.25">
      <c r="A108" s="18" t="s">
        <v>871</v>
      </c>
      <c r="B108" s="25" t="s">
        <v>30</v>
      </c>
      <c r="C108" s="27" t="s">
        <v>87</v>
      </c>
      <c r="D108" s="713"/>
      <c r="E108" s="769" t="s">
        <v>29</v>
      </c>
      <c r="F108" s="369" t="s">
        <v>21</v>
      </c>
      <c r="G108" s="364">
        <f>VLOOKUP(F108,Lists!$A$45:$B$50,2,FALSE)</f>
        <v>1.0000000000000001E-5</v>
      </c>
      <c r="H108" s="369" t="s">
        <v>21</v>
      </c>
      <c r="I108" s="369" t="s">
        <v>21</v>
      </c>
      <c r="J108" s="367">
        <f>VLOOKUP(I108,Lists!$A$35:$B$40,2,FALSE)</f>
        <v>0</v>
      </c>
      <c r="K108" s="368">
        <f>J108*G108</f>
        <v>0</v>
      </c>
      <c r="L108" s="363" t="str">
        <f t="shared" si="11"/>
        <v>n/a</v>
      </c>
      <c r="M108" s="374">
        <f>IF(B108=Lists!$A$14,Lists!$E$35)+IF(B108=Lists!$A$15,Lists!$E$40)+IF(B108=Lists!$A$16,Lists!$E$40)</f>
        <v>0</v>
      </c>
      <c r="N108" s="375">
        <f>G108*M108</f>
        <v>0</v>
      </c>
      <c r="O108" s="369" t="s">
        <v>21</v>
      </c>
      <c r="P108" s="724" t="str">
        <f t="shared" si="13"/>
        <v>n/a</v>
      </c>
    </row>
    <row r="109" spans="1:16" s="683" customFormat="1" ht="36.75" customHeight="1" x14ac:dyDescent="0.3">
      <c r="A109" s="350" t="s">
        <v>872</v>
      </c>
      <c r="B109" s="399" t="s">
        <v>32</v>
      </c>
      <c r="C109" s="400" t="s">
        <v>88</v>
      </c>
      <c r="D109" s="713" t="s">
        <v>29</v>
      </c>
      <c r="E109" s="716"/>
      <c r="F109" s="415" t="s">
        <v>36</v>
      </c>
      <c r="G109" s="364">
        <f>VLOOKUP(F109,Lists!$A$45:$B$50,2,FALSE)</f>
        <v>8</v>
      </c>
      <c r="H109" s="415" t="s">
        <v>39</v>
      </c>
      <c r="I109" s="430" t="s">
        <v>26</v>
      </c>
      <c r="J109" s="366">
        <f>VLOOKUP(I109,Lists!$A$35:$B$40,2,FALSE)</f>
        <v>6</v>
      </c>
      <c r="K109" s="375">
        <f>J109*G109</f>
        <v>48</v>
      </c>
      <c r="L109" s="424">
        <f t="shared" si="11"/>
        <v>1</v>
      </c>
      <c r="M109" s="374">
        <f>IF(B109=Lists!$A$14,Lists!$E$35)+IF(B109=Lists!$A$15,Lists!$E$40)+IF(B109=Lists!$A$16,Lists!$E$40)</f>
        <v>6</v>
      </c>
      <c r="N109" s="375">
        <f>G109*M109</f>
        <v>48</v>
      </c>
      <c r="O109" s="440">
        <f>N109/$N$2</f>
        <v>3.9800995024875621E-2</v>
      </c>
      <c r="P109" s="726">
        <f t="shared" si="13"/>
        <v>3.9800995024875619E-3</v>
      </c>
    </row>
    <row r="110" spans="1:16" ht="145.19999999999999" x14ac:dyDescent="0.25">
      <c r="A110" s="18" t="s">
        <v>873</v>
      </c>
      <c r="B110" s="25" t="s">
        <v>30</v>
      </c>
      <c r="C110" s="27" t="s">
        <v>89</v>
      </c>
      <c r="D110" s="713"/>
      <c r="E110" s="769" t="s">
        <v>29</v>
      </c>
      <c r="F110" s="369" t="s">
        <v>21</v>
      </c>
      <c r="G110" s="364">
        <f>VLOOKUP(F110,Lists!$A$45:$B$50,2,FALSE)</f>
        <v>1.0000000000000001E-5</v>
      </c>
      <c r="H110" s="369" t="s">
        <v>21</v>
      </c>
      <c r="I110" s="369" t="s">
        <v>21</v>
      </c>
      <c r="J110" s="367">
        <f>VLOOKUP(I110,Lists!$A$35:$B$40,2,FALSE)</f>
        <v>0</v>
      </c>
      <c r="K110" s="368">
        <f>J110*G110</f>
        <v>0</v>
      </c>
      <c r="L110" s="363" t="str">
        <f t="shared" si="11"/>
        <v>n/a</v>
      </c>
      <c r="M110" s="374">
        <f>IF(B110=Lists!$A$14,Lists!$E$35)+IF(B110=Lists!$A$15,Lists!$E$40)+IF(B110=Lists!$A$16,Lists!$E$40)</f>
        <v>0</v>
      </c>
      <c r="N110" s="375">
        <f>G110*M110</f>
        <v>0</v>
      </c>
      <c r="O110" s="369" t="s">
        <v>21</v>
      </c>
      <c r="P110" s="724" t="str">
        <f t="shared" si="13"/>
        <v>n/a</v>
      </c>
    </row>
    <row r="111" spans="1:16" s="683" customFormat="1" ht="35.25" customHeight="1" x14ac:dyDescent="0.3">
      <c r="A111" s="350" t="s">
        <v>874</v>
      </c>
      <c r="B111" s="399" t="s">
        <v>32</v>
      </c>
      <c r="C111" s="400" t="s">
        <v>90</v>
      </c>
      <c r="D111" s="713" t="s">
        <v>29</v>
      </c>
      <c r="E111" s="716"/>
      <c r="F111" s="415" t="s">
        <v>33</v>
      </c>
      <c r="G111" s="364">
        <f>VLOOKUP(F111,Lists!$A$45:$B$50,2,FALSE)</f>
        <v>5</v>
      </c>
      <c r="H111" s="415" t="s">
        <v>34</v>
      </c>
      <c r="I111" s="430" t="s">
        <v>26</v>
      </c>
      <c r="J111" s="366">
        <f>VLOOKUP(I111,Lists!$A$35:$B$40,2,FALSE)</f>
        <v>6</v>
      </c>
      <c r="K111" s="375">
        <f>J111*G111</f>
        <v>30</v>
      </c>
      <c r="L111" s="424">
        <f t="shared" si="11"/>
        <v>1</v>
      </c>
      <c r="M111" s="374">
        <f>IF(B111=Lists!$A$14,Lists!$E$35)+IF(B111=Lists!$A$15,Lists!$E$40)+IF(B111=Lists!$A$16,Lists!$E$40)</f>
        <v>6</v>
      </c>
      <c r="N111" s="375">
        <f>G111*M111</f>
        <v>30</v>
      </c>
      <c r="O111" s="440">
        <f>N111/$N$2</f>
        <v>2.4875621890547265E-2</v>
      </c>
      <c r="P111" s="726">
        <f t="shared" si="13"/>
        <v>2.4875621890547268E-3</v>
      </c>
    </row>
    <row r="112" spans="1:16" s="379" customFormat="1" x14ac:dyDescent="0.25">
      <c r="A112" s="14" t="s">
        <v>91</v>
      </c>
      <c r="B112" s="15"/>
      <c r="C112" s="16" t="s">
        <v>92</v>
      </c>
      <c r="D112" s="714"/>
      <c r="E112" s="773"/>
      <c r="F112" s="433"/>
      <c r="G112" s="339"/>
      <c r="H112" s="433"/>
      <c r="I112" s="433"/>
      <c r="J112" s="339"/>
      <c r="K112" s="339"/>
      <c r="L112" s="433"/>
      <c r="M112" s="339"/>
      <c r="N112" s="339"/>
      <c r="O112" s="339"/>
      <c r="P112" s="723">
        <f t="shared" si="13"/>
        <v>0</v>
      </c>
    </row>
    <row r="113" spans="1:16" ht="84.75" customHeight="1" x14ac:dyDescent="0.25">
      <c r="A113" s="18" t="s">
        <v>875</v>
      </c>
      <c r="B113" s="25" t="s">
        <v>30</v>
      </c>
      <c r="C113" s="34" t="s">
        <v>357</v>
      </c>
      <c r="D113" s="713"/>
      <c r="E113" s="769" t="s">
        <v>29</v>
      </c>
      <c r="F113" s="369" t="s">
        <v>21</v>
      </c>
      <c r="G113" s="364">
        <f>VLOOKUP(F113,Lists!$A$45:$B$50,2,FALSE)</f>
        <v>1.0000000000000001E-5</v>
      </c>
      <c r="H113" s="369" t="s">
        <v>21</v>
      </c>
      <c r="I113" s="369" t="s">
        <v>21</v>
      </c>
      <c r="J113" s="367">
        <f>VLOOKUP(I113,Lists!$A$35:$B$40,2,FALSE)</f>
        <v>0</v>
      </c>
      <c r="K113" s="368">
        <f>J113*G113</f>
        <v>0</v>
      </c>
      <c r="L113" s="363" t="str">
        <f t="shared" si="11"/>
        <v>n/a</v>
      </c>
      <c r="M113" s="374">
        <f>IF(B113=Lists!$A$14,Lists!$E$35)+IF(B113=Lists!$A$15,Lists!$E$40)+IF(B113=Lists!$A$16,Lists!$E$40)</f>
        <v>0</v>
      </c>
      <c r="N113" s="375">
        <f>G113*M113</f>
        <v>0</v>
      </c>
      <c r="O113" s="369" t="s">
        <v>21</v>
      </c>
      <c r="P113" s="724" t="str">
        <f t="shared" si="13"/>
        <v>n/a</v>
      </c>
    </row>
    <row r="114" spans="1:16" s="683" customFormat="1" ht="47.25" customHeight="1" x14ac:dyDescent="0.3">
      <c r="A114" s="350" t="s">
        <v>876</v>
      </c>
      <c r="B114" s="401" t="s">
        <v>32</v>
      </c>
      <c r="C114" s="400" t="s">
        <v>334</v>
      </c>
      <c r="D114" s="713" t="s">
        <v>29</v>
      </c>
      <c r="E114" s="716"/>
      <c r="F114" s="415" t="s">
        <v>33</v>
      </c>
      <c r="G114" s="364">
        <f>VLOOKUP(F114,Lists!$A$45:$B$50,2,FALSE)</f>
        <v>5</v>
      </c>
      <c r="H114" s="415" t="s">
        <v>83</v>
      </c>
      <c r="I114" s="430" t="s">
        <v>26</v>
      </c>
      <c r="J114" s="366">
        <f>VLOOKUP(I114,Lists!$A$35:$B$40,2,FALSE)</f>
        <v>6</v>
      </c>
      <c r="K114" s="375">
        <f>J114*G114</f>
        <v>30</v>
      </c>
      <c r="L114" s="424">
        <f t="shared" si="11"/>
        <v>1</v>
      </c>
      <c r="M114" s="374">
        <f>IF(B114=Lists!$A$14,Lists!$E$35)+IF(B114=Lists!$A$15,Lists!$E$40)+IF(B114=Lists!$A$16,Lists!$E$40)</f>
        <v>6</v>
      </c>
      <c r="N114" s="375">
        <f>G114*M114</f>
        <v>30</v>
      </c>
      <c r="O114" s="440">
        <f>N114/$N$2</f>
        <v>2.4875621890547265E-2</v>
      </c>
      <c r="P114" s="726">
        <f t="shared" si="13"/>
        <v>2.4875621890547268E-3</v>
      </c>
    </row>
    <row r="115" spans="1:16" s="379" customFormat="1" x14ac:dyDescent="0.25">
      <c r="A115" s="14" t="s">
        <v>93</v>
      </c>
      <c r="B115" s="15"/>
      <c r="C115" s="16" t="s">
        <v>94</v>
      </c>
      <c r="D115" s="714"/>
      <c r="E115" s="773"/>
      <c r="F115" s="433"/>
      <c r="G115" s="339"/>
      <c r="H115" s="433"/>
      <c r="I115" s="433"/>
      <c r="J115" s="339"/>
      <c r="K115" s="339"/>
      <c r="L115" s="433"/>
      <c r="M115" s="339"/>
      <c r="N115" s="339"/>
      <c r="O115" s="339"/>
      <c r="P115" s="723">
        <f t="shared" si="13"/>
        <v>0</v>
      </c>
    </row>
    <row r="116" spans="1:16" ht="57.6" customHeight="1" x14ac:dyDescent="0.25">
      <c r="A116" s="32" t="s">
        <v>1392</v>
      </c>
      <c r="B116" s="25" t="s">
        <v>30</v>
      </c>
      <c r="C116" s="160" t="s">
        <v>336</v>
      </c>
      <c r="D116" s="713"/>
      <c r="E116" s="769" t="s">
        <v>29</v>
      </c>
      <c r="F116" s="369" t="s">
        <v>21</v>
      </c>
      <c r="G116" s="364">
        <f>VLOOKUP(F116,Lists!$A$45:$B$50,2,FALSE)</f>
        <v>1.0000000000000001E-5</v>
      </c>
      <c r="H116" s="369" t="s">
        <v>21</v>
      </c>
      <c r="I116" s="369" t="s">
        <v>21</v>
      </c>
      <c r="J116" s="367">
        <f>VLOOKUP(I116,Lists!$A$35:$B$40,2,FALSE)</f>
        <v>0</v>
      </c>
      <c r="K116" s="368">
        <f>J116*G116</f>
        <v>0</v>
      </c>
      <c r="L116" s="363" t="str">
        <f t="shared" si="11"/>
        <v>n/a</v>
      </c>
      <c r="M116" s="374">
        <f>IF(B116=Lists!$A$14,Lists!$E$35)+IF(B116=Lists!$A$15,Lists!$E$40)+IF(B116=Lists!$A$16,Lists!$E$40)</f>
        <v>0</v>
      </c>
      <c r="N116" s="375">
        <f>G116*M116</f>
        <v>0</v>
      </c>
      <c r="O116" s="369" t="s">
        <v>21</v>
      </c>
      <c r="P116" s="724" t="str">
        <f t="shared" si="13"/>
        <v>n/a</v>
      </c>
    </row>
    <row r="117" spans="1:16" ht="33" customHeight="1" x14ac:dyDescent="0.25">
      <c r="A117" s="32" t="s">
        <v>1391</v>
      </c>
      <c r="B117" s="25" t="s">
        <v>30</v>
      </c>
      <c r="C117" s="28" t="s">
        <v>95</v>
      </c>
      <c r="D117" s="713"/>
      <c r="E117" s="769" t="s">
        <v>29</v>
      </c>
      <c r="F117" s="369" t="s">
        <v>21</v>
      </c>
      <c r="G117" s="364">
        <f>VLOOKUP(F117,Lists!$A$45:$B$50,2,FALSE)</f>
        <v>1.0000000000000001E-5</v>
      </c>
      <c r="H117" s="369" t="s">
        <v>21</v>
      </c>
      <c r="I117" s="369" t="s">
        <v>21</v>
      </c>
      <c r="J117" s="367">
        <f>VLOOKUP(I117,Lists!$A$35:$B$40,2,FALSE)</f>
        <v>0</v>
      </c>
      <c r="K117" s="368">
        <f>J117*G117</f>
        <v>0</v>
      </c>
      <c r="L117" s="363" t="str">
        <f t="shared" si="11"/>
        <v>n/a</v>
      </c>
      <c r="M117" s="374">
        <f>IF(B117=Lists!$A$14,Lists!$E$35)+IF(B117=Lists!$A$15,Lists!$E$40)+IF(B117=Lists!$A$16,Lists!$E$40)</f>
        <v>0</v>
      </c>
      <c r="N117" s="375">
        <f>G117*M117</f>
        <v>0</v>
      </c>
      <c r="O117" s="369" t="s">
        <v>21</v>
      </c>
      <c r="P117" s="724" t="str">
        <f t="shared" si="13"/>
        <v>n/a</v>
      </c>
    </row>
    <row r="118" spans="1:16" ht="150" customHeight="1" x14ac:dyDescent="0.25">
      <c r="A118" s="32" t="s">
        <v>1390</v>
      </c>
      <c r="B118" s="25" t="s">
        <v>30</v>
      </c>
      <c r="C118" s="28" t="s">
        <v>335</v>
      </c>
      <c r="D118" s="713"/>
      <c r="E118" s="769" t="s">
        <v>29</v>
      </c>
      <c r="F118" s="369" t="s">
        <v>21</v>
      </c>
      <c r="G118" s="364">
        <f>VLOOKUP(F118,Lists!$A$45:$B$50,2,FALSE)</f>
        <v>1.0000000000000001E-5</v>
      </c>
      <c r="H118" s="369" t="s">
        <v>21</v>
      </c>
      <c r="I118" s="369" t="s">
        <v>21</v>
      </c>
      <c r="J118" s="367">
        <f>VLOOKUP(I118,Lists!$A$35:$B$40,2,FALSE)</f>
        <v>0</v>
      </c>
      <c r="K118" s="368">
        <f>J118*G118</f>
        <v>0</v>
      </c>
      <c r="L118" s="363" t="str">
        <f t="shared" si="11"/>
        <v>n/a</v>
      </c>
      <c r="M118" s="374">
        <f>IF(B118=Lists!$A$14,Lists!$E$35)+IF(B118=Lists!$A$15,Lists!$E$40)+IF(B118=Lists!$A$16,Lists!$E$40)</f>
        <v>0</v>
      </c>
      <c r="N118" s="375">
        <f>G118*M118</f>
        <v>0</v>
      </c>
      <c r="O118" s="369" t="s">
        <v>21</v>
      </c>
      <c r="P118" s="724" t="str">
        <f t="shared" si="13"/>
        <v>n/a</v>
      </c>
    </row>
    <row r="119" spans="1:16" ht="82.5" customHeight="1" x14ac:dyDescent="0.25">
      <c r="A119" s="32" t="s">
        <v>1389</v>
      </c>
      <c r="B119" s="25" t="s">
        <v>30</v>
      </c>
      <c r="C119" s="28" t="s">
        <v>464</v>
      </c>
      <c r="D119" s="713"/>
      <c r="E119" s="769" t="s">
        <v>29</v>
      </c>
      <c r="F119" s="369" t="s">
        <v>21</v>
      </c>
      <c r="G119" s="364">
        <f>VLOOKUP(F119,Lists!$A$45:$B$50,2,FALSE)</f>
        <v>1.0000000000000001E-5</v>
      </c>
      <c r="H119" s="369" t="s">
        <v>21</v>
      </c>
      <c r="I119" s="369" t="s">
        <v>21</v>
      </c>
      <c r="J119" s="367">
        <f>VLOOKUP(I119,Lists!$A$35:$B$40,2,FALSE)</f>
        <v>0</v>
      </c>
      <c r="K119" s="368">
        <f>J119*G119</f>
        <v>0</v>
      </c>
      <c r="L119" s="363" t="str">
        <f t="shared" si="11"/>
        <v>n/a</v>
      </c>
      <c r="M119" s="374">
        <f>IF(B119=Lists!$A$14,Lists!$E$35)+IF(B119=Lists!$A$15,Lists!$E$40)+IF(B119=Lists!$A$16,Lists!$E$40)</f>
        <v>0</v>
      </c>
      <c r="N119" s="375">
        <f>G119*M119</f>
        <v>0</v>
      </c>
      <c r="O119" s="369" t="s">
        <v>21</v>
      </c>
      <c r="P119" s="724" t="str">
        <f t="shared" si="13"/>
        <v>n/a</v>
      </c>
    </row>
  </sheetData>
  <sheetProtection algorithmName="SHA-512" hashValue="z2eHyK6IVih6dKfytyr+Kpx2gHLmT2tRHD7nB5sHRqDMV8Ccl42AKV08oayENWy7+jIBcM+R6OA/CmplZRKW1g==" saltValue="5X/TvLUvG2/UQglo9hzLcg==" spinCount="100000" sheet="1" formatCells="0" formatColumns="0" formatRows="0" autoFilter="0"/>
  <protectedRanges>
    <protectedRange sqref="C37 C55 C72 C39 C77 C70 C64:C68 C60 C50:C51 C41:C42 C86:C88 C26:C27 C24 C115 C112 C7:C8 C107 C97 C90 C103" name="Range2_1"/>
    <protectedRange sqref="C37 C55 C72 C39 C77 C70 C64:C68 C60 C50:C51 C41:C42 C86:C88 C26:C27 C24 C115 C112 C7:C8 C107 C97 C90 C103" name="Range1_1"/>
    <protectedRange sqref="E116:E119 E88:E96 E7 E9:E23 E25:E26 E28:E40 E42:E50 E52:E59 E61:E65 E67:E69 E71:E76 E78:E81 E83:E86 E108:E111 E113:E114 E98:E106" name="Range2_1_1"/>
    <protectedRange sqref="E116:E119 E88:E96 E7 E9:E23 E25:E26 E28:E40 E42:E50 E52:E59 E61:E65 E67:E69 E71:E76 E78:E81 E83:E86 E108:E111 E113:E114 E98:E106" name="Range1_1_1"/>
    <protectedRange sqref="F7 F25:F26 F71:F76 F78:F81 F83:F86 F108:F111 F116:F119 F67:F69 F88:F96 F113:F114 F28:F40 F52:F59 F9:F23 F61:F65 F98:F106 F42:F50" name="Range2_1_2"/>
    <protectedRange sqref="F7 F25:F26 F71:F76 F78:F81 F83:F86 F108:F111 F116:F119 F67:F69 F88:F96 F113:F114 F28:F40 F52:F59 F9:F23 F61:F65 F98:F106 F42:F50" name="Range1_1_2"/>
    <protectedRange sqref="G7 G9:G23 G25:G26 G28:G40 G42:G50 G52:G59 G61:G65 G67:G69 G71:G76 G78:G81 G83:G86 G88:G96 G98:G106 G108:G111 G113:G114 G116:G119" name="Range2_1_3"/>
    <protectedRange sqref="G7 G9:G23 G25:G26 G28:G40 G42:G50 G52:G59 G61:G65 G67:G69 G71:G76 G78:G81 G83:G86 G88:G96 G98:G106 G108:G111 G113:G114 G116:G119" name="Range1_1_3"/>
    <protectedRange sqref="H7 H25:H26 H71:H76 H78:H81 H83:H86 H108:H111 H116:H119 H67:H69 H88:H96 H113:H114 H28:H40 H52:H59 H9:H23 H61:H65 H98:H106 H42:H50" name="Range2_1_5"/>
    <protectedRange sqref="H7 H25:H26 H71:H76 H78:H81 H83:H86 H108:H111 H116:H119 H67:H69 H88:H96 H113:H114 H28:H40 H52:H59 H9:H23 H61:H65 H98:H106 H42:H50" name="Range1_1_5"/>
    <protectedRange sqref="I7 I25:I26 I71:I76 I78:I81 I83:I86 I108:I111 I116:I119 I88:I96 I113:I114 I28:I40 I67:I69 I52:I59 I9:I23 I61:I65 I98:I106 I42:I50" name="Range2_1_1_1"/>
    <protectedRange sqref="I7 I25:I26 I71:I76 I78:I81 I83:I86 I108:I111 I116:I119 I88:I96 I113:I114 I28:I40 I67:I69 I52:I59 I9:I23 I61:I65 I98:I106 I42:I50" name="Range1_1_1_1"/>
    <protectedRange sqref="J7 J116:J119 J25:J26 J28:J40 J67:J69 J71:J76 J78:J81 J83:J86 J88:J96 J108:J111 J113:J114 J52:J59 J9:J23 J61:J65 J98:J106 J42:J50" name="Range2_1_4"/>
    <protectedRange sqref="J7 J116:J119 J25:J26 J28:J40 J67:J69 J71:J76 J78:J81 J83:J86 J88:J96 J108:J111 J113:J114 J52:J59 J9:J23 J61:J65 J98:J106 J42:J50" name="Range1_1_4"/>
    <protectedRange sqref="C43" name="Range2_2"/>
    <protectedRange sqref="C43" name="Range1_2"/>
    <protectedRange sqref="C44" name="Range2_1_8"/>
    <protectedRange sqref="C44" name="Range1_1_7"/>
    <protectedRange sqref="C54" name="Range2_1_1_2"/>
    <protectedRange sqref="C54" name="Range1_1_1_2"/>
    <protectedRange sqref="D6" name="Range2_1_2_1"/>
    <protectedRange sqref="D6" name="Range1_1_2_1"/>
    <protectedRange sqref="D8" name="Range2_1_2_2"/>
    <protectedRange sqref="D8" name="Range1_1_2_2"/>
    <protectedRange sqref="D24" name="Range2_1_2_3"/>
    <protectedRange sqref="D24" name="Range1_1_2_3"/>
    <protectedRange sqref="D27" name="Range2_1_2_4"/>
    <protectedRange sqref="D27" name="Range1_1_2_4"/>
    <protectedRange sqref="D41" name="Range2_1_2_5"/>
    <protectedRange sqref="D41" name="Range1_1_2_5"/>
    <protectedRange sqref="D51" name="Range2_1_2_6"/>
    <protectedRange sqref="D51" name="Range1_1_2_6"/>
    <protectedRange sqref="D60" name="Range2_1_2_7"/>
    <protectedRange sqref="D60" name="Range1_1_2_7"/>
    <protectedRange sqref="D66" name="Range2_1_2_8"/>
    <protectedRange sqref="D66" name="Range1_1_2_8"/>
    <protectedRange sqref="D70" name="Range2_1_2_9"/>
    <protectedRange sqref="D70" name="Range1_1_2_9"/>
    <protectedRange sqref="D77" name="Range2_1_2_10"/>
    <protectedRange sqref="D77" name="Range1_1_2_10"/>
    <protectedRange sqref="D82" name="Range2_1_2_11"/>
    <protectedRange sqref="D82" name="Range1_1_2_11"/>
    <protectedRange sqref="D87" name="Range2_1_2_12"/>
    <protectedRange sqref="D87" name="Range1_1_2_12"/>
    <protectedRange sqref="D97" name="Range2_1_2_13"/>
    <protectedRange sqref="D97" name="Range1_1_2_13"/>
    <protectedRange sqref="D107" name="Range2_1_2_14"/>
    <protectedRange sqref="D107" name="Range1_1_2_14"/>
    <protectedRange sqref="D112" name="Range2_1_2_15"/>
    <protectedRange sqref="D112" name="Range1_1_2_15"/>
    <protectedRange sqref="D115" name="Range2_1_2_16"/>
    <protectedRange sqref="D115" name="Range1_1_2_16"/>
  </protectedRanges>
  <autoFilter ref="A5:P119"/>
  <mergeCells count="1">
    <mergeCell ref="A3:P3"/>
  </mergeCells>
  <dataValidations count="5">
    <dataValidation type="list" allowBlank="1" showInputMessage="1" showErrorMessage="1" sqref="D103:D105 D20 D22:D23 D25:D26 D28:D35 D37 D39 D42:D44 D46 D48:D49 D52:D58 D61:D65 D67 D69 D71:D74 D76 D78 D80:D81 D83:D85 D88:D96 D98:D101 D116:D119 D108 D110 D113 D9:D18">
      <formula1>"Yes,No"</formula1>
    </dataValidation>
    <dataValidation type="list" allowBlank="1" showInputMessage="1" showErrorMessage="1" sqref="F86:F87 F79 F21 F97:G97 F111:F112 F47:F48 F66:F68 F6:F8 F24:F27 F70:G70 F40:F41 F75 F33 F102 F109 F19 F36 F38 F77:G77 F45 F89:F90 F82:G82 F106:F107 F50:F51 F59:F60 F114:F115 G6 G8 G24 G27 G41 G51 G60 G66 G87 G107 G112 G115 J6:K6 J8:K8 J24:K24 J27:K27 J41:K41 J51:K51 J60:K60 J66:K66 J70:K70 J77:K77 J82:K82 J87:K87 J97:K97 J107:K107 J112:K112 J115:K115 M6:O6 M8:O8 M24:O24 M27:O27 M41:O41 M51:O51 M60:O60 M66:O66 M70:O70 M77:O77 M82:O82 M87:O87 M97:O97 M107:O107 M112:O112 M115:O115">
      <formula1>Adj_Weight</formula1>
    </dataValidation>
    <dataValidation type="list" allowBlank="1" showInputMessage="1" showErrorMessage="1" sqref="H86:H87 H79 H21 H97 H111:H112 H47:H48 H66:H68 H6:H8 H24:H27 H70 H40:H41 H75 H33 H102 H109 H19 H36 H38 H77 H45 H89:H90 H82 H106:H107 H50:H51 H59:H60 H114:H115">
      <formula1>Adj_Evidence</formula1>
    </dataValidation>
    <dataValidation type="list" allowBlank="1" showInputMessage="1" showErrorMessage="1" sqref="I111:I112 I19 I21 I33 I36 I38 I106:I107 I8 I24:I27 I40:I41 I50:I51 I59:I60 I66:I68 I70 I77 I82 I86:I87 I97 I45 I47:I48 I75 I79 I89:I90 I102 I109 I6 I114:I115">
      <formula1>Adj_Service</formula1>
    </dataValidation>
    <dataValidation type="list" allowBlank="1" showInputMessage="1" showErrorMessage="1" sqref="A60 B1 B4:B1048576">
      <formula1>Spec_Compl_Adj</formula1>
    </dataValidation>
  </dataValidations>
  <printOptions headings="1"/>
  <pageMargins left="0.70866141732283472" right="0.70866141732283472" top="0.74803149606299213" bottom="0.74803149606299213" header="0.31496062992125984" footer="0.31496062992125984"/>
  <pageSetup paperSize="8" scale="61" fitToHeight="0" orientation="landscape" r:id="rId1"/>
  <headerFooter>
    <oddHeader>Page &amp;P&amp;R&amp;A</oddHeader>
    <oddFooter>&amp;F</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45"/>
  <sheetViews>
    <sheetView zoomScale="80" zoomScaleNormal="80" workbookViewId="0">
      <pane xSplit="2" ySplit="5" topLeftCell="C6" activePane="bottomRight" state="frozen"/>
      <selection pane="topRight" activeCell="C1" sqref="C1"/>
      <selection pane="bottomLeft" activeCell="A6" sqref="A6"/>
      <selection pane="bottomRight" activeCell="C6" sqref="C6"/>
    </sheetView>
  </sheetViews>
  <sheetFormatPr defaultColWidth="8.6328125" defaultRowHeight="13.2" x14ac:dyDescent="0.25"/>
  <cols>
    <col min="1" max="1" width="10" style="378" customWidth="1"/>
    <col min="2" max="2" width="12.08984375" style="2" customWidth="1"/>
    <col min="3" max="3" width="55.1796875" style="85" customWidth="1"/>
    <col min="4" max="4" width="15.453125" style="51" customWidth="1"/>
    <col min="5" max="5" width="48.6328125" style="53" customWidth="1"/>
    <col min="6" max="6" width="11.6328125" style="53" customWidth="1"/>
    <col min="7" max="7" width="11.36328125" style="53" hidden="1" customWidth="1"/>
    <col min="8" max="8" width="10.36328125" style="53" customWidth="1"/>
    <col min="9" max="9" width="16.36328125" style="53" hidden="1" customWidth="1"/>
    <col min="10" max="14" width="8.6328125" style="53" hidden="1" customWidth="1"/>
    <col min="15" max="15" width="8.6328125" style="53" customWidth="1"/>
    <col min="16" max="16" width="8.6328125" style="727" customWidth="1"/>
    <col min="17" max="16384" width="8.6328125" style="52"/>
  </cols>
  <sheetData>
    <row r="1" spans="1:16" x14ac:dyDescent="0.25">
      <c r="A1" s="320" t="str">
        <f>Introduction!A1</f>
        <v xml:space="preserve">©NHS England 2019   </v>
      </c>
      <c r="C1" s="380"/>
      <c r="D1" s="45"/>
      <c r="E1" s="3" t="s">
        <v>0</v>
      </c>
    </row>
    <row r="2" spans="1:16" s="94" customFormat="1" ht="19.5" customHeight="1" x14ac:dyDescent="0.25">
      <c r="B2" s="416">
        <f>COUNTIF(B5:B45,"Compliance Yes/No")+COUNTIF(B5:B45,"Specification")</f>
        <v>32</v>
      </c>
      <c r="F2" s="6"/>
      <c r="G2" s="6"/>
      <c r="H2" s="5"/>
      <c r="I2" s="435" t="s">
        <v>1</v>
      </c>
      <c r="J2" s="436"/>
      <c r="K2" s="437">
        <f>SUM(K7:K119)</f>
        <v>174</v>
      </c>
      <c r="L2" s="438">
        <f>K2/N2</f>
        <v>0.74358974358974361</v>
      </c>
      <c r="M2" s="439"/>
      <c r="N2" s="437">
        <f>SUM(N7:N119)</f>
        <v>234</v>
      </c>
      <c r="O2" s="372">
        <f>SUM(O7:O119)</f>
        <v>0.99999999999999978</v>
      </c>
      <c r="P2" s="717">
        <f>SUM(P7:P119)</f>
        <v>5.9999999999999991E-2</v>
      </c>
    </row>
    <row r="3" spans="1:16" s="94" customFormat="1" ht="39.75"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6" s="379" customFormat="1" ht="25.5" customHeight="1" x14ac:dyDescent="0.4">
      <c r="A4" s="334" t="s">
        <v>272</v>
      </c>
      <c r="B4" s="9"/>
      <c r="C4" s="10"/>
      <c r="D4" s="11"/>
      <c r="E4" s="345" t="str">
        <f>Introduction!B10</f>
        <v>INSERT SUPPLIER NAME HERE</v>
      </c>
      <c r="F4" s="12"/>
      <c r="G4" s="12"/>
      <c r="H4" s="12"/>
      <c r="I4" s="12"/>
      <c r="J4" s="12"/>
      <c r="K4" s="12"/>
      <c r="L4" s="12"/>
      <c r="M4" s="12"/>
      <c r="N4" s="12"/>
      <c r="O4" s="13"/>
      <c r="P4" s="728"/>
    </row>
    <row r="5" spans="1:16" s="378" customFormat="1" ht="60.75" customHeight="1" x14ac:dyDescent="0.25">
      <c r="A5" s="95" t="s">
        <v>3</v>
      </c>
      <c r="B5" s="98" t="s">
        <v>97</v>
      </c>
      <c r="C5" s="95" t="s">
        <v>5</v>
      </c>
      <c r="D5" s="96" t="s">
        <v>6</v>
      </c>
      <c r="E5" s="97" t="s">
        <v>7</v>
      </c>
      <c r="F5" s="98" t="s">
        <v>8</v>
      </c>
      <c r="G5" s="99" t="s">
        <v>9</v>
      </c>
      <c r="H5" s="98" t="s">
        <v>10</v>
      </c>
      <c r="I5" s="98" t="s">
        <v>12</v>
      </c>
      <c r="J5" s="100" t="s">
        <v>13</v>
      </c>
      <c r="K5" s="101" t="s">
        <v>14</v>
      </c>
      <c r="L5" s="102" t="s">
        <v>15</v>
      </c>
      <c r="M5" s="101" t="s">
        <v>16</v>
      </c>
      <c r="N5" s="101" t="s">
        <v>17</v>
      </c>
      <c r="O5" s="98" t="s">
        <v>18</v>
      </c>
      <c r="P5" s="729" t="s">
        <v>19</v>
      </c>
    </row>
    <row r="6" spans="1:16" s="379" customFormat="1" ht="19.5" customHeight="1" x14ac:dyDescent="0.25">
      <c r="A6" s="128"/>
      <c r="B6" s="143"/>
      <c r="C6" s="103" t="s">
        <v>20</v>
      </c>
      <c r="D6" s="343"/>
      <c r="E6" s="60"/>
      <c r="F6" s="60"/>
      <c r="G6" s="60"/>
      <c r="H6" s="60"/>
      <c r="I6" s="60"/>
      <c r="J6" s="60"/>
      <c r="K6" s="60"/>
      <c r="L6" s="60"/>
      <c r="M6" s="60"/>
      <c r="N6" s="60"/>
      <c r="O6" s="60"/>
      <c r="P6" s="730"/>
    </row>
    <row r="7" spans="1:16" s="378" customFormat="1" ht="132" x14ac:dyDescent="0.25">
      <c r="A7" s="105" t="s">
        <v>273</v>
      </c>
      <c r="B7" s="118" t="s">
        <v>23</v>
      </c>
      <c r="C7" s="106" t="s">
        <v>1200</v>
      </c>
      <c r="D7" s="682">
        <f>ROUND(COUNTIF(D8:D118,"Yes")/(B2-1),2)</f>
        <v>0</v>
      </c>
      <c r="E7" s="716"/>
      <c r="F7" s="415" t="s">
        <v>24</v>
      </c>
      <c r="G7" s="364">
        <f>VLOOKUP(F7,Lists!$A$45:$B$50,2,FALSE)</f>
        <v>10</v>
      </c>
      <c r="H7" s="373" t="s">
        <v>25</v>
      </c>
      <c r="I7" s="429" t="s">
        <v>1094</v>
      </c>
      <c r="J7" s="367">
        <f>IF(D7&gt;=0.97,6,IF(D7&gt;=0.9,4,IF(D7&gt;=0.8,2,IF(D7&gt;=0.7,1,0))))</f>
        <v>0</v>
      </c>
      <c r="K7" s="375">
        <f>J7*G7</f>
        <v>0</v>
      </c>
      <c r="L7" s="370">
        <f>IF(ISERROR(K7/N7),"n/a",K7/N7)</f>
        <v>0</v>
      </c>
      <c r="M7" s="374">
        <f>IF(B7=Lists!$A$14,Lists!$E$35)+IF(B7=Lists!$A$15,Lists!$E$40)+IF(B7=Lists!$A$16,Lists!$E$40)</f>
        <v>6</v>
      </c>
      <c r="N7" s="375">
        <f>G7*M7</f>
        <v>60</v>
      </c>
      <c r="O7" s="441">
        <f>IF((N7/$N$2)&gt;0.0001,N7/$N$2,"n/a")</f>
        <v>0.25641025641025639</v>
      </c>
      <c r="P7" s="731">
        <f>IF(ISERROR(O7*0.0001),"n/a",O7*0.06)</f>
        <v>1.5384615384615382E-2</v>
      </c>
    </row>
    <row r="8" spans="1:16" s="63" customFormat="1" ht="17.25" customHeight="1" x14ac:dyDescent="0.25">
      <c r="A8" s="115" t="s">
        <v>274</v>
      </c>
      <c r="B8" s="144"/>
      <c r="C8" s="145" t="s">
        <v>275</v>
      </c>
      <c r="D8" s="714"/>
      <c r="E8" s="767"/>
      <c r="F8" s="442"/>
      <c r="G8" s="442"/>
      <c r="H8" s="442"/>
      <c r="I8" s="442"/>
      <c r="J8" s="442"/>
      <c r="K8" s="442"/>
      <c r="L8" s="442"/>
      <c r="M8" s="442"/>
      <c r="N8" s="442"/>
      <c r="O8" s="442"/>
      <c r="P8" s="732">
        <f t="shared" ref="P8:P45" si="0">IF(ISERROR(O8*0.0001),"n/a",O8*0.06)</f>
        <v>0</v>
      </c>
    </row>
    <row r="9" spans="1:16" ht="81.599999999999994" customHeight="1" x14ac:dyDescent="0.25">
      <c r="A9" s="139" t="s">
        <v>1364</v>
      </c>
      <c r="B9" s="121" t="s">
        <v>30</v>
      </c>
      <c r="C9" s="149" t="s">
        <v>358</v>
      </c>
      <c r="D9" s="715"/>
      <c r="E9" s="766" t="s">
        <v>29</v>
      </c>
      <c r="F9" s="415" t="s">
        <v>21</v>
      </c>
      <c r="G9" s="364">
        <f>VLOOKUP(F9,Lists!$A$45:$B$50,2,FALSE)</f>
        <v>1.0000000000000001E-5</v>
      </c>
      <c r="H9" s="415" t="s">
        <v>21</v>
      </c>
      <c r="I9" s="415" t="s">
        <v>21</v>
      </c>
      <c r="J9" s="366">
        <f>VLOOKUP(I9,Lists!$A$35:$B$40,2,FALSE)</f>
        <v>0</v>
      </c>
      <c r="K9" s="375">
        <f t="shared" ref="K9:K45" si="1">J9*G9</f>
        <v>0</v>
      </c>
      <c r="L9" s="424" t="str">
        <f t="shared" ref="L9:L11" si="2">IF(ISERROR(K9/N9),"n/a",K9/N9)</f>
        <v>n/a</v>
      </c>
      <c r="M9" s="374">
        <f>IF(B9=Lists!$A$14,Lists!$E$35)+IF(B9=Lists!$A$15,Lists!$E$40)+IF(B9=Lists!$A$16,Lists!$E$40)</f>
        <v>0</v>
      </c>
      <c r="N9" s="375">
        <f t="shared" ref="N9:N45" si="3">G9*M9</f>
        <v>0</v>
      </c>
      <c r="O9" s="415" t="s">
        <v>21</v>
      </c>
      <c r="P9" s="733" t="str">
        <f t="shared" si="0"/>
        <v>n/a</v>
      </c>
    </row>
    <row r="10" spans="1:16" ht="113.4" customHeight="1" x14ac:dyDescent="0.25">
      <c r="A10" s="139" t="s">
        <v>1365</v>
      </c>
      <c r="B10" s="122" t="s">
        <v>30</v>
      </c>
      <c r="C10" s="163" t="s">
        <v>345</v>
      </c>
      <c r="D10" s="715"/>
      <c r="E10" s="766" t="s">
        <v>29</v>
      </c>
      <c r="F10" s="415" t="s">
        <v>21</v>
      </c>
      <c r="G10" s="364">
        <f>VLOOKUP(F10,Lists!$A$45:$B$50,2,FALSE)</f>
        <v>1.0000000000000001E-5</v>
      </c>
      <c r="H10" s="415" t="s">
        <v>21</v>
      </c>
      <c r="I10" s="415" t="s">
        <v>21</v>
      </c>
      <c r="J10" s="366">
        <f>VLOOKUP(I10,Lists!$A$35:$B$40,2,FALSE)</f>
        <v>0</v>
      </c>
      <c r="K10" s="375">
        <f t="shared" si="1"/>
        <v>0</v>
      </c>
      <c r="L10" s="424" t="str">
        <f t="shared" si="2"/>
        <v>n/a</v>
      </c>
      <c r="M10" s="374">
        <f>IF(B10=Lists!$A$14,Lists!$E$35)+IF(B10=Lists!$A$15,Lists!$E$40)+IF(B10=Lists!$A$16,Lists!$E$40)</f>
        <v>0</v>
      </c>
      <c r="N10" s="375">
        <f t="shared" si="3"/>
        <v>0</v>
      </c>
      <c r="O10" s="415" t="s">
        <v>21</v>
      </c>
      <c r="P10" s="733" t="str">
        <f t="shared" si="0"/>
        <v>n/a</v>
      </c>
    </row>
    <row r="11" spans="1:16" ht="81.75" customHeight="1" x14ac:dyDescent="0.25">
      <c r="A11" s="139" t="s">
        <v>1366</v>
      </c>
      <c r="B11" s="121" t="s">
        <v>30</v>
      </c>
      <c r="C11" s="162" t="s">
        <v>346</v>
      </c>
      <c r="D11" s="715"/>
      <c r="E11" s="766" t="s">
        <v>29</v>
      </c>
      <c r="F11" s="415" t="s">
        <v>21</v>
      </c>
      <c r="G11" s="364">
        <f>VLOOKUP(F11,Lists!$A$45:$B$50,2,FALSE)</f>
        <v>1.0000000000000001E-5</v>
      </c>
      <c r="H11" s="415" t="s">
        <v>21</v>
      </c>
      <c r="I11" s="415" t="s">
        <v>21</v>
      </c>
      <c r="J11" s="366">
        <f>VLOOKUP(I11,Lists!$A$35:$B$40,2,FALSE)</f>
        <v>0</v>
      </c>
      <c r="K11" s="375">
        <f t="shared" si="1"/>
        <v>0</v>
      </c>
      <c r="L11" s="424" t="str">
        <f t="shared" si="2"/>
        <v>n/a</v>
      </c>
      <c r="M11" s="374">
        <f>IF(B11=Lists!$A$14,Lists!$E$35)+IF(B11=Lists!$A$15,Lists!$E$40)+IF(B11=Lists!$A$16,Lists!$E$40)</f>
        <v>0</v>
      </c>
      <c r="N11" s="375">
        <f t="shared" si="3"/>
        <v>0</v>
      </c>
      <c r="O11" s="415" t="s">
        <v>21</v>
      </c>
      <c r="P11" s="733" t="str">
        <f t="shared" si="0"/>
        <v>n/a</v>
      </c>
    </row>
    <row r="12" spans="1:16" s="63" customFormat="1" ht="57.75" customHeight="1" x14ac:dyDescent="0.25">
      <c r="A12" s="139" t="s">
        <v>1367</v>
      </c>
      <c r="B12" s="121" t="s">
        <v>30</v>
      </c>
      <c r="C12" s="130" t="s">
        <v>338</v>
      </c>
      <c r="D12" s="715"/>
      <c r="E12" s="766" t="s">
        <v>29</v>
      </c>
      <c r="F12" s="415" t="s">
        <v>21</v>
      </c>
      <c r="G12" s="364">
        <f>VLOOKUP(F12,Lists!$A$45:$B$50,2,FALSE)</f>
        <v>1.0000000000000001E-5</v>
      </c>
      <c r="H12" s="415" t="s">
        <v>21</v>
      </c>
      <c r="I12" s="415" t="s">
        <v>21</v>
      </c>
      <c r="J12" s="366">
        <f>VLOOKUP(I12,Lists!$A$35:$B$40,2,FALSE)</f>
        <v>0</v>
      </c>
      <c r="K12" s="375">
        <f t="shared" si="1"/>
        <v>0</v>
      </c>
      <c r="L12" s="424" t="str">
        <f t="shared" ref="L12:L20" si="4">IF(ISERROR(K12/N12),"n/a",K12/N12)</f>
        <v>n/a</v>
      </c>
      <c r="M12" s="374">
        <f>IF(B12=Lists!$A$14,Lists!$E$35)+IF(B12=Lists!$A$15,Lists!$E$40)+IF(B12=Lists!$A$16,Lists!$E$40)</f>
        <v>0</v>
      </c>
      <c r="N12" s="375">
        <f t="shared" si="3"/>
        <v>0</v>
      </c>
      <c r="O12" s="415" t="s">
        <v>21</v>
      </c>
      <c r="P12" s="733" t="str">
        <f t="shared" si="0"/>
        <v>n/a</v>
      </c>
    </row>
    <row r="13" spans="1:16" s="63" customFormat="1" ht="46.2" customHeight="1" x14ac:dyDescent="0.25">
      <c r="A13" s="139" t="s">
        <v>1368</v>
      </c>
      <c r="B13" s="121" t="s">
        <v>30</v>
      </c>
      <c r="C13" s="130" t="s">
        <v>337</v>
      </c>
      <c r="D13" s="715"/>
      <c r="E13" s="766" t="s">
        <v>29</v>
      </c>
      <c r="F13" s="415" t="s">
        <v>21</v>
      </c>
      <c r="G13" s="364">
        <f>VLOOKUP(F13,Lists!$A$45:$B$50,2,FALSE)</f>
        <v>1.0000000000000001E-5</v>
      </c>
      <c r="H13" s="415" t="s">
        <v>21</v>
      </c>
      <c r="I13" s="415" t="s">
        <v>21</v>
      </c>
      <c r="J13" s="366">
        <f>VLOOKUP(I13,Lists!$A$35:$B$40,2,FALSE)</f>
        <v>0</v>
      </c>
      <c r="K13" s="375">
        <f t="shared" si="1"/>
        <v>0</v>
      </c>
      <c r="L13" s="424" t="str">
        <f t="shared" si="4"/>
        <v>n/a</v>
      </c>
      <c r="M13" s="374">
        <f>IF(B13=Lists!$A$14,Lists!$E$35)+IF(B13=Lists!$A$15,Lists!$E$40)+IF(B13=Lists!$A$16,Lists!$E$40)</f>
        <v>0</v>
      </c>
      <c r="N13" s="375">
        <f t="shared" si="3"/>
        <v>0</v>
      </c>
      <c r="O13" s="415" t="s">
        <v>21</v>
      </c>
      <c r="P13" s="733" t="str">
        <f t="shared" si="0"/>
        <v>n/a</v>
      </c>
    </row>
    <row r="14" spans="1:16" s="63" customFormat="1" ht="59.4" customHeight="1" x14ac:dyDescent="0.25">
      <c r="A14" s="139" t="s">
        <v>1369</v>
      </c>
      <c r="B14" s="121" t="s">
        <v>30</v>
      </c>
      <c r="C14" s="130" t="s">
        <v>339</v>
      </c>
      <c r="D14" s="715"/>
      <c r="E14" s="766" t="s">
        <v>29</v>
      </c>
      <c r="F14" s="415" t="s">
        <v>21</v>
      </c>
      <c r="G14" s="364">
        <f>VLOOKUP(F14,Lists!$A$45:$B$50,2,FALSE)</f>
        <v>1.0000000000000001E-5</v>
      </c>
      <c r="H14" s="415" t="s">
        <v>21</v>
      </c>
      <c r="I14" s="415" t="s">
        <v>21</v>
      </c>
      <c r="J14" s="366">
        <f>VLOOKUP(I14,Lists!$A$35:$B$40,2,FALSE)</f>
        <v>0</v>
      </c>
      <c r="K14" s="375">
        <f t="shared" si="1"/>
        <v>0</v>
      </c>
      <c r="L14" s="424" t="str">
        <f t="shared" si="4"/>
        <v>n/a</v>
      </c>
      <c r="M14" s="374">
        <f>IF(B14=Lists!$A$14,Lists!$E$35)+IF(B14=Lists!$A$15,Lists!$E$40)+IF(B14=Lists!$A$16,Lists!$E$40)</f>
        <v>0</v>
      </c>
      <c r="N14" s="375">
        <f t="shared" si="3"/>
        <v>0</v>
      </c>
      <c r="O14" s="415" t="s">
        <v>21</v>
      </c>
      <c r="P14" s="733" t="str">
        <f t="shared" si="0"/>
        <v>n/a</v>
      </c>
    </row>
    <row r="15" spans="1:16" s="63" customFormat="1" ht="94.95" customHeight="1" x14ac:dyDescent="0.25">
      <c r="A15" s="139" t="s">
        <v>1370</v>
      </c>
      <c r="B15" s="121" t="s">
        <v>30</v>
      </c>
      <c r="C15" s="146" t="s">
        <v>1168</v>
      </c>
      <c r="D15" s="715"/>
      <c r="E15" s="766" t="s">
        <v>29</v>
      </c>
      <c r="F15" s="415" t="s">
        <v>21</v>
      </c>
      <c r="G15" s="364">
        <f>VLOOKUP(F15,Lists!$A$45:$B$50,2,FALSE)</f>
        <v>1.0000000000000001E-5</v>
      </c>
      <c r="H15" s="415" t="s">
        <v>21</v>
      </c>
      <c r="I15" s="415" t="s">
        <v>21</v>
      </c>
      <c r="J15" s="366">
        <f>VLOOKUP(I15,Lists!$A$35:$B$40,2,FALSE)</f>
        <v>0</v>
      </c>
      <c r="K15" s="375">
        <f t="shared" si="1"/>
        <v>0</v>
      </c>
      <c r="L15" s="424" t="str">
        <f t="shared" si="4"/>
        <v>n/a</v>
      </c>
      <c r="M15" s="374">
        <f>IF(B15=Lists!$A$14,Lists!$E$35)+IF(B15=Lists!$A$15,Lists!$E$40)+IF(B15=Lists!$A$16,Lists!$E$40)</f>
        <v>0</v>
      </c>
      <c r="N15" s="375">
        <f t="shared" si="3"/>
        <v>0</v>
      </c>
      <c r="O15" s="415" t="s">
        <v>21</v>
      </c>
      <c r="P15" s="733" t="str">
        <f t="shared" si="0"/>
        <v>n/a</v>
      </c>
    </row>
    <row r="16" spans="1:16" ht="43.5" customHeight="1" x14ac:dyDescent="0.25">
      <c r="A16" s="139" t="s">
        <v>1101</v>
      </c>
      <c r="B16" s="121" t="s">
        <v>30</v>
      </c>
      <c r="C16" s="150" t="s">
        <v>359</v>
      </c>
      <c r="D16" s="715"/>
      <c r="E16" s="766" t="s">
        <v>29</v>
      </c>
      <c r="F16" s="415" t="s">
        <v>21</v>
      </c>
      <c r="G16" s="364">
        <f>VLOOKUP(F16,Lists!$A$45:$B$50,2,FALSE)</f>
        <v>1.0000000000000001E-5</v>
      </c>
      <c r="H16" s="415" t="s">
        <v>21</v>
      </c>
      <c r="I16" s="415" t="s">
        <v>21</v>
      </c>
      <c r="J16" s="366">
        <f>VLOOKUP(I16,Lists!$A$35:$B$40,2,FALSE)</f>
        <v>0</v>
      </c>
      <c r="K16" s="375">
        <f t="shared" si="1"/>
        <v>0</v>
      </c>
      <c r="L16" s="424" t="str">
        <f>IF(ISERROR(K16/N16),"n/a",K16/N16)</f>
        <v>n/a</v>
      </c>
      <c r="M16" s="374">
        <f>IF(B16=Lists!$A$14,Lists!$E$35)+IF(B16=Lists!$A$15,Lists!$E$40)+IF(B16=Lists!$A$16,Lists!$E$40)</f>
        <v>0</v>
      </c>
      <c r="N16" s="375">
        <f t="shared" si="3"/>
        <v>0</v>
      </c>
      <c r="O16" s="415" t="s">
        <v>21</v>
      </c>
      <c r="P16" s="733" t="str">
        <f t="shared" si="0"/>
        <v>n/a</v>
      </c>
    </row>
    <row r="17" spans="1:16" s="63" customFormat="1" ht="60" customHeight="1" x14ac:dyDescent="0.25">
      <c r="A17" s="139" t="s">
        <v>1102</v>
      </c>
      <c r="B17" s="121" t="s">
        <v>30</v>
      </c>
      <c r="C17" s="147" t="s">
        <v>360</v>
      </c>
      <c r="D17" s="715"/>
      <c r="E17" s="766" t="s">
        <v>29</v>
      </c>
      <c r="F17" s="415" t="s">
        <v>21</v>
      </c>
      <c r="G17" s="364">
        <f>VLOOKUP(F17,Lists!$A$45:$B$50,2,FALSE)</f>
        <v>1.0000000000000001E-5</v>
      </c>
      <c r="H17" s="415" t="s">
        <v>21</v>
      </c>
      <c r="I17" s="415" t="s">
        <v>21</v>
      </c>
      <c r="J17" s="366">
        <f>VLOOKUP(I17,Lists!$A$35:$B$40,2,FALSE)</f>
        <v>0</v>
      </c>
      <c r="K17" s="375">
        <f t="shared" si="1"/>
        <v>0</v>
      </c>
      <c r="L17" s="424" t="str">
        <f t="shared" si="4"/>
        <v>n/a</v>
      </c>
      <c r="M17" s="374">
        <f>IF(B17=Lists!$A$14,Lists!$E$35)+IF(B17=Lists!$A$15,Lists!$E$40)+IF(B17=Lists!$A$16,Lists!$E$40)</f>
        <v>0</v>
      </c>
      <c r="N17" s="375">
        <f t="shared" si="3"/>
        <v>0</v>
      </c>
      <c r="O17" s="415" t="s">
        <v>21</v>
      </c>
      <c r="P17" s="733" t="str">
        <f t="shared" si="0"/>
        <v>n/a</v>
      </c>
    </row>
    <row r="18" spans="1:16" s="116" customFormat="1" ht="156.6" customHeight="1" x14ac:dyDescent="0.25">
      <c r="A18" s="139" t="s">
        <v>1371</v>
      </c>
      <c r="B18" s="118" t="s">
        <v>30</v>
      </c>
      <c r="C18" s="147" t="s">
        <v>340</v>
      </c>
      <c r="D18" s="715"/>
      <c r="E18" s="766" t="s">
        <v>29</v>
      </c>
      <c r="F18" s="415" t="s">
        <v>21</v>
      </c>
      <c r="G18" s="364">
        <f>VLOOKUP(F18,Lists!$A$45:$B$50,2,FALSE)</f>
        <v>1.0000000000000001E-5</v>
      </c>
      <c r="H18" s="415" t="s">
        <v>21</v>
      </c>
      <c r="I18" s="415" t="s">
        <v>21</v>
      </c>
      <c r="J18" s="366">
        <f>VLOOKUP(I18,Lists!$A$35:$B$40,2,FALSE)</f>
        <v>0</v>
      </c>
      <c r="K18" s="375">
        <f t="shared" si="1"/>
        <v>0</v>
      </c>
      <c r="L18" s="424" t="str">
        <f t="shared" si="4"/>
        <v>n/a</v>
      </c>
      <c r="M18" s="374">
        <f>IF(B18=Lists!$A$14,Lists!$E$35)+IF(B18=Lists!$A$15,Lists!$E$40)+IF(B18=Lists!$A$16,Lists!$E$40)</f>
        <v>0</v>
      </c>
      <c r="N18" s="375">
        <f t="shared" si="3"/>
        <v>0</v>
      </c>
      <c r="O18" s="415" t="s">
        <v>21</v>
      </c>
      <c r="P18" s="733" t="str">
        <f t="shared" si="0"/>
        <v>n/a</v>
      </c>
    </row>
    <row r="19" spans="1:16" s="63" customFormat="1" ht="32.25" customHeight="1" x14ac:dyDescent="0.25">
      <c r="A19" s="139" t="s">
        <v>1372</v>
      </c>
      <c r="B19" s="121" t="s">
        <v>30</v>
      </c>
      <c r="C19" s="147" t="s">
        <v>341</v>
      </c>
      <c r="D19" s="715"/>
      <c r="E19" s="766" t="s">
        <v>29</v>
      </c>
      <c r="F19" s="415" t="s">
        <v>21</v>
      </c>
      <c r="G19" s="364">
        <f>VLOOKUP(F19,Lists!$A$45:$B$50,2,FALSE)</f>
        <v>1.0000000000000001E-5</v>
      </c>
      <c r="H19" s="415" t="s">
        <v>21</v>
      </c>
      <c r="I19" s="415" t="s">
        <v>21</v>
      </c>
      <c r="J19" s="366">
        <f>VLOOKUP(I19,Lists!$A$35:$B$40,2,FALSE)</f>
        <v>0</v>
      </c>
      <c r="K19" s="375">
        <f t="shared" si="1"/>
        <v>0</v>
      </c>
      <c r="L19" s="424" t="str">
        <f t="shared" si="4"/>
        <v>n/a</v>
      </c>
      <c r="M19" s="374">
        <f>IF(B19=Lists!$A$14,Lists!$E$35)+IF(B19=Lists!$A$15,Lists!$E$40)+IF(B19=Lists!$A$16,Lists!$E$40)</f>
        <v>0</v>
      </c>
      <c r="N19" s="375">
        <f t="shared" si="3"/>
        <v>0</v>
      </c>
      <c r="O19" s="415" t="s">
        <v>21</v>
      </c>
      <c r="P19" s="733" t="str">
        <f t="shared" si="0"/>
        <v>n/a</v>
      </c>
    </row>
    <row r="20" spans="1:16" s="63" customFormat="1" ht="75.599999999999994" customHeight="1" x14ac:dyDescent="0.25">
      <c r="A20" s="139" t="s">
        <v>1373</v>
      </c>
      <c r="B20" s="121" t="s">
        <v>30</v>
      </c>
      <c r="C20" s="147" t="s">
        <v>960</v>
      </c>
      <c r="D20" s="715"/>
      <c r="E20" s="766" t="s">
        <v>29</v>
      </c>
      <c r="F20" s="415" t="s">
        <v>21</v>
      </c>
      <c r="G20" s="364">
        <f>VLOOKUP(F20,Lists!$A$45:$B$50,2,FALSE)</f>
        <v>1.0000000000000001E-5</v>
      </c>
      <c r="H20" s="415" t="s">
        <v>21</v>
      </c>
      <c r="I20" s="415" t="s">
        <v>21</v>
      </c>
      <c r="J20" s="366">
        <f>VLOOKUP(I20,Lists!$A$35:$B$40,2,FALSE)</f>
        <v>0</v>
      </c>
      <c r="K20" s="375">
        <f t="shared" si="1"/>
        <v>0</v>
      </c>
      <c r="L20" s="424" t="str">
        <f t="shared" si="4"/>
        <v>n/a</v>
      </c>
      <c r="M20" s="374">
        <f>IF(B20=Lists!$A$14,Lists!$E$35)+IF(B20=Lists!$A$15,Lists!$E$40)+IF(B20=Lists!$A$16,Lists!$E$40)</f>
        <v>0</v>
      </c>
      <c r="N20" s="375">
        <f t="shared" si="3"/>
        <v>0</v>
      </c>
      <c r="O20" s="415" t="s">
        <v>21</v>
      </c>
      <c r="P20" s="733" t="str">
        <f t="shared" si="0"/>
        <v>n/a</v>
      </c>
    </row>
    <row r="21" spans="1:16" s="63" customFormat="1" ht="57" customHeight="1" x14ac:dyDescent="0.25">
      <c r="A21" s="139" t="s">
        <v>1374</v>
      </c>
      <c r="B21" s="121" t="s">
        <v>30</v>
      </c>
      <c r="C21" s="307" t="s">
        <v>1216</v>
      </c>
      <c r="D21" s="715"/>
      <c r="E21" s="766" t="s">
        <v>29</v>
      </c>
      <c r="F21" s="415" t="s">
        <v>21</v>
      </c>
      <c r="G21" s="364">
        <f>VLOOKUP(F21,Lists!$A$45:$B$50,2,FALSE)</f>
        <v>1.0000000000000001E-5</v>
      </c>
      <c r="H21" s="415" t="s">
        <v>21</v>
      </c>
      <c r="I21" s="415" t="s">
        <v>21</v>
      </c>
      <c r="J21" s="366">
        <f>VLOOKUP(I21,Lists!$A$35:$B$40,2,FALSE)</f>
        <v>0</v>
      </c>
      <c r="K21" s="375">
        <f t="shared" si="1"/>
        <v>0</v>
      </c>
      <c r="L21" s="424" t="str">
        <f>IF(ISERROR(K21/N21),"n/a",K21/N21)</f>
        <v>n/a</v>
      </c>
      <c r="M21" s="374">
        <f>IF(B21=Lists!$A$14,Lists!$E$35)+IF(B21=Lists!$A$15,Lists!$E$40)+IF(B21=Lists!$A$16,Lists!$E$40)</f>
        <v>0</v>
      </c>
      <c r="N21" s="375">
        <f t="shared" si="3"/>
        <v>0</v>
      </c>
      <c r="O21" s="415" t="s">
        <v>21</v>
      </c>
      <c r="P21" s="733" t="str">
        <f t="shared" si="0"/>
        <v>n/a</v>
      </c>
    </row>
    <row r="22" spans="1:16" s="63" customFormat="1" ht="14.25" customHeight="1" x14ac:dyDescent="0.25">
      <c r="A22" s="115" t="s">
        <v>276</v>
      </c>
      <c r="B22" s="144"/>
      <c r="C22" s="133" t="s">
        <v>277</v>
      </c>
      <c r="D22" s="714"/>
      <c r="E22" s="767"/>
      <c r="F22" s="442"/>
      <c r="G22" s="442"/>
      <c r="H22" s="442"/>
      <c r="I22" s="442"/>
      <c r="J22" s="442"/>
      <c r="K22" s="442"/>
      <c r="L22" s="442"/>
      <c r="M22" s="442"/>
      <c r="N22" s="442"/>
      <c r="O22" s="442"/>
      <c r="P22" s="732">
        <f t="shared" si="0"/>
        <v>0</v>
      </c>
    </row>
    <row r="23" spans="1:16" s="63" customFormat="1" ht="45.75" customHeight="1" x14ac:dyDescent="0.25">
      <c r="A23" s="139" t="s">
        <v>877</v>
      </c>
      <c r="B23" s="121" t="s">
        <v>30</v>
      </c>
      <c r="C23" s="130" t="s">
        <v>959</v>
      </c>
      <c r="D23" s="715"/>
      <c r="E23" s="766" t="s">
        <v>29</v>
      </c>
      <c r="F23" s="415" t="s">
        <v>21</v>
      </c>
      <c r="G23" s="364">
        <f>VLOOKUP(F23,Lists!$A$45:$B$50,2,FALSE)</f>
        <v>1.0000000000000001E-5</v>
      </c>
      <c r="H23" s="415" t="s">
        <v>21</v>
      </c>
      <c r="I23" s="415" t="s">
        <v>21</v>
      </c>
      <c r="J23" s="366">
        <f>VLOOKUP(I23,Lists!$A$35:$B$40,2,FALSE)</f>
        <v>0</v>
      </c>
      <c r="K23" s="375">
        <f t="shared" si="1"/>
        <v>0</v>
      </c>
      <c r="L23" s="424" t="str">
        <f t="shared" ref="L23:L27" si="5">IF(ISERROR(K23/N23),"n/a",K23/N23)</f>
        <v>n/a</v>
      </c>
      <c r="M23" s="374">
        <f>IF(B23=Lists!$A$14,Lists!$E$35)+IF(B23=Lists!$A$15,Lists!$E$40)+IF(B23=Lists!$A$16,Lists!$E$40)</f>
        <v>0</v>
      </c>
      <c r="N23" s="375">
        <f t="shared" si="3"/>
        <v>0</v>
      </c>
      <c r="O23" s="415" t="s">
        <v>21</v>
      </c>
      <c r="P23" s="733" t="str">
        <f t="shared" si="0"/>
        <v>n/a</v>
      </c>
    </row>
    <row r="24" spans="1:16" s="380" customFormat="1" ht="36" customHeight="1" x14ac:dyDescent="0.25">
      <c r="A24" s="139" t="s">
        <v>878</v>
      </c>
      <c r="B24" s="402" t="s">
        <v>32</v>
      </c>
      <c r="C24" s="119" t="s">
        <v>65</v>
      </c>
      <c r="D24" s="766" t="s">
        <v>29</v>
      </c>
      <c r="E24" s="768"/>
      <c r="F24" s="427" t="s">
        <v>36</v>
      </c>
      <c r="G24" s="364">
        <f>VLOOKUP(F24,Lists!$A$45:$B$50,2,FALSE)</f>
        <v>8</v>
      </c>
      <c r="H24" s="427" t="s">
        <v>25</v>
      </c>
      <c r="I24" s="427" t="s">
        <v>26</v>
      </c>
      <c r="J24" s="366">
        <f>VLOOKUP(I24,Lists!$A$35:$B$40,2,FALSE)</f>
        <v>6</v>
      </c>
      <c r="K24" s="375">
        <f t="shared" si="1"/>
        <v>48</v>
      </c>
      <c r="L24" s="427">
        <f t="shared" si="5"/>
        <v>1</v>
      </c>
      <c r="M24" s="374">
        <f>IF(B24=Lists!$A$14,Lists!$E$35)+IF(B24=Lists!$A$15,Lists!$E$40)+IF(B24=Lists!$A$16,Lists!$E$40)</f>
        <v>6</v>
      </c>
      <c r="N24" s="375">
        <f t="shared" si="3"/>
        <v>48</v>
      </c>
      <c r="O24" s="440">
        <f>N24/$N$2</f>
        <v>0.20512820512820512</v>
      </c>
      <c r="P24" s="726">
        <f t="shared" si="0"/>
        <v>1.2307692307692306E-2</v>
      </c>
    </row>
    <row r="25" spans="1:16" s="51" customFormat="1" ht="43.5" customHeight="1" x14ac:dyDescent="0.25">
      <c r="A25" s="139" t="s">
        <v>879</v>
      </c>
      <c r="B25" s="121" t="s">
        <v>30</v>
      </c>
      <c r="C25" s="147" t="s">
        <v>342</v>
      </c>
      <c r="D25" s="715"/>
      <c r="E25" s="766" t="s">
        <v>29</v>
      </c>
      <c r="F25" s="415" t="s">
        <v>21</v>
      </c>
      <c r="G25" s="364">
        <f>VLOOKUP(F25,Lists!$A$45:$B$50,2,FALSE)</f>
        <v>1.0000000000000001E-5</v>
      </c>
      <c r="H25" s="415" t="s">
        <v>21</v>
      </c>
      <c r="I25" s="415" t="s">
        <v>21</v>
      </c>
      <c r="J25" s="366">
        <f>VLOOKUP(I25,Lists!$A$35:$B$40,2,FALSE)</f>
        <v>0</v>
      </c>
      <c r="K25" s="375">
        <f t="shared" si="1"/>
        <v>0</v>
      </c>
      <c r="L25" s="424" t="str">
        <f t="shared" si="5"/>
        <v>n/a</v>
      </c>
      <c r="M25" s="374">
        <f>IF(B25=Lists!$A$14,Lists!$E$35)+IF(B25=Lists!$A$15,Lists!$E$40)+IF(B25=Lists!$A$16,Lists!$E$40)</f>
        <v>0</v>
      </c>
      <c r="N25" s="375">
        <f t="shared" si="3"/>
        <v>0</v>
      </c>
      <c r="O25" s="415" t="s">
        <v>21</v>
      </c>
      <c r="P25" s="733" t="str">
        <f t="shared" si="0"/>
        <v>n/a</v>
      </c>
    </row>
    <row r="26" spans="1:16" s="380" customFormat="1" ht="39" customHeight="1" x14ac:dyDescent="0.25">
      <c r="A26" s="139" t="s">
        <v>880</v>
      </c>
      <c r="B26" s="402" t="s">
        <v>32</v>
      </c>
      <c r="C26" s="119" t="s">
        <v>278</v>
      </c>
      <c r="D26" s="766" t="s">
        <v>29</v>
      </c>
      <c r="E26" s="768"/>
      <c r="F26" s="427" t="s">
        <v>33</v>
      </c>
      <c r="G26" s="364">
        <f>VLOOKUP(F26,Lists!$A$45:$B$50,2,FALSE)</f>
        <v>5</v>
      </c>
      <c r="H26" s="427" t="s">
        <v>39</v>
      </c>
      <c r="I26" s="427" t="s">
        <v>26</v>
      </c>
      <c r="J26" s="366">
        <f>VLOOKUP(I26,Lists!$A$35:$B$40,2,FALSE)</f>
        <v>6</v>
      </c>
      <c r="K26" s="375">
        <f t="shared" si="1"/>
        <v>30</v>
      </c>
      <c r="L26" s="427">
        <f t="shared" si="5"/>
        <v>1</v>
      </c>
      <c r="M26" s="374">
        <f>IF(B26=Lists!$A$14,Lists!$E$35)+IF(B26=Lists!$A$15,Lists!$E$40)+IF(B26=Lists!$A$16,Lists!$E$40)</f>
        <v>6</v>
      </c>
      <c r="N26" s="375">
        <f t="shared" si="3"/>
        <v>30</v>
      </c>
      <c r="O26" s="440">
        <f>N26/$N$2</f>
        <v>0.12820512820512819</v>
      </c>
      <c r="P26" s="726">
        <f t="shared" si="0"/>
        <v>7.692307692307691E-3</v>
      </c>
    </row>
    <row r="27" spans="1:16" ht="31.5" customHeight="1" x14ac:dyDescent="0.25">
      <c r="A27" s="139" t="s">
        <v>1375</v>
      </c>
      <c r="B27" s="121" t="s">
        <v>30</v>
      </c>
      <c r="C27" s="131" t="s">
        <v>279</v>
      </c>
      <c r="D27" s="715"/>
      <c r="E27" s="766" t="s">
        <v>29</v>
      </c>
      <c r="F27" s="415" t="s">
        <v>21</v>
      </c>
      <c r="G27" s="364">
        <f>VLOOKUP(F27,Lists!$A$45:$B$50,2,FALSE)</f>
        <v>1.0000000000000001E-5</v>
      </c>
      <c r="H27" s="415" t="s">
        <v>21</v>
      </c>
      <c r="I27" s="415" t="s">
        <v>21</v>
      </c>
      <c r="J27" s="366">
        <f>VLOOKUP(I27,Lists!$A$35:$B$40,2,FALSE)</f>
        <v>0</v>
      </c>
      <c r="K27" s="375">
        <f t="shared" si="1"/>
        <v>0</v>
      </c>
      <c r="L27" s="424" t="str">
        <f t="shared" si="5"/>
        <v>n/a</v>
      </c>
      <c r="M27" s="374">
        <f>IF(B27=Lists!$A$14,Lists!$E$35)+IF(B27=Lists!$A$15,Lists!$E$40)+IF(B27=Lists!$A$16,Lists!$E$40)</f>
        <v>0</v>
      </c>
      <c r="N27" s="375">
        <f t="shared" si="3"/>
        <v>0</v>
      </c>
      <c r="O27" s="415" t="s">
        <v>21</v>
      </c>
      <c r="P27" s="733" t="str">
        <f t="shared" si="0"/>
        <v>n/a</v>
      </c>
    </row>
    <row r="28" spans="1:16" s="63" customFormat="1" ht="56.25" customHeight="1" x14ac:dyDescent="0.25">
      <c r="A28" s="139" t="s">
        <v>1376</v>
      </c>
      <c r="B28" s="121" t="s">
        <v>30</v>
      </c>
      <c r="C28" s="148" t="s">
        <v>280</v>
      </c>
      <c r="D28" s="715"/>
      <c r="E28" s="766" t="s">
        <v>29</v>
      </c>
      <c r="F28" s="415" t="s">
        <v>21</v>
      </c>
      <c r="G28" s="364">
        <f>VLOOKUP(F28,Lists!$A$45:$B$50,2,FALSE)</f>
        <v>1.0000000000000001E-5</v>
      </c>
      <c r="H28" s="415" t="s">
        <v>21</v>
      </c>
      <c r="I28" s="415" t="s">
        <v>21</v>
      </c>
      <c r="J28" s="366">
        <f>VLOOKUP(I28,Lists!$A$35:$B$40,2,FALSE)</f>
        <v>0</v>
      </c>
      <c r="K28" s="375">
        <f t="shared" si="1"/>
        <v>0</v>
      </c>
      <c r="L28" s="424" t="str">
        <f t="shared" ref="L28:L33" si="6">IF(ISERROR(K28/N28),"n/a",K28/N28)</f>
        <v>n/a</v>
      </c>
      <c r="M28" s="374">
        <f>IF(B28=Lists!$A$14,Lists!$E$35)+IF(B28=Lists!$A$15,Lists!$E$40)+IF(B28=Lists!$A$16,Lists!$E$40)</f>
        <v>0</v>
      </c>
      <c r="N28" s="375">
        <f t="shared" si="3"/>
        <v>0</v>
      </c>
      <c r="O28" s="415" t="s">
        <v>21</v>
      </c>
      <c r="P28" s="733" t="str">
        <f t="shared" si="0"/>
        <v>n/a</v>
      </c>
    </row>
    <row r="29" spans="1:16" s="63" customFormat="1" ht="44.25" customHeight="1" x14ac:dyDescent="0.25">
      <c r="A29" s="139" t="s">
        <v>1377</v>
      </c>
      <c r="B29" s="121" t="s">
        <v>30</v>
      </c>
      <c r="C29" s="132" t="s">
        <v>281</v>
      </c>
      <c r="D29" s="715"/>
      <c r="E29" s="766" t="s">
        <v>29</v>
      </c>
      <c r="F29" s="415" t="s">
        <v>21</v>
      </c>
      <c r="G29" s="364">
        <f>VLOOKUP(F29,Lists!$A$45:$B$50,2,FALSE)</f>
        <v>1.0000000000000001E-5</v>
      </c>
      <c r="H29" s="415" t="s">
        <v>21</v>
      </c>
      <c r="I29" s="415" t="s">
        <v>21</v>
      </c>
      <c r="J29" s="366">
        <f>VLOOKUP(I29,Lists!$A$35:$B$40,2,FALSE)</f>
        <v>0</v>
      </c>
      <c r="K29" s="375">
        <f t="shared" si="1"/>
        <v>0</v>
      </c>
      <c r="L29" s="424" t="str">
        <f t="shared" si="6"/>
        <v>n/a</v>
      </c>
      <c r="M29" s="374">
        <f>IF(B29=Lists!$A$14,Lists!$E$35)+IF(B29=Lists!$A$15,Lists!$E$40)+IF(B29=Lists!$A$16,Lists!$E$40)</f>
        <v>0</v>
      </c>
      <c r="N29" s="375">
        <f t="shared" si="3"/>
        <v>0</v>
      </c>
      <c r="O29" s="415" t="s">
        <v>21</v>
      </c>
      <c r="P29" s="733" t="str">
        <f t="shared" si="0"/>
        <v>n/a</v>
      </c>
    </row>
    <row r="30" spans="1:16" s="63" customFormat="1" ht="59.25" customHeight="1" x14ac:dyDescent="0.25">
      <c r="A30" s="139" t="s">
        <v>1378</v>
      </c>
      <c r="B30" s="121" t="s">
        <v>30</v>
      </c>
      <c r="C30" s="130" t="s">
        <v>282</v>
      </c>
      <c r="D30" s="715"/>
      <c r="E30" s="766" t="s">
        <v>29</v>
      </c>
      <c r="F30" s="415" t="s">
        <v>21</v>
      </c>
      <c r="G30" s="364">
        <f>VLOOKUP(F30,Lists!$A$45:$B$50,2,FALSE)</f>
        <v>1.0000000000000001E-5</v>
      </c>
      <c r="H30" s="415" t="s">
        <v>21</v>
      </c>
      <c r="I30" s="415" t="s">
        <v>21</v>
      </c>
      <c r="J30" s="366">
        <f>VLOOKUP(I30,Lists!$A$35:$B$40,2,FALSE)</f>
        <v>0</v>
      </c>
      <c r="K30" s="375">
        <f t="shared" si="1"/>
        <v>0</v>
      </c>
      <c r="L30" s="424" t="str">
        <f t="shared" si="6"/>
        <v>n/a</v>
      </c>
      <c r="M30" s="374">
        <f>IF(B30=Lists!$A$14,Lists!$E$35)+IF(B30=Lists!$A$15,Lists!$E$40)+IF(B30=Lists!$A$16,Lists!$E$40)</f>
        <v>0</v>
      </c>
      <c r="N30" s="375">
        <f t="shared" si="3"/>
        <v>0</v>
      </c>
      <c r="O30" s="415" t="s">
        <v>21</v>
      </c>
      <c r="P30" s="733" t="str">
        <f t="shared" si="0"/>
        <v>n/a</v>
      </c>
    </row>
    <row r="31" spans="1:16" s="116" customFormat="1" ht="90" customHeight="1" x14ac:dyDescent="0.25">
      <c r="A31" s="139" t="s">
        <v>1379</v>
      </c>
      <c r="B31" s="118" t="s">
        <v>30</v>
      </c>
      <c r="C31" s="147" t="s">
        <v>349</v>
      </c>
      <c r="D31" s="715"/>
      <c r="E31" s="766" t="s">
        <v>29</v>
      </c>
      <c r="F31" s="415" t="s">
        <v>21</v>
      </c>
      <c r="G31" s="364">
        <f>VLOOKUP(F31,Lists!$A$45:$B$50,2,FALSE)</f>
        <v>1.0000000000000001E-5</v>
      </c>
      <c r="H31" s="415" t="s">
        <v>21</v>
      </c>
      <c r="I31" s="415" t="s">
        <v>21</v>
      </c>
      <c r="J31" s="366">
        <f>VLOOKUP(I31,Lists!$A$35:$B$40,2,FALSE)</f>
        <v>0</v>
      </c>
      <c r="K31" s="375">
        <f t="shared" si="1"/>
        <v>0</v>
      </c>
      <c r="L31" s="424" t="str">
        <f t="shared" si="6"/>
        <v>n/a</v>
      </c>
      <c r="M31" s="374">
        <f>IF(B31=Lists!$A$14,Lists!$E$35)+IF(B31=Lists!$A$15,Lists!$E$40)+IF(B31=Lists!$A$16,Lists!$E$40)</f>
        <v>0</v>
      </c>
      <c r="N31" s="375">
        <f t="shared" si="3"/>
        <v>0</v>
      </c>
      <c r="O31" s="415" t="s">
        <v>21</v>
      </c>
      <c r="P31" s="733" t="str">
        <f t="shared" si="0"/>
        <v>n/a</v>
      </c>
    </row>
    <row r="32" spans="1:16" s="63" customFormat="1" ht="55.5" customHeight="1" x14ac:dyDescent="0.25">
      <c r="A32" s="139" t="s">
        <v>1380</v>
      </c>
      <c r="B32" s="121" t="s">
        <v>30</v>
      </c>
      <c r="C32" s="161" t="s">
        <v>343</v>
      </c>
      <c r="D32" s="715"/>
      <c r="E32" s="766" t="s">
        <v>29</v>
      </c>
      <c r="F32" s="415" t="s">
        <v>21</v>
      </c>
      <c r="G32" s="364">
        <f>VLOOKUP(F32,Lists!$A$45:$B$50,2,FALSE)</f>
        <v>1.0000000000000001E-5</v>
      </c>
      <c r="H32" s="415" t="s">
        <v>21</v>
      </c>
      <c r="I32" s="415" t="s">
        <v>21</v>
      </c>
      <c r="J32" s="366">
        <f>VLOOKUP(I32,Lists!$A$35:$B$40,2,FALSE)</f>
        <v>0</v>
      </c>
      <c r="K32" s="375">
        <f t="shared" si="1"/>
        <v>0</v>
      </c>
      <c r="L32" s="424" t="str">
        <f t="shared" si="6"/>
        <v>n/a</v>
      </c>
      <c r="M32" s="374">
        <f>IF(B32=Lists!$A$14,Lists!$E$35)+IF(B32=Lists!$A$15,Lists!$E$40)+IF(B32=Lists!$A$16,Lists!$E$40)</f>
        <v>0</v>
      </c>
      <c r="N32" s="375">
        <f t="shared" si="3"/>
        <v>0</v>
      </c>
      <c r="O32" s="415" t="s">
        <v>21</v>
      </c>
      <c r="P32" s="733" t="str">
        <f t="shared" si="0"/>
        <v>n/a</v>
      </c>
    </row>
    <row r="33" spans="1:16" s="63" customFormat="1" ht="45" customHeight="1" x14ac:dyDescent="0.25">
      <c r="A33" s="139" t="s">
        <v>881</v>
      </c>
      <c r="B33" s="121" t="s">
        <v>30</v>
      </c>
      <c r="C33" s="161" t="s">
        <v>344</v>
      </c>
      <c r="D33" s="715"/>
      <c r="E33" s="766" t="s">
        <v>29</v>
      </c>
      <c r="F33" s="415" t="s">
        <v>21</v>
      </c>
      <c r="G33" s="364">
        <f>VLOOKUP(F33,Lists!$A$45:$B$50,2,FALSE)</f>
        <v>1.0000000000000001E-5</v>
      </c>
      <c r="H33" s="415" t="s">
        <v>21</v>
      </c>
      <c r="I33" s="415" t="s">
        <v>21</v>
      </c>
      <c r="J33" s="366">
        <f>VLOOKUP(I33,Lists!$A$35:$B$40,2,FALSE)</f>
        <v>0</v>
      </c>
      <c r="K33" s="375">
        <f t="shared" si="1"/>
        <v>0</v>
      </c>
      <c r="L33" s="424" t="str">
        <f t="shared" si="6"/>
        <v>n/a</v>
      </c>
      <c r="M33" s="374">
        <f>IF(B33=Lists!$A$14,Lists!$E$35)+IF(B33=Lists!$A$15,Lists!$E$40)+IF(B33=Lists!$A$16,Lists!$E$40)</f>
        <v>0</v>
      </c>
      <c r="N33" s="375">
        <f t="shared" si="3"/>
        <v>0</v>
      </c>
      <c r="O33" s="415" t="s">
        <v>21</v>
      </c>
      <c r="P33" s="733" t="str">
        <f t="shared" si="0"/>
        <v>n/a</v>
      </c>
    </row>
    <row r="34" spans="1:16" s="380" customFormat="1" ht="28.5" customHeight="1" x14ac:dyDescent="0.25">
      <c r="A34" s="139" t="s">
        <v>882</v>
      </c>
      <c r="B34" s="402" t="s">
        <v>32</v>
      </c>
      <c r="C34" s="119" t="s">
        <v>65</v>
      </c>
      <c r="D34" s="766" t="s">
        <v>29</v>
      </c>
      <c r="E34" s="768"/>
      <c r="F34" s="427" t="s">
        <v>36</v>
      </c>
      <c r="G34" s="364">
        <f>VLOOKUP(F34,Lists!$A$45:$B$50,2,FALSE)</f>
        <v>8</v>
      </c>
      <c r="H34" s="427" t="s">
        <v>39</v>
      </c>
      <c r="I34" s="427" t="s">
        <v>26</v>
      </c>
      <c r="J34" s="366">
        <f>VLOOKUP(I34,Lists!$A$35:$B$40,2,FALSE)</f>
        <v>6</v>
      </c>
      <c r="K34" s="375">
        <f t="shared" si="1"/>
        <v>48</v>
      </c>
      <c r="L34" s="427">
        <f t="shared" ref="L34:L45" si="7">IF(ISERROR(K34/N34),"n/a",K34/N34)</f>
        <v>1</v>
      </c>
      <c r="M34" s="374">
        <f>IF(B34=Lists!$A$14,Lists!$E$35)+IF(B34=Lists!$A$15,Lists!$E$40)+IF(B34=Lists!$A$16,Lists!$E$40)</f>
        <v>6</v>
      </c>
      <c r="N34" s="375">
        <f t="shared" si="3"/>
        <v>48</v>
      </c>
      <c r="O34" s="440">
        <f>N34/$N$2</f>
        <v>0.20512820512820512</v>
      </c>
      <c r="P34" s="726">
        <f t="shared" si="0"/>
        <v>1.2307692307692306E-2</v>
      </c>
    </row>
    <row r="35" spans="1:16" s="63" customFormat="1" ht="13.5" customHeight="1" x14ac:dyDescent="0.25">
      <c r="A35" s="115" t="s">
        <v>283</v>
      </c>
      <c r="B35" s="144"/>
      <c r="C35" s="133" t="s">
        <v>284</v>
      </c>
      <c r="D35" s="714"/>
      <c r="E35" s="767"/>
      <c r="F35" s="442"/>
      <c r="G35" s="442"/>
      <c r="H35" s="442"/>
      <c r="I35" s="442"/>
      <c r="J35" s="442"/>
      <c r="K35" s="442"/>
      <c r="L35" s="442"/>
      <c r="M35" s="442"/>
      <c r="N35" s="442"/>
      <c r="O35" s="442"/>
      <c r="P35" s="732">
        <f t="shared" si="0"/>
        <v>0</v>
      </c>
    </row>
    <row r="36" spans="1:16" ht="62.4" customHeight="1" x14ac:dyDescent="0.25">
      <c r="A36" s="105" t="s">
        <v>1381</v>
      </c>
      <c r="B36" s="121" t="s">
        <v>30</v>
      </c>
      <c r="C36" s="151" t="s">
        <v>285</v>
      </c>
      <c r="D36" s="715"/>
      <c r="E36" s="766" t="s">
        <v>29</v>
      </c>
      <c r="F36" s="415" t="s">
        <v>21</v>
      </c>
      <c r="G36" s="364">
        <f>VLOOKUP(F36,Lists!$A$45:$B$50,2,FALSE)</f>
        <v>1.0000000000000001E-5</v>
      </c>
      <c r="H36" s="415" t="s">
        <v>21</v>
      </c>
      <c r="I36" s="415" t="s">
        <v>21</v>
      </c>
      <c r="J36" s="366">
        <f>VLOOKUP(I36,Lists!$A$35:$B$40,2,FALSE)</f>
        <v>0</v>
      </c>
      <c r="K36" s="375">
        <f t="shared" si="1"/>
        <v>0</v>
      </c>
      <c r="L36" s="424" t="str">
        <f t="shared" si="7"/>
        <v>n/a</v>
      </c>
      <c r="M36" s="374">
        <f>IF(B36=Lists!$A$14,Lists!$E$35)+IF(B36=Lists!$A$15,Lists!$E$40)+IF(B36=Lists!$A$16,Lists!$E$40)</f>
        <v>0</v>
      </c>
      <c r="N36" s="375">
        <f t="shared" si="3"/>
        <v>0</v>
      </c>
      <c r="O36" s="415" t="s">
        <v>21</v>
      </c>
      <c r="P36" s="733" t="str">
        <f t="shared" si="0"/>
        <v>n/a</v>
      </c>
    </row>
    <row r="37" spans="1:16" ht="81" customHeight="1" x14ac:dyDescent="0.25">
      <c r="A37" s="105" t="s">
        <v>1382</v>
      </c>
      <c r="B37" s="121" t="s">
        <v>30</v>
      </c>
      <c r="C37" s="130" t="s">
        <v>465</v>
      </c>
      <c r="D37" s="715"/>
      <c r="E37" s="766" t="s">
        <v>29</v>
      </c>
      <c r="F37" s="415" t="s">
        <v>21</v>
      </c>
      <c r="G37" s="364">
        <f>VLOOKUP(F37,Lists!$A$45:$B$50,2,FALSE)</f>
        <v>1.0000000000000001E-5</v>
      </c>
      <c r="H37" s="415" t="s">
        <v>21</v>
      </c>
      <c r="I37" s="415" t="s">
        <v>21</v>
      </c>
      <c r="J37" s="366">
        <f>VLOOKUP(I37,Lists!$A$35:$B$40,2,FALSE)</f>
        <v>0</v>
      </c>
      <c r="K37" s="375">
        <f t="shared" si="1"/>
        <v>0</v>
      </c>
      <c r="L37" s="424" t="str">
        <f t="shared" si="7"/>
        <v>n/a</v>
      </c>
      <c r="M37" s="374">
        <f>IF(B37=Lists!$A$14,Lists!$E$35)+IF(B37=Lists!$A$15,Lists!$E$40)+IF(B37=Lists!$A$16,Lists!$E$40)</f>
        <v>0</v>
      </c>
      <c r="N37" s="375">
        <f t="shared" si="3"/>
        <v>0</v>
      </c>
      <c r="O37" s="415" t="s">
        <v>21</v>
      </c>
      <c r="P37" s="733" t="str">
        <f t="shared" si="0"/>
        <v>n/a</v>
      </c>
    </row>
    <row r="38" spans="1:16" s="63" customFormat="1" ht="56.25" customHeight="1" x14ac:dyDescent="0.25">
      <c r="A38" s="105" t="s">
        <v>1383</v>
      </c>
      <c r="B38" s="122" t="s">
        <v>30</v>
      </c>
      <c r="C38" s="130" t="s">
        <v>466</v>
      </c>
      <c r="D38" s="715"/>
      <c r="E38" s="766" t="s">
        <v>29</v>
      </c>
      <c r="F38" s="415" t="s">
        <v>21</v>
      </c>
      <c r="G38" s="364">
        <f>VLOOKUP(F38,Lists!$A$45:$B$50,2,FALSE)</f>
        <v>1.0000000000000001E-5</v>
      </c>
      <c r="H38" s="415" t="s">
        <v>21</v>
      </c>
      <c r="I38" s="415" t="s">
        <v>21</v>
      </c>
      <c r="J38" s="366">
        <f>VLOOKUP(I38,Lists!$A$35:$B$40,2,FALSE)</f>
        <v>0</v>
      </c>
      <c r="K38" s="375">
        <f t="shared" si="1"/>
        <v>0</v>
      </c>
      <c r="L38" s="424" t="str">
        <f t="shared" si="7"/>
        <v>n/a</v>
      </c>
      <c r="M38" s="374">
        <f>IF(B38=Lists!$A$14,Lists!$E$35)+IF(B38=Lists!$A$15,Lists!$E$40)+IF(B38=Lists!$A$16,Lists!$E$40)</f>
        <v>0</v>
      </c>
      <c r="N38" s="375">
        <f t="shared" si="3"/>
        <v>0</v>
      </c>
      <c r="O38" s="415" t="s">
        <v>21</v>
      </c>
      <c r="P38" s="733" t="str">
        <f t="shared" si="0"/>
        <v>n/a</v>
      </c>
    </row>
    <row r="39" spans="1:16" s="63" customFormat="1" ht="45" customHeight="1" x14ac:dyDescent="0.25">
      <c r="A39" s="105" t="s">
        <v>1384</v>
      </c>
      <c r="B39" s="121" t="s">
        <v>30</v>
      </c>
      <c r="C39" s="131" t="s">
        <v>467</v>
      </c>
      <c r="D39" s="715"/>
      <c r="E39" s="766" t="s">
        <v>29</v>
      </c>
      <c r="F39" s="415" t="s">
        <v>21</v>
      </c>
      <c r="G39" s="364">
        <f>VLOOKUP(F39,Lists!$A$45:$B$50,2,FALSE)</f>
        <v>1.0000000000000001E-5</v>
      </c>
      <c r="H39" s="415" t="s">
        <v>21</v>
      </c>
      <c r="I39" s="415" t="s">
        <v>21</v>
      </c>
      <c r="J39" s="366">
        <f>VLOOKUP(I39,Lists!$A$35:$B$40,2,FALSE)</f>
        <v>0</v>
      </c>
      <c r="K39" s="375">
        <f t="shared" si="1"/>
        <v>0</v>
      </c>
      <c r="L39" s="424" t="str">
        <f t="shared" si="7"/>
        <v>n/a</v>
      </c>
      <c r="M39" s="374">
        <f>IF(B39=Lists!$A$14,Lists!$E$35)+IF(B39=Lists!$A$15,Lists!$E$40)+IF(B39=Lists!$A$16,Lists!$E$40)</f>
        <v>0</v>
      </c>
      <c r="N39" s="375">
        <f t="shared" si="3"/>
        <v>0</v>
      </c>
      <c r="O39" s="415" t="s">
        <v>21</v>
      </c>
      <c r="P39" s="733" t="str">
        <f t="shared" si="0"/>
        <v>n/a</v>
      </c>
    </row>
    <row r="40" spans="1:16" s="63" customFormat="1" ht="105" customHeight="1" x14ac:dyDescent="0.25">
      <c r="A40" s="105" t="s">
        <v>1385</v>
      </c>
      <c r="B40" s="121" t="s">
        <v>30</v>
      </c>
      <c r="C40" s="168" t="s">
        <v>471</v>
      </c>
      <c r="D40" s="715"/>
      <c r="E40" s="766" t="s">
        <v>29</v>
      </c>
      <c r="F40" s="415" t="s">
        <v>21</v>
      </c>
      <c r="G40" s="364">
        <f>VLOOKUP(F40,Lists!$A$45:$B$50,2,FALSE)</f>
        <v>1.0000000000000001E-5</v>
      </c>
      <c r="H40" s="415" t="s">
        <v>21</v>
      </c>
      <c r="I40" s="415" t="s">
        <v>21</v>
      </c>
      <c r="J40" s="366">
        <f>VLOOKUP(I40,Lists!$A$35:$B$40,2,FALSE)</f>
        <v>0</v>
      </c>
      <c r="K40" s="375">
        <f t="shared" si="1"/>
        <v>0</v>
      </c>
      <c r="L40" s="424" t="str">
        <f t="shared" si="7"/>
        <v>n/a</v>
      </c>
      <c r="M40" s="374">
        <f>IF(B40=Lists!$A$14,Lists!$E$35)+IF(B40=Lists!$A$15,Lists!$E$40)+IF(B40=Lists!$A$16,Lists!$E$40)</f>
        <v>0</v>
      </c>
      <c r="N40" s="375">
        <f t="shared" si="3"/>
        <v>0</v>
      </c>
      <c r="O40" s="415" t="s">
        <v>21</v>
      </c>
      <c r="P40" s="733" t="str">
        <f t="shared" si="0"/>
        <v>n/a</v>
      </c>
    </row>
    <row r="41" spans="1:16" ht="92.4" x14ac:dyDescent="0.25">
      <c r="A41" s="105" t="s">
        <v>883</v>
      </c>
      <c r="B41" s="121" t="s">
        <v>30</v>
      </c>
      <c r="C41" s="151" t="s">
        <v>347</v>
      </c>
      <c r="D41" s="715"/>
      <c r="E41" s="766" t="s">
        <v>29</v>
      </c>
      <c r="F41" s="415" t="s">
        <v>21</v>
      </c>
      <c r="G41" s="364">
        <f>VLOOKUP(F41,Lists!$A$45:$B$50,2,FALSE)</f>
        <v>1.0000000000000001E-5</v>
      </c>
      <c r="H41" s="415" t="s">
        <v>21</v>
      </c>
      <c r="I41" s="415" t="s">
        <v>21</v>
      </c>
      <c r="J41" s="366">
        <f>VLOOKUP(I41,Lists!$A$35:$B$40,2,FALSE)</f>
        <v>0</v>
      </c>
      <c r="K41" s="375">
        <f t="shared" si="1"/>
        <v>0</v>
      </c>
      <c r="L41" s="424" t="str">
        <f t="shared" si="7"/>
        <v>n/a</v>
      </c>
      <c r="M41" s="374">
        <f>IF(B41=Lists!$A$14,Lists!$E$35)+IF(B41=Lists!$A$15,Lists!$E$40)+IF(B41=Lists!$A$16,Lists!$E$40)</f>
        <v>0</v>
      </c>
      <c r="N41" s="375">
        <f t="shared" si="3"/>
        <v>0</v>
      </c>
      <c r="O41" s="415" t="s">
        <v>21</v>
      </c>
      <c r="P41" s="733" t="str">
        <f t="shared" si="0"/>
        <v>n/a</v>
      </c>
    </row>
    <row r="42" spans="1:16" s="380" customFormat="1" ht="29.25" customHeight="1" x14ac:dyDescent="0.25">
      <c r="A42" s="139" t="s">
        <v>884</v>
      </c>
      <c r="B42" s="402" t="s">
        <v>32</v>
      </c>
      <c r="C42" s="119" t="s">
        <v>65</v>
      </c>
      <c r="D42" s="766" t="s">
        <v>29</v>
      </c>
      <c r="E42" s="768"/>
      <c r="F42" s="427" t="s">
        <v>36</v>
      </c>
      <c r="G42" s="364">
        <f>VLOOKUP(F42,Lists!$A$45:$B$50,2,FALSE)</f>
        <v>8</v>
      </c>
      <c r="H42" s="427" t="s">
        <v>39</v>
      </c>
      <c r="I42" s="427" t="s">
        <v>26</v>
      </c>
      <c r="J42" s="366">
        <f>VLOOKUP(I42,Lists!$A$35:$B$40,2,FALSE)</f>
        <v>6</v>
      </c>
      <c r="K42" s="375">
        <f t="shared" si="1"/>
        <v>48</v>
      </c>
      <c r="L42" s="427">
        <f t="shared" si="7"/>
        <v>1</v>
      </c>
      <c r="M42" s="374">
        <f>IF(B42=Lists!$A$14,Lists!$E$35)+IF(B42=Lists!$A$15,Lists!$E$40)+IF(B42=Lists!$A$16,Lists!$E$40)</f>
        <v>6</v>
      </c>
      <c r="N42" s="375">
        <f t="shared" si="3"/>
        <v>48</v>
      </c>
      <c r="O42" s="440">
        <f>N42/$N$2</f>
        <v>0.20512820512820512</v>
      </c>
      <c r="P42" s="726">
        <f t="shared" si="0"/>
        <v>1.2307692307692306E-2</v>
      </c>
    </row>
    <row r="43" spans="1:16" ht="60" customHeight="1" x14ac:dyDescent="0.25">
      <c r="A43" s="105" t="s">
        <v>1386</v>
      </c>
      <c r="B43" s="121" t="s">
        <v>30</v>
      </c>
      <c r="C43" s="151" t="s">
        <v>361</v>
      </c>
      <c r="D43" s="715"/>
      <c r="E43" s="766" t="s">
        <v>29</v>
      </c>
      <c r="F43" s="415" t="s">
        <v>21</v>
      </c>
      <c r="G43" s="364">
        <f>VLOOKUP(F43,Lists!$A$45:$B$50,2,FALSE)</f>
        <v>1.0000000000000001E-5</v>
      </c>
      <c r="H43" s="415" t="s">
        <v>21</v>
      </c>
      <c r="I43" s="415" t="s">
        <v>21</v>
      </c>
      <c r="J43" s="366">
        <f>VLOOKUP(I43,Lists!$A$35:$B$40,2,FALSE)</f>
        <v>0</v>
      </c>
      <c r="K43" s="375">
        <f t="shared" si="1"/>
        <v>0</v>
      </c>
      <c r="L43" s="424" t="str">
        <f t="shared" si="7"/>
        <v>n/a</v>
      </c>
      <c r="M43" s="374">
        <f>IF(B43=Lists!$A$14,Lists!$E$35)+IF(B43=Lists!$A$15,Lists!$E$40)+IF(B43=Lists!$A$16,Lists!$E$40)</f>
        <v>0</v>
      </c>
      <c r="N43" s="375">
        <f t="shared" si="3"/>
        <v>0</v>
      </c>
      <c r="O43" s="415" t="s">
        <v>21</v>
      </c>
      <c r="P43" s="733" t="str">
        <f t="shared" si="0"/>
        <v>n/a</v>
      </c>
    </row>
    <row r="44" spans="1:16" ht="50.4" customHeight="1" x14ac:dyDescent="0.25">
      <c r="A44" s="105" t="s">
        <v>1387</v>
      </c>
      <c r="B44" s="121" t="s">
        <v>30</v>
      </c>
      <c r="C44" s="151" t="s">
        <v>362</v>
      </c>
      <c r="D44" s="715"/>
      <c r="E44" s="766" t="s">
        <v>29</v>
      </c>
      <c r="F44" s="415" t="s">
        <v>21</v>
      </c>
      <c r="G44" s="364">
        <f>VLOOKUP(F44,Lists!$A$45:$B$50,2,FALSE)</f>
        <v>1.0000000000000001E-5</v>
      </c>
      <c r="H44" s="415" t="s">
        <v>21</v>
      </c>
      <c r="I44" s="415" t="s">
        <v>21</v>
      </c>
      <c r="J44" s="366">
        <f>VLOOKUP(I44,Lists!$A$35:$B$40,2,FALSE)</f>
        <v>0</v>
      </c>
      <c r="K44" s="375">
        <f t="shared" si="1"/>
        <v>0</v>
      </c>
      <c r="L44" s="424" t="str">
        <f t="shared" si="7"/>
        <v>n/a</v>
      </c>
      <c r="M44" s="374">
        <f>IF(B44=Lists!$A$14,Lists!$E$35)+IF(B44=Lists!$A$15,Lists!$E$40)+IF(B44=Lists!$A$16,Lists!$E$40)</f>
        <v>0</v>
      </c>
      <c r="N44" s="375">
        <f t="shared" si="3"/>
        <v>0</v>
      </c>
      <c r="O44" s="415" t="s">
        <v>21</v>
      </c>
      <c r="P44" s="733" t="str">
        <f t="shared" si="0"/>
        <v>n/a</v>
      </c>
    </row>
    <row r="45" spans="1:16" ht="31.5" customHeight="1" x14ac:dyDescent="0.25">
      <c r="A45" s="105" t="s">
        <v>1388</v>
      </c>
      <c r="B45" s="121" t="s">
        <v>30</v>
      </c>
      <c r="C45" s="152" t="s">
        <v>286</v>
      </c>
      <c r="D45" s="715"/>
      <c r="E45" s="766" t="s">
        <v>29</v>
      </c>
      <c r="F45" s="415" t="s">
        <v>21</v>
      </c>
      <c r="G45" s="364">
        <f>VLOOKUP(F45,Lists!$A$45:$B$50,2,FALSE)</f>
        <v>1.0000000000000001E-5</v>
      </c>
      <c r="H45" s="415" t="s">
        <v>21</v>
      </c>
      <c r="I45" s="415" t="s">
        <v>21</v>
      </c>
      <c r="J45" s="366">
        <f>VLOOKUP(I45,Lists!$A$35:$B$40,2,FALSE)</f>
        <v>0</v>
      </c>
      <c r="K45" s="375">
        <f t="shared" si="1"/>
        <v>0</v>
      </c>
      <c r="L45" s="424" t="str">
        <f t="shared" si="7"/>
        <v>n/a</v>
      </c>
      <c r="M45" s="374">
        <f>IF(B45=Lists!$A$14,Lists!$E$35)+IF(B45=Lists!$A$15,Lists!$E$40)+IF(B45=Lists!$A$16,Lists!$E$40)</f>
        <v>0</v>
      </c>
      <c r="N45" s="375">
        <f t="shared" si="3"/>
        <v>0</v>
      </c>
      <c r="O45" s="415" t="s">
        <v>21</v>
      </c>
      <c r="P45" s="733" t="str">
        <f t="shared" si="0"/>
        <v>n/a</v>
      </c>
    </row>
  </sheetData>
  <sheetProtection algorithmName="SHA-512" hashValue="keraUmfqu1z2/3FBkzLvZUv2BPzM6XBbj/nrSyPTtXAmOqv2Rdz2xohoVkw3nr5KmLZhd50wvQZg2VHsKFJ1VQ==" saltValue="aUOcPCr3m0XYmuCQcqs/Dg==" spinCount="100000" sheet="1" formatCells="0" formatColumns="0" formatRows="0" autoFilter="0"/>
  <protectedRanges>
    <protectedRange sqref="C22 C8 C27 C35" name="Range3_1"/>
    <protectedRange sqref="C22 C8 C27 C35" name="Range2_1"/>
    <protectedRange sqref="E12:E15" name="Range2_1_1_3"/>
    <protectedRange sqref="E12:E15" name="Range1_1_1_2"/>
    <protectedRange sqref="E17:E21" name="Range2_1_1_4"/>
    <protectedRange sqref="E17:E21" name="Range1_1_1_3"/>
    <protectedRange sqref="E23" name="Range2_1_1_5"/>
    <protectedRange sqref="E23" name="Range1_1_1_4"/>
    <protectedRange sqref="E25" name="Range2_1_1_6"/>
    <protectedRange sqref="E25" name="Range1_1_1_5"/>
    <protectedRange sqref="E27:E28" name="Range2_1_1_7"/>
    <protectedRange sqref="E27:E28" name="Range1_1_1_6"/>
    <protectedRange sqref="E29:E32" name="Range2_1_1_8"/>
    <protectedRange sqref="E29:E32" name="Range1_1_1_7"/>
    <protectedRange sqref="E33" name="Range2_1_1_9"/>
    <protectedRange sqref="E33" name="Range1_1_1_8"/>
    <protectedRange sqref="E37:E40" name="Range2_1_1_10"/>
    <protectedRange sqref="E37:E40" name="Range1_1_1_9"/>
    <protectedRange sqref="E9:E11" name="Range2_1_1_11"/>
    <protectedRange sqref="E9:E11" name="Range1_1_1_10"/>
    <protectedRange sqref="E16 E41" name="Range2_1_1_12"/>
    <protectedRange sqref="E16 E41" name="Range1_1_1_11"/>
    <protectedRange sqref="E36 E43:E44" name="Range2_1_1_13"/>
    <protectedRange sqref="E36 E43:E44" name="Range1_1_1_12"/>
    <protectedRange sqref="E45" name="Range2_1_1_14"/>
    <protectedRange sqref="E45" name="Range1_1_1_13"/>
    <protectedRange sqref="C7" name="Range2_1_7"/>
    <protectedRange sqref="C7" name="Range1_1_7"/>
    <protectedRange sqref="E7" name="Range2_1_1_15"/>
    <protectedRange sqref="E7" name="Range1_1_1_14"/>
    <protectedRange sqref="E24" name="Range2_1_1_16"/>
    <protectedRange sqref="E24" name="Range1_1_1_15"/>
    <protectedRange sqref="F24" name="Range2_1_2_2"/>
    <protectedRange sqref="F24" name="Range1_1_2_2"/>
    <protectedRange sqref="H24" name="Range2_1_5_2"/>
    <protectedRange sqref="H24" name="Range1_1_5_2"/>
    <protectedRange sqref="I24" name="Range2_1_1_1_3"/>
    <protectedRange sqref="I24" name="Range1_1_1_1_3"/>
    <protectedRange sqref="E26" name="Range2_1_1_17"/>
    <protectedRange sqref="E26" name="Range1_1_1_16"/>
    <protectedRange sqref="E34" name="Range2_1_1_18"/>
    <protectedRange sqref="E34" name="Range1_1_1_17"/>
    <protectedRange sqref="F34 F42" name="Range2_1_2_4"/>
    <protectedRange sqref="F34 F42" name="Range1_1_2_4"/>
    <protectedRange sqref="H34 H42" name="Range2_1_5_4"/>
    <protectedRange sqref="H34 H42" name="Range1_1_5_4"/>
    <protectedRange sqref="I34 I42" name="Range2_1_1_1_5"/>
    <protectedRange sqref="I34 I42" name="Range1_1_1_1_5"/>
    <protectedRange sqref="E42" name="Range2_1_1_19"/>
    <protectedRange sqref="E42" name="Range1_1_1_18"/>
    <protectedRange sqref="G9:G21 G23:G34 G36:G45" name="Range2_1_3"/>
    <protectedRange sqref="G9:G21 G23:G34 G36:G45" name="Range1_1_3"/>
    <protectedRange sqref="F23 F25:F33 F43:F45 F9:F21 F36:F41" name="Range2_1_2_1"/>
    <protectedRange sqref="F23 F25:F33 F43:F45 F9:F21 F36:F41" name="Range1_1_2_1"/>
    <protectedRange sqref="H23 H25:H33 H43:H45 H9:H21 H36:H41" name="Range2_1_5_1"/>
    <protectedRange sqref="H23 H25:H33 H43:H45 H9:H21 H36:H41" name="Range1_1_5_1"/>
    <protectedRange sqref="I23 I25:I33 I43:I45 I9:I21 I36:I41" name="Range2_1_1_1_1"/>
    <protectedRange sqref="I23 I25:I33 I43:I45 I9:I21 I36:I41" name="Range1_1_1_1_1"/>
    <protectedRange sqref="J23:J34 J9:J21 J36:J45" name="Range2_1_4_1"/>
    <protectedRange sqref="J23:J34 J9:J21 J36:J45" name="Range1_1_4_1"/>
    <protectedRange sqref="C12" name="Range3_1_1"/>
    <protectedRange sqref="C12" name="Range2_1_9"/>
    <protectedRange sqref="C15" name="Range3_1_2_1"/>
    <protectedRange sqref="C15" name="Range2_1_10_1"/>
    <protectedRange sqref="C17" name="Range3_1_2_2"/>
    <protectedRange sqref="C17" name="Range2_1_10_2"/>
    <protectedRange sqref="C20" name="Range3_1_2_3"/>
    <protectedRange sqref="C20" name="Range2_1_10_3"/>
    <protectedRange sqref="C32" name="Range3_1_3"/>
    <protectedRange sqref="C32" name="Range2_1_11"/>
    <protectedRange sqref="C33" name="Range3_1_4"/>
    <protectedRange sqref="C33" name="Range2_1_12"/>
    <protectedRange sqref="F7" name="Range2_1_2_3"/>
    <protectedRange sqref="F7" name="Range1_1_2_3"/>
    <protectedRange sqref="G7" name="Range2_1_3_1"/>
    <protectedRange sqref="G7" name="Range1_1_3_1"/>
    <protectedRange sqref="H7" name="Range2_1_5_3"/>
    <protectedRange sqref="H7" name="Range1_1_5_3"/>
    <protectedRange sqref="I7" name="Range2_1_1_1_2"/>
    <protectedRange sqref="I7" name="Range1_1_1_1_2"/>
    <protectedRange sqref="J7" name="Range2_1_4_2"/>
    <protectedRange sqref="J7" name="Range1_1_4_2"/>
    <protectedRange sqref="D6 D8 D22 D35" name="Range2_1_2"/>
    <protectedRange sqref="D6 D8 D22 D35" name="Range1_1_2"/>
  </protectedRanges>
  <autoFilter ref="A5:P45"/>
  <mergeCells count="1">
    <mergeCell ref="A3:P3"/>
  </mergeCells>
  <dataValidations count="5">
    <dataValidation type="list" allowBlank="1" showInputMessage="1" showErrorMessage="1" sqref="F42 F7 F24 F26 F34">
      <formula1>Adj_Weight</formula1>
    </dataValidation>
    <dataValidation type="list" allowBlank="1" showInputMessage="1" showErrorMessage="1" sqref="H42 H7 H24 H26 H34">
      <formula1>Adj_Evidence</formula1>
    </dataValidation>
    <dataValidation type="list" allowBlank="1" showInputMessage="1" showErrorMessage="1" sqref="I26 I42 I24 I34">
      <formula1>Adj_Service</formula1>
    </dataValidation>
    <dataValidation type="list" allowBlank="1" showInputMessage="1" showErrorMessage="1" sqref="D23 D25 D27:D33 D9:D21 D43:D45 D36:D41">
      <formula1>"Yes,No"</formula1>
    </dataValidation>
    <dataValidation type="list" allowBlank="1" showInputMessage="1" showErrorMessage="1" sqref="B1 B4:B1048576">
      <formula1>Spec_Compl_Adj</formula1>
    </dataValidation>
  </dataValidations>
  <printOptions headings="1"/>
  <pageMargins left="0.70866141732283472" right="0.70866141732283472" top="0.74803149606299213" bottom="0.74803149606299213" header="0.31496062992125984" footer="0.31496062992125984"/>
  <pageSetup paperSize="8" scale="62" fitToHeight="0" orientation="landscape" r:id="rId1"/>
  <headerFooter>
    <oddHeader>&amp;A&amp;RPage &amp;P</oddHeader>
    <oddFooter>&amp;F</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P51"/>
  <sheetViews>
    <sheetView zoomScale="80" zoomScaleNormal="80" workbookViewId="0">
      <pane xSplit="2" ySplit="5" topLeftCell="C6" activePane="bottomRight" state="frozen"/>
      <selection pane="topRight" activeCell="C1" sqref="C1"/>
      <selection pane="bottomLeft" activeCell="A6" sqref="A6"/>
      <selection pane="bottomRight" activeCell="C6" sqref="C6"/>
    </sheetView>
  </sheetViews>
  <sheetFormatPr defaultColWidth="8.6328125" defaultRowHeight="13.2" x14ac:dyDescent="0.25"/>
  <cols>
    <col min="1" max="1" width="9.6328125" style="63" customWidth="1"/>
    <col min="2" max="2" width="13.08984375" style="317" customWidth="1"/>
    <col min="3" max="3" width="47.90625" style="50" customWidth="1"/>
    <col min="4" max="4" width="17.453125" style="51" customWidth="1"/>
    <col min="5" max="5" width="52.81640625" style="52" customWidth="1"/>
    <col min="6" max="6" width="11.6328125" style="53" customWidth="1"/>
    <col min="7" max="7" width="11.36328125" style="53" hidden="1" customWidth="1"/>
    <col min="8" max="8" width="9.453125" style="53" customWidth="1"/>
    <col min="9" max="9" width="12.453125" style="53" hidden="1" customWidth="1"/>
    <col min="10" max="10" width="9.453125" style="53" hidden="1" customWidth="1"/>
    <col min="11" max="14" width="8.6328125" style="53" hidden="1" customWidth="1"/>
    <col min="15" max="15" width="9.81640625" style="53" customWidth="1"/>
    <col min="16" max="16" width="9.81640625" style="727" customWidth="1"/>
    <col min="17" max="16384" width="8.6328125" style="52"/>
  </cols>
  <sheetData>
    <row r="1" spans="1:16" s="380" customFormat="1" ht="12.75" customHeight="1" x14ac:dyDescent="0.25">
      <c r="A1" s="320" t="str">
        <f>Introduction!A1</f>
        <v xml:space="preserve">©NHS England 2019   </v>
      </c>
      <c r="B1" s="2"/>
      <c r="D1" s="45"/>
      <c r="E1" s="47"/>
      <c r="F1" s="45"/>
      <c r="G1" s="45"/>
      <c r="H1" s="45"/>
      <c r="I1" s="45"/>
      <c r="J1" s="48"/>
      <c r="P1" s="718"/>
    </row>
    <row r="2" spans="1:16" s="56" customFormat="1" ht="17.25" customHeight="1" x14ac:dyDescent="0.25">
      <c r="A2" s="320"/>
      <c r="B2" s="416">
        <f>COUNTIF(B5:B51,"Compliance Yes/No")+COUNTIF(B5:B51,"Specification")</f>
        <v>25</v>
      </c>
      <c r="C2" s="380"/>
      <c r="D2" s="45"/>
      <c r="E2" s="55"/>
      <c r="F2" s="6"/>
      <c r="G2" s="6"/>
      <c r="H2" s="5"/>
      <c r="I2" s="435" t="s">
        <v>1</v>
      </c>
      <c r="J2" s="436"/>
      <c r="K2" s="437">
        <f>SUM(K7:K118)</f>
        <v>270</v>
      </c>
      <c r="L2" s="438">
        <f>K2/N2</f>
        <v>0.81818181818181823</v>
      </c>
      <c r="M2" s="439"/>
      <c r="N2" s="437">
        <f>SUM(N7:N118)</f>
        <v>330</v>
      </c>
      <c r="O2" s="372">
        <f>SUM(O7:O118)</f>
        <v>1</v>
      </c>
      <c r="P2" s="717">
        <f>SUM(P7:P118)</f>
        <v>0.05</v>
      </c>
    </row>
    <row r="3" spans="1:16" s="56" customFormat="1" ht="41.25"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6" s="379" customFormat="1" ht="20.25" customHeight="1" x14ac:dyDescent="0.25">
      <c r="A4" s="341" t="s">
        <v>96</v>
      </c>
      <c r="B4" s="57"/>
      <c r="C4" s="10"/>
      <c r="D4" s="11"/>
      <c r="E4" s="345" t="str">
        <f>Introduction!B10</f>
        <v>INSERT SUPPLIER NAME HERE</v>
      </c>
      <c r="F4" s="12"/>
      <c r="G4" s="12"/>
      <c r="H4" s="12"/>
      <c r="I4" s="12"/>
      <c r="J4" s="12"/>
      <c r="K4" s="12"/>
      <c r="L4" s="12"/>
      <c r="M4" s="12"/>
      <c r="N4" s="12"/>
      <c r="O4" s="13"/>
      <c r="P4" s="728"/>
    </row>
    <row r="5" spans="1:16" s="378" customFormat="1" ht="51.75" customHeight="1" x14ac:dyDescent="0.25">
      <c r="A5" s="450" t="s">
        <v>3</v>
      </c>
      <c r="B5" s="450" t="s">
        <v>97</v>
      </c>
      <c r="C5" s="451" t="s">
        <v>5</v>
      </c>
      <c r="D5" s="96" t="s">
        <v>6</v>
      </c>
      <c r="E5" s="97" t="s">
        <v>7</v>
      </c>
      <c r="F5" s="452" t="s">
        <v>8</v>
      </c>
      <c r="G5" s="453" t="s">
        <v>9</v>
      </c>
      <c r="H5" s="452" t="s">
        <v>10</v>
      </c>
      <c r="I5" s="452" t="s">
        <v>12</v>
      </c>
      <c r="J5" s="454" t="s">
        <v>13</v>
      </c>
      <c r="K5" s="455" t="s">
        <v>14</v>
      </c>
      <c r="L5" s="456" t="s">
        <v>15</v>
      </c>
      <c r="M5" s="455" t="s">
        <v>16</v>
      </c>
      <c r="N5" s="455" t="s">
        <v>17</v>
      </c>
      <c r="O5" s="452" t="s">
        <v>18</v>
      </c>
      <c r="P5" s="734" t="s">
        <v>19</v>
      </c>
    </row>
    <row r="6" spans="1:16" s="379" customFormat="1" ht="15.75" customHeight="1" x14ac:dyDescent="0.25">
      <c r="A6" s="59"/>
      <c r="B6" s="60"/>
      <c r="C6" s="16" t="s">
        <v>20</v>
      </c>
      <c r="D6" s="432"/>
      <c r="E6" s="31"/>
      <c r="F6" s="433"/>
      <c r="G6" s="432"/>
      <c r="H6" s="31"/>
      <c r="I6" s="433"/>
      <c r="J6" s="432"/>
      <c r="K6" s="31"/>
      <c r="L6" s="433"/>
      <c r="M6" s="432"/>
      <c r="N6" s="31"/>
      <c r="O6" s="433"/>
      <c r="P6" s="735"/>
    </row>
    <row r="7" spans="1:16" s="378" customFormat="1" ht="145.19999999999999" x14ac:dyDescent="0.25">
      <c r="A7" s="19" t="s">
        <v>98</v>
      </c>
      <c r="B7" s="369" t="s">
        <v>23</v>
      </c>
      <c r="C7" s="26" t="s">
        <v>1200</v>
      </c>
      <c r="D7" s="682">
        <f>ROUND(COUNTIF(D9:D117,"Yes")/(B2-1),2)</f>
        <v>0</v>
      </c>
      <c r="E7" s="774"/>
      <c r="F7" s="415" t="s">
        <v>24</v>
      </c>
      <c r="G7" s="364">
        <f>VLOOKUP(F7,Lists!$A$45:$B$50,2,FALSE)</f>
        <v>10</v>
      </c>
      <c r="H7" s="373" t="s">
        <v>25</v>
      </c>
      <c r="I7" s="429" t="s">
        <v>1094</v>
      </c>
      <c r="J7" s="367">
        <f>IF(D7&gt;=0.97,6,IF(D7&gt;=0.9,4,IF(D7&gt;=0.8,2,IF(D7&gt;=0.7,1,0))))</f>
        <v>0</v>
      </c>
      <c r="K7" s="375">
        <f>J7*G7</f>
        <v>0</v>
      </c>
      <c r="L7" s="370">
        <f>IF(ISERROR(K7/N7),"n/a",K7/N7)</f>
        <v>0</v>
      </c>
      <c r="M7" s="374">
        <f>IF(B7=Lists!$A$14,Lists!$E$35)+IF(B7=Lists!$A$15,Lists!$E$40)+IF(B7=Lists!$A$16,Lists!$E$40)</f>
        <v>6</v>
      </c>
      <c r="N7" s="375">
        <f>G7*M7</f>
        <v>60</v>
      </c>
      <c r="O7" s="441">
        <f>IF((N7/$N$2)&gt;0.0001,N7/$N$2,"n/a")</f>
        <v>0.18181818181818182</v>
      </c>
      <c r="P7" s="731">
        <f>IF(ISERROR(O7*0.0001),"n/a",O7*0.05)</f>
        <v>9.0909090909090922E-3</v>
      </c>
    </row>
    <row r="8" spans="1:16" s="63" customFormat="1" ht="15" customHeight="1" x14ac:dyDescent="0.25">
      <c r="A8" s="62" t="s">
        <v>99</v>
      </c>
      <c r="B8" s="61"/>
      <c r="C8" s="62" t="s">
        <v>100</v>
      </c>
      <c r="D8" s="432"/>
      <c r="E8" s="31"/>
      <c r="F8" s="433"/>
      <c r="G8" s="432"/>
      <c r="H8" s="31"/>
      <c r="I8" s="433"/>
      <c r="J8" s="432"/>
      <c r="K8" s="31"/>
      <c r="L8" s="433"/>
      <c r="M8" s="432"/>
      <c r="N8" s="31"/>
      <c r="O8" s="433"/>
      <c r="P8" s="736">
        <f t="shared" ref="P8:P51" si="0">IF(ISERROR(O8*0.0001),"n/a",O8*0.05)</f>
        <v>0</v>
      </c>
    </row>
    <row r="9" spans="1:16" s="63" customFormat="1" ht="54" customHeight="1" x14ac:dyDescent="0.25">
      <c r="A9" s="64" t="s">
        <v>1354</v>
      </c>
      <c r="B9" s="65" t="s">
        <v>30</v>
      </c>
      <c r="C9" s="157" t="s">
        <v>295</v>
      </c>
      <c r="D9" s="713"/>
      <c r="E9" s="769" t="s">
        <v>29</v>
      </c>
      <c r="F9" s="369" t="s">
        <v>21</v>
      </c>
      <c r="G9" s="434">
        <f>VLOOKUP(F9,Lists!$A$45:$B$50,2,FALSE)</f>
        <v>1.0000000000000001E-5</v>
      </c>
      <c r="H9" s="369" t="s">
        <v>21</v>
      </c>
      <c r="I9" s="369" t="s">
        <v>21</v>
      </c>
      <c r="J9" s="367">
        <f>VLOOKUP(I9,Lists!$A$35:$B$40,2,FALSE)</f>
        <v>0</v>
      </c>
      <c r="K9" s="368">
        <f t="shared" ref="K9:K51" si="1">J9*G9</f>
        <v>0</v>
      </c>
      <c r="L9" s="422" t="str">
        <f t="shared" ref="L9:L51" si="2">IF(ISERROR(K9/N9),"n/a",K9/N9)</f>
        <v>n/a</v>
      </c>
      <c r="M9" s="426">
        <f>IF(B9=Lists!$A$14,Lists!$E$35)+IF(B9=Lists!$A$15,Lists!$E$40)+IF(B9=Lists!$A$16,Lists!$E$40)</f>
        <v>0</v>
      </c>
      <c r="N9" s="368">
        <f t="shared" ref="N9:N51" si="3">G9*M9</f>
        <v>0</v>
      </c>
      <c r="O9" s="369" t="s">
        <v>21</v>
      </c>
      <c r="P9" s="737" t="str">
        <f t="shared" si="0"/>
        <v>n/a</v>
      </c>
    </row>
    <row r="10" spans="1:16" s="63" customFormat="1" ht="55.2" customHeight="1" x14ac:dyDescent="0.25">
      <c r="A10" s="66" t="s">
        <v>1355</v>
      </c>
      <c r="B10" s="65" t="s">
        <v>30</v>
      </c>
      <c r="C10" s="156" t="s">
        <v>101</v>
      </c>
      <c r="D10" s="713"/>
      <c r="E10" s="769" t="s">
        <v>29</v>
      </c>
      <c r="F10" s="369" t="s">
        <v>21</v>
      </c>
      <c r="G10" s="434">
        <f>VLOOKUP(F10,Lists!$A$45:$B$50,2,FALSE)</f>
        <v>1.0000000000000001E-5</v>
      </c>
      <c r="H10" s="369" t="s">
        <v>21</v>
      </c>
      <c r="I10" s="369" t="s">
        <v>21</v>
      </c>
      <c r="J10" s="367">
        <f>VLOOKUP(I10,Lists!$A$35:$B$40,2,FALSE)</f>
        <v>0</v>
      </c>
      <c r="K10" s="368">
        <f t="shared" si="1"/>
        <v>0</v>
      </c>
      <c r="L10" s="422" t="str">
        <f t="shared" si="2"/>
        <v>n/a</v>
      </c>
      <c r="M10" s="426">
        <f>IF(B10=Lists!$A$14,Lists!$E$35)+IF(B10=Lists!$A$15,Lists!$E$40)+IF(B10=Lists!$A$16,Lists!$E$40)</f>
        <v>0</v>
      </c>
      <c r="N10" s="368">
        <f t="shared" si="3"/>
        <v>0</v>
      </c>
      <c r="O10" s="369" t="s">
        <v>21</v>
      </c>
      <c r="P10" s="737" t="str">
        <f t="shared" si="0"/>
        <v>n/a</v>
      </c>
    </row>
    <row r="11" spans="1:16" s="69" customFormat="1" ht="25.2" customHeight="1" x14ac:dyDescent="0.25">
      <c r="A11" s="67"/>
      <c r="B11" s="68"/>
      <c r="C11" s="443" t="s">
        <v>102</v>
      </c>
      <c r="D11" s="770" t="s">
        <v>29</v>
      </c>
      <c r="E11" s="771" t="s">
        <v>103</v>
      </c>
      <c r="F11" s="369"/>
      <c r="G11" s="434"/>
      <c r="H11" s="369"/>
      <c r="I11" s="369"/>
      <c r="J11" s="367"/>
      <c r="K11" s="368"/>
      <c r="L11" s="422"/>
      <c r="M11" s="426"/>
      <c r="N11" s="368"/>
      <c r="O11" s="369"/>
      <c r="P11" s="737">
        <f t="shared" si="0"/>
        <v>0</v>
      </c>
    </row>
    <row r="12" spans="1:16" s="69" customFormat="1" ht="12.75" customHeight="1" x14ac:dyDescent="0.25">
      <c r="A12" s="70" t="s">
        <v>104</v>
      </c>
      <c r="B12" s="68"/>
      <c r="C12" s="684" t="s">
        <v>325</v>
      </c>
      <c r="D12" s="770" t="s">
        <v>29</v>
      </c>
      <c r="E12" s="713"/>
      <c r="F12" s="369"/>
      <c r="G12" s="434"/>
      <c r="H12" s="369"/>
      <c r="I12" s="369"/>
      <c r="J12" s="367"/>
      <c r="K12" s="368"/>
      <c r="L12" s="422"/>
      <c r="M12" s="426"/>
      <c r="N12" s="368"/>
      <c r="O12" s="369"/>
      <c r="P12" s="737">
        <f t="shared" si="0"/>
        <v>0</v>
      </c>
    </row>
    <row r="13" spans="1:16" s="69" customFormat="1" ht="12.75" customHeight="1" x14ac:dyDescent="0.25">
      <c r="A13" s="70" t="s">
        <v>106</v>
      </c>
      <c r="B13" s="68"/>
      <c r="C13" s="684" t="s">
        <v>105</v>
      </c>
      <c r="D13" s="770" t="s">
        <v>29</v>
      </c>
      <c r="E13" s="713"/>
      <c r="F13" s="369"/>
      <c r="G13" s="434"/>
      <c r="H13" s="369"/>
      <c r="I13" s="369"/>
      <c r="J13" s="367"/>
      <c r="K13" s="368"/>
      <c r="L13" s="422"/>
      <c r="M13" s="426"/>
      <c r="N13" s="368"/>
      <c r="O13" s="369"/>
      <c r="P13" s="737">
        <f t="shared" si="0"/>
        <v>0</v>
      </c>
    </row>
    <row r="14" spans="1:16" s="69" customFormat="1" ht="12.75" customHeight="1" x14ac:dyDescent="0.25">
      <c r="A14" s="70" t="s">
        <v>107</v>
      </c>
      <c r="B14" s="68"/>
      <c r="C14" s="684" t="s">
        <v>326</v>
      </c>
      <c r="D14" s="770" t="s">
        <v>29</v>
      </c>
      <c r="E14" s="713"/>
      <c r="F14" s="369"/>
      <c r="G14" s="434"/>
      <c r="H14" s="369"/>
      <c r="I14" s="369"/>
      <c r="J14" s="367"/>
      <c r="K14" s="368"/>
      <c r="L14" s="422"/>
      <c r="M14" s="426"/>
      <c r="N14" s="368"/>
      <c r="O14" s="369"/>
      <c r="P14" s="737">
        <f t="shared" si="0"/>
        <v>0</v>
      </c>
    </row>
    <row r="15" spans="1:16" s="69" customFormat="1" ht="12.75" customHeight="1" x14ac:dyDescent="0.25">
      <c r="A15" s="70" t="s">
        <v>108</v>
      </c>
      <c r="B15" s="68"/>
      <c r="C15" s="684" t="s">
        <v>327</v>
      </c>
      <c r="D15" s="770" t="s">
        <v>29</v>
      </c>
      <c r="E15" s="713"/>
      <c r="F15" s="369"/>
      <c r="G15" s="434"/>
      <c r="H15" s="369"/>
      <c r="I15" s="369"/>
      <c r="J15" s="367"/>
      <c r="K15" s="368"/>
      <c r="L15" s="422"/>
      <c r="M15" s="426"/>
      <c r="N15" s="368"/>
      <c r="O15" s="369"/>
      <c r="P15" s="737">
        <f t="shared" si="0"/>
        <v>0</v>
      </c>
    </row>
    <row r="16" spans="1:16" s="69" customFormat="1" ht="12.75" customHeight="1" x14ac:dyDescent="0.25">
      <c r="A16" s="70" t="s">
        <v>109</v>
      </c>
      <c r="B16" s="68"/>
      <c r="C16" s="684" t="s">
        <v>328</v>
      </c>
      <c r="D16" s="770" t="s">
        <v>29</v>
      </c>
      <c r="E16" s="713"/>
      <c r="F16" s="369"/>
      <c r="G16" s="434"/>
      <c r="H16" s="369"/>
      <c r="I16" s="369"/>
      <c r="J16" s="367"/>
      <c r="K16" s="368"/>
      <c r="L16" s="422"/>
      <c r="M16" s="426"/>
      <c r="N16" s="368"/>
      <c r="O16" s="369"/>
      <c r="P16" s="737">
        <f t="shared" si="0"/>
        <v>0</v>
      </c>
    </row>
    <row r="17" spans="1:16" s="69" customFormat="1" ht="12.75" customHeight="1" x14ac:dyDescent="0.25">
      <c r="A17" s="70" t="s">
        <v>110</v>
      </c>
      <c r="B17" s="68"/>
      <c r="C17" s="684" t="s">
        <v>288</v>
      </c>
      <c r="D17" s="770" t="s">
        <v>29</v>
      </c>
      <c r="E17" s="713"/>
      <c r="F17" s="369"/>
      <c r="G17" s="434"/>
      <c r="H17" s="369"/>
      <c r="I17" s="369"/>
      <c r="J17" s="367"/>
      <c r="K17" s="368"/>
      <c r="L17" s="422"/>
      <c r="M17" s="426"/>
      <c r="N17" s="368"/>
      <c r="O17" s="369"/>
      <c r="P17" s="737">
        <f t="shared" si="0"/>
        <v>0</v>
      </c>
    </row>
    <row r="18" spans="1:16" s="69" customFormat="1" ht="12.75" customHeight="1" x14ac:dyDescent="0.25">
      <c r="A18" s="70" t="s">
        <v>111</v>
      </c>
      <c r="B18" s="68"/>
      <c r="C18" s="684" t="s">
        <v>287</v>
      </c>
      <c r="D18" s="770" t="s">
        <v>29</v>
      </c>
      <c r="E18" s="713"/>
      <c r="F18" s="369"/>
      <c r="G18" s="434"/>
      <c r="H18" s="369"/>
      <c r="I18" s="369"/>
      <c r="J18" s="367"/>
      <c r="K18" s="368"/>
      <c r="L18" s="422"/>
      <c r="M18" s="426"/>
      <c r="N18" s="368"/>
      <c r="O18" s="369"/>
      <c r="P18" s="737">
        <f t="shared" si="0"/>
        <v>0</v>
      </c>
    </row>
    <row r="19" spans="1:16" s="63" customFormat="1" ht="162.75" customHeight="1" x14ac:dyDescent="0.25">
      <c r="A19" s="71" t="s">
        <v>1356</v>
      </c>
      <c r="B19" s="72" t="s">
        <v>30</v>
      </c>
      <c r="C19" s="34" t="s">
        <v>468</v>
      </c>
      <c r="D19" s="713"/>
      <c r="E19" s="769" t="s">
        <v>29</v>
      </c>
      <c r="F19" s="369" t="s">
        <v>21</v>
      </c>
      <c r="G19" s="434">
        <f>VLOOKUP(F19,Lists!$A$45:$B$50,2,FALSE)</f>
        <v>1.0000000000000001E-5</v>
      </c>
      <c r="H19" s="369" t="s">
        <v>21</v>
      </c>
      <c r="I19" s="369" t="s">
        <v>21</v>
      </c>
      <c r="J19" s="367">
        <f>VLOOKUP(I19,Lists!$A$35:$B$40,2,FALSE)</f>
        <v>0</v>
      </c>
      <c r="K19" s="368">
        <f t="shared" si="1"/>
        <v>0</v>
      </c>
      <c r="L19" s="422" t="str">
        <f t="shared" si="2"/>
        <v>n/a</v>
      </c>
      <c r="M19" s="426">
        <f>IF(B19=Lists!$A$14,Lists!$E$35)+IF(B19=Lists!$A$15,Lists!$E$40)+IF(B19=Lists!$A$16,Lists!$E$40)</f>
        <v>0</v>
      </c>
      <c r="N19" s="368">
        <f t="shared" si="3"/>
        <v>0</v>
      </c>
      <c r="O19" s="369" t="s">
        <v>21</v>
      </c>
      <c r="P19" s="737" t="str">
        <f t="shared" si="0"/>
        <v>n/a</v>
      </c>
    </row>
    <row r="20" spans="1:16" s="63" customFormat="1" ht="74.400000000000006" customHeight="1" x14ac:dyDescent="0.25">
      <c r="A20" s="71" t="s">
        <v>1357</v>
      </c>
      <c r="B20" s="72" t="s">
        <v>30</v>
      </c>
      <c r="C20" s="33" t="s">
        <v>1185</v>
      </c>
      <c r="D20" s="713"/>
      <c r="E20" s="769" t="s">
        <v>29</v>
      </c>
      <c r="F20" s="369" t="s">
        <v>21</v>
      </c>
      <c r="G20" s="434">
        <f>VLOOKUP(F20,Lists!$A$45:$B$50,2,FALSE)</f>
        <v>1.0000000000000001E-5</v>
      </c>
      <c r="H20" s="369" t="s">
        <v>21</v>
      </c>
      <c r="I20" s="369" t="s">
        <v>21</v>
      </c>
      <c r="J20" s="367">
        <f>VLOOKUP(I20,Lists!$A$35:$B$40,2,FALSE)</f>
        <v>0</v>
      </c>
      <c r="K20" s="368">
        <f t="shared" si="1"/>
        <v>0</v>
      </c>
      <c r="L20" s="422" t="str">
        <f t="shared" si="2"/>
        <v>n/a</v>
      </c>
      <c r="M20" s="426">
        <f>IF(B20=Lists!$A$14,Lists!$E$35)+IF(B20=Lists!$A$15,Lists!$E$40)+IF(B20=Lists!$A$16,Lists!$E$40)</f>
        <v>0</v>
      </c>
      <c r="N20" s="368">
        <f t="shared" si="3"/>
        <v>0</v>
      </c>
      <c r="O20" s="369" t="s">
        <v>21</v>
      </c>
      <c r="P20" s="733" t="str">
        <f t="shared" si="0"/>
        <v>n/a</v>
      </c>
    </row>
    <row r="21" spans="1:16" s="63" customFormat="1" ht="132" x14ac:dyDescent="0.25">
      <c r="A21" s="71" t="s">
        <v>1358</v>
      </c>
      <c r="B21" s="27" t="s">
        <v>30</v>
      </c>
      <c r="C21" s="153" t="s">
        <v>1205</v>
      </c>
      <c r="D21" s="713"/>
      <c r="E21" s="769" t="s">
        <v>29</v>
      </c>
      <c r="F21" s="369" t="s">
        <v>21</v>
      </c>
      <c r="G21" s="434">
        <f>VLOOKUP(F21,Lists!$A$45:$B$50,2,FALSE)</f>
        <v>1.0000000000000001E-5</v>
      </c>
      <c r="H21" s="369" t="s">
        <v>21</v>
      </c>
      <c r="I21" s="369" t="s">
        <v>21</v>
      </c>
      <c r="J21" s="367">
        <f>VLOOKUP(I21,Lists!$A$35:$B$40,2,FALSE)</f>
        <v>0</v>
      </c>
      <c r="K21" s="368">
        <f t="shared" si="1"/>
        <v>0</v>
      </c>
      <c r="L21" s="422" t="str">
        <f t="shared" si="2"/>
        <v>n/a</v>
      </c>
      <c r="M21" s="426">
        <f>IF(B21=Lists!$A$14,Lists!$E$35)+IF(B21=Lists!$A$15,Lists!$E$40)+IF(B21=Lists!$A$16,Lists!$E$40)</f>
        <v>0</v>
      </c>
      <c r="N21" s="368">
        <f t="shared" si="3"/>
        <v>0</v>
      </c>
      <c r="O21" s="369" t="s">
        <v>21</v>
      </c>
      <c r="P21" s="733" t="str">
        <f t="shared" si="0"/>
        <v>n/a</v>
      </c>
    </row>
    <row r="22" spans="1:16" s="63" customFormat="1" ht="182.4" customHeight="1" x14ac:dyDescent="0.25">
      <c r="A22" s="71" t="s">
        <v>885</v>
      </c>
      <c r="B22" s="72" t="s">
        <v>30</v>
      </c>
      <c r="C22" s="173" t="s">
        <v>1459</v>
      </c>
      <c r="D22" s="713"/>
      <c r="E22" s="769" t="s">
        <v>29</v>
      </c>
      <c r="F22" s="369" t="s">
        <v>21</v>
      </c>
      <c r="G22" s="434">
        <f>VLOOKUP(F22,Lists!$A$45:$B$50,2,FALSE)</f>
        <v>1.0000000000000001E-5</v>
      </c>
      <c r="H22" s="369" t="s">
        <v>21</v>
      </c>
      <c r="I22" s="369" t="s">
        <v>21</v>
      </c>
      <c r="J22" s="367">
        <f>VLOOKUP(I22,Lists!$A$35:$B$40,2,FALSE)</f>
        <v>0</v>
      </c>
      <c r="K22" s="368">
        <f t="shared" si="1"/>
        <v>0</v>
      </c>
      <c r="L22" s="422" t="str">
        <f t="shared" si="2"/>
        <v>n/a</v>
      </c>
      <c r="M22" s="426">
        <f>IF(B22=Lists!$A$14,Lists!$E$35)+IF(B22=Lists!$A$15,Lists!$E$40)+IF(B22=Lists!$A$16,Lists!$E$40)</f>
        <v>0</v>
      </c>
      <c r="N22" s="368">
        <f t="shared" si="3"/>
        <v>0</v>
      </c>
      <c r="O22" s="369" t="s">
        <v>21</v>
      </c>
      <c r="P22" s="733" t="str">
        <f t="shared" si="0"/>
        <v>n/a</v>
      </c>
    </row>
    <row r="23" spans="1:16" s="63" customFormat="1" ht="30" customHeight="1" x14ac:dyDescent="0.25">
      <c r="A23" s="71" t="s">
        <v>886</v>
      </c>
      <c r="B23" s="403" t="s">
        <v>32</v>
      </c>
      <c r="C23" s="404" t="s">
        <v>65</v>
      </c>
      <c r="D23" s="769" t="s">
        <v>29</v>
      </c>
      <c r="E23" s="772"/>
      <c r="F23" s="685" t="s">
        <v>33</v>
      </c>
      <c r="G23" s="434">
        <f>VLOOKUP(F23,Lists!$A$45:$B$50,2,FALSE)</f>
        <v>5</v>
      </c>
      <c r="H23" s="685" t="s">
        <v>39</v>
      </c>
      <c r="I23" s="685" t="s">
        <v>26</v>
      </c>
      <c r="J23" s="367">
        <f>VLOOKUP(I23,Lists!$A$35:$B$40,2,FALSE)</f>
        <v>6</v>
      </c>
      <c r="K23" s="368">
        <f t="shared" si="1"/>
        <v>30</v>
      </c>
      <c r="L23" s="445">
        <f t="shared" si="2"/>
        <v>1</v>
      </c>
      <c r="M23" s="426">
        <f>IF(B23=Lists!$A$14,Lists!$E$35)+IF(B23=Lists!$A$15,Lists!$E$40)+IF(B23=Lists!$A$16,Lists!$E$40)</f>
        <v>6</v>
      </c>
      <c r="N23" s="368">
        <f t="shared" si="3"/>
        <v>30</v>
      </c>
      <c r="O23" s="444">
        <f>N23/$N$2</f>
        <v>9.0909090909090912E-2</v>
      </c>
      <c r="P23" s="726">
        <f t="shared" si="0"/>
        <v>4.5454545454545461E-3</v>
      </c>
    </row>
    <row r="24" spans="1:16" s="63" customFormat="1" ht="30.75" customHeight="1" x14ac:dyDescent="0.25">
      <c r="A24" s="71" t="s">
        <v>1359</v>
      </c>
      <c r="B24" s="72" t="s">
        <v>30</v>
      </c>
      <c r="C24" s="153" t="s">
        <v>296</v>
      </c>
      <c r="D24" s="713"/>
      <c r="E24" s="769" t="s">
        <v>29</v>
      </c>
      <c r="F24" s="369" t="s">
        <v>21</v>
      </c>
      <c r="G24" s="434">
        <f>VLOOKUP(F24,Lists!$A$45:$B$50,2,FALSE)</f>
        <v>1.0000000000000001E-5</v>
      </c>
      <c r="H24" s="369" t="s">
        <v>21</v>
      </c>
      <c r="I24" s="369" t="s">
        <v>21</v>
      </c>
      <c r="J24" s="367">
        <f>VLOOKUP(I24,Lists!$A$35:$B$40,2,FALSE)</f>
        <v>0</v>
      </c>
      <c r="K24" s="368">
        <f t="shared" si="1"/>
        <v>0</v>
      </c>
      <c r="L24" s="422" t="str">
        <f t="shared" si="2"/>
        <v>n/a</v>
      </c>
      <c r="M24" s="426">
        <f>IF(B24=Lists!$A$14,Lists!$E$35)+IF(B24=Lists!$A$15,Lists!$E$40)+IF(B24=Lists!$A$16,Lists!$E$40)</f>
        <v>0</v>
      </c>
      <c r="N24" s="368">
        <f t="shared" si="3"/>
        <v>0</v>
      </c>
      <c r="O24" s="369" t="s">
        <v>21</v>
      </c>
      <c r="P24" s="733" t="str">
        <f t="shared" si="0"/>
        <v>n/a</v>
      </c>
    </row>
    <row r="25" spans="1:16" s="63" customFormat="1" ht="81.75" customHeight="1" x14ac:dyDescent="0.25">
      <c r="A25" s="71" t="s">
        <v>887</v>
      </c>
      <c r="B25" s="72" t="s">
        <v>30</v>
      </c>
      <c r="C25" s="73" t="s">
        <v>112</v>
      </c>
      <c r="D25" s="713"/>
      <c r="E25" s="769" t="s">
        <v>29</v>
      </c>
      <c r="F25" s="369" t="s">
        <v>21</v>
      </c>
      <c r="G25" s="434">
        <f>VLOOKUP(F25,Lists!$A$45:$B$50,2,FALSE)</f>
        <v>1.0000000000000001E-5</v>
      </c>
      <c r="H25" s="369" t="s">
        <v>21</v>
      </c>
      <c r="I25" s="369" t="s">
        <v>21</v>
      </c>
      <c r="J25" s="367">
        <f>VLOOKUP(I25,Lists!$A$35:$B$40,2,FALSE)</f>
        <v>0</v>
      </c>
      <c r="K25" s="368">
        <f t="shared" si="1"/>
        <v>0</v>
      </c>
      <c r="L25" s="422" t="str">
        <f t="shared" si="2"/>
        <v>n/a</v>
      </c>
      <c r="M25" s="426">
        <f>IF(B25=Lists!$A$14,Lists!$E$35)+IF(B25=Lists!$A$15,Lists!$E$40)+IF(B25=Lists!$A$16,Lists!$E$40)</f>
        <v>0</v>
      </c>
      <c r="N25" s="368">
        <f t="shared" si="3"/>
        <v>0</v>
      </c>
      <c r="O25" s="369" t="s">
        <v>21</v>
      </c>
      <c r="P25" s="733" t="str">
        <f t="shared" si="0"/>
        <v>n/a</v>
      </c>
    </row>
    <row r="26" spans="1:16" s="63" customFormat="1" ht="30.75" customHeight="1" x14ac:dyDescent="0.25">
      <c r="A26" s="71" t="s">
        <v>888</v>
      </c>
      <c r="B26" s="403" t="s">
        <v>32</v>
      </c>
      <c r="C26" s="404" t="s">
        <v>65</v>
      </c>
      <c r="D26" s="769" t="s">
        <v>29</v>
      </c>
      <c r="E26" s="772"/>
      <c r="F26" s="685" t="s">
        <v>33</v>
      </c>
      <c r="G26" s="434">
        <f>VLOOKUP(F26,Lists!$A$45:$B$50,2,FALSE)</f>
        <v>5</v>
      </c>
      <c r="H26" s="685" t="s">
        <v>39</v>
      </c>
      <c r="I26" s="685" t="s">
        <v>26</v>
      </c>
      <c r="J26" s="367">
        <f>VLOOKUP(I26,Lists!$A$35:$B$40,2,FALSE)</f>
        <v>6</v>
      </c>
      <c r="K26" s="368">
        <f t="shared" si="1"/>
        <v>30</v>
      </c>
      <c r="L26" s="445">
        <f t="shared" si="2"/>
        <v>1</v>
      </c>
      <c r="M26" s="426">
        <f>IF(B26=Lists!$A$14,Lists!$E$35)+IF(B26=Lists!$A$15,Lists!$E$40)+IF(B26=Lists!$A$16,Lists!$E$40)</f>
        <v>6</v>
      </c>
      <c r="N26" s="368">
        <f t="shared" si="3"/>
        <v>30</v>
      </c>
      <c r="O26" s="444">
        <f>N26/$N$2</f>
        <v>9.0909090909090912E-2</v>
      </c>
      <c r="P26" s="726">
        <f t="shared" si="0"/>
        <v>4.5454545454545461E-3</v>
      </c>
    </row>
    <row r="27" spans="1:16" s="63" customFormat="1" ht="15" customHeight="1" x14ac:dyDescent="0.25">
      <c r="A27" s="62" t="s">
        <v>113</v>
      </c>
      <c r="B27" s="74"/>
      <c r="C27" s="62" t="s">
        <v>114</v>
      </c>
      <c r="D27" s="714"/>
      <c r="E27" s="773"/>
      <c r="F27" s="433"/>
      <c r="G27" s="432"/>
      <c r="H27" s="31"/>
      <c r="I27" s="433"/>
      <c r="J27" s="432"/>
      <c r="K27" s="31"/>
      <c r="L27" s="433"/>
      <c r="M27" s="432"/>
      <c r="N27" s="31"/>
      <c r="O27" s="433"/>
      <c r="P27" s="736">
        <f t="shared" si="0"/>
        <v>0</v>
      </c>
    </row>
    <row r="28" spans="1:16" s="63" customFormat="1" ht="30" customHeight="1" x14ac:dyDescent="0.25">
      <c r="A28" s="71" t="s">
        <v>1360</v>
      </c>
      <c r="B28" s="72" t="s">
        <v>30</v>
      </c>
      <c r="C28" s="43" t="s">
        <v>115</v>
      </c>
      <c r="D28" s="713"/>
      <c r="E28" s="769" t="s">
        <v>29</v>
      </c>
      <c r="F28" s="369" t="s">
        <v>21</v>
      </c>
      <c r="G28" s="434">
        <f>VLOOKUP(F28,Lists!$A$45:$B$50,2,FALSE)</f>
        <v>1.0000000000000001E-5</v>
      </c>
      <c r="H28" s="369" t="s">
        <v>21</v>
      </c>
      <c r="I28" s="369" t="s">
        <v>21</v>
      </c>
      <c r="J28" s="367">
        <f>VLOOKUP(I28,Lists!$A$35:$B$40,2,FALSE)</f>
        <v>0</v>
      </c>
      <c r="K28" s="368">
        <f t="shared" si="1"/>
        <v>0</v>
      </c>
      <c r="L28" s="422" t="str">
        <f t="shared" si="2"/>
        <v>n/a</v>
      </c>
      <c r="M28" s="426">
        <f>IF(B28=Lists!$A$14,Lists!$E$35)+IF(B28=Lists!$A$15,Lists!$E$40)+IF(B28=Lists!$A$16,Lists!$E$40)</f>
        <v>0</v>
      </c>
      <c r="N28" s="368">
        <f t="shared" si="3"/>
        <v>0</v>
      </c>
      <c r="O28" s="369" t="s">
        <v>21</v>
      </c>
      <c r="P28" s="733" t="str">
        <f t="shared" si="0"/>
        <v>n/a</v>
      </c>
    </row>
    <row r="29" spans="1:16" s="63" customFormat="1" ht="30" customHeight="1" x14ac:dyDescent="0.25">
      <c r="A29" s="71" t="s">
        <v>1361</v>
      </c>
      <c r="B29" s="72" t="s">
        <v>30</v>
      </c>
      <c r="C29" s="73" t="s">
        <v>116</v>
      </c>
      <c r="D29" s="713"/>
      <c r="E29" s="769" t="s">
        <v>29</v>
      </c>
      <c r="F29" s="369" t="s">
        <v>21</v>
      </c>
      <c r="G29" s="434">
        <f>VLOOKUP(F29,Lists!$A$45:$B$50,2,FALSE)</f>
        <v>1.0000000000000001E-5</v>
      </c>
      <c r="H29" s="369" t="s">
        <v>21</v>
      </c>
      <c r="I29" s="369" t="s">
        <v>21</v>
      </c>
      <c r="J29" s="367">
        <f>VLOOKUP(I29,Lists!$A$35:$B$40,2,FALSE)</f>
        <v>0</v>
      </c>
      <c r="K29" s="368">
        <f t="shared" si="1"/>
        <v>0</v>
      </c>
      <c r="L29" s="422" t="str">
        <f t="shared" si="2"/>
        <v>n/a</v>
      </c>
      <c r="M29" s="426">
        <f>IF(B29=Lists!$A$14,Lists!$E$35)+IF(B29=Lists!$A$15,Lists!$E$40)+IF(B29=Lists!$A$16,Lists!$E$40)</f>
        <v>0</v>
      </c>
      <c r="N29" s="368">
        <f t="shared" si="3"/>
        <v>0</v>
      </c>
      <c r="O29" s="369" t="s">
        <v>21</v>
      </c>
      <c r="P29" s="733" t="str">
        <f t="shared" si="0"/>
        <v>n/a</v>
      </c>
    </row>
    <row r="30" spans="1:16" s="63" customFormat="1" ht="197.4" customHeight="1" x14ac:dyDescent="0.25">
      <c r="A30" s="71" t="s">
        <v>889</v>
      </c>
      <c r="B30" s="72" t="s">
        <v>30</v>
      </c>
      <c r="C30" s="73" t="s">
        <v>469</v>
      </c>
      <c r="D30" s="713"/>
      <c r="E30" s="769" t="s">
        <v>29</v>
      </c>
      <c r="F30" s="369" t="s">
        <v>21</v>
      </c>
      <c r="G30" s="434">
        <f>VLOOKUP(F30,Lists!$A$45:$B$50,2,FALSE)</f>
        <v>1.0000000000000001E-5</v>
      </c>
      <c r="H30" s="369" t="s">
        <v>21</v>
      </c>
      <c r="I30" s="369" t="s">
        <v>21</v>
      </c>
      <c r="J30" s="367">
        <f>VLOOKUP(I30,Lists!$A$35:$B$40,2,FALSE)</f>
        <v>0</v>
      </c>
      <c r="K30" s="368">
        <f t="shared" si="1"/>
        <v>0</v>
      </c>
      <c r="L30" s="422" t="str">
        <f t="shared" si="2"/>
        <v>n/a</v>
      </c>
      <c r="M30" s="426">
        <f>IF(B30=Lists!$A$14,Lists!$E$35)+IF(B30=Lists!$A$15,Lists!$E$40)+IF(B30=Lists!$A$16,Lists!$E$40)</f>
        <v>0</v>
      </c>
      <c r="N30" s="368">
        <f t="shared" si="3"/>
        <v>0</v>
      </c>
      <c r="O30" s="369" t="s">
        <v>21</v>
      </c>
      <c r="P30" s="733" t="str">
        <f t="shared" si="0"/>
        <v>n/a</v>
      </c>
    </row>
    <row r="31" spans="1:16" s="63" customFormat="1" ht="30.75" customHeight="1" x14ac:dyDescent="0.25">
      <c r="A31" s="71" t="s">
        <v>890</v>
      </c>
      <c r="B31" s="403" t="s">
        <v>32</v>
      </c>
      <c r="C31" s="404" t="s">
        <v>65</v>
      </c>
      <c r="D31" s="769" t="s">
        <v>29</v>
      </c>
      <c r="E31" s="772"/>
      <c r="F31" s="685" t="s">
        <v>36</v>
      </c>
      <c r="G31" s="434">
        <f>VLOOKUP(F31,Lists!$A$45:$B$50,2,FALSE)</f>
        <v>8</v>
      </c>
      <c r="H31" s="685" t="s">
        <v>83</v>
      </c>
      <c r="I31" s="685" t="s">
        <v>26</v>
      </c>
      <c r="J31" s="367">
        <f>VLOOKUP(I31,Lists!$A$35:$B$40,2,FALSE)</f>
        <v>6</v>
      </c>
      <c r="K31" s="368">
        <f t="shared" si="1"/>
        <v>48</v>
      </c>
      <c r="L31" s="445">
        <f t="shared" si="2"/>
        <v>1</v>
      </c>
      <c r="M31" s="426">
        <f>IF(B31=Lists!$A$14,Lists!$E$35)+IF(B31=Lists!$A$15,Lists!$E$40)+IF(B31=Lists!$A$16,Lists!$E$40)</f>
        <v>6</v>
      </c>
      <c r="N31" s="368">
        <f t="shared" si="3"/>
        <v>48</v>
      </c>
      <c r="O31" s="444">
        <f>N31/$N$2</f>
        <v>0.14545454545454545</v>
      </c>
      <c r="P31" s="726">
        <f t="shared" si="0"/>
        <v>7.2727272727272727E-3</v>
      </c>
    </row>
    <row r="32" spans="1:16" s="63" customFormat="1" ht="48" customHeight="1" x14ac:dyDescent="0.25">
      <c r="A32" s="19" t="s">
        <v>1362</v>
      </c>
      <c r="B32" s="72" t="s">
        <v>30</v>
      </c>
      <c r="C32" s="73" t="s">
        <v>117</v>
      </c>
      <c r="D32" s="713"/>
      <c r="E32" s="769" t="s">
        <v>29</v>
      </c>
      <c r="F32" s="369" t="s">
        <v>21</v>
      </c>
      <c r="G32" s="434">
        <f>VLOOKUP(F32,Lists!$A$45:$B$50,2,FALSE)</f>
        <v>1.0000000000000001E-5</v>
      </c>
      <c r="H32" s="369" t="s">
        <v>21</v>
      </c>
      <c r="I32" s="369" t="s">
        <v>21</v>
      </c>
      <c r="J32" s="367">
        <f>VLOOKUP(I32,Lists!$A$35:$B$40,2,FALSE)</f>
        <v>0</v>
      </c>
      <c r="K32" s="368">
        <f t="shared" si="1"/>
        <v>0</v>
      </c>
      <c r="L32" s="422" t="str">
        <f t="shared" si="2"/>
        <v>n/a</v>
      </c>
      <c r="M32" s="426">
        <f>IF(B32=Lists!$A$14,Lists!$E$35)+IF(B32=Lists!$A$15,Lists!$E$40)+IF(B32=Lists!$A$16,Lists!$E$40)</f>
        <v>0</v>
      </c>
      <c r="N32" s="368">
        <f t="shared" si="3"/>
        <v>0</v>
      </c>
      <c r="O32" s="369" t="s">
        <v>21</v>
      </c>
      <c r="P32" s="733" t="str">
        <f t="shared" si="0"/>
        <v>n/a</v>
      </c>
    </row>
    <row r="33" spans="1:16" s="63" customFormat="1" ht="111" customHeight="1" x14ac:dyDescent="0.25">
      <c r="A33" s="19" t="s">
        <v>1363</v>
      </c>
      <c r="B33" s="72" t="s">
        <v>30</v>
      </c>
      <c r="C33" s="33" t="s">
        <v>1213</v>
      </c>
      <c r="D33" s="713"/>
      <c r="E33" s="769" t="s">
        <v>29</v>
      </c>
      <c r="F33" s="369" t="s">
        <v>21</v>
      </c>
      <c r="G33" s="434">
        <f>VLOOKUP(F33,Lists!$A$45:$B$50,2,FALSE)</f>
        <v>1.0000000000000001E-5</v>
      </c>
      <c r="H33" s="369" t="s">
        <v>21</v>
      </c>
      <c r="I33" s="369" t="s">
        <v>21</v>
      </c>
      <c r="J33" s="367">
        <f>VLOOKUP(I33,Lists!$A$35:$B$40,2,FALSE)</f>
        <v>0</v>
      </c>
      <c r="K33" s="368">
        <f t="shared" si="1"/>
        <v>0</v>
      </c>
      <c r="L33" s="422" t="str">
        <f t="shared" si="2"/>
        <v>n/a</v>
      </c>
      <c r="M33" s="426">
        <f>IF(B33=Lists!$A$14,Lists!$E$35)+IF(B33=Lists!$A$15,Lists!$E$40)+IF(B33=Lists!$A$16,Lists!$E$40)</f>
        <v>0</v>
      </c>
      <c r="N33" s="368">
        <f t="shared" si="3"/>
        <v>0</v>
      </c>
      <c r="O33" s="369" t="s">
        <v>21</v>
      </c>
      <c r="P33" s="733" t="str">
        <f t="shared" si="0"/>
        <v>n/a</v>
      </c>
    </row>
    <row r="34" spans="1:16" s="63" customFormat="1" ht="30.75" customHeight="1" x14ac:dyDescent="0.25">
      <c r="A34" s="19" t="s">
        <v>891</v>
      </c>
      <c r="B34" s="403" t="s">
        <v>32</v>
      </c>
      <c r="C34" s="404" t="s">
        <v>65</v>
      </c>
      <c r="D34" s="769" t="s">
        <v>29</v>
      </c>
      <c r="E34" s="772"/>
      <c r="F34" s="685" t="s">
        <v>52</v>
      </c>
      <c r="G34" s="434">
        <f>VLOOKUP(F34,Lists!$A$45:$B$50,2,FALSE)</f>
        <v>3</v>
      </c>
      <c r="H34" s="685" t="s">
        <v>83</v>
      </c>
      <c r="I34" s="685" t="s">
        <v>26</v>
      </c>
      <c r="J34" s="367">
        <f>VLOOKUP(I34,Lists!$A$35:$B$40,2,FALSE)</f>
        <v>6</v>
      </c>
      <c r="K34" s="368">
        <f t="shared" si="1"/>
        <v>18</v>
      </c>
      <c r="L34" s="445">
        <f t="shared" si="2"/>
        <v>1</v>
      </c>
      <c r="M34" s="426">
        <f>IF(B34=Lists!$A$14,Lists!$E$35)+IF(B34=Lists!$A$15,Lists!$E$40)+IF(B34=Lists!$A$16,Lists!$E$40)</f>
        <v>6</v>
      </c>
      <c r="N34" s="368">
        <f t="shared" si="3"/>
        <v>18</v>
      </c>
      <c r="O34" s="444">
        <f>N34/$N$2</f>
        <v>5.4545454545454543E-2</v>
      </c>
      <c r="P34" s="726">
        <f t="shared" si="0"/>
        <v>2.7272727272727275E-3</v>
      </c>
    </row>
    <row r="35" spans="1:16" ht="84.6" customHeight="1" x14ac:dyDescent="0.25">
      <c r="A35" s="19" t="s">
        <v>1100</v>
      </c>
      <c r="B35" s="72" t="s">
        <v>30</v>
      </c>
      <c r="C35" s="75" t="s">
        <v>118</v>
      </c>
      <c r="D35" s="713"/>
      <c r="E35" s="769" t="s">
        <v>29</v>
      </c>
      <c r="F35" s="369" t="s">
        <v>21</v>
      </c>
      <c r="G35" s="434">
        <f>VLOOKUP(F35,Lists!$A$45:$B$50,2,FALSE)</f>
        <v>1.0000000000000001E-5</v>
      </c>
      <c r="H35" s="369" t="s">
        <v>21</v>
      </c>
      <c r="I35" s="369" t="s">
        <v>21</v>
      </c>
      <c r="J35" s="367">
        <f>VLOOKUP(I35,Lists!$A$35:$B$40,2,FALSE)</f>
        <v>0</v>
      </c>
      <c r="K35" s="368">
        <f t="shared" si="1"/>
        <v>0</v>
      </c>
      <c r="L35" s="422" t="str">
        <f t="shared" si="2"/>
        <v>n/a</v>
      </c>
      <c r="M35" s="426">
        <f>IF(B35=Lists!$A$14,Lists!$E$35)+IF(B35=Lists!$A$15,Lists!$E$40)+IF(B35=Lists!$A$16,Lists!$E$40)</f>
        <v>0</v>
      </c>
      <c r="N35" s="368">
        <f t="shared" si="3"/>
        <v>0</v>
      </c>
      <c r="O35" s="369" t="s">
        <v>21</v>
      </c>
      <c r="P35" s="733" t="str">
        <f t="shared" si="0"/>
        <v>n/a</v>
      </c>
    </row>
    <row r="36" spans="1:16" s="63" customFormat="1" ht="15.75" customHeight="1" x14ac:dyDescent="0.25">
      <c r="A36" s="62" t="s">
        <v>119</v>
      </c>
      <c r="B36" s="74"/>
      <c r="C36" s="62" t="s">
        <v>120</v>
      </c>
      <c r="D36" s="714"/>
      <c r="E36" s="773"/>
      <c r="F36" s="433"/>
      <c r="G36" s="432"/>
      <c r="H36" s="31"/>
      <c r="I36" s="433"/>
      <c r="J36" s="432"/>
      <c r="K36" s="31"/>
      <c r="L36" s="433"/>
      <c r="M36" s="432"/>
      <c r="N36" s="31"/>
      <c r="O36" s="433"/>
      <c r="P36" s="736">
        <f t="shared" si="0"/>
        <v>0</v>
      </c>
    </row>
    <row r="37" spans="1:16" s="63" customFormat="1" ht="42.75" customHeight="1" x14ac:dyDescent="0.25">
      <c r="A37" s="19" t="s">
        <v>1353</v>
      </c>
      <c r="B37" s="72" t="s">
        <v>30</v>
      </c>
      <c r="C37" s="73" t="s">
        <v>121</v>
      </c>
      <c r="D37" s="713"/>
      <c r="E37" s="769" t="s">
        <v>29</v>
      </c>
      <c r="F37" s="369" t="s">
        <v>21</v>
      </c>
      <c r="G37" s="434">
        <f>VLOOKUP(F37,Lists!$A$45:$B$50,2,FALSE)</f>
        <v>1.0000000000000001E-5</v>
      </c>
      <c r="H37" s="369" t="s">
        <v>21</v>
      </c>
      <c r="I37" s="369" t="s">
        <v>21</v>
      </c>
      <c r="J37" s="367">
        <f>VLOOKUP(I37,Lists!$A$35:$B$40,2,FALSE)</f>
        <v>0</v>
      </c>
      <c r="K37" s="368">
        <f t="shared" si="1"/>
        <v>0</v>
      </c>
      <c r="L37" s="422" t="str">
        <f t="shared" si="2"/>
        <v>n/a</v>
      </c>
      <c r="M37" s="426">
        <f>IF(B37=Lists!$A$14,Lists!$E$35)+IF(B37=Lists!$A$15,Lists!$E$40)+IF(B37=Lists!$A$16,Lists!$E$40)</f>
        <v>0</v>
      </c>
      <c r="N37" s="368">
        <f t="shared" si="3"/>
        <v>0</v>
      </c>
      <c r="O37" s="369" t="s">
        <v>21</v>
      </c>
      <c r="P37" s="733" t="str">
        <f t="shared" si="0"/>
        <v>n/a</v>
      </c>
    </row>
    <row r="38" spans="1:16" s="63" customFormat="1" ht="56.25" customHeight="1" x14ac:dyDescent="0.25">
      <c r="A38" s="19" t="s">
        <v>892</v>
      </c>
      <c r="B38" s="72" t="s">
        <v>30</v>
      </c>
      <c r="C38" s="73" t="s">
        <v>122</v>
      </c>
      <c r="D38" s="713"/>
      <c r="E38" s="769" t="s">
        <v>29</v>
      </c>
      <c r="F38" s="369" t="s">
        <v>21</v>
      </c>
      <c r="G38" s="434">
        <f>VLOOKUP(F38,Lists!$A$45:$B$50,2,FALSE)</f>
        <v>1.0000000000000001E-5</v>
      </c>
      <c r="H38" s="369" t="s">
        <v>21</v>
      </c>
      <c r="I38" s="369" t="s">
        <v>21</v>
      </c>
      <c r="J38" s="367">
        <f>VLOOKUP(I38,Lists!$A$35:$B$40,2,FALSE)</f>
        <v>0</v>
      </c>
      <c r="K38" s="368">
        <f t="shared" si="1"/>
        <v>0</v>
      </c>
      <c r="L38" s="422" t="str">
        <f t="shared" si="2"/>
        <v>n/a</v>
      </c>
      <c r="M38" s="426">
        <f>IF(B38=Lists!$A$14,Lists!$E$35)+IF(B38=Lists!$A$15,Lists!$E$40)+IF(B38=Lists!$A$16,Lists!$E$40)</f>
        <v>0</v>
      </c>
      <c r="N38" s="368">
        <f t="shared" si="3"/>
        <v>0</v>
      </c>
      <c r="O38" s="369" t="s">
        <v>21</v>
      </c>
      <c r="P38" s="733" t="str">
        <f t="shared" si="0"/>
        <v>n/a</v>
      </c>
    </row>
    <row r="39" spans="1:16" s="63" customFormat="1" ht="54" customHeight="1" x14ac:dyDescent="0.25">
      <c r="A39" s="19" t="s">
        <v>893</v>
      </c>
      <c r="B39" s="403" t="s">
        <v>32</v>
      </c>
      <c r="C39" s="404" t="s">
        <v>123</v>
      </c>
      <c r="D39" s="769" t="s">
        <v>29</v>
      </c>
      <c r="E39" s="772"/>
      <c r="F39" s="685" t="s">
        <v>36</v>
      </c>
      <c r="G39" s="434">
        <f>VLOOKUP(F39,Lists!$A$45:$B$50,2,FALSE)</f>
        <v>8</v>
      </c>
      <c r="H39" s="685" t="s">
        <v>25</v>
      </c>
      <c r="I39" s="685" t="s">
        <v>26</v>
      </c>
      <c r="J39" s="367">
        <f>VLOOKUP(I39,Lists!$A$35:$B$40,2,FALSE)</f>
        <v>6</v>
      </c>
      <c r="K39" s="368">
        <f t="shared" si="1"/>
        <v>48</v>
      </c>
      <c r="L39" s="445">
        <f t="shared" si="2"/>
        <v>1</v>
      </c>
      <c r="M39" s="426">
        <f>IF(B39=Lists!$A$14,Lists!$E$35)+IF(B39=Lists!$A$15,Lists!$E$40)+IF(B39=Lists!$A$16,Lists!$E$40)</f>
        <v>6</v>
      </c>
      <c r="N39" s="368">
        <f t="shared" si="3"/>
        <v>48</v>
      </c>
      <c r="O39" s="444">
        <f>N39/$N$2</f>
        <v>0.14545454545454545</v>
      </c>
      <c r="P39" s="726">
        <f t="shared" si="0"/>
        <v>7.2727272727272727E-3</v>
      </c>
    </row>
    <row r="40" spans="1:16" s="63" customFormat="1" ht="56.25" customHeight="1" x14ac:dyDescent="0.25">
      <c r="A40" s="19" t="s">
        <v>1352</v>
      </c>
      <c r="B40" s="72" t="s">
        <v>30</v>
      </c>
      <c r="C40" s="75" t="s">
        <v>124</v>
      </c>
      <c r="D40" s="713"/>
      <c r="E40" s="769" t="s">
        <v>29</v>
      </c>
      <c r="F40" s="369" t="s">
        <v>21</v>
      </c>
      <c r="G40" s="434">
        <f>VLOOKUP(F40,Lists!$A$45:$B$50,2,FALSE)</f>
        <v>1.0000000000000001E-5</v>
      </c>
      <c r="H40" s="369" t="s">
        <v>21</v>
      </c>
      <c r="I40" s="369" t="s">
        <v>21</v>
      </c>
      <c r="J40" s="367">
        <f>VLOOKUP(I40,Lists!$A$35:$B$40,2,FALSE)</f>
        <v>0</v>
      </c>
      <c r="K40" s="368">
        <f t="shared" si="1"/>
        <v>0</v>
      </c>
      <c r="L40" s="422" t="str">
        <f t="shared" si="2"/>
        <v>n/a</v>
      </c>
      <c r="M40" s="426">
        <f>IF(B40=Lists!$A$14,Lists!$E$35)+IF(B40=Lists!$A$15,Lists!$E$40)+IF(B40=Lists!$A$16,Lists!$E$40)</f>
        <v>0</v>
      </c>
      <c r="N40" s="368">
        <f t="shared" si="3"/>
        <v>0</v>
      </c>
      <c r="O40" s="369" t="s">
        <v>21</v>
      </c>
      <c r="P40" s="733" t="str">
        <f t="shared" si="0"/>
        <v>n/a</v>
      </c>
    </row>
    <row r="41" spans="1:16" s="63" customFormat="1" ht="108.6" customHeight="1" x14ac:dyDescent="0.25">
      <c r="A41" s="19" t="s">
        <v>1351</v>
      </c>
      <c r="B41" s="72" t="s">
        <v>30</v>
      </c>
      <c r="C41" s="75" t="s">
        <v>1217</v>
      </c>
      <c r="D41" s="713"/>
      <c r="E41" s="769" t="s">
        <v>29</v>
      </c>
      <c r="F41" s="369" t="s">
        <v>21</v>
      </c>
      <c r="G41" s="434">
        <f>VLOOKUP(F41,Lists!$A$45:$B$50,2,FALSE)</f>
        <v>1.0000000000000001E-5</v>
      </c>
      <c r="H41" s="369" t="s">
        <v>21</v>
      </c>
      <c r="I41" s="369" t="s">
        <v>21</v>
      </c>
      <c r="J41" s="367">
        <f>VLOOKUP(I41,Lists!$A$35:$B$40,2,FALSE)</f>
        <v>0</v>
      </c>
      <c r="K41" s="368">
        <f t="shared" si="1"/>
        <v>0</v>
      </c>
      <c r="L41" s="422" t="str">
        <f t="shared" si="2"/>
        <v>n/a</v>
      </c>
      <c r="M41" s="426">
        <f>IF(B41=Lists!$A$14,Lists!$E$35)+IF(B41=Lists!$A$15,Lists!$E$40)+IF(B41=Lists!$A$16,Lists!$E$40)</f>
        <v>0</v>
      </c>
      <c r="N41" s="368">
        <f t="shared" si="3"/>
        <v>0</v>
      </c>
      <c r="O41" s="369" t="s">
        <v>21</v>
      </c>
      <c r="P41" s="733" t="str">
        <f t="shared" si="0"/>
        <v>n/a</v>
      </c>
    </row>
    <row r="42" spans="1:16" s="63" customFormat="1" ht="114" customHeight="1" x14ac:dyDescent="0.25">
      <c r="A42" s="19" t="s">
        <v>894</v>
      </c>
      <c r="B42" s="72" t="s">
        <v>30</v>
      </c>
      <c r="C42" s="34" t="s">
        <v>125</v>
      </c>
      <c r="D42" s="713"/>
      <c r="E42" s="769" t="s">
        <v>29</v>
      </c>
      <c r="F42" s="369" t="s">
        <v>21</v>
      </c>
      <c r="G42" s="434">
        <f>VLOOKUP(F42,Lists!$A$45:$B$50,2,FALSE)</f>
        <v>1.0000000000000001E-5</v>
      </c>
      <c r="H42" s="369" t="s">
        <v>21</v>
      </c>
      <c r="I42" s="369" t="s">
        <v>21</v>
      </c>
      <c r="J42" s="367">
        <f>VLOOKUP(I42,Lists!$A$35:$B$40,2,FALSE)</f>
        <v>0</v>
      </c>
      <c r="K42" s="368">
        <f t="shared" si="1"/>
        <v>0</v>
      </c>
      <c r="L42" s="422" t="str">
        <f t="shared" si="2"/>
        <v>n/a</v>
      </c>
      <c r="M42" s="426">
        <f>IF(B42=Lists!$A$14,Lists!$E$35)+IF(B42=Lists!$A$15,Lists!$E$40)+IF(B42=Lists!$A$16,Lists!$E$40)</f>
        <v>0</v>
      </c>
      <c r="N42" s="368">
        <f t="shared" si="3"/>
        <v>0</v>
      </c>
      <c r="O42" s="369" t="s">
        <v>21</v>
      </c>
      <c r="P42" s="733" t="str">
        <f t="shared" si="0"/>
        <v>n/a</v>
      </c>
    </row>
    <row r="43" spans="1:16" s="63" customFormat="1" ht="42" customHeight="1" x14ac:dyDescent="0.25">
      <c r="A43" s="19" t="s">
        <v>895</v>
      </c>
      <c r="B43" s="403" t="s">
        <v>32</v>
      </c>
      <c r="C43" s="404" t="s">
        <v>126</v>
      </c>
      <c r="D43" s="769" t="s">
        <v>29</v>
      </c>
      <c r="E43" s="772"/>
      <c r="F43" s="685" t="s">
        <v>36</v>
      </c>
      <c r="G43" s="434">
        <f>VLOOKUP(F43,Lists!$A$45:$B$50,2,FALSE)</f>
        <v>8</v>
      </c>
      <c r="H43" s="685" t="s">
        <v>25</v>
      </c>
      <c r="I43" s="685" t="s">
        <v>26</v>
      </c>
      <c r="J43" s="367">
        <f>VLOOKUP(I43,Lists!$A$35:$B$40,2,FALSE)</f>
        <v>6</v>
      </c>
      <c r="K43" s="368">
        <f t="shared" si="1"/>
        <v>48</v>
      </c>
      <c r="L43" s="445">
        <f t="shared" si="2"/>
        <v>1</v>
      </c>
      <c r="M43" s="426">
        <f>IF(B43=Lists!$A$14,Lists!$E$35)+IF(B43=Lists!$A$15,Lists!$E$40)+IF(B43=Lists!$A$16,Lists!$E$40)</f>
        <v>6</v>
      </c>
      <c r="N43" s="368">
        <f t="shared" si="3"/>
        <v>48</v>
      </c>
      <c r="O43" s="444">
        <f>N43/$N$2</f>
        <v>0.14545454545454545</v>
      </c>
      <c r="P43" s="726">
        <f t="shared" si="0"/>
        <v>7.2727272727272727E-3</v>
      </c>
    </row>
    <row r="44" spans="1:16" s="63" customFormat="1" ht="68.25" customHeight="1" x14ac:dyDescent="0.25">
      <c r="A44" s="19" t="s">
        <v>1350</v>
      </c>
      <c r="B44" s="72" t="s">
        <v>30</v>
      </c>
      <c r="C44" s="73" t="s">
        <v>127</v>
      </c>
      <c r="D44" s="713"/>
      <c r="E44" s="769" t="s">
        <v>29</v>
      </c>
      <c r="F44" s="369" t="s">
        <v>21</v>
      </c>
      <c r="G44" s="434">
        <f>VLOOKUP(F44,Lists!$A$45:$B$50,2,FALSE)</f>
        <v>1.0000000000000001E-5</v>
      </c>
      <c r="H44" s="369" t="s">
        <v>21</v>
      </c>
      <c r="I44" s="369" t="s">
        <v>21</v>
      </c>
      <c r="J44" s="367">
        <f>VLOOKUP(I44,Lists!$A$35:$B$40,2,FALSE)</f>
        <v>0</v>
      </c>
      <c r="K44" s="368">
        <f t="shared" si="1"/>
        <v>0</v>
      </c>
      <c r="L44" s="422" t="str">
        <f t="shared" si="2"/>
        <v>n/a</v>
      </c>
      <c r="M44" s="426">
        <f>IF(B44=Lists!$A$14,Lists!$E$35)+IF(B44=Lists!$A$15,Lists!$E$40)+IF(B44=Lists!$A$16,Lists!$E$40)</f>
        <v>0</v>
      </c>
      <c r="N44" s="368">
        <f t="shared" si="3"/>
        <v>0</v>
      </c>
      <c r="O44" s="369" t="s">
        <v>21</v>
      </c>
      <c r="P44" s="733" t="str">
        <f t="shared" si="0"/>
        <v>n/a</v>
      </c>
    </row>
    <row r="45" spans="1:16" s="63" customFormat="1" ht="30.75" customHeight="1" x14ac:dyDescent="0.25">
      <c r="A45" s="19" t="s">
        <v>1349</v>
      </c>
      <c r="B45" s="72" t="s">
        <v>30</v>
      </c>
      <c r="C45" s="73" t="s">
        <v>128</v>
      </c>
      <c r="D45" s="713"/>
      <c r="E45" s="769" t="s">
        <v>29</v>
      </c>
      <c r="F45" s="369" t="s">
        <v>21</v>
      </c>
      <c r="G45" s="434">
        <f>VLOOKUP(F45,Lists!$A$45:$B$50,2,FALSE)</f>
        <v>1.0000000000000001E-5</v>
      </c>
      <c r="H45" s="369" t="s">
        <v>21</v>
      </c>
      <c r="I45" s="369" t="s">
        <v>21</v>
      </c>
      <c r="J45" s="367">
        <f>VLOOKUP(I45,Lists!$A$35:$B$40,2,FALSE)</f>
        <v>0</v>
      </c>
      <c r="K45" s="368">
        <f t="shared" si="1"/>
        <v>0</v>
      </c>
      <c r="L45" s="422" t="str">
        <f t="shared" si="2"/>
        <v>n/a</v>
      </c>
      <c r="M45" s="426">
        <f>IF(B45=Lists!$A$14,Lists!$E$35)+IF(B45=Lists!$A$15,Lists!$E$40)+IF(B45=Lists!$A$16,Lists!$E$40)</f>
        <v>0</v>
      </c>
      <c r="N45" s="368">
        <f t="shared" si="3"/>
        <v>0</v>
      </c>
      <c r="O45" s="369" t="s">
        <v>21</v>
      </c>
      <c r="P45" s="733" t="str">
        <f t="shared" si="0"/>
        <v>n/a</v>
      </c>
    </row>
    <row r="46" spans="1:16" s="63" customFormat="1" ht="14.25" customHeight="1" x14ac:dyDescent="0.25">
      <c r="A46" s="62" t="s">
        <v>129</v>
      </c>
      <c r="B46" s="74"/>
      <c r="C46" s="62" t="s">
        <v>130</v>
      </c>
      <c r="D46" s="714"/>
      <c r="E46" s="773"/>
      <c r="F46" s="433"/>
      <c r="G46" s="432"/>
      <c r="H46" s="31"/>
      <c r="I46" s="433"/>
      <c r="J46" s="432"/>
      <c r="K46" s="31"/>
      <c r="L46" s="433"/>
      <c r="M46" s="432"/>
      <c r="N46" s="31"/>
      <c r="O46" s="433"/>
      <c r="P46" s="736">
        <f t="shared" si="0"/>
        <v>0</v>
      </c>
    </row>
    <row r="47" spans="1:16" s="63" customFormat="1" ht="82.5" customHeight="1" x14ac:dyDescent="0.25">
      <c r="A47" s="71" t="s">
        <v>1348</v>
      </c>
      <c r="B47" s="72" t="s">
        <v>30</v>
      </c>
      <c r="C47" s="158" t="s">
        <v>961</v>
      </c>
      <c r="D47" s="713"/>
      <c r="E47" s="769" t="s">
        <v>29</v>
      </c>
      <c r="F47" s="369" t="s">
        <v>21</v>
      </c>
      <c r="G47" s="434">
        <f>VLOOKUP(F47,Lists!$A$45:$B$50,2,FALSE)</f>
        <v>1.0000000000000001E-5</v>
      </c>
      <c r="H47" s="369" t="s">
        <v>21</v>
      </c>
      <c r="I47" s="369" t="s">
        <v>21</v>
      </c>
      <c r="J47" s="367">
        <f>VLOOKUP(I47,Lists!$A$35:$B$40,2,FALSE)</f>
        <v>0</v>
      </c>
      <c r="K47" s="368">
        <f t="shared" si="1"/>
        <v>0</v>
      </c>
      <c r="L47" s="422" t="str">
        <f t="shared" si="2"/>
        <v>n/a</v>
      </c>
      <c r="M47" s="426">
        <f>IF(B47=Lists!$A$14,Lists!$E$35)+IF(B47=Lists!$A$15,Lists!$E$40)+IF(B47=Lists!$A$16,Lists!$E$40)</f>
        <v>0</v>
      </c>
      <c r="N47" s="368">
        <f t="shared" si="3"/>
        <v>0</v>
      </c>
      <c r="O47" s="369" t="s">
        <v>21</v>
      </c>
      <c r="P47" s="733" t="str">
        <f t="shared" si="0"/>
        <v>n/a</v>
      </c>
    </row>
    <row r="48" spans="1:16" s="63" customFormat="1" ht="179.4" customHeight="1" x14ac:dyDescent="0.25">
      <c r="A48" s="71" t="s">
        <v>1347</v>
      </c>
      <c r="B48" s="72" t="s">
        <v>30</v>
      </c>
      <c r="C48" s="35" t="s">
        <v>131</v>
      </c>
      <c r="D48" s="713"/>
      <c r="E48" s="769" t="s">
        <v>29</v>
      </c>
      <c r="F48" s="369" t="s">
        <v>21</v>
      </c>
      <c r="G48" s="434">
        <f>VLOOKUP(F48,Lists!$A$45:$B$50,2,FALSE)</f>
        <v>1.0000000000000001E-5</v>
      </c>
      <c r="H48" s="369" t="s">
        <v>21</v>
      </c>
      <c r="I48" s="369" t="s">
        <v>21</v>
      </c>
      <c r="J48" s="367">
        <f>VLOOKUP(I48,Lists!$A$35:$B$40,2,FALSE)</f>
        <v>0</v>
      </c>
      <c r="K48" s="368">
        <f t="shared" si="1"/>
        <v>0</v>
      </c>
      <c r="L48" s="422" t="str">
        <f t="shared" si="2"/>
        <v>n/a</v>
      </c>
      <c r="M48" s="426">
        <f>IF(B48=Lists!$A$14,Lists!$E$35)+IF(B48=Lists!$A$15,Lists!$E$40)+IF(B48=Lists!$A$16,Lists!$E$40)</f>
        <v>0</v>
      </c>
      <c r="N48" s="368">
        <f t="shared" si="3"/>
        <v>0</v>
      </c>
      <c r="O48" s="369" t="s">
        <v>21</v>
      </c>
      <c r="P48" s="733" t="str">
        <f t="shared" si="0"/>
        <v>n/a</v>
      </c>
    </row>
    <row r="49" spans="1:16" s="63" customFormat="1" ht="14.25" customHeight="1" x14ac:dyDescent="0.25">
      <c r="A49" s="62" t="s">
        <v>132</v>
      </c>
      <c r="B49" s="74"/>
      <c r="C49" s="62" t="s">
        <v>133</v>
      </c>
      <c r="D49" s="714"/>
      <c r="E49" s="773"/>
      <c r="F49" s="433"/>
      <c r="G49" s="432"/>
      <c r="H49" s="31"/>
      <c r="I49" s="433"/>
      <c r="J49" s="432"/>
      <c r="K49" s="31"/>
      <c r="L49" s="433"/>
      <c r="M49" s="432"/>
      <c r="N49" s="31"/>
      <c r="O49" s="433"/>
      <c r="P49" s="736">
        <f t="shared" si="0"/>
        <v>0</v>
      </c>
    </row>
    <row r="50" spans="1:16" s="63" customFormat="1" ht="42" customHeight="1" x14ac:dyDescent="0.25">
      <c r="A50" s="19" t="s">
        <v>896</v>
      </c>
      <c r="B50" s="72" t="s">
        <v>30</v>
      </c>
      <c r="C50" s="76" t="s">
        <v>134</v>
      </c>
      <c r="D50" s="713"/>
      <c r="E50" s="769" t="s">
        <v>29</v>
      </c>
      <c r="F50" s="369" t="s">
        <v>21</v>
      </c>
      <c r="G50" s="434">
        <f>VLOOKUP(F50,Lists!$A$45:$B$50,2,FALSE)</f>
        <v>1.0000000000000001E-5</v>
      </c>
      <c r="H50" s="369" t="s">
        <v>21</v>
      </c>
      <c r="I50" s="369" t="s">
        <v>21</v>
      </c>
      <c r="J50" s="367">
        <f>VLOOKUP(I50,Lists!$A$35:$B$40,2,FALSE)</f>
        <v>0</v>
      </c>
      <c r="K50" s="368">
        <f t="shared" si="1"/>
        <v>0</v>
      </c>
      <c r="L50" s="422" t="str">
        <f t="shared" si="2"/>
        <v>n/a</v>
      </c>
      <c r="M50" s="426">
        <f>IF(B50=Lists!$A$14,Lists!$E$35)+IF(B50=Lists!$A$15,Lists!$E$40)+IF(B50=Lists!$A$16,Lists!$E$40)</f>
        <v>0</v>
      </c>
      <c r="N50" s="368">
        <f t="shared" si="3"/>
        <v>0</v>
      </c>
      <c r="O50" s="369" t="s">
        <v>21</v>
      </c>
      <c r="P50" s="733" t="str">
        <f t="shared" si="0"/>
        <v>n/a</v>
      </c>
    </row>
    <row r="51" spans="1:16" s="63" customFormat="1" ht="29.25" customHeight="1" x14ac:dyDescent="0.25">
      <c r="A51" s="19" t="s">
        <v>897</v>
      </c>
      <c r="B51" s="403" t="s">
        <v>32</v>
      </c>
      <c r="C51" s="404" t="s">
        <v>135</v>
      </c>
      <c r="D51" s="769" t="s">
        <v>29</v>
      </c>
      <c r="E51" s="772"/>
      <c r="F51" s="685" t="s">
        <v>36</v>
      </c>
      <c r="G51" s="434">
        <f>VLOOKUP(F51,Lists!$A$45:$B$50,2,FALSE)</f>
        <v>8</v>
      </c>
      <c r="H51" s="685" t="s">
        <v>39</v>
      </c>
      <c r="I51" s="685" t="s">
        <v>26</v>
      </c>
      <c r="J51" s="367">
        <f>VLOOKUP(I51,Lists!$A$35:$B$40,2,FALSE)</f>
        <v>6</v>
      </c>
      <c r="K51" s="368">
        <f t="shared" si="1"/>
        <v>48</v>
      </c>
      <c r="L51" s="445">
        <f t="shared" si="2"/>
        <v>1</v>
      </c>
      <c r="M51" s="426">
        <f>IF(B51=Lists!$A$14,Lists!$E$35)+IF(B51=Lists!$A$15,Lists!$E$40)+IF(B51=Lists!$A$16,Lists!$E$40)</f>
        <v>6</v>
      </c>
      <c r="N51" s="368">
        <f t="shared" si="3"/>
        <v>48</v>
      </c>
      <c r="O51" s="444">
        <f>N51/$N$2</f>
        <v>0.14545454545454545</v>
      </c>
      <c r="P51" s="726">
        <f t="shared" si="0"/>
        <v>7.2727272727272727E-3</v>
      </c>
    </row>
  </sheetData>
  <sheetProtection algorithmName="SHA-512" hashValue="xLK7Vr4xjwSzUDsFgZRU10f4r5qdOur2WMWUcN70RFvBEI+uWdUWh406OZweB4tX7FoP9oU0FL83BdI8MBU/mA==" saltValue="ZbdVOahAnV81vNG9Mgh3Kw==" spinCount="100000" sheet="1" formatCells="0" formatColumns="0" formatRows="0" autoFilter="0"/>
  <protectedRanges>
    <protectedRange sqref="C46 C40:C41 C36 C27 C8 C48" name="Range2"/>
    <protectedRange sqref="C7" name="Range2_1_7"/>
    <protectedRange sqref="C7" name="Range1_1_7"/>
    <protectedRange sqref="E7" name="Range2_1_1_15"/>
    <protectedRange sqref="E7" name="Range1_1_1_14"/>
    <protectedRange sqref="E9:E10" name="Range2_1_1_2"/>
    <protectedRange sqref="E9:E10" name="Range1_1_1_2"/>
    <protectedRange sqref="E19" name="Range2_1_1_2_1"/>
    <protectedRange sqref="E19" name="Range1_1_1_3"/>
    <protectedRange sqref="E20:E21" name="Range2_1_1_2_2"/>
    <protectedRange sqref="E20:E21" name="Range1_1_1_4"/>
    <protectedRange sqref="E22" name="Range2_1_1_2_3"/>
    <protectedRange sqref="E22" name="Range1_1_1_5"/>
    <protectedRange sqref="E24" name="Range2_1_1_2_4"/>
    <protectedRange sqref="E24" name="Range1_1_1_6"/>
    <protectedRange sqref="E25" name="Range2_1_1_2_5"/>
    <protectedRange sqref="E25" name="Range1_1_1_7"/>
    <protectedRange sqref="E28:E30" name="Range2_1_1_2_6"/>
    <protectedRange sqref="E28:E30" name="Range1_1_1_8"/>
    <protectedRange sqref="E32:E33" name="Range2_1_1_2_7"/>
    <protectedRange sqref="E32:E33" name="Range1_1_1_9"/>
    <protectedRange sqref="E35" name="Range2_1_1_2_8"/>
    <protectedRange sqref="E35" name="Range1_1_1_10"/>
    <protectedRange sqref="E37:E38" name="Range2_1_1_2_9"/>
    <protectedRange sqref="E37:E38" name="Range1_1_1_11"/>
    <protectedRange sqref="E40:E41" name="Range2_1_1_2_10"/>
    <protectedRange sqref="E40:E41" name="Range1_1_1_12"/>
    <protectedRange sqref="E42" name="Range2_1_1_2_11"/>
    <protectedRange sqref="E42" name="Range1_1_1_13"/>
    <protectedRange sqref="E44:E45" name="Range2_1_1_2_12"/>
    <protectedRange sqref="E44:E45" name="Range1_1_1_15"/>
    <protectedRange sqref="E50" name="Range2_1_1_2_13"/>
    <protectedRange sqref="E50" name="Range1_1_1_16"/>
    <protectedRange sqref="E47:E48" name="Range2_1_1_2_14"/>
    <protectedRange sqref="E47:E48" name="Range1_1_1_17"/>
    <protectedRange sqref="F9:F22 F25 F28:F30 F32:F33 F35 F37:F38 F40:F42 F44:F45 F47:F48 F50 F24" name="Range2_1_2"/>
    <protectedRange sqref="F9:F22 F25 F28:F30 F32:F33 F35 F37:F38 F40:F42 F44:F45 F47:F48 F50 F24" name="Range1_1_2"/>
    <protectedRange sqref="G28:G35 G37:G45 G47:G48 G50:G51 G9:G26" name="Range2_1_3"/>
    <protectedRange sqref="G28:G35 G37:G45 G47:G48 G50:G51 G9:G26" name="Range1_1_3"/>
    <protectedRange sqref="H9:H22 H25 H28:H30 H32:H33 H35 H37:H38 H40:H42 H44:H45 H47:H48 H50 H24" name="Range2_1_5"/>
    <protectedRange sqref="H9:H22 H25 H28:H30 H32:H33 H35 H37:H38 H40:H42 H44:H45 H47:H48 H50 H24" name="Range1_1_5"/>
    <protectedRange sqref="I9:I22 I25 I28:I30 I32:I33 I35 I37:I38 I40:I42 I44:I45 I47:I48 I50 I24" name="Range2_1_1_1"/>
    <protectedRange sqref="I9:I22 I25 I28:I30 I32:I33 I35 I37:I38 I40:I42 I44:I45 I47:I48 I50 I24" name="Range1_1_1_1"/>
    <protectedRange sqref="J28:J35 J37:J45 J47:J48 J50:J51 J9:J26" name="Range2_1_4"/>
    <protectedRange sqref="J28:J35 J37:J45 J47:J48 J50:J51 J9:J26" name="Range1_1_4"/>
    <protectedRange sqref="D11:D18" name="Range2_1_1_2_2_2"/>
    <protectedRange sqref="D11:D18" name="Range1_1_1_2_2_2"/>
    <protectedRange sqref="F7" name="Range2_1_2_1"/>
    <protectedRange sqref="F7" name="Range1_1_2_1"/>
    <protectedRange sqref="G7" name="Range2_1_3_1"/>
    <protectedRange sqref="G7" name="Range1_1_3_1"/>
    <protectedRange sqref="H7" name="Range2_1_5_1"/>
    <protectedRange sqref="H7" name="Range1_1_5_1"/>
    <protectedRange sqref="I7" name="Range2_1_1_1_1"/>
    <protectedRange sqref="I7" name="Range1_1_1_1_1"/>
    <protectedRange sqref="J7" name="Range2_1_4_1"/>
    <protectedRange sqref="J7" name="Range1_1_4_1"/>
    <protectedRange sqref="D27 D36 D46 D49 D6 D8" name="Range2_1_2_4"/>
    <protectedRange sqref="D27 D36 D46 D49 D6 D8" name="Range1_1_2_4"/>
    <protectedRange sqref="G27 G36 G46 G49 G6 G8" name="Range2_1_3_2_2"/>
    <protectedRange sqref="G27 G36 G46 G49 G6 G8" name="Range1_1_3_2_2"/>
    <protectedRange sqref="J27 J36 J46 J49 J6 J8" name="Range2_1_4_2_2"/>
    <protectedRange sqref="J27 J36 J46 J49 J6 J8" name="Range1_1_4_2_2"/>
  </protectedRanges>
  <autoFilter ref="A5:P51"/>
  <mergeCells count="1">
    <mergeCell ref="A3:P3"/>
  </mergeCells>
  <dataValidations count="5">
    <dataValidation type="list" allowBlank="1" showInputMessage="1" showErrorMessage="1" sqref="F36 F23 F51 F31 F34 F49 F39 F26:F27 F46 F43 F6:F8">
      <formula1>Adj_Weight</formula1>
    </dataValidation>
    <dataValidation type="list" allowBlank="1" showInputMessage="1" showErrorMessage="1" sqref="H36 H23 H51 H31 H34 H49 H39 H26:H27 H46 H43 H6:H8">
      <formula1>Adj_Evidence</formula1>
    </dataValidation>
    <dataValidation type="list" allowBlank="1" showInputMessage="1" showErrorMessage="1" sqref="I36 I23 I51 I31 I34 I6 I39 I26:I27 I46 I43 I49 I8">
      <formula1>Adj_Service</formula1>
    </dataValidation>
    <dataValidation type="list" allowBlank="1" showInputMessage="1" showErrorMessage="1" sqref="D9:D10 D50 D19:D22 D24 D25 D28:D30 D32:D33 D35 D37:D38 D40:D42 D44:D45 D47:D48 E12:E18">
      <formula1>"Yes,No"</formula1>
    </dataValidation>
    <dataValidation type="list" allowBlank="1" showInputMessage="1" showErrorMessage="1" sqref="B1 B4:B51">
      <formula1>Spec_Compl_Adj</formula1>
    </dataValidation>
  </dataValidations>
  <printOptions headings="1"/>
  <pageMargins left="0.70866141732283472" right="0.70866141732283472" top="0.74803149606299213" bottom="0.74803149606299213" header="0.31496062992125984" footer="0.31496062992125984"/>
  <pageSetup paperSize="8" scale="65" fitToHeight="0" orientation="landscape" r:id="rId1"/>
  <headerFooter>
    <oddHeader>&amp;A</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19"/>
  <sheetViews>
    <sheetView zoomScale="80" zoomScaleNormal="80" workbookViewId="0">
      <pane xSplit="2" ySplit="5" topLeftCell="C6" activePane="bottomRight" state="frozen"/>
      <selection pane="topRight" activeCell="C1" sqref="C1"/>
      <selection pane="bottomLeft" activeCell="A6" sqref="A6"/>
      <selection pane="bottomRight" activeCell="C6" sqref="C6"/>
    </sheetView>
  </sheetViews>
  <sheetFormatPr defaultColWidth="8.81640625" defaultRowHeight="14.4" x14ac:dyDescent="0.3"/>
  <cols>
    <col min="1" max="1" width="10.6328125" style="683" customWidth="1"/>
    <col min="2" max="2" width="12.90625" style="683" customWidth="1"/>
    <col min="3" max="3" width="49.6328125" style="683" customWidth="1"/>
    <col min="4" max="4" width="18.54296875" style="51" customWidth="1"/>
    <col min="5" max="5" width="48.90625" style="53" customWidth="1"/>
    <col min="6" max="6" width="11.6328125" style="53" customWidth="1"/>
    <col min="7" max="7" width="9.90625" style="53" hidden="1" customWidth="1"/>
    <col min="8" max="8" width="10.36328125" style="53" customWidth="1"/>
    <col min="9" max="9" width="12.453125" style="53" hidden="1" customWidth="1"/>
    <col min="10" max="14" width="8.6328125" style="53" hidden="1" customWidth="1"/>
    <col min="15" max="15" width="9.81640625" style="53" customWidth="1"/>
    <col min="16" max="16" width="9.81640625" style="727" customWidth="1"/>
    <col min="17" max="16384" width="8.81640625" style="683"/>
  </cols>
  <sheetData>
    <row r="1" spans="1:16" s="380" customFormat="1" ht="13.5" customHeight="1" x14ac:dyDescent="0.25">
      <c r="A1" s="320" t="str">
        <f>Introduction!A1</f>
        <v xml:space="preserve">©NHS England 2019   </v>
      </c>
      <c r="B1" s="2"/>
      <c r="D1" s="45"/>
      <c r="E1" s="3" t="s">
        <v>0</v>
      </c>
      <c r="F1" s="53"/>
      <c r="G1" s="53"/>
      <c r="H1" s="53"/>
      <c r="I1" s="53"/>
      <c r="J1" s="53"/>
      <c r="K1" s="53"/>
      <c r="L1" s="53"/>
      <c r="M1" s="53"/>
      <c r="N1" s="53"/>
      <c r="O1" s="53"/>
      <c r="P1" s="727"/>
    </row>
    <row r="2" spans="1:16" s="56" customFormat="1" ht="17.25" customHeight="1" x14ac:dyDescent="0.25">
      <c r="A2" s="320"/>
      <c r="B2" s="416">
        <f>COUNTIF(B5:B19,"Compliance Yes/No")+COUNTIF(B5:B19,"Specification")</f>
        <v>6</v>
      </c>
      <c r="C2" s="380"/>
      <c r="D2" s="94"/>
      <c r="E2" s="94"/>
      <c r="F2" s="6"/>
      <c r="G2" s="87"/>
      <c r="H2" s="5"/>
      <c r="I2" s="88" t="s">
        <v>1</v>
      </c>
      <c r="J2" s="89"/>
      <c r="K2" s="90">
        <f>SUM(K7:K15)</f>
        <v>240</v>
      </c>
      <c r="L2" s="91">
        <f>K2/N2</f>
        <v>1.3333333333333333</v>
      </c>
      <c r="M2" s="90"/>
      <c r="N2" s="90">
        <f>SUM(N7:N15)</f>
        <v>180</v>
      </c>
      <c r="O2" s="92">
        <f>SUM(O7:O15)</f>
        <v>1</v>
      </c>
      <c r="P2" s="742">
        <f>SUM(P7:P15)</f>
        <v>0.05</v>
      </c>
    </row>
    <row r="3" spans="1:16" s="56" customFormat="1" ht="42" customHeight="1" x14ac:dyDescent="0.25">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row>
    <row r="4" spans="1:16" ht="22.8" x14ac:dyDescent="0.3">
      <c r="A4" s="342" t="s">
        <v>136</v>
      </c>
      <c r="B4" s="78"/>
      <c r="C4" s="77"/>
      <c r="D4" s="11"/>
      <c r="E4" s="12" t="str">
        <f>Introduction!B10</f>
        <v>INSERT SUPPLIER NAME HERE</v>
      </c>
      <c r="F4" s="12"/>
      <c r="G4" s="12"/>
      <c r="H4" s="12"/>
      <c r="I4" s="12"/>
      <c r="J4" s="12"/>
      <c r="K4" s="12"/>
      <c r="L4" s="12"/>
      <c r="M4" s="12"/>
      <c r="N4" s="12"/>
      <c r="O4" s="13"/>
      <c r="P4" s="728"/>
    </row>
    <row r="5" spans="1:16" ht="54.75" customHeight="1" x14ac:dyDescent="0.3">
      <c r="A5" s="79" t="s">
        <v>3</v>
      </c>
      <c r="B5" s="79" t="s">
        <v>97</v>
      </c>
      <c r="C5" s="79" t="s">
        <v>5</v>
      </c>
      <c r="D5" s="96" t="s">
        <v>6</v>
      </c>
      <c r="E5" s="97" t="s">
        <v>7</v>
      </c>
      <c r="F5" s="98" t="s">
        <v>8</v>
      </c>
      <c r="G5" s="99" t="s">
        <v>9</v>
      </c>
      <c r="H5" s="98" t="s">
        <v>10</v>
      </c>
      <c r="I5" s="98" t="s">
        <v>12</v>
      </c>
      <c r="J5" s="100" t="s">
        <v>13</v>
      </c>
      <c r="K5" s="101" t="s">
        <v>14</v>
      </c>
      <c r="L5" s="102" t="s">
        <v>15</v>
      </c>
      <c r="M5" s="101" t="s">
        <v>16</v>
      </c>
      <c r="N5" s="101" t="s">
        <v>17</v>
      </c>
      <c r="O5" s="98" t="s">
        <v>18</v>
      </c>
      <c r="P5" s="729" t="s">
        <v>19</v>
      </c>
    </row>
    <row r="6" spans="1:16" x14ac:dyDescent="0.3">
      <c r="A6" s="80"/>
      <c r="B6" s="81"/>
      <c r="C6" s="82" t="s">
        <v>20</v>
      </c>
      <c r="D6" s="343"/>
      <c r="E6" s="60"/>
      <c r="F6" s="339" t="s">
        <v>21</v>
      </c>
      <c r="G6" s="21">
        <f>VLOOKUP(F6,Lists!$A$45:$B$50,2,FALSE)</f>
        <v>1.0000000000000001E-5</v>
      </c>
      <c r="H6" s="339" t="s">
        <v>21</v>
      </c>
      <c r="I6" s="339" t="s">
        <v>21</v>
      </c>
      <c r="J6" s="22">
        <f>VLOOKUP(I6,Lists!$A$35:$B$40,2,FALSE)</f>
        <v>0</v>
      </c>
      <c r="K6" s="17">
        <f t="shared" ref="K6" si="0">J6*G6</f>
        <v>0</v>
      </c>
      <c r="L6" s="339" t="str">
        <f t="shared" ref="L6" si="1">IF(ISERROR(K6/N6),"n/a",K6/N6)</f>
        <v>n/a</v>
      </c>
      <c r="M6" s="24">
        <f>IF(B6=Lists!$A$14,Lists!$E$35)+IF(B6=Lists!$A$15,Lists!$E$40)+IF(B6=Lists!$A$16,Lists!$E$40)</f>
        <v>0</v>
      </c>
      <c r="N6" s="17">
        <f t="shared" ref="N6" si="2">G6*M6</f>
        <v>0</v>
      </c>
      <c r="O6" s="339"/>
      <c r="P6" s="721"/>
    </row>
    <row r="7" spans="1:16" ht="143.4" customHeight="1" x14ac:dyDescent="0.3">
      <c r="A7" s="347" t="s">
        <v>137</v>
      </c>
      <c r="B7" s="405" t="s">
        <v>23</v>
      </c>
      <c r="C7" s="405" t="s">
        <v>1200</v>
      </c>
      <c r="D7" s="682">
        <f>ROUND(COUNTIF(D9:D119,"Yes")/(B2-1),2)</f>
        <v>0</v>
      </c>
      <c r="E7" s="716"/>
      <c r="F7" s="415" t="s">
        <v>24</v>
      </c>
      <c r="G7" s="364">
        <f>VLOOKUP(F7,Lists!$A$45:$B$50,2,FALSE)</f>
        <v>10</v>
      </c>
      <c r="H7" s="373" t="s">
        <v>25</v>
      </c>
      <c r="I7" s="388" t="s">
        <v>1094</v>
      </c>
      <c r="J7" s="367">
        <f>IF(D7&gt;=0.97,6,IF(D7&gt;=0.9,4,IF(D7&gt;=0.8,2,IF(D7&gt;=0.7,1,0))))</f>
        <v>0</v>
      </c>
      <c r="K7" s="375">
        <f>J7*G7</f>
        <v>0</v>
      </c>
      <c r="L7" s="370">
        <f>IF(ISERROR(K7/N7),"n/a",K7/N7)</f>
        <v>0</v>
      </c>
      <c r="M7" s="374">
        <f>IF(B7=Lists!$A$14,Lists!$E$35)+IF(B7=Lists!$A$15,Lists!$E$40)+IF(B7=Lists!$A$16,Lists!$E$40)</f>
        <v>6</v>
      </c>
      <c r="N7" s="375">
        <f>G7*M7</f>
        <v>60</v>
      </c>
      <c r="O7" s="372">
        <f>IF((N7/$N$2)&gt;0.0001,N7/$N$2,"n/a")</f>
        <v>0.33333333333333331</v>
      </c>
      <c r="P7" s="738">
        <f>IF(ISERROR(O7*0.0001),"n/a",O7*0.05)</f>
        <v>1.6666666666666666E-2</v>
      </c>
    </row>
    <row r="8" spans="1:16" x14ac:dyDescent="0.3">
      <c r="A8" s="354" t="s">
        <v>1161</v>
      </c>
      <c r="B8" s="348"/>
      <c r="C8" s="349" t="s">
        <v>138</v>
      </c>
      <c r="D8" s="343"/>
      <c r="E8" s="60"/>
      <c r="F8" s="339" t="s">
        <v>21</v>
      </c>
      <c r="G8" s="21">
        <f>VLOOKUP(F8,Lists!$A$45:$B$50,2,FALSE)</f>
        <v>1.0000000000000001E-5</v>
      </c>
      <c r="H8" s="339" t="s">
        <v>21</v>
      </c>
      <c r="I8" s="339" t="s">
        <v>21</v>
      </c>
      <c r="J8" s="22">
        <f>VLOOKUP(I8,Lists!$A$35:$B$40,2,FALSE)</f>
        <v>0</v>
      </c>
      <c r="K8" s="17">
        <f t="shared" ref="K8" si="3">J8*G8</f>
        <v>0</v>
      </c>
      <c r="L8" s="339" t="str">
        <f t="shared" ref="L8" si="4">IF(ISERROR(K8/N8),"n/a",K8/N8)</f>
        <v>n/a</v>
      </c>
      <c r="M8" s="24">
        <f>IF(B8=Lists!$A$14,Lists!$E$35)+IF(B8=Lists!$A$15,Lists!$E$40)+IF(B8=Lists!$A$16,Lists!$E$40)</f>
        <v>0</v>
      </c>
      <c r="N8" s="17">
        <f t="shared" ref="N8" si="5">G8*M8</f>
        <v>0</v>
      </c>
      <c r="O8" s="339"/>
      <c r="P8" s="723">
        <f t="shared" ref="P8:P19" si="6">IF(ISERROR(O8*0.0001),"n/a",O8*0.05)</f>
        <v>0</v>
      </c>
    </row>
    <row r="9" spans="1:16" ht="74.400000000000006" customHeight="1" x14ac:dyDescent="0.3">
      <c r="A9" s="350" t="s">
        <v>1095</v>
      </c>
      <c r="B9" s="406" t="s">
        <v>23</v>
      </c>
      <c r="C9" s="407" t="s">
        <v>348</v>
      </c>
      <c r="D9" s="713"/>
      <c r="E9" s="716"/>
      <c r="F9" s="107" t="s">
        <v>24</v>
      </c>
      <c r="G9" s="108">
        <f>VLOOKUP(F9,Lists!$A$45:$B$50,2,FALSE)</f>
        <v>10</v>
      </c>
      <c r="H9" s="107" t="s">
        <v>513</v>
      </c>
      <c r="I9" s="109" t="s">
        <v>26</v>
      </c>
      <c r="J9" s="110">
        <f>VLOOKUP(I9,Lists!$A$35:$B$40,2,FALSE)</f>
        <v>6</v>
      </c>
      <c r="K9" s="104">
        <f t="shared" ref="K9:K19" si="7">J9*G9</f>
        <v>60</v>
      </c>
      <c r="L9" s="111">
        <f t="shared" ref="L9:L11" si="8">IF(ISERROR(K9/N9),"n/a",K9/N9)</f>
        <v>1</v>
      </c>
      <c r="M9" s="112">
        <f>IF(B9=Lists!$A$14,Lists!$E$35)+IF(B9=Lists!$A$15,Lists!$E$40)+IF(B9=Lists!$A$16,Lists!$E$40)</f>
        <v>6</v>
      </c>
      <c r="N9" s="104">
        <f t="shared" ref="N9:N19" si="9">G9*M9</f>
        <v>60</v>
      </c>
      <c r="O9" s="113">
        <f t="shared" ref="O9:O11" si="10">N9/$N$2</f>
        <v>0.33333333333333331</v>
      </c>
      <c r="P9" s="739">
        <f t="shared" si="6"/>
        <v>1.6666666666666666E-2</v>
      </c>
    </row>
    <row r="10" spans="1:16" ht="49.95" customHeight="1" x14ac:dyDescent="0.3">
      <c r="A10" s="350" t="s">
        <v>962</v>
      </c>
      <c r="B10" s="673" t="s">
        <v>963</v>
      </c>
      <c r="C10" s="673" t="s">
        <v>964</v>
      </c>
      <c r="D10" s="713"/>
      <c r="E10" s="769" t="s">
        <v>29</v>
      </c>
      <c r="F10" s="20" t="s">
        <v>21</v>
      </c>
      <c r="G10" s="108">
        <f>VLOOKUP(F10,Lists!$A$45:$B$50,2,FALSE)</f>
        <v>1.0000000000000001E-5</v>
      </c>
      <c r="H10" s="20" t="s">
        <v>21</v>
      </c>
      <c r="I10" s="20" t="s">
        <v>21</v>
      </c>
      <c r="J10" s="110">
        <f>VLOOKUP(I10,Lists!$A$35:$B$40,2,FALSE)</f>
        <v>0</v>
      </c>
      <c r="K10" s="104">
        <f t="shared" si="7"/>
        <v>0</v>
      </c>
      <c r="L10" s="23" t="str">
        <f t="shared" si="8"/>
        <v>n/a</v>
      </c>
      <c r="M10" s="112">
        <f>IF(B10=Lists!$A$14,Lists!$E$35)+IF(B10=Lists!$A$15,Lists!$E$40)+IF(B10=Lists!$A$16,Lists!$E$40)</f>
        <v>0</v>
      </c>
      <c r="N10" s="104">
        <f t="shared" si="9"/>
        <v>0</v>
      </c>
      <c r="O10" s="20" t="s">
        <v>21</v>
      </c>
      <c r="P10" s="740" t="str">
        <f t="shared" si="6"/>
        <v>n/a</v>
      </c>
    </row>
    <row r="11" spans="1:16" ht="94.5" customHeight="1" x14ac:dyDescent="0.3">
      <c r="A11" s="350" t="s">
        <v>965</v>
      </c>
      <c r="B11" s="401" t="s">
        <v>32</v>
      </c>
      <c r="C11" s="401" t="s">
        <v>1186</v>
      </c>
      <c r="D11" s="769" t="s">
        <v>29</v>
      </c>
      <c r="E11" s="775"/>
      <c r="F11" s="415" t="s">
        <v>24</v>
      </c>
      <c r="G11" s="108">
        <f>VLOOKUP(F11,Lists!$A$45:$B$50,2,FALSE)</f>
        <v>10</v>
      </c>
      <c r="H11" s="369" t="s">
        <v>25</v>
      </c>
      <c r="I11" s="686" t="s">
        <v>26</v>
      </c>
      <c r="J11" s="110">
        <f>VLOOKUP(I11,Lists!$A$35:$B$40,2,FALSE)</f>
        <v>6</v>
      </c>
      <c r="K11" s="17">
        <f t="shared" si="7"/>
        <v>60</v>
      </c>
      <c r="L11" s="340" t="str">
        <f t="shared" si="8"/>
        <v>n/a</v>
      </c>
      <c r="M11" s="112">
        <f>IF(B12=Lists!$A$14,Lists!$E$35)+IF(B12=Lists!$A$15,Lists!$E$40)+IF(B12=Lists!$A$16,Lists!$E$40)</f>
        <v>0</v>
      </c>
      <c r="N11" s="104">
        <f t="shared" si="9"/>
        <v>0</v>
      </c>
      <c r="O11" s="29">
        <f t="shared" si="10"/>
        <v>0</v>
      </c>
      <c r="P11" s="741">
        <f t="shared" si="6"/>
        <v>0</v>
      </c>
    </row>
    <row r="12" spans="1:16" ht="36" customHeight="1" x14ac:dyDescent="0.3">
      <c r="A12" s="350" t="s">
        <v>966</v>
      </c>
      <c r="B12" s="673" t="s">
        <v>963</v>
      </c>
      <c r="C12" s="673" t="s">
        <v>1187</v>
      </c>
      <c r="D12" s="713"/>
      <c r="E12" s="769" t="s">
        <v>29</v>
      </c>
      <c r="F12" s="20" t="s">
        <v>21</v>
      </c>
      <c r="G12" s="108">
        <f>VLOOKUP(F12,Lists!$A$45:$B$50,2,FALSE)</f>
        <v>1.0000000000000001E-5</v>
      </c>
      <c r="H12" s="20" t="s">
        <v>21</v>
      </c>
      <c r="I12" s="20" t="s">
        <v>21</v>
      </c>
      <c r="J12" s="110">
        <f>VLOOKUP(I12,Lists!$A$35:$B$40,2,FALSE)</f>
        <v>0</v>
      </c>
      <c r="K12" s="104">
        <f t="shared" si="7"/>
        <v>0</v>
      </c>
      <c r="L12" s="23" t="str">
        <f t="shared" ref="L12:L13" si="11">IF(ISERROR(K12/N12),"n/a",K12/N12)</f>
        <v>n/a</v>
      </c>
      <c r="M12" s="112">
        <f>IF(B12=Lists!$A$14,Lists!$E$35)+IF(B12=Lists!$A$15,Lists!$E$40)+IF(B12=Lists!$A$16,Lists!$E$40)</f>
        <v>0</v>
      </c>
      <c r="N12" s="104">
        <f t="shared" si="9"/>
        <v>0</v>
      </c>
      <c r="O12" s="20" t="s">
        <v>21</v>
      </c>
      <c r="P12" s="740" t="str">
        <f t="shared" si="6"/>
        <v>n/a</v>
      </c>
    </row>
    <row r="13" spans="1:16" ht="44.25" customHeight="1" x14ac:dyDescent="0.3">
      <c r="A13" s="350" t="s">
        <v>967</v>
      </c>
      <c r="B13" s="401" t="s">
        <v>32</v>
      </c>
      <c r="C13" s="401" t="s">
        <v>968</v>
      </c>
      <c r="D13" s="769" t="s">
        <v>29</v>
      </c>
      <c r="E13" s="775"/>
      <c r="F13" s="415" t="s">
        <v>24</v>
      </c>
      <c r="G13" s="108">
        <f>VLOOKUP(F13,Lists!$A$45:$B$50,2,FALSE)</f>
        <v>10</v>
      </c>
      <c r="H13" s="369" t="s">
        <v>25</v>
      </c>
      <c r="I13" s="686" t="s">
        <v>26</v>
      </c>
      <c r="J13" s="110">
        <f>VLOOKUP(I13,Lists!$A$35:$B$40,2,FALSE)</f>
        <v>6</v>
      </c>
      <c r="K13" s="17">
        <f t="shared" si="7"/>
        <v>60</v>
      </c>
      <c r="L13" s="340" t="str">
        <f t="shared" si="11"/>
        <v>n/a</v>
      </c>
      <c r="M13" s="112">
        <f>IF(B14=Lists!$A$14,Lists!$E$35)+IF(B14=Lists!$A$15,Lists!$E$40)+IF(B14=Lists!$A$16,Lists!$E$40)</f>
        <v>0</v>
      </c>
      <c r="N13" s="104">
        <f t="shared" si="9"/>
        <v>0</v>
      </c>
      <c r="O13" s="29">
        <f t="shared" ref="O13" si="12">N13/$N$2</f>
        <v>0</v>
      </c>
      <c r="P13" s="741">
        <f t="shared" si="6"/>
        <v>0</v>
      </c>
    </row>
    <row r="14" spans="1:16" ht="84" customHeight="1" x14ac:dyDescent="0.3">
      <c r="A14" s="350" t="s">
        <v>969</v>
      </c>
      <c r="B14" s="673" t="s">
        <v>963</v>
      </c>
      <c r="C14" s="673" t="s">
        <v>970</v>
      </c>
      <c r="D14" s="713"/>
      <c r="E14" s="769" t="s">
        <v>29</v>
      </c>
      <c r="F14" s="20" t="s">
        <v>21</v>
      </c>
      <c r="G14" s="108">
        <f>VLOOKUP(F14,Lists!$A$45:$B$50,2,FALSE)</f>
        <v>1.0000000000000001E-5</v>
      </c>
      <c r="H14" s="20" t="s">
        <v>21</v>
      </c>
      <c r="I14" s="20" t="s">
        <v>21</v>
      </c>
      <c r="J14" s="110">
        <f>VLOOKUP(I14,Lists!$A$35:$B$40,2,FALSE)</f>
        <v>0</v>
      </c>
      <c r="K14" s="104">
        <f t="shared" si="7"/>
        <v>0</v>
      </c>
      <c r="L14" s="23" t="str">
        <f t="shared" ref="L14:L19" si="13">IF(ISERROR(K14/N14),"n/a",K14/N14)</f>
        <v>n/a</v>
      </c>
      <c r="M14" s="112">
        <f>IF(B14=Lists!$A$14,Lists!$E$35)+IF(B14=Lists!$A$15,Lists!$E$40)+IF(B14=Lists!$A$16,Lists!$E$40)</f>
        <v>0</v>
      </c>
      <c r="N14" s="104">
        <f t="shared" si="9"/>
        <v>0</v>
      </c>
      <c r="O14" s="20" t="s">
        <v>21</v>
      </c>
      <c r="P14" s="740" t="str">
        <f t="shared" si="6"/>
        <v>n/a</v>
      </c>
    </row>
    <row r="15" spans="1:16" ht="51.6" customHeight="1" x14ac:dyDescent="0.3">
      <c r="A15" s="350" t="s">
        <v>971</v>
      </c>
      <c r="B15" s="401" t="s">
        <v>32</v>
      </c>
      <c r="C15" s="401" t="s">
        <v>972</v>
      </c>
      <c r="D15" s="769" t="s">
        <v>29</v>
      </c>
      <c r="E15" s="775"/>
      <c r="F15" s="415" t="s">
        <v>24</v>
      </c>
      <c r="G15" s="108">
        <f>VLOOKUP(F15,Lists!$A$45:$B$50,2,FALSE)</f>
        <v>10</v>
      </c>
      <c r="H15" s="369" t="s">
        <v>25</v>
      </c>
      <c r="I15" s="686" t="s">
        <v>26</v>
      </c>
      <c r="J15" s="110">
        <f>VLOOKUP(I15,Lists!$A$35:$B$40,2,FALSE)</f>
        <v>6</v>
      </c>
      <c r="K15" s="17">
        <f t="shared" si="7"/>
        <v>60</v>
      </c>
      <c r="L15" s="340">
        <f t="shared" si="13"/>
        <v>1</v>
      </c>
      <c r="M15" s="112">
        <f>IF(B16=Lists!$A$14,Lists!$E$35)+IF(B16=Lists!$A$15,Lists!$E$40)+IF(B16=Lists!$A$16,Lists!$E$40)</f>
        <v>6</v>
      </c>
      <c r="N15" s="104">
        <f t="shared" si="9"/>
        <v>60</v>
      </c>
      <c r="O15" s="29">
        <f t="shared" ref="O15:O19" si="14">N15/$N$2</f>
        <v>0.33333333333333331</v>
      </c>
      <c r="P15" s="741">
        <f t="shared" si="6"/>
        <v>1.6666666666666666E-2</v>
      </c>
    </row>
    <row r="16" spans="1:16" ht="165" customHeight="1" x14ac:dyDescent="0.3">
      <c r="A16" s="350" t="s">
        <v>1096</v>
      </c>
      <c r="B16" s="406" t="s">
        <v>23</v>
      </c>
      <c r="C16" s="353" t="s">
        <v>1243</v>
      </c>
      <c r="D16" s="713"/>
      <c r="E16" s="716"/>
      <c r="F16" s="107" t="s">
        <v>24</v>
      </c>
      <c r="G16" s="108">
        <f>VLOOKUP(F16,Lists!$A$45:$B$50,2,FALSE)</f>
        <v>10</v>
      </c>
      <c r="H16" s="107" t="s">
        <v>513</v>
      </c>
      <c r="I16" s="109" t="s">
        <v>26</v>
      </c>
      <c r="J16" s="110">
        <f>VLOOKUP(I16,Lists!$A$35:$B$40,2,FALSE)</f>
        <v>6</v>
      </c>
      <c r="K16" s="104">
        <f t="shared" si="7"/>
        <v>60</v>
      </c>
      <c r="L16" s="111">
        <f t="shared" si="13"/>
        <v>1</v>
      </c>
      <c r="M16" s="112">
        <f>IF(B16=Lists!$A$14,Lists!$E$35)+IF(B16=Lists!$A$15,Lists!$E$40)+IF(B16=Lists!$A$16,Lists!$E$40)</f>
        <v>6</v>
      </c>
      <c r="N16" s="104">
        <f t="shared" si="9"/>
        <v>60</v>
      </c>
      <c r="O16" s="113">
        <f t="shared" si="14"/>
        <v>0.33333333333333331</v>
      </c>
      <c r="P16" s="739">
        <f t="shared" si="6"/>
        <v>1.6666666666666666E-2</v>
      </c>
    </row>
    <row r="17" spans="1:16" ht="92.4" customHeight="1" x14ac:dyDescent="0.3">
      <c r="A17" s="350" t="s">
        <v>1097</v>
      </c>
      <c r="B17" s="406" t="s">
        <v>23</v>
      </c>
      <c r="C17" s="408" t="s">
        <v>973</v>
      </c>
      <c r="D17" s="713"/>
      <c r="E17" s="716"/>
      <c r="F17" s="107" t="s">
        <v>24</v>
      </c>
      <c r="G17" s="108">
        <f>VLOOKUP(F17,Lists!$A$45:$B$50,2,FALSE)</f>
        <v>10</v>
      </c>
      <c r="H17" s="107" t="s">
        <v>513</v>
      </c>
      <c r="I17" s="109" t="s">
        <v>26</v>
      </c>
      <c r="J17" s="110">
        <f>VLOOKUP(I17,Lists!$A$35:$B$40,2,FALSE)</f>
        <v>6</v>
      </c>
      <c r="K17" s="104">
        <f t="shared" si="7"/>
        <v>60</v>
      </c>
      <c r="L17" s="111">
        <f t="shared" si="13"/>
        <v>1</v>
      </c>
      <c r="M17" s="112">
        <f>IF(B17=Lists!$A$14,Lists!$E$35)+IF(B17=Lists!$A$15,Lists!$E$40)+IF(B17=Lists!$A$16,Lists!$E$40)</f>
        <v>6</v>
      </c>
      <c r="N17" s="104">
        <f t="shared" si="9"/>
        <v>60</v>
      </c>
      <c r="O17" s="113">
        <f t="shared" si="14"/>
        <v>0.33333333333333331</v>
      </c>
      <c r="P17" s="739">
        <f t="shared" si="6"/>
        <v>1.6666666666666666E-2</v>
      </c>
    </row>
    <row r="18" spans="1:16" ht="82.95" customHeight="1" x14ac:dyDescent="0.3">
      <c r="A18" s="350" t="s">
        <v>1098</v>
      </c>
      <c r="B18" s="406" t="s">
        <v>23</v>
      </c>
      <c r="C18" s="352" t="s">
        <v>974</v>
      </c>
      <c r="D18" s="713"/>
      <c r="E18" s="716"/>
      <c r="F18" s="107" t="s">
        <v>24</v>
      </c>
      <c r="G18" s="108">
        <f>VLOOKUP(F18,Lists!$A$45:$B$50,2,FALSE)</f>
        <v>10</v>
      </c>
      <c r="H18" s="107" t="s">
        <v>513</v>
      </c>
      <c r="I18" s="109" t="s">
        <v>26</v>
      </c>
      <c r="J18" s="110">
        <f>VLOOKUP(I18,Lists!$A$35:$B$40,2,FALSE)</f>
        <v>6</v>
      </c>
      <c r="K18" s="104">
        <f t="shared" si="7"/>
        <v>60</v>
      </c>
      <c r="L18" s="111">
        <f t="shared" si="13"/>
        <v>1</v>
      </c>
      <c r="M18" s="112">
        <f>IF(B18=Lists!$A$14,Lists!$E$35)+IF(B18=Lists!$A$15,Lists!$E$40)+IF(B18=Lists!$A$16,Lists!$E$40)</f>
        <v>6</v>
      </c>
      <c r="N18" s="104">
        <f t="shared" si="9"/>
        <v>60</v>
      </c>
      <c r="O18" s="113">
        <f t="shared" si="14"/>
        <v>0.33333333333333331</v>
      </c>
      <c r="P18" s="739">
        <f t="shared" si="6"/>
        <v>1.6666666666666666E-2</v>
      </c>
    </row>
    <row r="19" spans="1:16" ht="127.95" customHeight="1" x14ac:dyDescent="0.3">
      <c r="A19" s="350" t="s">
        <v>1099</v>
      </c>
      <c r="B19" s="352" t="s">
        <v>23</v>
      </c>
      <c r="C19" s="405" t="s">
        <v>1174</v>
      </c>
      <c r="D19" s="713"/>
      <c r="E19" s="716"/>
      <c r="F19" s="107" t="s">
        <v>24</v>
      </c>
      <c r="G19" s="108">
        <f>VLOOKUP(F19,Lists!$A$45:$B$50,2,FALSE)</f>
        <v>10</v>
      </c>
      <c r="H19" s="107" t="s">
        <v>513</v>
      </c>
      <c r="I19" s="109" t="s">
        <v>26</v>
      </c>
      <c r="J19" s="110">
        <f>VLOOKUP(I19,Lists!$A$35:$B$40,2,FALSE)</f>
        <v>6</v>
      </c>
      <c r="K19" s="104">
        <f t="shared" si="7"/>
        <v>60</v>
      </c>
      <c r="L19" s="111">
        <f t="shared" si="13"/>
        <v>1</v>
      </c>
      <c r="M19" s="112">
        <f>IF(B19=Lists!$A$14,Lists!$E$35)+IF(B19=Lists!$A$15,Lists!$E$40)+IF(B19=Lists!$A$16,Lists!$E$40)</f>
        <v>6</v>
      </c>
      <c r="N19" s="104">
        <f t="shared" si="9"/>
        <v>60</v>
      </c>
      <c r="O19" s="113">
        <f t="shared" si="14"/>
        <v>0.33333333333333331</v>
      </c>
      <c r="P19" s="739">
        <f t="shared" si="6"/>
        <v>1.6666666666666666E-2</v>
      </c>
    </row>
  </sheetData>
  <sheetProtection algorithmName="SHA-512" hashValue="E5TLmljlIfFgd04FCehS+zsHhL8wpEpBEmI0dYj5uCkQE7GanWmnFVG6lEGQ0HIK6MSeaaXAj1uSrXzDyFiXqA==" saltValue="HNARXKba2H8cnmStuoMJEg==" spinCount="100000" sheet="1" formatCells="0" formatColumns="0" formatRows="0" autoFilter="0"/>
  <protectedRanges>
    <protectedRange sqref="E35 E22" name="Range3_1"/>
    <protectedRange sqref="E35 E22" name="Range2_1"/>
    <protectedRange sqref="E20:E21" name="Range2_1_1_4"/>
    <protectedRange sqref="E20:E21" name="Range1_1_1_3"/>
    <protectedRange sqref="E23" name="Range2_1_1_5"/>
    <protectedRange sqref="E23" name="Range1_1_1_4"/>
    <protectedRange sqref="E25" name="Range2_1_1_6"/>
    <protectedRange sqref="E25" name="Range1_1_1_5"/>
    <protectedRange sqref="E27:E28" name="Range2_1_1_7"/>
    <protectedRange sqref="E27:E28" name="Range1_1_1_6"/>
    <protectedRange sqref="E29:E32" name="Range2_1_1_8"/>
    <protectedRange sqref="E29:E32" name="Range1_1_1_7"/>
    <protectedRange sqref="E33" name="Range2_1_1_9"/>
    <protectedRange sqref="E33" name="Range1_1_1_8"/>
    <protectedRange sqref="E37:E40" name="Range2_1_1_10"/>
    <protectedRange sqref="E37:E40" name="Range1_1_1_9"/>
    <protectedRange sqref="E41" name="Range2_1_1_12"/>
    <protectedRange sqref="E41" name="Range1_1_1_11"/>
    <protectedRange sqref="E36 E43:E44" name="Range2_1_1_13"/>
    <protectedRange sqref="E36 E43:E44" name="Range1_1_1_12"/>
    <protectedRange sqref="E45" name="Range2_1_1_14"/>
    <protectedRange sqref="E45" name="Range1_1_1_13"/>
    <protectedRange sqref="E7 E9 E16:E19" name="Range2_1_1_15"/>
    <protectedRange sqref="E7 E9 E16:E19" name="Range1_1_1_14"/>
    <protectedRange sqref="E24" name="Range2_1_1_16"/>
    <protectedRange sqref="E24" name="Range1_1_1_15"/>
    <protectedRange sqref="F24" name="Range2_1_2_2"/>
    <protectedRange sqref="F24" name="Range1_1_2_2"/>
    <protectedRange sqref="G24" name="Range2_1_3_2"/>
    <protectedRange sqref="G24" name="Range1_1_3_2"/>
    <protectedRange sqref="H24" name="Range2_1_5_2"/>
    <protectedRange sqref="H24" name="Range1_1_5_2"/>
    <protectedRange sqref="I24" name="Range2_1_1_1_3"/>
    <protectedRange sqref="I24" name="Range1_1_1_1_3"/>
    <protectedRange sqref="E26" name="Range2_1_1_17"/>
    <protectedRange sqref="E26" name="Range1_1_1_16"/>
    <protectedRange sqref="E34" name="Range2_1_1_18"/>
    <protectedRange sqref="E34" name="Range1_1_1_17"/>
    <protectedRange sqref="F34 F42" name="Range2_1_2_4"/>
    <protectedRange sqref="F34 F42" name="Range1_1_2_4"/>
    <protectedRange sqref="G34 G42" name="Range2_1_3_4"/>
    <protectedRange sqref="G34 G42" name="Range1_1_3_4"/>
    <protectedRange sqref="H34 H42" name="Range2_1_5_4"/>
    <protectedRange sqref="H34 H42" name="Range1_1_5_4"/>
    <protectedRange sqref="I34 I42" name="Range2_1_1_1_5"/>
    <protectedRange sqref="I34 I42" name="Range1_1_1_1_5"/>
    <protectedRange sqref="E42" name="Range2_1_1_19"/>
    <protectedRange sqref="E42" name="Range1_1_1_18"/>
    <protectedRange sqref="F9 F16:F19" name="Range2_1_2"/>
    <protectedRange sqref="F9 F16:F19" name="Range1_1_2"/>
    <protectedRange sqref="G9 G11 G13 G15:G19" name="Range2_1_3"/>
    <protectedRange sqref="G9 G11 G13 G15:G19" name="Range1_1_3"/>
    <protectedRange sqref="H9 H16:H19" name="Range2_1_5"/>
    <protectedRange sqref="H9 H16:H19" name="Range1_1_5"/>
    <protectedRange sqref="I9 I16:I19" name="Range2_1_1_1"/>
    <protectedRange sqref="I9 I16:I19" name="Range1_1_1_1"/>
    <protectedRange sqref="J9 J11 J13 J15:J19" name="Range2_1_4"/>
    <protectedRange sqref="J9 J11 J13 J15:J19" name="Range1_1_4"/>
    <protectedRange sqref="D22 D35" name="Range2_1_8"/>
    <protectedRange sqref="D22 D35" name="Range1_1_8"/>
    <protectedRange sqref="F23 F25:F33 F43:F45 F36:F41 F20:F21" name="Range2_1_2_1"/>
    <protectedRange sqref="F23 F25:F33 F43:F45 F36:F41 F20:F21" name="Range1_1_2_1"/>
    <protectedRange sqref="G23 G25:G33 G43:G45 G36:G41 G20:G21" name="Range2_1_3_1"/>
    <protectedRange sqref="G23 G25:G33 G43:G45 G36:G41 G20:G21" name="Range1_1_3_1"/>
    <protectedRange sqref="H23 H25:H33 H43:H45 H36:H41 H20:H21" name="Range2_1_5_1"/>
    <protectedRange sqref="H23 H25:H33 H43:H45 H36:H41 H20:H21" name="Range1_1_5_1"/>
    <protectedRange sqref="I23 I25:I33 I43:I45 I36:I41 I20:I21" name="Range2_1_1_1_1"/>
    <protectedRange sqref="I23 I25:I33 I43:I45 I36:I41 I20:I21" name="Range1_1_1_1_1"/>
    <protectedRange sqref="J23:J34 J36:J45 J20:J21" name="Range2_1_4_1"/>
    <protectedRange sqref="J23:J34 J36:J45 J20:J21" name="Range1_1_4_1"/>
    <protectedRange sqref="E11 E13 E15" name="Range2_1_1_20"/>
    <protectedRange sqref="E11 E13 E15" name="Range1_1_1_19"/>
    <protectedRange sqref="H11 H13 H15" name="Range2_1_5_5"/>
    <protectedRange sqref="H11 H13 H15" name="Range1_1_5_5"/>
    <protectedRange sqref="I11 I13 I15" name="Range2_1_1_1_4"/>
    <protectedRange sqref="I11 I13 I15" name="Range1_1_1_1_4"/>
    <protectedRange sqref="F7 F11 F13 F15" name="Range2_1_2_1_1"/>
    <protectedRange sqref="F7 F11 F13 F15" name="Range1_1_2_1_1"/>
    <protectedRange sqref="G7" name="Range2_1_3_1_2"/>
    <protectedRange sqref="G7" name="Range1_1_3_1_2"/>
    <protectedRange sqref="H7" name="Range2_1_5_1_2"/>
    <protectedRange sqref="H7" name="Range1_1_5_1_2"/>
    <protectedRange sqref="I7" name="Range2_1_1_1_1_2"/>
    <protectedRange sqref="I7" name="Range1_1_1_1_1_2"/>
    <protectedRange sqref="J7" name="Range2_1_4_1_2"/>
    <protectedRange sqref="J7" name="Range1_1_4_1_2"/>
    <protectedRange sqref="G10 G12 G14" name="Range2_1_3_5"/>
    <protectedRange sqref="G10 G12 G14" name="Range1_1_3_5"/>
    <protectedRange sqref="J10 J12 J14" name="Range2_1_4_5_1"/>
    <protectedRange sqref="J10 J12 J14" name="Range1_1_4_5_1"/>
    <protectedRange sqref="E10 E12 E14" name="Range2_1_1_2_5"/>
    <protectedRange sqref="E10 E12 E14" name="Range1_1_1_2_4"/>
    <protectedRange sqref="F10 F12 F14" name="Range2_1_2_10"/>
    <protectedRange sqref="F10 F12 F14" name="Range1_1_2_10"/>
    <protectedRange sqref="H10 H12 H14" name="Range2_1_5_10"/>
    <protectedRange sqref="H10 H12 H14" name="Range1_1_5_10"/>
    <protectedRange sqref="I10 I12 I14" name="Range2_1_1_1_10"/>
    <protectedRange sqref="I10 I12 I14" name="Range1_1_1_1_10"/>
    <protectedRange sqref="D6" name="Range2_1_2_3"/>
    <protectedRange sqref="D6" name="Range1_1_2_3"/>
    <protectedRange sqref="G6" name="Range2_1_3_2_1"/>
    <protectedRange sqref="G6" name="Range1_1_3_2_1"/>
    <protectedRange sqref="J6" name="Range2_1_4_2_1"/>
    <protectedRange sqref="J6" name="Range1_1_4_2_1"/>
    <protectedRange sqref="D8" name="Range2_1_2_6"/>
    <protectedRange sqref="D8" name="Range1_1_2_6"/>
    <protectedRange sqref="G8" name="Range2_1_3_2_2"/>
    <protectedRange sqref="G8" name="Range1_1_3_2_2"/>
    <protectedRange sqref="J8" name="Range2_1_4_2_2"/>
    <protectedRange sqref="J8" name="Range1_1_4_2_2"/>
  </protectedRanges>
  <autoFilter ref="A5:P19"/>
  <mergeCells count="1">
    <mergeCell ref="A3:P3"/>
  </mergeCells>
  <dataValidations count="5">
    <dataValidation type="list" allowBlank="1" showInputMessage="1" showErrorMessage="1" sqref="B1">
      <formula1>Spec_Compl_Adj</formula1>
    </dataValidation>
    <dataValidation type="list" allowBlank="1" showInputMessage="1" showErrorMessage="1" sqref="D9:D10 D12 D14 D16:D19">
      <formula1>"Yes,No"</formula1>
    </dataValidation>
    <dataValidation type="list" allowBlank="1" showInputMessage="1" showErrorMessage="1" sqref="I15:I19 I6 I11 I13 I8:I9">
      <formula1>Adj_Service</formula1>
    </dataValidation>
    <dataValidation type="list" allowBlank="1" showInputMessage="1" showErrorMessage="1" sqref="H15:H19 H11 H13 H6:H9">
      <formula1>Adj_Evidence</formula1>
    </dataValidation>
    <dataValidation type="list" allowBlank="1" showInputMessage="1" showErrorMessage="1" sqref="F13 F6:F9 F11 F15:F19">
      <formula1>Adj_Weight</formula1>
    </dataValidation>
  </dataValidations>
  <pageMargins left="0.7" right="0.7" top="0.75" bottom="0.75" header="0.3" footer="0.3"/>
  <pageSetup paperSize="8" scale="60" orientation="landscape" r:id="rId1"/>
  <rowBreaks count="1" manualBreakCount="1">
    <brk id="13"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C68"/>
  <sheetViews>
    <sheetView zoomScale="70" zoomScaleNormal="70" zoomScaleSheetLayoutView="50" workbookViewId="0">
      <pane xSplit="2" ySplit="5" topLeftCell="C6" activePane="bottomRight" state="frozen"/>
      <selection pane="topRight" activeCell="C1" sqref="C1"/>
      <selection pane="bottomLeft" activeCell="A6" sqref="A6"/>
      <selection pane="bottomRight" activeCell="C6" sqref="C6"/>
    </sheetView>
  </sheetViews>
  <sheetFormatPr defaultColWidth="8.81640625" defaultRowHeight="14.4" x14ac:dyDescent="0.3"/>
  <cols>
    <col min="1" max="1" width="10.54296875" style="683" customWidth="1"/>
    <col min="2" max="2" width="11.54296875" style="683" customWidth="1"/>
    <col min="3" max="3" width="58.90625" style="683" customWidth="1"/>
    <col min="4" max="4" width="16.54296875" style="683" customWidth="1"/>
    <col min="5" max="5" width="42.36328125" style="683" customWidth="1"/>
    <col min="6" max="6" width="14.1796875" style="683" customWidth="1"/>
    <col min="7" max="7" width="8.81640625" style="700" hidden="1" customWidth="1"/>
    <col min="8" max="8" width="12.54296875" style="683" customWidth="1"/>
    <col min="9" max="9" width="16.1796875" style="683" hidden="1" customWidth="1"/>
    <col min="10" max="14" width="8.81640625" style="683" hidden="1" customWidth="1"/>
    <col min="15" max="15" width="11.453125" style="683" customWidth="1"/>
    <col min="16" max="16" width="7.81640625" style="754" customWidth="1"/>
    <col min="17" max="17" width="14.81640625" style="683" customWidth="1"/>
    <col min="18" max="18" width="42.36328125" style="683" customWidth="1"/>
    <col min="19" max="19" width="14.1796875" style="683" hidden="1" customWidth="1"/>
    <col min="20" max="20" width="8.81640625" style="683" hidden="1" customWidth="1"/>
    <col min="21" max="21" width="12.54296875" style="683" hidden="1" customWidth="1"/>
    <col min="22" max="22" width="16.1796875" style="683" hidden="1" customWidth="1"/>
    <col min="23" max="27" width="8.81640625" style="683" hidden="1" customWidth="1"/>
    <col min="28" max="28" width="11.453125" style="683" hidden="1" customWidth="1"/>
    <col min="29" max="29" width="7.81640625" style="683" hidden="1" customWidth="1"/>
    <col min="30" max="30" width="14.81640625" style="683" customWidth="1"/>
    <col min="31" max="31" width="42.36328125" style="683" customWidth="1"/>
    <col min="32" max="32" width="14.1796875" style="683" hidden="1" customWidth="1"/>
    <col min="33" max="33" width="8.81640625" style="683" hidden="1" customWidth="1"/>
    <col min="34" max="34" width="12.54296875" style="683" hidden="1" customWidth="1"/>
    <col min="35" max="35" width="16.1796875" style="683" hidden="1" customWidth="1"/>
    <col min="36" max="40" width="8.81640625" style="683" hidden="1" customWidth="1"/>
    <col min="41" max="41" width="11.453125" style="683" hidden="1" customWidth="1"/>
    <col min="42" max="42" width="7.81640625" style="683" hidden="1" customWidth="1"/>
    <col min="43" max="43" width="14.81640625" style="683" customWidth="1"/>
    <col min="44" max="44" width="42.36328125" style="683" customWidth="1"/>
    <col min="45" max="45" width="14.1796875" style="683" hidden="1" customWidth="1"/>
    <col min="46" max="46" width="8.81640625" style="683" hidden="1" customWidth="1"/>
    <col min="47" max="47" width="12.54296875" style="683" hidden="1" customWidth="1"/>
    <col min="48" max="48" width="16.1796875" style="683" hidden="1" customWidth="1"/>
    <col min="49" max="53" width="8.81640625" style="683" hidden="1" customWidth="1"/>
    <col min="54" max="54" width="11.453125" style="683" hidden="1" customWidth="1"/>
    <col min="55" max="55" width="7.81640625" style="683" hidden="1" customWidth="1"/>
    <col min="56" max="16384" width="8.81640625" style="683"/>
  </cols>
  <sheetData>
    <row r="1" spans="1:55" s="380" customFormat="1" ht="12.75" customHeight="1" x14ac:dyDescent="0.25">
      <c r="A1" s="320" t="str">
        <f>Introduction!A1</f>
        <v xml:space="preserve">©NHS England 2019   </v>
      </c>
      <c r="B1" s="2"/>
      <c r="D1" s="46"/>
      <c r="E1" s="3"/>
      <c r="F1" s="3"/>
      <c r="G1" s="464" t="s">
        <v>1162</v>
      </c>
      <c r="H1" s="3"/>
      <c r="I1" s="3" t="s">
        <v>1162</v>
      </c>
      <c r="J1" s="3" t="s">
        <v>1162</v>
      </c>
      <c r="K1" s="3" t="s">
        <v>1162</v>
      </c>
      <c r="L1" s="3" t="s">
        <v>1162</v>
      </c>
      <c r="M1" s="3" t="s">
        <v>1162</v>
      </c>
      <c r="N1" s="3" t="s">
        <v>1162</v>
      </c>
      <c r="O1" s="3"/>
      <c r="P1" s="727"/>
      <c r="Q1" s="45"/>
      <c r="R1" s="3" t="s">
        <v>0</v>
      </c>
      <c r="S1" s="3" t="s">
        <v>1162</v>
      </c>
      <c r="T1" s="3" t="s">
        <v>1162</v>
      </c>
      <c r="U1" s="3" t="s">
        <v>1162</v>
      </c>
      <c r="V1" s="3" t="s">
        <v>1162</v>
      </c>
      <c r="W1" s="3" t="s">
        <v>1162</v>
      </c>
      <c r="X1" s="3" t="s">
        <v>1162</v>
      </c>
      <c r="Y1" s="3" t="s">
        <v>1162</v>
      </c>
      <c r="Z1" s="3" t="s">
        <v>1162</v>
      </c>
      <c r="AA1" s="3" t="s">
        <v>1162</v>
      </c>
      <c r="AB1" s="3" t="s">
        <v>1162</v>
      </c>
      <c r="AC1" s="3" t="s">
        <v>1162</v>
      </c>
      <c r="AD1" s="45"/>
      <c r="AE1" s="3" t="s">
        <v>0</v>
      </c>
      <c r="AF1" s="3" t="s">
        <v>1162</v>
      </c>
      <c r="AG1" s="3" t="s">
        <v>1162</v>
      </c>
      <c r="AH1" s="3" t="s">
        <v>1162</v>
      </c>
      <c r="AI1" s="3" t="s">
        <v>1162</v>
      </c>
      <c r="AJ1" s="3" t="s">
        <v>1162</v>
      </c>
      <c r="AK1" s="3" t="s">
        <v>1162</v>
      </c>
      <c r="AL1" s="3" t="s">
        <v>1162</v>
      </c>
      <c r="AM1" s="3" t="s">
        <v>1162</v>
      </c>
      <c r="AN1" s="3" t="s">
        <v>1162</v>
      </c>
      <c r="AO1" s="3" t="s">
        <v>1162</v>
      </c>
      <c r="AP1" s="3" t="s">
        <v>1162</v>
      </c>
      <c r="AQ1" s="45"/>
      <c r="AR1" s="3" t="s">
        <v>0</v>
      </c>
      <c r="AS1" s="3" t="s">
        <v>1162</v>
      </c>
      <c r="AT1" s="3" t="s">
        <v>1162</v>
      </c>
      <c r="AU1" s="3" t="s">
        <v>1162</v>
      </c>
      <c r="AV1" s="3" t="s">
        <v>1162</v>
      </c>
      <c r="AW1" s="3" t="s">
        <v>1162</v>
      </c>
      <c r="AX1" s="3" t="s">
        <v>1162</v>
      </c>
      <c r="AY1" s="3" t="s">
        <v>1162</v>
      </c>
      <c r="AZ1" s="3" t="s">
        <v>1162</v>
      </c>
      <c r="BA1" s="3" t="s">
        <v>1162</v>
      </c>
      <c r="BB1" s="3" t="s">
        <v>1162</v>
      </c>
      <c r="BC1" s="3" t="s">
        <v>1162</v>
      </c>
    </row>
    <row r="2" spans="1:55" s="56" customFormat="1" ht="20.25" customHeight="1" x14ac:dyDescent="0.4">
      <c r="A2" s="320"/>
      <c r="B2" s="416">
        <f>COUNTIF(B5:B119,"Compliance Yes/No")+COUNTIF(B5:B119,"Specification")</f>
        <v>11</v>
      </c>
      <c r="C2" s="380"/>
      <c r="D2" s="94"/>
      <c r="E2" s="94"/>
      <c r="F2" s="6"/>
      <c r="G2" s="461"/>
      <c r="H2" s="5"/>
      <c r="I2" s="88" t="s">
        <v>1</v>
      </c>
      <c r="J2" s="89"/>
      <c r="K2" s="90">
        <f>SUM(K6:K120)</f>
        <v>840</v>
      </c>
      <c r="L2" s="91">
        <f>K2/N2</f>
        <v>0.93333333333333335</v>
      </c>
      <c r="M2" s="90"/>
      <c r="N2" s="90">
        <f>SUM(N6:N120)</f>
        <v>900</v>
      </c>
      <c r="O2" s="92">
        <f>SUM(O6:O120)</f>
        <v>0.99999999999999989</v>
      </c>
      <c r="P2" s="742">
        <f>SUM(P6:P110)</f>
        <v>0.05</v>
      </c>
      <c r="Q2" s="448"/>
      <c r="R2" s="676"/>
      <c r="S2" s="6"/>
      <c r="T2" s="87"/>
      <c r="U2" s="5"/>
      <c r="V2" s="88" t="s">
        <v>1</v>
      </c>
      <c r="W2" s="89"/>
      <c r="X2" s="90">
        <f>SUM(X6:X120)</f>
        <v>840</v>
      </c>
      <c r="Y2" s="91">
        <f>X2/AA2</f>
        <v>0.93333333333333335</v>
      </c>
      <c r="Z2" s="90"/>
      <c r="AA2" s="90">
        <f>SUM(AA6:AA120)</f>
        <v>900</v>
      </c>
      <c r="AB2" s="92">
        <f>SUM(AB6:AB120)</f>
        <v>0.99999999999999989</v>
      </c>
      <c r="AC2" s="93">
        <f>SUM(AC6:AC110)</f>
        <v>0.05</v>
      </c>
      <c r="AD2" s="448"/>
      <c r="AE2" s="94"/>
      <c r="AF2" s="6"/>
      <c r="AG2" s="87"/>
      <c r="AH2" s="5"/>
      <c r="AI2" s="88" t="s">
        <v>1</v>
      </c>
      <c r="AJ2" s="89"/>
      <c r="AK2" s="90">
        <f>SUM(AK6:AK120)</f>
        <v>840</v>
      </c>
      <c r="AL2" s="91">
        <f>AK2/AN2</f>
        <v>0.93333333333333335</v>
      </c>
      <c r="AM2" s="90"/>
      <c r="AN2" s="90">
        <f>SUM(AN6:AN120)</f>
        <v>900</v>
      </c>
      <c r="AO2" s="92">
        <f>SUM(AO6:AO120)</f>
        <v>0.99999999999999989</v>
      </c>
      <c r="AP2" s="93">
        <f>SUM(AP6:AP110)</f>
        <v>0.05</v>
      </c>
      <c r="AQ2" s="448"/>
      <c r="AR2" s="94"/>
      <c r="AS2" s="6"/>
      <c r="AT2" s="87"/>
      <c r="AU2" s="5"/>
      <c r="AV2" s="88" t="s">
        <v>1</v>
      </c>
      <c r="AW2" s="89"/>
      <c r="AX2" s="90">
        <f>SUM(AX6:AX120)</f>
        <v>840</v>
      </c>
      <c r="AY2" s="91">
        <f>AX2/BA2</f>
        <v>0.93333333333333335</v>
      </c>
      <c r="AZ2" s="90"/>
      <c r="BA2" s="90">
        <f>SUM(BA6:BA120)</f>
        <v>900</v>
      </c>
      <c r="BB2" s="92">
        <f>SUM(BB6:BB120)</f>
        <v>0.99999999999999989</v>
      </c>
      <c r="BC2" s="93">
        <f>SUM(BC6:BC110)</f>
        <v>0.05</v>
      </c>
    </row>
    <row r="3" spans="1:55" s="56" customFormat="1" ht="41.25" customHeight="1" thickBot="1" x14ac:dyDescent="0.3">
      <c r="A3" s="844" t="str">
        <f>Introduction!B6</f>
        <v>NHS National Framework Agreement for the supply of the home parenteral nutrition &amp; intravenous fluid support for patients with severe intestinal failure.
Offer reference number : CM/MSR/17/5541
Period of framework: 1 April 2020 to 31 March 2022 with an option to extend for up to an additional 24 months.</v>
      </c>
      <c r="B3" s="844"/>
      <c r="C3" s="844"/>
      <c r="D3" s="844"/>
      <c r="E3" s="844"/>
      <c r="F3" s="844"/>
      <c r="G3" s="844"/>
      <c r="H3" s="844"/>
      <c r="I3" s="844"/>
      <c r="J3" s="844"/>
      <c r="K3" s="844"/>
      <c r="L3" s="844"/>
      <c r="M3" s="844"/>
      <c r="N3" s="844"/>
      <c r="O3" s="844"/>
      <c r="P3" s="844"/>
      <c r="Q3" s="848" t="s">
        <v>1201</v>
      </c>
      <c r="R3" s="849"/>
      <c r="S3" s="849"/>
      <c r="T3" s="849"/>
      <c r="U3" s="849"/>
      <c r="V3" s="849"/>
      <c r="W3" s="849"/>
      <c r="X3" s="849"/>
      <c r="Y3" s="849"/>
      <c r="Z3" s="849"/>
      <c r="AA3" s="849"/>
      <c r="AB3" s="849"/>
      <c r="AC3" s="849"/>
      <c r="AD3" s="849"/>
      <c r="AE3" s="849"/>
      <c r="AF3" s="849"/>
      <c r="AG3" s="849"/>
      <c r="AH3" s="849"/>
      <c r="AI3" s="849"/>
      <c r="AJ3" s="849"/>
      <c r="AK3" s="849"/>
      <c r="AL3" s="849"/>
      <c r="AM3" s="849"/>
      <c r="AN3" s="849"/>
      <c r="AO3" s="849"/>
      <c r="AP3" s="849"/>
      <c r="AQ3" s="849"/>
      <c r="AR3" s="849"/>
      <c r="AS3" s="7"/>
      <c r="AT3" s="7"/>
      <c r="AU3" s="7"/>
      <c r="AV3" s="7"/>
      <c r="AW3" s="7"/>
      <c r="AX3" s="7"/>
      <c r="AY3" s="7"/>
      <c r="AZ3" s="7"/>
      <c r="BA3" s="7"/>
      <c r="BB3" s="7"/>
      <c r="BC3" s="7"/>
    </row>
    <row r="4" spans="1:55" ht="24.75" customHeight="1" x14ac:dyDescent="0.3">
      <c r="A4" s="342" t="s">
        <v>1460</v>
      </c>
      <c r="B4" s="78"/>
      <c r="C4" s="77"/>
      <c r="D4" s="11"/>
      <c r="E4" s="466" t="str">
        <f>Introduction!B10</f>
        <v>INSERT SUPPLIER NAME HERE</v>
      </c>
      <c r="F4" s="466"/>
      <c r="G4" s="467"/>
      <c r="H4" s="466"/>
      <c r="I4" s="466"/>
      <c r="J4" s="466"/>
      <c r="K4" s="466"/>
      <c r="L4" s="466"/>
      <c r="M4" s="466"/>
      <c r="N4" s="466"/>
      <c r="O4" s="468"/>
      <c r="P4" s="743"/>
      <c r="Q4" s="846" t="str">
        <f>Introduction!C16</f>
        <v>INSERT COMPOUNDING SITE1 NAME HERE</v>
      </c>
      <c r="R4" s="847"/>
      <c r="S4" s="466"/>
      <c r="T4" s="466"/>
      <c r="U4" s="466"/>
      <c r="V4" s="466"/>
      <c r="W4" s="466"/>
      <c r="X4" s="466"/>
      <c r="Y4" s="466"/>
      <c r="Z4" s="466"/>
      <c r="AA4" s="466"/>
      <c r="AB4" s="468"/>
      <c r="AC4" s="468"/>
      <c r="AD4" s="846" t="str">
        <f>Introduction!C18</f>
        <v>INSERT COMPOUNDING SITE2 NAME HERE</v>
      </c>
      <c r="AE4" s="847"/>
      <c r="AF4" s="466"/>
      <c r="AG4" s="466"/>
      <c r="AH4" s="466"/>
      <c r="AI4" s="466"/>
      <c r="AJ4" s="466"/>
      <c r="AK4" s="466"/>
      <c r="AL4" s="466"/>
      <c r="AM4" s="466"/>
      <c r="AN4" s="466"/>
      <c r="AO4" s="468"/>
      <c r="AP4" s="468"/>
      <c r="AQ4" s="846" t="str">
        <f>Introduction!C20</f>
        <v>INSERT COMPOUNDING SITE3 NAME HERE</v>
      </c>
      <c r="AR4" s="847"/>
      <c r="AS4" s="12"/>
      <c r="AT4" s="12"/>
      <c r="AU4" s="12"/>
      <c r="AV4" s="12"/>
      <c r="AW4" s="12"/>
      <c r="AX4" s="12"/>
      <c r="AY4" s="12"/>
      <c r="AZ4" s="12"/>
      <c r="BA4" s="12"/>
      <c r="BB4" s="13"/>
      <c r="BC4" s="13"/>
    </row>
    <row r="5" spans="1:55" ht="64.5" customHeight="1" x14ac:dyDescent="0.3">
      <c r="A5" s="469" t="s">
        <v>3</v>
      </c>
      <c r="B5" s="469" t="s">
        <v>97</v>
      </c>
      <c r="C5" s="469" t="s">
        <v>5</v>
      </c>
      <c r="D5" s="470" t="s">
        <v>6</v>
      </c>
      <c r="E5" s="471" t="s">
        <v>7</v>
      </c>
      <c r="F5" s="472" t="s">
        <v>8</v>
      </c>
      <c r="G5" s="473" t="s">
        <v>9</v>
      </c>
      <c r="H5" s="472" t="s">
        <v>10</v>
      </c>
      <c r="I5" s="472" t="s">
        <v>12</v>
      </c>
      <c r="J5" s="474" t="s">
        <v>13</v>
      </c>
      <c r="K5" s="475" t="s">
        <v>14</v>
      </c>
      <c r="L5" s="476" t="s">
        <v>15</v>
      </c>
      <c r="M5" s="475" t="s">
        <v>16</v>
      </c>
      <c r="N5" s="475" t="s">
        <v>17</v>
      </c>
      <c r="O5" s="472" t="s">
        <v>18</v>
      </c>
      <c r="P5" s="744" t="s">
        <v>19</v>
      </c>
      <c r="Q5" s="477" t="s">
        <v>6</v>
      </c>
      <c r="R5" s="478" t="s">
        <v>7</v>
      </c>
      <c r="S5" s="472" t="s">
        <v>8</v>
      </c>
      <c r="T5" s="479" t="s">
        <v>9</v>
      </c>
      <c r="U5" s="472" t="s">
        <v>10</v>
      </c>
      <c r="V5" s="472" t="s">
        <v>12</v>
      </c>
      <c r="W5" s="474" t="s">
        <v>13</v>
      </c>
      <c r="X5" s="475" t="s">
        <v>14</v>
      </c>
      <c r="Y5" s="476" t="s">
        <v>15</v>
      </c>
      <c r="Z5" s="475" t="s">
        <v>16</v>
      </c>
      <c r="AA5" s="475" t="s">
        <v>17</v>
      </c>
      <c r="AB5" s="472" t="s">
        <v>18</v>
      </c>
      <c r="AC5" s="472" t="s">
        <v>19</v>
      </c>
      <c r="AD5" s="477" t="s">
        <v>6</v>
      </c>
      <c r="AE5" s="478" t="s">
        <v>7</v>
      </c>
      <c r="AF5" s="472" t="s">
        <v>8</v>
      </c>
      <c r="AG5" s="479" t="s">
        <v>9</v>
      </c>
      <c r="AH5" s="472" t="s">
        <v>10</v>
      </c>
      <c r="AI5" s="472" t="s">
        <v>12</v>
      </c>
      <c r="AJ5" s="474" t="s">
        <v>13</v>
      </c>
      <c r="AK5" s="475" t="s">
        <v>14</v>
      </c>
      <c r="AL5" s="476" t="s">
        <v>15</v>
      </c>
      <c r="AM5" s="475" t="s">
        <v>16</v>
      </c>
      <c r="AN5" s="475" t="s">
        <v>17</v>
      </c>
      <c r="AO5" s="472" t="s">
        <v>18</v>
      </c>
      <c r="AP5" s="472" t="s">
        <v>19</v>
      </c>
      <c r="AQ5" s="477" t="s">
        <v>6</v>
      </c>
      <c r="AR5" s="478" t="s">
        <v>7</v>
      </c>
      <c r="AS5" s="98" t="s">
        <v>8</v>
      </c>
      <c r="AT5" s="99" t="s">
        <v>9</v>
      </c>
      <c r="AU5" s="98" t="s">
        <v>10</v>
      </c>
      <c r="AV5" s="98" t="s">
        <v>12</v>
      </c>
      <c r="AW5" s="100" t="s">
        <v>13</v>
      </c>
      <c r="AX5" s="101" t="s">
        <v>14</v>
      </c>
      <c r="AY5" s="102" t="s">
        <v>15</v>
      </c>
      <c r="AZ5" s="101" t="s">
        <v>16</v>
      </c>
      <c r="BA5" s="101" t="s">
        <v>17</v>
      </c>
      <c r="BB5" s="98" t="s">
        <v>18</v>
      </c>
      <c r="BC5" s="98" t="s">
        <v>19</v>
      </c>
    </row>
    <row r="6" spans="1:55" x14ac:dyDescent="0.3">
      <c r="A6" s="391"/>
      <c r="B6" s="392"/>
      <c r="C6" s="393" t="s">
        <v>20</v>
      </c>
      <c r="D6" s="480"/>
      <c r="E6" s="481"/>
      <c r="F6" s="482" t="s">
        <v>21</v>
      </c>
      <c r="G6" s="483">
        <f>VLOOKUP($F6,Lists!$A$45:$B$50,2,FALSE)</f>
        <v>1.0000000000000001E-5</v>
      </c>
      <c r="H6" s="482" t="s">
        <v>21</v>
      </c>
      <c r="I6" s="484" t="s">
        <v>21</v>
      </c>
      <c r="J6" s="485">
        <f>IF(D6&gt;=0.97,6,IF(D6&gt;=0.9,4,IF(D6&gt;=0.8,2,IF(D6&gt;=0.7,1,0))))</f>
        <v>0</v>
      </c>
      <c r="K6" s="486">
        <f t="shared" ref="K6" si="0">J6*G6</f>
        <v>0</v>
      </c>
      <c r="L6" s="484" t="str">
        <f t="shared" ref="L6" si="1">IF(ISERROR(K6/N6),"n/a",K6/N6)</f>
        <v>n/a</v>
      </c>
      <c r="M6" s="487">
        <f>IF($B6=Lists!$A$14,Lists!$E$35)+IF($B6=Lists!$A$15,Lists!$E$40)+IF($B6=Lists!$A$16,Lists!$E$40)</f>
        <v>0</v>
      </c>
      <c r="N6" s="486">
        <f>$G6*$M6</f>
        <v>0</v>
      </c>
      <c r="O6" s="482"/>
      <c r="P6" s="745"/>
      <c r="Q6" s="480"/>
      <c r="R6" s="481"/>
      <c r="S6" s="482" t="s">
        <v>21</v>
      </c>
      <c r="T6" s="488">
        <f>VLOOKUP($F6,Lists!$A$45:$B$50,2,FALSE)</f>
        <v>1.0000000000000001E-5</v>
      </c>
      <c r="U6" s="482" t="s">
        <v>21</v>
      </c>
      <c r="V6" s="484" t="s">
        <v>21</v>
      </c>
      <c r="W6" s="485">
        <f>IF(Q6&gt;=0.97,6,IF(Q6&gt;=0.9,4,IF(Q6&gt;=0.8,2,IF(Q6&gt;=0.7,1,0))))</f>
        <v>0</v>
      </c>
      <c r="X6" s="486">
        <f t="shared" ref="X6" si="2">W6*T6</f>
        <v>0</v>
      </c>
      <c r="Y6" s="484" t="str">
        <f t="shared" ref="Y6" si="3">IF(ISERROR(X6/AA6),"n/a",X6/AA6)</f>
        <v>n/a</v>
      </c>
      <c r="Z6" s="487">
        <f>IF($B6=Lists!$A$14,Lists!$E$35)+IF($B6=Lists!$A$15,Lists!$E$40)+IF($B6=Lists!$A$16,Lists!$E$40)</f>
        <v>0</v>
      </c>
      <c r="AA6" s="486">
        <f>$G6*$M6</f>
        <v>0</v>
      </c>
      <c r="AB6" s="482"/>
      <c r="AC6" s="482"/>
      <c r="AD6" s="480"/>
      <c r="AE6" s="481"/>
      <c r="AF6" s="482" t="s">
        <v>21</v>
      </c>
      <c r="AG6" s="488">
        <f>VLOOKUP($F6,Lists!$A$45:$B$50,2,FALSE)</f>
        <v>1.0000000000000001E-5</v>
      </c>
      <c r="AH6" s="482" t="s">
        <v>21</v>
      </c>
      <c r="AI6" s="484" t="s">
        <v>21</v>
      </c>
      <c r="AJ6" s="485">
        <f>IF(AD6&gt;=0.97,6,IF(AD6&gt;=0.9,4,IF(AD6&gt;=0.8,2,IF(AD6&gt;=0.7,1,0))))</f>
        <v>0</v>
      </c>
      <c r="AK6" s="486">
        <f t="shared" ref="AK6" si="4">AJ6*AG6</f>
        <v>0</v>
      </c>
      <c r="AL6" s="484" t="str">
        <f t="shared" ref="AL6" si="5">IF(ISERROR(AK6/AN6),"n/a",AK6/AN6)</f>
        <v>n/a</v>
      </c>
      <c r="AM6" s="487">
        <f>IF($B6=Lists!$A$14,Lists!$E$35)+IF($B6=Lists!$A$15,Lists!$E$40)+IF($B6=Lists!$A$16,Lists!$E$40)</f>
        <v>0</v>
      </c>
      <c r="AN6" s="486">
        <f>$G6*$M6</f>
        <v>0</v>
      </c>
      <c r="AO6" s="482"/>
      <c r="AP6" s="482"/>
      <c r="AQ6" s="480"/>
      <c r="AR6" s="481"/>
      <c r="AS6" s="447" t="s">
        <v>21</v>
      </c>
      <c r="AT6" s="364">
        <f>VLOOKUP($F6,Lists!$A$45:$B$50,2,FALSE)</f>
        <v>1.0000000000000001E-5</v>
      </c>
      <c r="AU6" s="447" t="s">
        <v>21</v>
      </c>
      <c r="AV6" s="339" t="s">
        <v>21</v>
      </c>
      <c r="AW6" s="367">
        <f>IF(AQ6&gt;=0.97,6,IF(AQ6&gt;=0.9,4,IF(AQ6&gt;=0.8,2,IF(AQ6&gt;=0.7,1,0))))</f>
        <v>0</v>
      </c>
      <c r="AX6" s="17">
        <f t="shared" ref="AX6" si="6">AW6*AT6</f>
        <v>0</v>
      </c>
      <c r="AY6" s="339" t="str">
        <f t="shared" ref="AY6" si="7">IF(ISERROR(AX6/BA6),"n/a",AX6/BA6)</f>
        <v>n/a</v>
      </c>
      <c r="AZ6" s="24">
        <f>IF($B6=Lists!$A$14,Lists!$E$35)+IF($B6=Lists!$A$15,Lists!$E$40)+IF($B6=Lists!$A$16,Lists!$E$40)</f>
        <v>0</v>
      </c>
      <c r="BA6" s="17">
        <f>$G6*$M6</f>
        <v>0</v>
      </c>
      <c r="BB6" s="447"/>
      <c r="BC6" s="447"/>
    </row>
    <row r="7" spans="1:55" ht="138" customHeight="1" x14ac:dyDescent="0.3">
      <c r="A7" s="394" t="s">
        <v>139</v>
      </c>
      <c r="B7" s="409" t="s">
        <v>23</v>
      </c>
      <c r="C7" s="409" t="s">
        <v>1200</v>
      </c>
      <c r="D7" s="687">
        <f>ROUND(COUNTIF(D9:D119,"Yes")/(B2-1),2)</f>
        <v>0</v>
      </c>
      <c r="E7" s="791"/>
      <c r="F7" s="381" t="s">
        <v>24</v>
      </c>
      <c r="G7" s="483">
        <f>VLOOKUP($F7,Lists!$A$45:$B$50,2,FALSE)</f>
        <v>10</v>
      </c>
      <c r="H7" s="489" t="s">
        <v>25</v>
      </c>
      <c r="I7" s="388" t="s">
        <v>1094</v>
      </c>
      <c r="J7" s="490">
        <f t="shared" ref="J7" si="8">IF(D7&gt;=0.97,6,IF(D7&gt;=0.9,4,IF(D7&gt;=0.8,2,IF(D7&gt;=0.7,1,0))))</f>
        <v>0</v>
      </c>
      <c r="K7" s="491">
        <f>J7*G7</f>
        <v>0</v>
      </c>
      <c r="L7" s="445">
        <f>IF(ISERROR(K7/N7),"n/a",K7/N7)</f>
        <v>0</v>
      </c>
      <c r="M7" s="487">
        <f>IF($B7=Lists!$A$14,Lists!$E$35)+IF($B7=Lists!$A$15,Lists!$E$40)+IF($B7=Lists!$A$16,Lists!$E$40)</f>
        <v>6</v>
      </c>
      <c r="N7" s="486">
        <f t="shared" ref="N7:N68" si="9">$G7*$M7</f>
        <v>60</v>
      </c>
      <c r="O7" s="492">
        <f>IF((N7/$N$2)&gt;0.0001,N7/$N$2,"n/a")</f>
        <v>6.6666666666666666E-2</v>
      </c>
      <c r="P7" s="738">
        <f>IF(ISERROR(O7*0.0001),"n/a",O7*0.05)</f>
        <v>3.3333333333333335E-3</v>
      </c>
      <c r="Q7" s="687">
        <f>ROUND(COUNTIF(Q9:Q119,"Yes")/($B2-1),2)</f>
        <v>0</v>
      </c>
      <c r="R7" s="791"/>
      <c r="S7" s="381" t="s">
        <v>24</v>
      </c>
      <c r="T7" s="488">
        <f>VLOOKUP($F7,Lists!$A$45:$B$50,2,FALSE)</f>
        <v>10</v>
      </c>
      <c r="U7" s="489" t="s">
        <v>25</v>
      </c>
      <c r="V7" s="388" t="s">
        <v>1094</v>
      </c>
      <c r="W7" s="490">
        <f t="shared" ref="W7" si="10">IF(Q7&gt;=0.97,6,IF(Q7&gt;=0.9,4,IF(Q7&gt;=0.8,2,IF(Q7&gt;=0.7,1,0))))</f>
        <v>0</v>
      </c>
      <c r="X7" s="491">
        <f>W7*T7</f>
        <v>0</v>
      </c>
      <c r="Y7" s="445">
        <f>IF(ISERROR(X7/AA7),"n/a",X7/AA7)</f>
        <v>0</v>
      </c>
      <c r="Z7" s="487">
        <f>IF($B7=Lists!$A$14,Lists!$E$35)+IF($B7=Lists!$A$15,Lists!$E$40)+IF($B7=Lists!$A$16,Lists!$E$40)</f>
        <v>6</v>
      </c>
      <c r="AA7" s="486">
        <f t="shared" ref="AA7:AA68" si="11">$G7*$M7</f>
        <v>60</v>
      </c>
      <c r="AB7" s="493">
        <f>IF((AA7/$N$2)&gt;0.0001,AA7/$N$2,"n/a")</f>
        <v>6.6666666666666666E-2</v>
      </c>
      <c r="AC7" s="371">
        <f>IF(ISERROR(AB7*0.0001),"n/a",AB7*0.05)</f>
        <v>3.3333333333333335E-3</v>
      </c>
      <c r="AD7" s="687">
        <f>ROUND(COUNTIF(AD9:AD119,"Yes")/($B2-1),2)</f>
        <v>0</v>
      </c>
      <c r="AE7" s="791"/>
      <c r="AF7" s="381" t="s">
        <v>24</v>
      </c>
      <c r="AG7" s="488">
        <f>VLOOKUP($F7,Lists!$A$45:$B$50,2,FALSE)</f>
        <v>10</v>
      </c>
      <c r="AH7" s="489" t="s">
        <v>25</v>
      </c>
      <c r="AI7" s="388" t="s">
        <v>1094</v>
      </c>
      <c r="AJ7" s="490">
        <f t="shared" ref="AJ7" si="12">IF(AD7&gt;=0.97,6,IF(AD7&gt;=0.9,4,IF(AD7&gt;=0.8,2,IF(AD7&gt;=0.7,1,0))))</f>
        <v>0</v>
      </c>
      <c r="AK7" s="491">
        <f>AJ7*AG7</f>
        <v>0</v>
      </c>
      <c r="AL7" s="445">
        <f>IF(ISERROR(AK7/AN7),"n/a",AK7/AN7)</f>
        <v>0</v>
      </c>
      <c r="AM7" s="487">
        <f>IF($B7=Lists!$A$14,Lists!$E$35)+IF($B7=Lists!$A$15,Lists!$E$40)+IF($B7=Lists!$A$16,Lists!$E$40)</f>
        <v>6</v>
      </c>
      <c r="AN7" s="486">
        <f t="shared" ref="AN7:AN68" si="13">$G7*$M7</f>
        <v>60</v>
      </c>
      <c r="AO7" s="493">
        <f>IF((AN7/$N$2)&gt;0.0001,AN7/$N$2,"n/a")</f>
        <v>6.6666666666666666E-2</v>
      </c>
      <c r="AP7" s="371">
        <f>IF(ISERROR(AO7*0.0001),"n/a",AO7*0.05)</f>
        <v>3.3333333333333335E-3</v>
      </c>
      <c r="AQ7" s="687">
        <f>ROUND(COUNTIF(AQ9:AQ119,"Yes")/($B2-1),2)</f>
        <v>0</v>
      </c>
      <c r="AR7" s="791"/>
      <c r="AS7" s="415" t="s">
        <v>24</v>
      </c>
      <c r="AT7" s="364">
        <f>VLOOKUP($F7,Lists!$A$45:$B$50,2,FALSE)</f>
        <v>10</v>
      </c>
      <c r="AU7" s="373" t="s">
        <v>25</v>
      </c>
      <c r="AV7" s="388" t="s">
        <v>1094</v>
      </c>
      <c r="AW7" s="460">
        <f t="shared" ref="AW7" si="14">IF(AQ7&gt;=0.97,6,IF(AQ7&gt;=0.9,4,IF(AQ7&gt;=0.8,2,IF(AQ7&gt;=0.7,1,0))))</f>
        <v>0</v>
      </c>
      <c r="AX7" s="375">
        <f>AW7*AT7</f>
        <v>0</v>
      </c>
      <c r="AY7" s="370">
        <f>IF(ISERROR(AX7/BA7),"n/a",AX7/BA7)</f>
        <v>0</v>
      </c>
      <c r="AZ7" s="24">
        <f>IF($B7=Lists!$A$14,Lists!$E$35)+IF($B7=Lists!$A$15,Lists!$E$40)+IF($B7=Lists!$A$16,Lists!$E$40)</f>
        <v>6</v>
      </c>
      <c r="BA7" s="17">
        <f t="shared" ref="BA7:BA68" si="15">$G7*$M7</f>
        <v>60</v>
      </c>
      <c r="BB7" s="463">
        <f>IF((BA7/$N$2)&gt;0.0001,BA7/$N$2,"n/a")</f>
        <v>6.6666666666666666E-2</v>
      </c>
      <c r="BC7" s="371">
        <f>IF(ISERROR(BB7*0.0001),"n/a",BB7*0.05)</f>
        <v>3.3333333333333335E-3</v>
      </c>
    </row>
    <row r="8" spans="1:55" x14ac:dyDescent="0.3">
      <c r="A8" s="395" t="s">
        <v>140</v>
      </c>
      <c r="B8" s="395"/>
      <c r="C8" s="395" t="s">
        <v>141</v>
      </c>
      <c r="D8" s="480"/>
      <c r="E8" s="481"/>
      <c r="F8" s="482" t="s">
        <v>21</v>
      </c>
      <c r="G8" s="483">
        <f>VLOOKUP($F8,Lists!$A$45:$B$50,2,FALSE)</f>
        <v>1.0000000000000001E-5</v>
      </c>
      <c r="H8" s="482" t="s">
        <v>21</v>
      </c>
      <c r="I8" s="484" t="s">
        <v>21</v>
      </c>
      <c r="J8" s="494">
        <f>VLOOKUP(I8,Lists!$A$35:$B$40,2,FALSE)</f>
        <v>0</v>
      </c>
      <c r="K8" s="486">
        <f t="shared" ref="K8" si="16">J8*G8</f>
        <v>0</v>
      </c>
      <c r="L8" s="484" t="str">
        <f t="shared" ref="L8" si="17">IF(ISERROR(K8/N8),"n/a",K8/N8)</f>
        <v>n/a</v>
      </c>
      <c r="M8" s="487">
        <f>IF($B8=Lists!$A$14,Lists!$E$35)+IF($B8=Lists!$A$15,Lists!$E$40)+IF($B8=Lists!$A$16,Lists!$E$40)</f>
        <v>0</v>
      </c>
      <c r="N8" s="486">
        <f t="shared" si="9"/>
        <v>0</v>
      </c>
      <c r="O8" s="482" t="str">
        <f>IF((N8/$N$2)&gt;0.0001,N8/$N$2,"n/a")</f>
        <v>n/a</v>
      </c>
      <c r="P8" s="745" t="str">
        <f t="shared" ref="P8:P68" si="18">IF(ISERROR(O8*0.0001),"n/a",O8*0.05)</f>
        <v>n/a</v>
      </c>
      <c r="Q8" s="480"/>
      <c r="R8" s="481"/>
      <c r="S8" s="482" t="s">
        <v>21</v>
      </c>
      <c r="T8" s="488">
        <f>VLOOKUP($F8,Lists!$A$45:$B$50,2,FALSE)</f>
        <v>1.0000000000000001E-5</v>
      </c>
      <c r="U8" s="482" t="s">
        <v>21</v>
      </c>
      <c r="V8" s="484" t="s">
        <v>21</v>
      </c>
      <c r="W8" s="494">
        <f>VLOOKUP(V8,Lists!$A$35:$B$40,2,FALSE)</f>
        <v>0</v>
      </c>
      <c r="X8" s="486">
        <f t="shared" ref="X8:X66" si="19">W8*T8</f>
        <v>0</v>
      </c>
      <c r="Y8" s="484" t="str">
        <f t="shared" ref="Y8:Y68" si="20">IF(ISERROR(X8/AA8),"n/a",X8/AA8)</f>
        <v>n/a</v>
      </c>
      <c r="Z8" s="487">
        <f>IF($B8=Lists!$A$14,Lists!$E$35)+IF($B8=Lists!$A$15,Lists!$E$40)+IF($B8=Lists!$A$16,Lists!$E$40)</f>
        <v>0</v>
      </c>
      <c r="AA8" s="486">
        <f t="shared" si="11"/>
        <v>0</v>
      </c>
      <c r="AB8" s="482"/>
      <c r="AC8" s="482">
        <f t="shared" ref="AC8:AC68" si="21">IF(ISERROR(AB8*0.0001),"n/a",AB8*0.05)</f>
        <v>0</v>
      </c>
      <c r="AD8" s="480"/>
      <c r="AE8" s="481"/>
      <c r="AF8" s="482" t="s">
        <v>21</v>
      </c>
      <c r="AG8" s="488">
        <f>VLOOKUP($F8,Lists!$A$45:$B$50,2,FALSE)</f>
        <v>1.0000000000000001E-5</v>
      </c>
      <c r="AH8" s="482" t="s">
        <v>21</v>
      </c>
      <c r="AI8" s="484" t="s">
        <v>21</v>
      </c>
      <c r="AJ8" s="494">
        <f>VLOOKUP(AI8,Lists!$A$35:$B$40,2,FALSE)</f>
        <v>0</v>
      </c>
      <c r="AK8" s="486">
        <f t="shared" ref="AK8:AK66" si="22">AJ8*AG8</f>
        <v>0</v>
      </c>
      <c r="AL8" s="484" t="str">
        <f t="shared" ref="AL8:AL68" si="23">IF(ISERROR(AK8/AN8),"n/a",AK8/AN8)</f>
        <v>n/a</v>
      </c>
      <c r="AM8" s="487">
        <f>IF($B8=Lists!$A$14,Lists!$E$35)+IF($B8=Lists!$A$15,Lists!$E$40)+IF($B8=Lists!$A$16,Lists!$E$40)</f>
        <v>0</v>
      </c>
      <c r="AN8" s="486">
        <f t="shared" si="13"/>
        <v>0</v>
      </c>
      <c r="AO8" s="482"/>
      <c r="AP8" s="482">
        <f t="shared" ref="AP8:AP68" si="24">IF(ISERROR(AO8*0.0001),"n/a",AO8*0.05)</f>
        <v>0</v>
      </c>
      <c r="AQ8" s="480"/>
      <c r="AR8" s="481"/>
      <c r="AS8" s="447" t="s">
        <v>21</v>
      </c>
      <c r="AT8" s="364">
        <f>VLOOKUP($F8,Lists!$A$45:$B$50,2,FALSE)</f>
        <v>1.0000000000000001E-5</v>
      </c>
      <c r="AU8" s="447" t="s">
        <v>21</v>
      </c>
      <c r="AV8" s="339" t="s">
        <v>21</v>
      </c>
      <c r="AW8" s="22">
        <f>VLOOKUP(AV8,Lists!$A$35:$B$40,2,FALSE)</f>
        <v>0</v>
      </c>
      <c r="AX8" s="17">
        <f t="shared" ref="AX8:AX66" si="25">AW8*AT8</f>
        <v>0</v>
      </c>
      <c r="AY8" s="339" t="str">
        <f t="shared" ref="AY8:AY68" si="26">IF(ISERROR(AX8/BA8),"n/a",AX8/BA8)</f>
        <v>n/a</v>
      </c>
      <c r="AZ8" s="24">
        <f>IF($B8=Lists!$A$14,Lists!$E$35)+IF($B8=Lists!$A$15,Lists!$E$40)+IF($B8=Lists!$A$16,Lists!$E$40)</f>
        <v>0</v>
      </c>
      <c r="BA8" s="17">
        <f t="shared" si="15"/>
        <v>0</v>
      </c>
      <c r="BB8" s="447"/>
      <c r="BC8" s="447">
        <f t="shared" ref="BC8:BC68" si="27">IF(ISERROR(BB8*0.0001),"n/a",BB8*0.05)</f>
        <v>0</v>
      </c>
    </row>
    <row r="9" spans="1:55" ht="36" customHeight="1" x14ac:dyDescent="0.3">
      <c r="A9" s="495" t="s">
        <v>1110</v>
      </c>
      <c r="B9" s="389" t="s">
        <v>975</v>
      </c>
      <c r="C9" s="390" t="s">
        <v>1218</v>
      </c>
      <c r="D9" s="789"/>
      <c r="E9" s="790" t="s">
        <v>29</v>
      </c>
      <c r="F9" s="496" t="s">
        <v>21</v>
      </c>
      <c r="G9" s="483">
        <f>VLOOKUP($F9,Lists!$A$45:$B$50,2,FALSE)</f>
        <v>1.0000000000000001E-5</v>
      </c>
      <c r="H9" s="496" t="s">
        <v>21</v>
      </c>
      <c r="I9" s="496" t="s">
        <v>21</v>
      </c>
      <c r="J9" s="494">
        <f>VLOOKUP(I9,Lists!$A$35:$B$40,2,FALSE)</f>
        <v>0</v>
      </c>
      <c r="K9" s="486">
        <f t="shared" ref="K9:K39" si="28">J9*G9</f>
        <v>0</v>
      </c>
      <c r="L9" s="497" t="str">
        <f t="shared" ref="L9:L15" si="29">IF(ISERROR(K9/N9),"n/a",K9/N9)</f>
        <v>n/a</v>
      </c>
      <c r="M9" s="487">
        <f>IF($B9=Lists!$A$14,Lists!$E$35)+IF($B9=Lists!$A$15,Lists!$E$40)+IF($B9=Lists!$A$16,Lists!$E$40)</f>
        <v>0</v>
      </c>
      <c r="N9" s="486">
        <f t="shared" si="9"/>
        <v>0</v>
      </c>
      <c r="O9" s="496" t="str">
        <f>IF((N9/$N$2)&gt;0.0001,N9/$N$2,"n/a")</f>
        <v>n/a</v>
      </c>
      <c r="P9" s="746" t="str">
        <f t="shared" si="18"/>
        <v>n/a</v>
      </c>
      <c r="Q9" s="789"/>
      <c r="R9" s="790"/>
      <c r="S9" s="496" t="s">
        <v>21</v>
      </c>
      <c r="T9" s="488">
        <f>VLOOKUP($F9,Lists!$A$45:$B$50,2,FALSE)</f>
        <v>1.0000000000000001E-5</v>
      </c>
      <c r="U9" s="496" t="s">
        <v>21</v>
      </c>
      <c r="V9" s="496" t="s">
        <v>21</v>
      </c>
      <c r="W9" s="494">
        <f>VLOOKUP(V9,Lists!$A$35:$B$40,2,FALSE)</f>
        <v>0</v>
      </c>
      <c r="X9" s="486">
        <f t="shared" si="19"/>
        <v>0</v>
      </c>
      <c r="Y9" s="497" t="str">
        <f t="shared" si="20"/>
        <v>n/a</v>
      </c>
      <c r="Z9" s="487">
        <f>IF($B9=Lists!$A$14,Lists!$E$35)+IF($B9=Lists!$A$15,Lists!$E$40)+IF($B9=Lists!$A$16,Lists!$E$40)</f>
        <v>0</v>
      </c>
      <c r="AA9" s="486">
        <f t="shared" si="11"/>
        <v>0</v>
      </c>
      <c r="AB9" s="496" t="s">
        <v>21</v>
      </c>
      <c r="AC9" s="496" t="str">
        <f t="shared" si="21"/>
        <v>n/a</v>
      </c>
      <c r="AD9" s="789"/>
      <c r="AE9" s="790"/>
      <c r="AF9" s="496" t="s">
        <v>21</v>
      </c>
      <c r="AG9" s="488">
        <f>VLOOKUP($F9,Lists!$A$45:$B$50,2,FALSE)</f>
        <v>1.0000000000000001E-5</v>
      </c>
      <c r="AH9" s="496" t="s">
        <v>21</v>
      </c>
      <c r="AI9" s="496" t="s">
        <v>21</v>
      </c>
      <c r="AJ9" s="494">
        <f>VLOOKUP(AI9,Lists!$A$35:$B$40,2,FALSE)</f>
        <v>0</v>
      </c>
      <c r="AK9" s="486">
        <f t="shared" si="22"/>
        <v>0</v>
      </c>
      <c r="AL9" s="497" t="str">
        <f t="shared" si="23"/>
        <v>n/a</v>
      </c>
      <c r="AM9" s="487">
        <f>IF($B9=Lists!$A$14,Lists!$E$35)+IF($B9=Lists!$A$15,Lists!$E$40)+IF($B9=Lists!$A$16,Lists!$E$40)</f>
        <v>0</v>
      </c>
      <c r="AN9" s="486">
        <f t="shared" si="13"/>
        <v>0</v>
      </c>
      <c r="AO9" s="496" t="s">
        <v>21</v>
      </c>
      <c r="AP9" s="496" t="str">
        <f t="shared" si="24"/>
        <v>n/a</v>
      </c>
      <c r="AQ9" s="789"/>
      <c r="AR9" s="790"/>
      <c r="AS9" s="20" t="s">
        <v>21</v>
      </c>
      <c r="AT9" s="364">
        <f>VLOOKUP($F9,Lists!$A$45:$B$50,2,FALSE)</f>
        <v>1.0000000000000001E-5</v>
      </c>
      <c r="AU9" s="20" t="s">
        <v>21</v>
      </c>
      <c r="AV9" s="20" t="s">
        <v>21</v>
      </c>
      <c r="AW9" s="22">
        <f>VLOOKUP(AV9,Lists!$A$35:$B$40,2,FALSE)</f>
        <v>0</v>
      </c>
      <c r="AX9" s="17">
        <f t="shared" si="25"/>
        <v>0</v>
      </c>
      <c r="AY9" s="23" t="str">
        <f t="shared" si="26"/>
        <v>n/a</v>
      </c>
      <c r="AZ9" s="24">
        <f>IF($B9=Lists!$A$14,Lists!$E$35)+IF($B9=Lists!$A$15,Lists!$E$40)+IF($B9=Lists!$A$16,Lists!$E$40)</f>
        <v>0</v>
      </c>
      <c r="BA9" s="17">
        <f t="shared" si="15"/>
        <v>0</v>
      </c>
      <c r="BB9" s="20" t="s">
        <v>21</v>
      </c>
      <c r="BC9" s="20" t="str">
        <f t="shared" si="27"/>
        <v>n/a</v>
      </c>
    </row>
    <row r="10" spans="1:55" ht="72.75" customHeight="1" x14ac:dyDescent="0.3">
      <c r="A10" s="498" t="s">
        <v>1104</v>
      </c>
      <c r="B10" s="396" t="s">
        <v>23</v>
      </c>
      <c r="C10" s="499" t="s">
        <v>363</v>
      </c>
      <c r="D10" s="789"/>
      <c r="E10" s="791"/>
      <c r="F10" s="496" t="s">
        <v>24</v>
      </c>
      <c r="G10" s="483">
        <f>VLOOKUP($F10,Lists!$A$45:$B$50,2,FALSE)</f>
        <v>10</v>
      </c>
      <c r="H10" s="496" t="s">
        <v>513</v>
      </c>
      <c r="I10" s="388" t="s">
        <v>26</v>
      </c>
      <c r="J10" s="494">
        <f>VLOOKUP(I10,Lists!$A$35:$B$40,2,FALSE)</f>
        <v>6</v>
      </c>
      <c r="K10" s="486">
        <f t="shared" si="28"/>
        <v>60</v>
      </c>
      <c r="L10" s="497">
        <f t="shared" si="29"/>
        <v>1</v>
      </c>
      <c r="M10" s="487">
        <f>IF($B10=Lists!$A$14,Lists!$E$35)+IF($B10=Lists!$A$15,Lists!$E$40)+IF($B10=Lists!$A$16,Lists!$E$40)</f>
        <v>6</v>
      </c>
      <c r="N10" s="486">
        <f t="shared" si="9"/>
        <v>60</v>
      </c>
      <c r="O10" s="500">
        <f>IF((N10/$N$2)&gt;0.0001,N10/$N$2,"n/a")</f>
        <v>6.6666666666666666E-2</v>
      </c>
      <c r="P10" s="747">
        <f t="shared" si="18"/>
        <v>3.3333333333333335E-3</v>
      </c>
      <c r="Q10" s="789"/>
      <c r="R10" s="791"/>
      <c r="S10" s="496" t="s">
        <v>24</v>
      </c>
      <c r="T10" s="488">
        <f>VLOOKUP($F10,Lists!$A$45:$B$50,2,FALSE)</f>
        <v>10</v>
      </c>
      <c r="U10" s="496" t="s">
        <v>25</v>
      </c>
      <c r="V10" s="388" t="s">
        <v>26</v>
      </c>
      <c r="W10" s="494">
        <f>VLOOKUP(V10,Lists!$A$35:$B$40,2,FALSE)</f>
        <v>6</v>
      </c>
      <c r="X10" s="486">
        <f t="shared" si="19"/>
        <v>60</v>
      </c>
      <c r="Y10" s="497">
        <f t="shared" si="20"/>
        <v>1</v>
      </c>
      <c r="Z10" s="487">
        <f>IF($B10=Lists!$A$14,Lists!$E$35)+IF($B10=Lists!$A$15,Lists!$E$40)+IF($B10=Lists!$A$16,Lists!$E$40)</f>
        <v>6</v>
      </c>
      <c r="AA10" s="486">
        <f t="shared" si="11"/>
        <v>60</v>
      </c>
      <c r="AB10" s="500">
        <f>AA10/$N$2</f>
        <v>6.6666666666666666E-2</v>
      </c>
      <c r="AC10" s="501">
        <f t="shared" si="21"/>
        <v>3.3333333333333335E-3</v>
      </c>
      <c r="AD10" s="789"/>
      <c r="AE10" s="791"/>
      <c r="AF10" s="496" t="s">
        <v>24</v>
      </c>
      <c r="AG10" s="488">
        <f>VLOOKUP($F10,Lists!$A$45:$B$50,2,FALSE)</f>
        <v>10</v>
      </c>
      <c r="AH10" s="496" t="s">
        <v>25</v>
      </c>
      <c r="AI10" s="388" t="s">
        <v>26</v>
      </c>
      <c r="AJ10" s="494">
        <f>VLOOKUP(AI10,Lists!$A$35:$B$40,2,FALSE)</f>
        <v>6</v>
      </c>
      <c r="AK10" s="486">
        <f t="shared" si="22"/>
        <v>60</v>
      </c>
      <c r="AL10" s="497">
        <f t="shared" si="23"/>
        <v>1</v>
      </c>
      <c r="AM10" s="487">
        <f>IF($B10=Lists!$A$14,Lists!$E$35)+IF($B10=Lists!$A$15,Lists!$E$40)+IF($B10=Lists!$A$16,Lists!$E$40)</f>
        <v>6</v>
      </c>
      <c r="AN10" s="486">
        <f t="shared" si="13"/>
        <v>60</v>
      </c>
      <c r="AO10" s="500">
        <f>AN10/$N$2</f>
        <v>6.6666666666666666E-2</v>
      </c>
      <c r="AP10" s="501">
        <f t="shared" si="24"/>
        <v>3.3333333333333335E-3</v>
      </c>
      <c r="AQ10" s="789"/>
      <c r="AR10" s="791"/>
      <c r="AS10" s="107" t="s">
        <v>24</v>
      </c>
      <c r="AT10" s="364">
        <f>VLOOKUP($F10,Lists!$A$45:$B$50,2,FALSE)</f>
        <v>10</v>
      </c>
      <c r="AU10" s="107" t="s">
        <v>25</v>
      </c>
      <c r="AV10" s="109" t="s">
        <v>26</v>
      </c>
      <c r="AW10" s="22">
        <f>VLOOKUP(AV10,Lists!$A$35:$B$40,2,FALSE)</f>
        <v>6</v>
      </c>
      <c r="AX10" s="104">
        <f t="shared" si="25"/>
        <v>60</v>
      </c>
      <c r="AY10" s="111">
        <f t="shared" si="26"/>
        <v>1</v>
      </c>
      <c r="AZ10" s="24">
        <f>IF($B10=Lists!$A$14,Lists!$E$35)+IF($B10=Lists!$A$15,Lists!$E$40)+IF($B10=Lists!$A$16,Lists!$E$40)</f>
        <v>6</v>
      </c>
      <c r="BA10" s="17">
        <f t="shared" si="15"/>
        <v>60</v>
      </c>
      <c r="BB10" s="113">
        <f>BA10/$N$2</f>
        <v>6.6666666666666666E-2</v>
      </c>
      <c r="BC10" s="114">
        <f t="shared" si="27"/>
        <v>3.3333333333333335E-3</v>
      </c>
    </row>
    <row r="11" spans="1:55" ht="85.2" customHeight="1" x14ac:dyDescent="0.3">
      <c r="A11" s="498" t="s">
        <v>976</v>
      </c>
      <c r="B11" s="502" t="s">
        <v>30</v>
      </c>
      <c r="C11" s="677" t="s">
        <v>977</v>
      </c>
      <c r="D11" s="789"/>
      <c r="E11" s="790" t="s">
        <v>29</v>
      </c>
      <c r="F11" s="496" t="s">
        <v>21</v>
      </c>
      <c r="G11" s="483">
        <f>VLOOKUP($F11,Lists!$A$45:$B$50,2,FALSE)</f>
        <v>1.0000000000000001E-5</v>
      </c>
      <c r="H11" s="496" t="s">
        <v>21</v>
      </c>
      <c r="I11" s="496" t="s">
        <v>21</v>
      </c>
      <c r="J11" s="494">
        <f>VLOOKUP(I11,Lists!$A$35:$B$40,2,FALSE)</f>
        <v>0</v>
      </c>
      <c r="K11" s="486">
        <f t="shared" si="28"/>
        <v>0</v>
      </c>
      <c r="L11" s="497" t="str">
        <f t="shared" si="29"/>
        <v>n/a</v>
      </c>
      <c r="M11" s="487">
        <f>IF($B11=Lists!$A$14,Lists!$E$35)+IF($B11=Lists!$A$15,Lists!$E$40)+IF($B11=Lists!$A$16,Lists!$E$40)</f>
        <v>0</v>
      </c>
      <c r="N11" s="486">
        <f t="shared" si="9"/>
        <v>0</v>
      </c>
      <c r="O11" s="496" t="str">
        <f t="shared" ref="O11:O68" si="30">IF((N11/$N$2)&gt;0.0001,N11/$N$2,"n/a")</f>
        <v>n/a</v>
      </c>
      <c r="P11" s="746" t="str">
        <f t="shared" si="18"/>
        <v>n/a</v>
      </c>
      <c r="Q11" s="789"/>
      <c r="R11" s="790"/>
      <c r="S11" s="496" t="s">
        <v>21</v>
      </c>
      <c r="T11" s="488">
        <f>VLOOKUP($F11,Lists!$A$45:$B$50,2,FALSE)</f>
        <v>1.0000000000000001E-5</v>
      </c>
      <c r="U11" s="496" t="s">
        <v>21</v>
      </c>
      <c r="V11" s="496" t="s">
        <v>21</v>
      </c>
      <c r="W11" s="494">
        <f>VLOOKUP(V11,Lists!$A$35:$B$40,2,FALSE)</f>
        <v>0</v>
      </c>
      <c r="X11" s="486">
        <f t="shared" si="19"/>
        <v>0</v>
      </c>
      <c r="Y11" s="497" t="str">
        <f t="shared" si="20"/>
        <v>n/a</v>
      </c>
      <c r="Z11" s="487">
        <f>IF($B11=Lists!$A$14,Lists!$E$35)+IF($B11=Lists!$A$15,Lists!$E$40)+IF($B11=Lists!$A$16,Lists!$E$40)</f>
        <v>0</v>
      </c>
      <c r="AA11" s="486">
        <f t="shared" si="11"/>
        <v>0</v>
      </c>
      <c r="AB11" s="496" t="s">
        <v>21</v>
      </c>
      <c r="AC11" s="496" t="str">
        <f t="shared" si="21"/>
        <v>n/a</v>
      </c>
      <c r="AD11" s="789"/>
      <c r="AE11" s="790"/>
      <c r="AF11" s="496" t="s">
        <v>21</v>
      </c>
      <c r="AG11" s="488">
        <f>VLOOKUP($F11,Lists!$A$45:$B$50,2,FALSE)</f>
        <v>1.0000000000000001E-5</v>
      </c>
      <c r="AH11" s="496" t="s">
        <v>21</v>
      </c>
      <c r="AI11" s="496" t="s">
        <v>21</v>
      </c>
      <c r="AJ11" s="494">
        <f>VLOOKUP(AI11,Lists!$A$35:$B$40,2,FALSE)</f>
        <v>0</v>
      </c>
      <c r="AK11" s="486">
        <f t="shared" si="22"/>
        <v>0</v>
      </c>
      <c r="AL11" s="497" t="str">
        <f t="shared" si="23"/>
        <v>n/a</v>
      </c>
      <c r="AM11" s="487">
        <f>IF($B11=Lists!$A$14,Lists!$E$35)+IF($B11=Lists!$A$15,Lists!$E$40)+IF($B11=Lists!$A$16,Lists!$E$40)</f>
        <v>0</v>
      </c>
      <c r="AN11" s="486">
        <f t="shared" si="13"/>
        <v>0</v>
      </c>
      <c r="AO11" s="496" t="s">
        <v>21</v>
      </c>
      <c r="AP11" s="496" t="str">
        <f t="shared" si="24"/>
        <v>n/a</v>
      </c>
      <c r="AQ11" s="789"/>
      <c r="AR11" s="790"/>
      <c r="AS11" s="20" t="s">
        <v>21</v>
      </c>
      <c r="AT11" s="364">
        <f>VLOOKUP($F11,Lists!$A$45:$B$50,2,FALSE)</f>
        <v>1.0000000000000001E-5</v>
      </c>
      <c r="AU11" s="20" t="s">
        <v>21</v>
      </c>
      <c r="AV11" s="20" t="s">
        <v>21</v>
      </c>
      <c r="AW11" s="22">
        <f>VLOOKUP(AV11,Lists!$A$35:$B$40,2,FALSE)</f>
        <v>0</v>
      </c>
      <c r="AX11" s="17">
        <f t="shared" si="25"/>
        <v>0</v>
      </c>
      <c r="AY11" s="23" t="str">
        <f t="shared" si="26"/>
        <v>n/a</v>
      </c>
      <c r="AZ11" s="24">
        <f>IF($B11=Lists!$A$14,Lists!$E$35)+IF($B11=Lists!$A$15,Lists!$E$40)+IF($B11=Lists!$A$16,Lists!$E$40)</f>
        <v>0</v>
      </c>
      <c r="BA11" s="17">
        <f t="shared" si="15"/>
        <v>0</v>
      </c>
      <c r="BB11" s="20" t="s">
        <v>21</v>
      </c>
      <c r="BC11" s="20" t="str">
        <f t="shared" si="27"/>
        <v>n/a</v>
      </c>
    </row>
    <row r="12" spans="1:55" ht="39.6" x14ac:dyDescent="0.3">
      <c r="A12" s="498" t="s">
        <v>978</v>
      </c>
      <c r="B12" s="410" t="s">
        <v>32</v>
      </c>
      <c r="C12" s="499" t="s">
        <v>979</v>
      </c>
      <c r="D12" s="790" t="s">
        <v>29</v>
      </c>
      <c r="E12" s="792"/>
      <c r="F12" s="381" t="s">
        <v>24</v>
      </c>
      <c r="G12" s="483">
        <f>VLOOKUP($F12,Lists!$A$45:$B$50,2,FALSE)</f>
        <v>10</v>
      </c>
      <c r="H12" s="496" t="s">
        <v>25</v>
      </c>
      <c r="I12" s="688" t="s">
        <v>26</v>
      </c>
      <c r="J12" s="494">
        <f>VLOOKUP(I12,Lists!$A$35:$B$40,2,FALSE)</f>
        <v>6</v>
      </c>
      <c r="K12" s="486">
        <f t="shared" ref="K12" si="31">J12*G12</f>
        <v>60</v>
      </c>
      <c r="L12" s="689">
        <f t="shared" ref="L12" si="32">IF(ISERROR(K12/N12),"n/a",K12/N12)</f>
        <v>1</v>
      </c>
      <c r="M12" s="487">
        <f>IF($B12=Lists!$A$14,Lists!$E$35)+IF($B12=Lists!$A$15,Lists!$E$40)+IF($B12=Lists!$A$16,Lists!$E$40)</f>
        <v>6</v>
      </c>
      <c r="N12" s="486">
        <f t="shared" si="9"/>
        <v>60</v>
      </c>
      <c r="O12" s="503">
        <f t="shared" si="30"/>
        <v>6.6666666666666666E-2</v>
      </c>
      <c r="P12" s="748">
        <f t="shared" si="18"/>
        <v>3.3333333333333335E-3</v>
      </c>
      <c r="Q12" s="789"/>
      <c r="R12" s="791"/>
      <c r="S12" s="381" t="s">
        <v>24</v>
      </c>
      <c r="T12" s="488">
        <f>VLOOKUP($F12,Lists!$A$45:$B$50,2,FALSE)</f>
        <v>10</v>
      </c>
      <c r="U12" s="690" t="s">
        <v>25</v>
      </c>
      <c r="V12" s="688" t="s">
        <v>26</v>
      </c>
      <c r="W12" s="494">
        <f>VLOOKUP(V12,Lists!$A$35:$B$40,2,FALSE)</f>
        <v>6</v>
      </c>
      <c r="X12" s="486">
        <f t="shared" si="19"/>
        <v>60</v>
      </c>
      <c r="Y12" s="689">
        <f t="shared" si="20"/>
        <v>1</v>
      </c>
      <c r="Z12" s="487">
        <f>IF($B12=Lists!$A$14,Lists!$E$35)+IF($B12=Lists!$A$15,Lists!$E$40)+IF($B12=Lists!$A$16,Lists!$E$40)</f>
        <v>6</v>
      </c>
      <c r="AA12" s="486">
        <f t="shared" si="11"/>
        <v>60</v>
      </c>
      <c r="AB12" s="503">
        <f t="shared" ref="AB12" si="33">AA12/$N$2</f>
        <v>6.6666666666666666E-2</v>
      </c>
      <c r="AC12" s="504">
        <f t="shared" si="21"/>
        <v>3.3333333333333335E-3</v>
      </c>
      <c r="AD12" s="789"/>
      <c r="AE12" s="791"/>
      <c r="AF12" s="381" t="s">
        <v>24</v>
      </c>
      <c r="AG12" s="488">
        <f>VLOOKUP($F12,Lists!$A$45:$B$50,2,FALSE)</f>
        <v>10</v>
      </c>
      <c r="AH12" s="690" t="s">
        <v>25</v>
      </c>
      <c r="AI12" s="688" t="s">
        <v>26</v>
      </c>
      <c r="AJ12" s="494">
        <f>VLOOKUP(AI12,Lists!$A$35:$B$40,2,FALSE)</f>
        <v>6</v>
      </c>
      <c r="AK12" s="486">
        <f t="shared" si="22"/>
        <v>60</v>
      </c>
      <c r="AL12" s="689">
        <f t="shared" si="23"/>
        <v>1</v>
      </c>
      <c r="AM12" s="487">
        <f>IF($B12=Lists!$A$14,Lists!$E$35)+IF($B12=Lists!$A$15,Lists!$E$40)+IF($B12=Lists!$A$16,Lists!$E$40)</f>
        <v>6</v>
      </c>
      <c r="AN12" s="486">
        <f t="shared" si="13"/>
        <v>60</v>
      </c>
      <c r="AO12" s="503">
        <f t="shared" ref="AO12" si="34">AN12/$N$2</f>
        <v>6.6666666666666666E-2</v>
      </c>
      <c r="AP12" s="504">
        <f t="shared" si="24"/>
        <v>3.3333333333333335E-3</v>
      </c>
      <c r="AQ12" s="789"/>
      <c r="AR12" s="791"/>
      <c r="AS12" s="415" t="s">
        <v>24</v>
      </c>
      <c r="AT12" s="364">
        <f>VLOOKUP($F12,Lists!$A$45:$B$50,2,FALSE)</f>
        <v>10</v>
      </c>
      <c r="AU12" s="691" t="s">
        <v>25</v>
      </c>
      <c r="AV12" s="686" t="s">
        <v>26</v>
      </c>
      <c r="AW12" s="22">
        <f>VLOOKUP(AV12,Lists!$A$35:$B$40,2,FALSE)</f>
        <v>6</v>
      </c>
      <c r="AX12" s="17">
        <f t="shared" si="25"/>
        <v>60</v>
      </c>
      <c r="AY12" s="340">
        <f t="shared" si="26"/>
        <v>1</v>
      </c>
      <c r="AZ12" s="24">
        <f>IF($B12=Lists!$A$14,Lists!$E$35)+IF($B12=Lists!$A$15,Lists!$E$40)+IF($B12=Lists!$A$16,Lists!$E$40)</f>
        <v>6</v>
      </c>
      <c r="BA12" s="17">
        <f t="shared" si="15"/>
        <v>60</v>
      </c>
      <c r="BB12" s="29">
        <f t="shared" ref="BB12" si="35">BA12/$N$2</f>
        <v>6.6666666666666666E-2</v>
      </c>
      <c r="BC12" s="30">
        <f t="shared" si="27"/>
        <v>3.3333333333333335E-3</v>
      </c>
    </row>
    <row r="13" spans="1:55" ht="72" customHeight="1" x14ac:dyDescent="0.3">
      <c r="A13" s="498" t="s">
        <v>1105</v>
      </c>
      <c r="B13" s="396" t="s">
        <v>23</v>
      </c>
      <c r="C13" s="499" t="s">
        <v>980</v>
      </c>
      <c r="D13" s="789"/>
      <c r="E13" s="791"/>
      <c r="F13" s="496" t="s">
        <v>24</v>
      </c>
      <c r="G13" s="483">
        <f>VLOOKUP($F13,Lists!$A$45:$B$50,2,FALSE)</f>
        <v>10</v>
      </c>
      <c r="H13" s="496" t="s">
        <v>513</v>
      </c>
      <c r="I13" s="388" t="s">
        <v>26</v>
      </c>
      <c r="J13" s="494">
        <f>VLOOKUP(I13,Lists!$A$35:$B$40,2,FALSE)</f>
        <v>6</v>
      </c>
      <c r="K13" s="486">
        <f t="shared" si="28"/>
        <v>60</v>
      </c>
      <c r="L13" s="497">
        <f t="shared" si="29"/>
        <v>1</v>
      </c>
      <c r="M13" s="487">
        <f>IF($B13=Lists!$A$14,Lists!$E$35)+IF($B13=Lists!$A$15,Lists!$E$40)+IF($B13=Lists!$A$16,Lists!$E$40)</f>
        <v>6</v>
      </c>
      <c r="N13" s="486">
        <f t="shared" si="9"/>
        <v>60</v>
      </c>
      <c r="O13" s="500">
        <f t="shared" si="30"/>
        <v>6.6666666666666666E-2</v>
      </c>
      <c r="P13" s="747">
        <f t="shared" si="18"/>
        <v>3.3333333333333335E-3</v>
      </c>
      <c r="Q13" s="789"/>
      <c r="R13" s="791"/>
      <c r="S13" s="496" t="s">
        <v>24</v>
      </c>
      <c r="T13" s="488">
        <f>VLOOKUP($F13,Lists!$A$45:$B$50,2,FALSE)</f>
        <v>10</v>
      </c>
      <c r="U13" s="496" t="s">
        <v>25</v>
      </c>
      <c r="V13" s="388" t="s">
        <v>26</v>
      </c>
      <c r="W13" s="494">
        <f>VLOOKUP(V13,Lists!$A$35:$B$40,2,FALSE)</f>
        <v>6</v>
      </c>
      <c r="X13" s="486">
        <f t="shared" si="19"/>
        <v>60</v>
      </c>
      <c r="Y13" s="497">
        <f t="shared" si="20"/>
        <v>1</v>
      </c>
      <c r="Z13" s="487">
        <f>IF($B13=Lists!$A$14,Lists!$E$35)+IF($B13=Lists!$A$15,Lists!$E$40)+IF($B13=Lists!$A$16,Lists!$E$40)</f>
        <v>6</v>
      </c>
      <c r="AA13" s="486">
        <f t="shared" si="11"/>
        <v>60</v>
      </c>
      <c r="AB13" s="500">
        <f>AA13/$N$2</f>
        <v>6.6666666666666666E-2</v>
      </c>
      <c r="AC13" s="501">
        <f t="shared" si="21"/>
        <v>3.3333333333333335E-3</v>
      </c>
      <c r="AD13" s="789"/>
      <c r="AE13" s="791"/>
      <c r="AF13" s="496" t="s">
        <v>24</v>
      </c>
      <c r="AG13" s="488">
        <f>VLOOKUP($F13,Lists!$A$45:$B$50,2,FALSE)</f>
        <v>10</v>
      </c>
      <c r="AH13" s="496" t="s">
        <v>25</v>
      </c>
      <c r="AI13" s="388" t="s">
        <v>26</v>
      </c>
      <c r="AJ13" s="494">
        <f>VLOOKUP(AI13,Lists!$A$35:$B$40,2,FALSE)</f>
        <v>6</v>
      </c>
      <c r="AK13" s="486">
        <f t="shared" si="22"/>
        <v>60</v>
      </c>
      <c r="AL13" s="497">
        <f t="shared" si="23"/>
        <v>1</v>
      </c>
      <c r="AM13" s="487">
        <f>IF($B13=Lists!$A$14,Lists!$E$35)+IF($B13=Lists!$A$15,Lists!$E$40)+IF($B13=Lists!$A$16,Lists!$E$40)</f>
        <v>6</v>
      </c>
      <c r="AN13" s="486">
        <f t="shared" si="13"/>
        <v>60</v>
      </c>
      <c r="AO13" s="500">
        <f>AN13/$N$2</f>
        <v>6.6666666666666666E-2</v>
      </c>
      <c r="AP13" s="501">
        <f t="shared" si="24"/>
        <v>3.3333333333333335E-3</v>
      </c>
      <c r="AQ13" s="789"/>
      <c r="AR13" s="791"/>
      <c r="AS13" s="107" t="s">
        <v>24</v>
      </c>
      <c r="AT13" s="364">
        <f>VLOOKUP($F13,Lists!$A$45:$B$50,2,FALSE)</f>
        <v>10</v>
      </c>
      <c r="AU13" s="107" t="s">
        <v>25</v>
      </c>
      <c r="AV13" s="109" t="s">
        <v>26</v>
      </c>
      <c r="AW13" s="22">
        <f>VLOOKUP(AV13,Lists!$A$35:$B$40,2,FALSE)</f>
        <v>6</v>
      </c>
      <c r="AX13" s="104">
        <f t="shared" si="25"/>
        <v>60</v>
      </c>
      <c r="AY13" s="111">
        <f t="shared" si="26"/>
        <v>1</v>
      </c>
      <c r="AZ13" s="24">
        <f>IF($B13=Lists!$A$14,Lists!$E$35)+IF($B13=Lists!$A$15,Lists!$E$40)+IF($B13=Lists!$A$16,Lists!$E$40)</f>
        <v>6</v>
      </c>
      <c r="BA13" s="17">
        <f t="shared" si="15"/>
        <v>60</v>
      </c>
      <c r="BB13" s="113">
        <f>BA13/$N$2</f>
        <v>6.6666666666666666E-2</v>
      </c>
      <c r="BC13" s="114">
        <f t="shared" si="27"/>
        <v>3.3333333333333335E-3</v>
      </c>
    </row>
    <row r="14" spans="1:55" ht="34.200000000000003" customHeight="1" x14ac:dyDescent="0.3">
      <c r="A14" s="505" t="s">
        <v>981</v>
      </c>
      <c r="B14" s="675" t="s">
        <v>975</v>
      </c>
      <c r="C14" s="506" t="s">
        <v>1188</v>
      </c>
      <c r="D14" s="789"/>
      <c r="E14" s="790" t="s">
        <v>29</v>
      </c>
      <c r="F14" s="496" t="s">
        <v>21</v>
      </c>
      <c r="G14" s="483">
        <f>VLOOKUP($F14,Lists!$A$45:$B$50,2,FALSE)</f>
        <v>1.0000000000000001E-5</v>
      </c>
      <c r="H14" s="496" t="s">
        <v>21</v>
      </c>
      <c r="I14" s="496" t="s">
        <v>21</v>
      </c>
      <c r="J14" s="494">
        <f>VLOOKUP(I14,Lists!$A$35:$B$40,2,FALSE)</f>
        <v>0</v>
      </c>
      <c r="K14" s="486">
        <f t="shared" si="28"/>
        <v>0</v>
      </c>
      <c r="L14" s="497" t="str">
        <f t="shared" si="29"/>
        <v>n/a</v>
      </c>
      <c r="M14" s="487">
        <f>IF($B14=Lists!$A$14,Lists!$E$35)+IF($B14=Lists!$A$15,Lists!$E$40)+IF($B14=Lists!$A$16,Lists!$E$40)</f>
        <v>0</v>
      </c>
      <c r="N14" s="486">
        <f t="shared" si="9"/>
        <v>0</v>
      </c>
      <c r="O14" s="496" t="str">
        <f t="shared" si="30"/>
        <v>n/a</v>
      </c>
      <c r="P14" s="746" t="str">
        <f t="shared" si="18"/>
        <v>n/a</v>
      </c>
      <c r="Q14" s="789"/>
      <c r="R14" s="790"/>
      <c r="S14" s="496" t="s">
        <v>21</v>
      </c>
      <c r="T14" s="488">
        <f>VLOOKUP($F14,Lists!$A$45:$B$50,2,FALSE)</f>
        <v>1.0000000000000001E-5</v>
      </c>
      <c r="U14" s="496" t="s">
        <v>21</v>
      </c>
      <c r="V14" s="496" t="s">
        <v>21</v>
      </c>
      <c r="W14" s="494">
        <f>VLOOKUP(V14,Lists!$A$35:$B$40,2,FALSE)</f>
        <v>0</v>
      </c>
      <c r="X14" s="486">
        <f t="shared" si="19"/>
        <v>0</v>
      </c>
      <c r="Y14" s="497" t="str">
        <f t="shared" si="20"/>
        <v>n/a</v>
      </c>
      <c r="Z14" s="487">
        <f>IF($B14=Lists!$A$14,Lists!$E$35)+IF($B14=Lists!$A$15,Lists!$E$40)+IF($B14=Lists!$A$16,Lists!$E$40)</f>
        <v>0</v>
      </c>
      <c r="AA14" s="486">
        <f t="shared" si="11"/>
        <v>0</v>
      </c>
      <c r="AB14" s="496" t="s">
        <v>21</v>
      </c>
      <c r="AC14" s="496" t="str">
        <f t="shared" si="21"/>
        <v>n/a</v>
      </c>
      <c r="AD14" s="789"/>
      <c r="AE14" s="790"/>
      <c r="AF14" s="496" t="s">
        <v>21</v>
      </c>
      <c r="AG14" s="488">
        <f>VLOOKUP($F14,Lists!$A$45:$B$50,2,FALSE)</f>
        <v>1.0000000000000001E-5</v>
      </c>
      <c r="AH14" s="496" t="s">
        <v>21</v>
      </c>
      <c r="AI14" s="496" t="s">
        <v>21</v>
      </c>
      <c r="AJ14" s="494">
        <f>VLOOKUP(AI14,Lists!$A$35:$B$40,2,FALSE)</f>
        <v>0</v>
      </c>
      <c r="AK14" s="486">
        <f t="shared" si="22"/>
        <v>0</v>
      </c>
      <c r="AL14" s="497" t="str">
        <f t="shared" si="23"/>
        <v>n/a</v>
      </c>
      <c r="AM14" s="487">
        <f>IF($B14=Lists!$A$14,Lists!$E$35)+IF($B14=Lists!$A$15,Lists!$E$40)+IF($B14=Lists!$A$16,Lists!$E$40)</f>
        <v>0</v>
      </c>
      <c r="AN14" s="486">
        <f t="shared" si="13"/>
        <v>0</v>
      </c>
      <c r="AO14" s="496" t="s">
        <v>21</v>
      </c>
      <c r="AP14" s="496" t="str">
        <f t="shared" si="24"/>
        <v>n/a</v>
      </c>
      <c r="AQ14" s="789"/>
      <c r="AR14" s="790"/>
      <c r="AS14" s="20" t="s">
        <v>21</v>
      </c>
      <c r="AT14" s="364">
        <f>VLOOKUP($F14,Lists!$A$45:$B$50,2,FALSE)</f>
        <v>1.0000000000000001E-5</v>
      </c>
      <c r="AU14" s="20" t="s">
        <v>21</v>
      </c>
      <c r="AV14" s="20" t="s">
        <v>21</v>
      </c>
      <c r="AW14" s="22">
        <f>VLOOKUP(AV14,Lists!$A$35:$B$40,2,FALSE)</f>
        <v>0</v>
      </c>
      <c r="AX14" s="17">
        <f t="shared" si="25"/>
        <v>0</v>
      </c>
      <c r="AY14" s="23" t="str">
        <f t="shared" si="26"/>
        <v>n/a</v>
      </c>
      <c r="AZ14" s="24">
        <f>IF($B14=Lists!$A$14,Lists!$E$35)+IF($B14=Lists!$A$15,Lists!$E$40)+IF($B14=Lists!$A$16,Lists!$E$40)</f>
        <v>0</v>
      </c>
      <c r="BA14" s="17">
        <f t="shared" si="15"/>
        <v>0</v>
      </c>
      <c r="BB14" s="20" t="s">
        <v>21</v>
      </c>
      <c r="BC14" s="20" t="str">
        <f t="shared" si="27"/>
        <v>n/a</v>
      </c>
    </row>
    <row r="15" spans="1:55" ht="41.25" customHeight="1" x14ac:dyDescent="0.3">
      <c r="A15" s="507" t="s">
        <v>982</v>
      </c>
      <c r="B15" s="508" t="s">
        <v>32</v>
      </c>
      <c r="C15" s="509" t="s">
        <v>983</v>
      </c>
      <c r="D15" s="777" t="s">
        <v>29</v>
      </c>
      <c r="E15" s="793"/>
      <c r="F15" s="574" t="s">
        <v>24</v>
      </c>
      <c r="G15" s="510">
        <f>VLOOKUP($F15,Lists!$A$45:$B$50,2,FALSE)</f>
        <v>10</v>
      </c>
      <c r="H15" s="511" t="s">
        <v>25</v>
      </c>
      <c r="I15" s="692" t="s">
        <v>26</v>
      </c>
      <c r="J15" s="512">
        <f>VLOOKUP(I15,Lists!$A$35:$B$40,2,FALSE)</f>
        <v>6</v>
      </c>
      <c r="K15" s="513">
        <f t="shared" si="28"/>
        <v>60</v>
      </c>
      <c r="L15" s="533">
        <f t="shared" si="29"/>
        <v>1</v>
      </c>
      <c r="M15" s="514">
        <f>IF($B15=Lists!$A$14,Lists!$E$35)+IF($B15=Lists!$A$15,Lists!$E$40)+IF($B15=Lists!$A$16,Lists!$E$40)</f>
        <v>6</v>
      </c>
      <c r="N15" s="513">
        <f t="shared" si="9"/>
        <v>60</v>
      </c>
      <c r="O15" s="515">
        <f t="shared" si="30"/>
        <v>6.6666666666666666E-2</v>
      </c>
      <c r="P15" s="749">
        <f t="shared" si="18"/>
        <v>3.3333333333333335E-3</v>
      </c>
      <c r="Q15" s="783"/>
      <c r="R15" s="776"/>
      <c r="S15" s="574" t="s">
        <v>24</v>
      </c>
      <c r="T15" s="517">
        <f>VLOOKUP($F15,Lists!$A$45:$B$50,2,FALSE)</f>
        <v>10</v>
      </c>
      <c r="U15" s="693" t="s">
        <v>25</v>
      </c>
      <c r="V15" s="692" t="s">
        <v>26</v>
      </c>
      <c r="W15" s="512">
        <f>VLOOKUP(V15,Lists!$A$35:$B$40,2,FALSE)</f>
        <v>6</v>
      </c>
      <c r="X15" s="513">
        <f t="shared" si="19"/>
        <v>60</v>
      </c>
      <c r="Y15" s="533">
        <f t="shared" si="20"/>
        <v>1</v>
      </c>
      <c r="Z15" s="514">
        <f>IF($B15=Lists!$A$14,Lists!$E$35)+IF($B15=Lists!$A$15,Lists!$E$40)+IF($B15=Lists!$A$16,Lists!$E$40)</f>
        <v>6</v>
      </c>
      <c r="AA15" s="513">
        <f t="shared" si="11"/>
        <v>60</v>
      </c>
      <c r="AB15" s="515">
        <f t="shared" ref="AB15" si="36">AA15/$N$2</f>
        <v>6.6666666666666666E-2</v>
      </c>
      <c r="AC15" s="516">
        <f t="shared" si="21"/>
        <v>3.3333333333333335E-3</v>
      </c>
      <c r="AD15" s="783"/>
      <c r="AE15" s="776"/>
      <c r="AF15" s="574" t="s">
        <v>24</v>
      </c>
      <c r="AG15" s="517">
        <f>VLOOKUP($F15,Lists!$A$45:$B$50,2,FALSE)</f>
        <v>10</v>
      </c>
      <c r="AH15" s="693" t="s">
        <v>25</v>
      </c>
      <c r="AI15" s="692" t="s">
        <v>26</v>
      </c>
      <c r="AJ15" s="512">
        <f>VLOOKUP(AI15,Lists!$A$35:$B$40,2,FALSE)</f>
        <v>6</v>
      </c>
      <c r="AK15" s="513">
        <f t="shared" si="22"/>
        <v>60</v>
      </c>
      <c r="AL15" s="533">
        <f t="shared" si="23"/>
        <v>1</v>
      </c>
      <c r="AM15" s="514">
        <f>IF($B15=Lists!$A$14,Lists!$E$35)+IF($B15=Lists!$A$15,Lists!$E$40)+IF($B15=Lists!$A$16,Lists!$E$40)</f>
        <v>6</v>
      </c>
      <c r="AN15" s="513">
        <f t="shared" si="13"/>
        <v>60</v>
      </c>
      <c r="AO15" s="515">
        <f t="shared" ref="AO15" si="37">AN15/$N$2</f>
        <v>6.6666666666666666E-2</v>
      </c>
      <c r="AP15" s="516">
        <f t="shared" si="24"/>
        <v>3.3333333333333335E-3</v>
      </c>
      <c r="AQ15" s="783"/>
      <c r="AR15" s="776"/>
      <c r="AS15" s="415" t="s">
        <v>24</v>
      </c>
      <c r="AT15" s="364">
        <f>VLOOKUP($F15,Lists!$A$45:$B$50,2,FALSE)</f>
        <v>10</v>
      </c>
      <c r="AU15" s="691" t="s">
        <v>25</v>
      </c>
      <c r="AV15" s="686" t="s">
        <v>26</v>
      </c>
      <c r="AW15" s="22">
        <f>VLOOKUP(AV15,Lists!$A$35:$B$40,2,FALSE)</f>
        <v>6</v>
      </c>
      <c r="AX15" s="17">
        <f t="shared" si="25"/>
        <v>60</v>
      </c>
      <c r="AY15" s="340">
        <f t="shared" si="26"/>
        <v>1</v>
      </c>
      <c r="AZ15" s="24">
        <f>IF($B15=Lists!$A$14,Lists!$E$35)+IF($B15=Lists!$A$15,Lists!$E$40)+IF($B15=Lists!$A$16,Lists!$E$40)</f>
        <v>6</v>
      </c>
      <c r="BA15" s="17">
        <f t="shared" si="15"/>
        <v>60</v>
      </c>
      <c r="BB15" s="29">
        <f t="shared" ref="BB15" si="38">BA15/$N$2</f>
        <v>6.6666666666666666E-2</v>
      </c>
      <c r="BC15" s="30">
        <f t="shared" si="27"/>
        <v>3.3333333333333335E-3</v>
      </c>
    </row>
    <row r="16" spans="1:55" x14ac:dyDescent="0.3">
      <c r="A16" s="519" t="s">
        <v>143</v>
      </c>
      <c r="B16" s="519"/>
      <c r="C16" s="519" t="s">
        <v>984</v>
      </c>
      <c r="D16" s="780"/>
      <c r="E16" s="781"/>
      <c r="F16" s="522" t="s">
        <v>21</v>
      </c>
      <c r="G16" s="510">
        <f>VLOOKUP($F16,Lists!$A$45:$B$50,2,FALSE)</f>
        <v>1.0000000000000001E-5</v>
      </c>
      <c r="H16" s="522" t="s">
        <v>21</v>
      </c>
      <c r="I16" s="523" t="s">
        <v>21</v>
      </c>
      <c r="J16" s="512">
        <f>VLOOKUP(I16,Lists!$A$35:$B$40,2,FALSE)</f>
        <v>0</v>
      </c>
      <c r="K16" s="513">
        <f t="shared" si="28"/>
        <v>0</v>
      </c>
      <c r="L16" s="523" t="str">
        <f t="shared" ref="L16:L32" si="39">IF(ISERROR(K16/N16),"n/a",K16/N16)</f>
        <v>n/a</v>
      </c>
      <c r="M16" s="514">
        <f>IF($B16=Lists!$A$14,Lists!$E$35)+IF($B16=Lists!$A$15,Lists!$E$40)+IF($B16=Lists!$A$16,Lists!$E$40)</f>
        <v>0</v>
      </c>
      <c r="N16" s="513">
        <f t="shared" si="9"/>
        <v>0</v>
      </c>
      <c r="O16" s="522" t="str">
        <f t="shared" si="30"/>
        <v>n/a</v>
      </c>
      <c r="P16" s="750" t="str">
        <f t="shared" si="18"/>
        <v>n/a</v>
      </c>
      <c r="Q16" s="780"/>
      <c r="R16" s="781"/>
      <c r="S16" s="522" t="s">
        <v>21</v>
      </c>
      <c r="T16" s="517">
        <f>VLOOKUP($F16,Lists!$A$45:$B$50,2,FALSE)</f>
        <v>1.0000000000000001E-5</v>
      </c>
      <c r="U16" s="522" t="s">
        <v>21</v>
      </c>
      <c r="V16" s="523" t="s">
        <v>21</v>
      </c>
      <c r="W16" s="512">
        <f>VLOOKUP(V16,Lists!$A$35:$B$40,2,FALSE)</f>
        <v>0</v>
      </c>
      <c r="X16" s="513">
        <f t="shared" si="19"/>
        <v>0</v>
      </c>
      <c r="Y16" s="523" t="str">
        <f t="shared" si="20"/>
        <v>n/a</v>
      </c>
      <c r="Z16" s="514">
        <f>IF($B16=Lists!$A$14,Lists!$E$35)+IF($B16=Lists!$A$15,Lists!$E$40)+IF($B16=Lists!$A$16,Lists!$E$40)</f>
        <v>0</v>
      </c>
      <c r="AA16" s="513">
        <f t="shared" si="11"/>
        <v>0</v>
      </c>
      <c r="AB16" s="522"/>
      <c r="AC16" s="522">
        <f t="shared" si="21"/>
        <v>0</v>
      </c>
      <c r="AD16" s="780"/>
      <c r="AE16" s="781"/>
      <c r="AF16" s="522" t="s">
        <v>21</v>
      </c>
      <c r="AG16" s="517">
        <f>VLOOKUP($F16,Lists!$A$45:$B$50,2,FALSE)</f>
        <v>1.0000000000000001E-5</v>
      </c>
      <c r="AH16" s="522" t="s">
        <v>21</v>
      </c>
      <c r="AI16" s="523" t="s">
        <v>21</v>
      </c>
      <c r="AJ16" s="512">
        <f>VLOOKUP(AI16,Lists!$A$35:$B$40,2,FALSE)</f>
        <v>0</v>
      </c>
      <c r="AK16" s="513">
        <f t="shared" si="22"/>
        <v>0</v>
      </c>
      <c r="AL16" s="523" t="str">
        <f t="shared" si="23"/>
        <v>n/a</v>
      </c>
      <c r="AM16" s="514">
        <f>IF($B16=Lists!$A$14,Lists!$E$35)+IF($B16=Lists!$A$15,Lists!$E$40)+IF($B16=Lists!$A$16,Lists!$E$40)</f>
        <v>0</v>
      </c>
      <c r="AN16" s="513">
        <f t="shared" si="13"/>
        <v>0</v>
      </c>
      <c r="AO16" s="522"/>
      <c r="AP16" s="522">
        <f t="shared" si="24"/>
        <v>0</v>
      </c>
      <c r="AQ16" s="780"/>
      <c r="AR16" s="781"/>
      <c r="AS16" s="447" t="s">
        <v>21</v>
      </c>
      <c r="AT16" s="364">
        <f>VLOOKUP($F16,Lists!$A$45:$B$50,2,FALSE)</f>
        <v>1.0000000000000001E-5</v>
      </c>
      <c r="AU16" s="447" t="s">
        <v>21</v>
      </c>
      <c r="AV16" s="339" t="s">
        <v>21</v>
      </c>
      <c r="AW16" s="22">
        <f>VLOOKUP(AV16,Lists!$A$35:$B$40,2,FALSE)</f>
        <v>0</v>
      </c>
      <c r="AX16" s="17">
        <f t="shared" si="25"/>
        <v>0</v>
      </c>
      <c r="AY16" s="339" t="str">
        <f t="shared" si="26"/>
        <v>n/a</v>
      </c>
      <c r="AZ16" s="24">
        <f>IF($B16=Lists!$A$14,Lists!$E$35)+IF($B16=Lists!$A$15,Lists!$E$40)+IF($B16=Lists!$A$16,Lists!$E$40)</f>
        <v>0</v>
      </c>
      <c r="BA16" s="17">
        <f t="shared" si="15"/>
        <v>0</v>
      </c>
      <c r="BB16" s="447"/>
      <c r="BC16" s="447">
        <f t="shared" si="27"/>
        <v>0</v>
      </c>
    </row>
    <row r="17" spans="1:55" ht="72" customHeight="1" x14ac:dyDescent="0.3">
      <c r="A17" s="508" t="s">
        <v>1106</v>
      </c>
      <c r="B17" s="396" t="s">
        <v>23</v>
      </c>
      <c r="C17" s="694" t="s">
        <v>1219</v>
      </c>
      <c r="D17" s="776"/>
      <c r="E17" s="782"/>
      <c r="F17" s="511" t="s">
        <v>24</v>
      </c>
      <c r="G17" s="510">
        <f>VLOOKUP($F17,Lists!$A$45:$B$50,2,FALSE)</f>
        <v>10</v>
      </c>
      <c r="H17" s="511" t="s">
        <v>513</v>
      </c>
      <c r="I17" s="524" t="s">
        <v>26</v>
      </c>
      <c r="J17" s="512">
        <f>VLOOKUP(I17,Lists!$A$35:$B$40,2,FALSE)</f>
        <v>6</v>
      </c>
      <c r="K17" s="513">
        <f t="shared" si="28"/>
        <v>60</v>
      </c>
      <c r="L17" s="525">
        <f t="shared" si="39"/>
        <v>1</v>
      </c>
      <c r="M17" s="514">
        <f>IF($B17=Lists!$A$14,Lists!$E$35)+IF($B17=Lists!$A$15,Lists!$E$40)+IF($B17=Lists!$A$16,Lists!$E$40)</f>
        <v>6</v>
      </c>
      <c r="N17" s="513">
        <f t="shared" si="9"/>
        <v>60</v>
      </c>
      <c r="O17" s="526">
        <f t="shared" si="30"/>
        <v>6.6666666666666666E-2</v>
      </c>
      <c r="P17" s="751">
        <f t="shared" si="18"/>
        <v>3.3333333333333335E-3</v>
      </c>
      <c r="Q17" s="776"/>
      <c r="R17" s="782"/>
      <c r="S17" s="511" t="s">
        <v>24</v>
      </c>
      <c r="T17" s="517">
        <f>VLOOKUP($F17,Lists!$A$45:$B$50,2,FALSE)</f>
        <v>10</v>
      </c>
      <c r="U17" s="511" t="s">
        <v>25</v>
      </c>
      <c r="V17" s="524" t="s">
        <v>26</v>
      </c>
      <c r="W17" s="512">
        <f>VLOOKUP(V17,Lists!$A$35:$B$40,2,FALSE)</f>
        <v>6</v>
      </c>
      <c r="X17" s="513">
        <f t="shared" si="19"/>
        <v>60</v>
      </c>
      <c r="Y17" s="525">
        <f t="shared" si="20"/>
        <v>1</v>
      </c>
      <c r="Z17" s="514">
        <f>IF($B17=Lists!$A$14,Lists!$E$35)+IF($B17=Lists!$A$15,Lists!$E$40)+IF($B17=Lists!$A$16,Lists!$E$40)</f>
        <v>6</v>
      </c>
      <c r="AA17" s="513">
        <f t="shared" si="11"/>
        <v>60</v>
      </c>
      <c r="AB17" s="526">
        <f>AA17/$N$2</f>
        <v>6.6666666666666666E-2</v>
      </c>
      <c r="AC17" s="527">
        <f t="shared" si="21"/>
        <v>3.3333333333333335E-3</v>
      </c>
      <c r="AD17" s="776"/>
      <c r="AE17" s="782"/>
      <c r="AF17" s="511" t="s">
        <v>24</v>
      </c>
      <c r="AG17" s="517">
        <f>VLOOKUP($F17,Lists!$A$45:$B$50,2,FALSE)</f>
        <v>10</v>
      </c>
      <c r="AH17" s="511" t="s">
        <v>25</v>
      </c>
      <c r="AI17" s="524" t="s">
        <v>26</v>
      </c>
      <c r="AJ17" s="512">
        <f>VLOOKUP(AI17,Lists!$A$35:$B$40,2,FALSE)</f>
        <v>6</v>
      </c>
      <c r="AK17" s="513">
        <f t="shared" si="22"/>
        <v>60</v>
      </c>
      <c r="AL17" s="525">
        <f t="shared" si="23"/>
        <v>1</v>
      </c>
      <c r="AM17" s="514">
        <f>IF($B17=Lists!$A$14,Lists!$E$35)+IF($B17=Lists!$A$15,Lists!$E$40)+IF($B17=Lists!$A$16,Lists!$E$40)</f>
        <v>6</v>
      </c>
      <c r="AN17" s="513">
        <f t="shared" si="13"/>
        <v>60</v>
      </c>
      <c r="AO17" s="526">
        <f>AN17/$N$2</f>
        <v>6.6666666666666666E-2</v>
      </c>
      <c r="AP17" s="527">
        <f t="shared" si="24"/>
        <v>3.3333333333333335E-3</v>
      </c>
      <c r="AQ17" s="776"/>
      <c r="AR17" s="782"/>
      <c r="AS17" s="107" t="s">
        <v>24</v>
      </c>
      <c r="AT17" s="364">
        <f>VLOOKUP($F17,Lists!$A$45:$B$50,2,FALSE)</f>
        <v>10</v>
      </c>
      <c r="AU17" s="107" t="s">
        <v>25</v>
      </c>
      <c r="AV17" s="109" t="s">
        <v>26</v>
      </c>
      <c r="AW17" s="22">
        <f>VLOOKUP(AV17,Lists!$A$35:$B$40,2,FALSE)</f>
        <v>6</v>
      </c>
      <c r="AX17" s="104">
        <f t="shared" si="25"/>
        <v>60</v>
      </c>
      <c r="AY17" s="111">
        <f t="shared" si="26"/>
        <v>1</v>
      </c>
      <c r="AZ17" s="24">
        <f>IF($B17=Lists!$A$14,Lists!$E$35)+IF($B17=Lists!$A$15,Lists!$E$40)+IF($B17=Lists!$A$16,Lists!$E$40)</f>
        <v>6</v>
      </c>
      <c r="BA17" s="17">
        <f t="shared" si="15"/>
        <v>60</v>
      </c>
      <c r="BB17" s="113">
        <f>BA17/$N$2</f>
        <v>6.6666666666666666E-2</v>
      </c>
      <c r="BC17" s="114">
        <f t="shared" si="27"/>
        <v>3.3333333333333335E-3</v>
      </c>
    </row>
    <row r="18" spans="1:55" x14ac:dyDescent="0.3">
      <c r="A18" s="508" t="s">
        <v>145</v>
      </c>
      <c r="B18" s="414"/>
      <c r="C18" s="528" t="s">
        <v>415</v>
      </c>
      <c r="D18" s="783" t="s">
        <v>29</v>
      </c>
      <c r="E18" s="776"/>
      <c r="F18" s="511" t="s">
        <v>21</v>
      </c>
      <c r="G18" s="510">
        <f>VLOOKUP($F18,Lists!$A$45:$B$50,2,FALSE)</f>
        <v>1.0000000000000001E-5</v>
      </c>
      <c r="H18" s="511" t="s">
        <v>21</v>
      </c>
      <c r="I18" s="511" t="s">
        <v>21</v>
      </c>
      <c r="J18" s="512">
        <f>VLOOKUP(I18,Lists!$A$35:$B$40,2,FALSE)</f>
        <v>0</v>
      </c>
      <c r="K18" s="513">
        <f t="shared" si="28"/>
        <v>0</v>
      </c>
      <c r="L18" s="525" t="str">
        <f t="shared" si="39"/>
        <v>n/a</v>
      </c>
      <c r="M18" s="514">
        <f>IF($B18=Lists!$A$14,Lists!$E$35)+IF($B18=Lists!$A$15,Lists!$E$40)+IF($B18=Lists!$A$16,Lists!$E$40)</f>
        <v>0</v>
      </c>
      <c r="N18" s="513">
        <f t="shared" si="9"/>
        <v>0</v>
      </c>
      <c r="O18" s="511" t="str">
        <f t="shared" si="30"/>
        <v>n/a</v>
      </c>
      <c r="P18" s="752" t="str">
        <f t="shared" si="18"/>
        <v>n/a</v>
      </c>
      <c r="Q18" s="783"/>
      <c r="R18" s="776"/>
      <c r="S18" s="511" t="s">
        <v>21</v>
      </c>
      <c r="T18" s="517">
        <f>VLOOKUP($F18,Lists!$A$45:$B$50,2,FALSE)</f>
        <v>1.0000000000000001E-5</v>
      </c>
      <c r="U18" s="511" t="s">
        <v>21</v>
      </c>
      <c r="V18" s="511" t="s">
        <v>21</v>
      </c>
      <c r="W18" s="512">
        <f>VLOOKUP(V18,Lists!$A$35:$B$40,2,FALSE)</f>
        <v>0</v>
      </c>
      <c r="X18" s="513">
        <f t="shared" si="19"/>
        <v>0</v>
      </c>
      <c r="Y18" s="525" t="str">
        <f t="shared" si="20"/>
        <v>n/a</v>
      </c>
      <c r="Z18" s="514">
        <f>IF($B18=Lists!$A$14,Lists!$E$35)+IF($B18=Lists!$A$15,Lists!$E$40)+IF($B18=Lists!$A$16,Lists!$E$40)</f>
        <v>0</v>
      </c>
      <c r="AA18" s="513">
        <f t="shared" si="11"/>
        <v>0</v>
      </c>
      <c r="AB18" s="511" t="s">
        <v>21</v>
      </c>
      <c r="AC18" s="511" t="str">
        <f t="shared" si="21"/>
        <v>n/a</v>
      </c>
      <c r="AD18" s="783"/>
      <c r="AE18" s="776"/>
      <c r="AF18" s="511" t="s">
        <v>21</v>
      </c>
      <c r="AG18" s="517">
        <f>VLOOKUP($F18,Lists!$A$45:$B$50,2,FALSE)</f>
        <v>1.0000000000000001E-5</v>
      </c>
      <c r="AH18" s="511" t="s">
        <v>21</v>
      </c>
      <c r="AI18" s="511" t="s">
        <v>21</v>
      </c>
      <c r="AJ18" s="512">
        <f>VLOOKUP(AI18,Lists!$A$35:$B$40,2,FALSE)</f>
        <v>0</v>
      </c>
      <c r="AK18" s="513">
        <f t="shared" si="22"/>
        <v>0</v>
      </c>
      <c r="AL18" s="525" t="str">
        <f t="shared" si="23"/>
        <v>n/a</v>
      </c>
      <c r="AM18" s="514">
        <f>IF($B18=Lists!$A$14,Lists!$E$35)+IF($B18=Lists!$A$15,Lists!$E$40)+IF($B18=Lists!$A$16,Lists!$E$40)</f>
        <v>0</v>
      </c>
      <c r="AN18" s="513">
        <f t="shared" si="13"/>
        <v>0</v>
      </c>
      <c r="AO18" s="511" t="s">
        <v>21</v>
      </c>
      <c r="AP18" s="511" t="str">
        <f t="shared" si="24"/>
        <v>n/a</v>
      </c>
      <c r="AQ18" s="783"/>
      <c r="AR18" s="776"/>
      <c r="AS18" s="20" t="s">
        <v>21</v>
      </c>
      <c r="AT18" s="364">
        <f>VLOOKUP($F18,Lists!$A$45:$B$50,2,FALSE)</f>
        <v>1.0000000000000001E-5</v>
      </c>
      <c r="AU18" s="20" t="s">
        <v>21</v>
      </c>
      <c r="AV18" s="20" t="s">
        <v>21</v>
      </c>
      <c r="AW18" s="22">
        <f>VLOOKUP(AV18,Lists!$A$35:$B$40,2,FALSE)</f>
        <v>0</v>
      </c>
      <c r="AX18" s="17">
        <f t="shared" si="25"/>
        <v>0</v>
      </c>
      <c r="AY18" s="23" t="str">
        <f t="shared" si="26"/>
        <v>n/a</v>
      </c>
      <c r="AZ18" s="24">
        <f>IF($B18=Lists!$A$14,Lists!$E$35)+IF($B18=Lists!$A$15,Lists!$E$40)+IF($B18=Lists!$A$16,Lists!$E$40)</f>
        <v>0</v>
      </c>
      <c r="BA18" s="17">
        <f t="shared" si="15"/>
        <v>0</v>
      </c>
      <c r="BB18" s="20" t="s">
        <v>21</v>
      </c>
      <c r="BC18" s="20" t="str">
        <f t="shared" si="27"/>
        <v>n/a</v>
      </c>
    </row>
    <row r="19" spans="1:55" x14ac:dyDescent="0.3">
      <c r="A19" s="508" t="s">
        <v>985</v>
      </c>
      <c r="B19" s="414"/>
      <c r="C19" s="528" t="s">
        <v>416</v>
      </c>
      <c r="D19" s="783" t="s">
        <v>29</v>
      </c>
      <c r="E19" s="776"/>
      <c r="F19" s="511" t="s">
        <v>21</v>
      </c>
      <c r="G19" s="510">
        <f>VLOOKUP($F19,Lists!$A$45:$B$50,2,FALSE)</f>
        <v>1.0000000000000001E-5</v>
      </c>
      <c r="H19" s="511" t="s">
        <v>21</v>
      </c>
      <c r="I19" s="511" t="s">
        <v>21</v>
      </c>
      <c r="J19" s="512">
        <f>VLOOKUP(I19,Lists!$A$35:$B$40,2,FALSE)</f>
        <v>0</v>
      </c>
      <c r="K19" s="513">
        <f t="shared" si="28"/>
        <v>0</v>
      </c>
      <c r="L19" s="525" t="str">
        <f t="shared" si="39"/>
        <v>n/a</v>
      </c>
      <c r="M19" s="514">
        <f>IF($B19=Lists!$A$14,Lists!$E$35)+IF($B19=Lists!$A$15,Lists!$E$40)+IF($B19=Lists!$A$16,Lists!$E$40)</f>
        <v>0</v>
      </c>
      <c r="N19" s="513">
        <f t="shared" si="9"/>
        <v>0</v>
      </c>
      <c r="O19" s="511" t="str">
        <f t="shared" si="30"/>
        <v>n/a</v>
      </c>
      <c r="P19" s="752" t="str">
        <f t="shared" si="18"/>
        <v>n/a</v>
      </c>
      <c r="Q19" s="783"/>
      <c r="R19" s="776"/>
      <c r="S19" s="511" t="s">
        <v>21</v>
      </c>
      <c r="T19" s="517">
        <f>VLOOKUP($F19,Lists!$A$45:$B$50,2,FALSE)</f>
        <v>1.0000000000000001E-5</v>
      </c>
      <c r="U19" s="511" t="s">
        <v>21</v>
      </c>
      <c r="V19" s="511" t="s">
        <v>21</v>
      </c>
      <c r="W19" s="512">
        <f>VLOOKUP(V19,Lists!$A$35:$B$40,2,FALSE)</f>
        <v>0</v>
      </c>
      <c r="X19" s="513">
        <f t="shared" si="19"/>
        <v>0</v>
      </c>
      <c r="Y19" s="525" t="str">
        <f t="shared" si="20"/>
        <v>n/a</v>
      </c>
      <c r="Z19" s="514">
        <f>IF($B19=Lists!$A$14,Lists!$E$35)+IF($B19=Lists!$A$15,Lists!$E$40)+IF($B19=Lists!$A$16,Lists!$E$40)</f>
        <v>0</v>
      </c>
      <c r="AA19" s="513">
        <f t="shared" si="11"/>
        <v>0</v>
      </c>
      <c r="AB19" s="511" t="s">
        <v>21</v>
      </c>
      <c r="AC19" s="511" t="str">
        <f t="shared" si="21"/>
        <v>n/a</v>
      </c>
      <c r="AD19" s="783"/>
      <c r="AE19" s="776"/>
      <c r="AF19" s="511" t="s">
        <v>21</v>
      </c>
      <c r="AG19" s="517">
        <f>VLOOKUP($F19,Lists!$A$45:$B$50,2,FALSE)</f>
        <v>1.0000000000000001E-5</v>
      </c>
      <c r="AH19" s="511" t="s">
        <v>21</v>
      </c>
      <c r="AI19" s="511" t="s">
        <v>21</v>
      </c>
      <c r="AJ19" s="512">
        <f>VLOOKUP(AI19,Lists!$A$35:$B$40,2,FALSE)</f>
        <v>0</v>
      </c>
      <c r="AK19" s="513">
        <f t="shared" si="22"/>
        <v>0</v>
      </c>
      <c r="AL19" s="525" t="str">
        <f t="shared" si="23"/>
        <v>n/a</v>
      </c>
      <c r="AM19" s="514">
        <f>IF($B19=Lists!$A$14,Lists!$E$35)+IF($B19=Lists!$A$15,Lists!$E$40)+IF($B19=Lists!$A$16,Lists!$E$40)</f>
        <v>0</v>
      </c>
      <c r="AN19" s="513">
        <f t="shared" si="13"/>
        <v>0</v>
      </c>
      <c r="AO19" s="511" t="s">
        <v>21</v>
      </c>
      <c r="AP19" s="511" t="str">
        <f t="shared" si="24"/>
        <v>n/a</v>
      </c>
      <c r="AQ19" s="783"/>
      <c r="AR19" s="776"/>
      <c r="AS19" s="20" t="s">
        <v>21</v>
      </c>
      <c r="AT19" s="364">
        <f>VLOOKUP($F19,Lists!$A$45:$B$50,2,FALSE)</f>
        <v>1.0000000000000001E-5</v>
      </c>
      <c r="AU19" s="20" t="s">
        <v>21</v>
      </c>
      <c r="AV19" s="20" t="s">
        <v>21</v>
      </c>
      <c r="AW19" s="22">
        <f>VLOOKUP(AV19,Lists!$A$35:$B$40,2,FALSE)</f>
        <v>0</v>
      </c>
      <c r="AX19" s="17">
        <f t="shared" si="25"/>
        <v>0</v>
      </c>
      <c r="AY19" s="23" t="str">
        <f t="shared" si="26"/>
        <v>n/a</v>
      </c>
      <c r="AZ19" s="24">
        <f>IF($B19=Lists!$A$14,Lists!$E$35)+IF($B19=Lists!$A$15,Lists!$E$40)+IF($B19=Lists!$A$16,Lists!$E$40)</f>
        <v>0</v>
      </c>
      <c r="BA19" s="17">
        <f t="shared" si="15"/>
        <v>0</v>
      </c>
      <c r="BB19" s="20" t="s">
        <v>21</v>
      </c>
      <c r="BC19" s="20" t="str">
        <f t="shared" si="27"/>
        <v>n/a</v>
      </c>
    </row>
    <row r="20" spans="1:55" x14ac:dyDescent="0.3">
      <c r="A20" s="508" t="s">
        <v>986</v>
      </c>
      <c r="B20" s="414"/>
      <c r="C20" s="528" t="s">
        <v>417</v>
      </c>
      <c r="D20" s="783" t="s">
        <v>29</v>
      </c>
      <c r="E20" s="776"/>
      <c r="F20" s="511" t="s">
        <v>21</v>
      </c>
      <c r="G20" s="510">
        <f>VLOOKUP($F20,Lists!$A$45:$B$50,2,FALSE)</f>
        <v>1.0000000000000001E-5</v>
      </c>
      <c r="H20" s="511" t="s">
        <v>21</v>
      </c>
      <c r="I20" s="511" t="s">
        <v>21</v>
      </c>
      <c r="J20" s="512">
        <f>VLOOKUP(I20,Lists!$A$35:$B$40,2,FALSE)</f>
        <v>0</v>
      </c>
      <c r="K20" s="513">
        <f t="shared" si="28"/>
        <v>0</v>
      </c>
      <c r="L20" s="525" t="str">
        <f t="shared" si="39"/>
        <v>n/a</v>
      </c>
      <c r="M20" s="514">
        <f>IF($B20=Lists!$A$14,Lists!$E$35)+IF($B20=Lists!$A$15,Lists!$E$40)+IF($B20=Lists!$A$16,Lists!$E$40)</f>
        <v>0</v>
      </c>
      <c r="N20" s="513">
        <f t="shared" si="9"/>
        <v>0</v>
      </c>
      <c r="O20" s="511" t="str">
        <f t="shared" si="30"/>
        <v>n/a</v>
      </c>
      <c r="P20" s="752" t="str">
        <f t="shared" si="18"/>
        <v>n/a</v>
      </c>
      <c r="Q20" s="783"/>
      <c r="R20" s="776"/>
      <c r="S20" s="511" t="s">
        <v>21</v>
      </c>
      <c r="T20" s="517">
        <f>VLOOKUP($F20,Lists!$A$45:$B$50,2,FALSE)</f>
        <v>1.0000000000000001E-5</v>
      </c>
      <c r="U20" s="511" t="s">
        <v>21</v>
      </c>
      <c r="V20" s="511" t="s">
        <v>21</v>
      </c>
      <c r="W20" s="512">
        <f>VLOOKUP(V20,Lists!$A$35:$B$40,2,FALSE)</f>
        <v>0</v>
      </c>
      <c r="X20" s="513">
        <f t="shared" si="19"/>
        <v>0</v>
      </c>
      <c r="Y20" s="525" t="str">
        <f t="shared" si="20"/>
        <v>n/a</v>
      </c>
      <c r="Z20" s="514">
        <f>IF($B20=Lists!$A$14,Lists!$E$35)+IF($B20=Lists!$A$15,Lists!$E$40)+IF($B20=Lists!$A$16,Lists!$E$40)</f>
        <v>0</v>
      </c>
      <c r="AA20" s="513">
        <f t="shared" si="11"/>
        <v>0</v>
      </c>
      <c r="AB20" s="511" t="s">
        <v>21</v>
      </c>
      <c r="AC20" s="511" t="str">
        <f t="shared" si="21"/>
        <v>n/a</v>
      </c>
      <c r="AD20" s="783"/>
      <c r="AE20" s="776"/>
      <c r="AF20" s="511" t="s">
        <v>21</v>
      </c>
      <c r="AG20" s="517">
        <f>VLOOKUP($F20,Lists!$A$45:$B$50,2,FALSE)</f>
        <v>1.0000000000000001E-5</v>
      </c>
      <c r="AH20" s="511" t="s">
        <v>21</v>
      </c>
      <c r="AI20" s="511" t="s">
        <v>21</v>
      </c>
      <c r="AJ20" s="512">
        <f>VLOOKUP(AI20,Lists!$A$35:$B$40,2,FALSE)</f>
        <v>0</v>
      </c>
      <c r="AK20" s="513">
        <f t="shared" si="22"/>
        <v>0</v>
      </c>
      <c r="AL20" s="525" t="str">
        <f t="shared" si="23"/>
        <v>n/a</v>
      </c>
      <c r="AM20" s="514">
        <f>IF($B20=Lists!$A$14,Lists!$E$35)+IF($B20=Lists!$A$15,Lists!$E$40)+IF($B20=Lists!$A$16,Lists!$E$40)</f>
        <v>0</v>
      </c>
      <c r="AN20" s="513">
        <f t="shared" si="13"/>
        <v>0</v>
      </c>
      <c r="AO20" s="511" t="s">
        <v>21</v>
      </c>
      <c r="AP20" s="511" t="str">
        <f t="shared" si="24"/>
        <v>n/a</v>
      </c>
      <c r="AQ20" s="783"/>
      <c r="AR20" s="776"/>
      <c r="AS20" s="20" t="s">
        <v>21</v>
      </c>
      <c r="AT20" s="364">
        <f>VLOOKUP($F20,Lists!$A$45:$B$50,2,FALSE)</f>
        <v>1.0000000000000001E-5</v>
      </c>
      <c r="AU20" s="20" t="s">
        <v>21</v>
      </c>
      <c r="AV20" s="20" t="s">
        <v>21</v>
      </c>
      <c r="AW20" s="22">
        <f>VLOOKUP(AV20,Lists!$A$35:$B$40,2,FALSE)</f>
        <v>0</v>
      </c>
      <c r="AX20" s="17">
        <f t="shared" si="25"/>
        <v>0</v>
      </c>
      <c r="AY20" s="23" t="str">
        <f t="shared" si="26"/>
        <v>n/a</v>
      </c>
      <c r="AZ20" s="24">
        <f>IF($B20=Lists!$A$14,Lists!$E$35)+IF($B20=Lists!$A$15,Lists!$E$40)+IF($B20=Lists!$A$16,Lists!$E$40)</f>
        <v>0</v>
      </c>
      <c r="BA20" s="17">
        <f t="shared" si="15"/>
        <v>0</v>
      </c>
      <c r="BB20" s="20" t="s">
        <v>21</v>
      </c>
      <c r="BC20" s="20" t="str">
        <f t="shared" si="27"/>
        <v>n/a</v>
      </c>
    </row>
    <row r="21" spans="1:55" x14ac:dyDescent="0.3">
      <c r="A21" s="508" t="s">
        <v>987</v>
      </c>
      <c r="B21" s="414"/>
      <c r="C21" s="528" t="s">
        <v>418</v>
      </c>
      <c r="D21" s="783" t="s">
        <v>29</v>
      </c>
      <c r="E21" s="776"/>
      <c r="F21" s="511" t="s">
        <v>21</v>
      </c>
      <c r="G21" s="510">
        <f>VLOOKUP($F21,Lists!$A$45:$B$50,2,FALSE)</f>
        <v>1.0000000000000001E-5</v>
      </c>
      <c r="H21" s="511" t="s">
        <v>21</v>
      </c>
      <c r="I21" s="511" t="s">
        <v>21</v>
      </c>
      <c r="J21" s="512">
        <f>VLOOKUP(I21,Lists!$A$35:$B$40,2,FALSE)</f>
        <v>0</v>
      </c>
      <c r="K21" s="513">
        <f t="shared" si="28"/>
        <v>0</v>
      </c>
      <c r="L21" s="525" t="str">
        <f t="shared" si="39"/>
        <v>n/a</v>
      </c>
      <c r="M21" s="514">
        <f>IF($B21=Lists!$A$14,Lists!$E$35)+IF($B21=Lists!$A$15,Lists!$E$40)+IF($B21=Lists!$A$16,Lists!$E$40)</f>
        <v>0</v>
      </c>
      <c r="N21" s="513">
        <f t="shared" si="9"/>
        <v>0</v>
      </c>
      <c r="O21" s="511" t="str">
        <f t="shared" si="30"/>
        <v>n/a</v>
      </c>
      <c r="P21" s="752" t="str">
        <f t="shared" si="18"/>
        <v>n/a</v>
      </c>
      <c r="Q21" s="783"/>
      <c r="R21" s="776"/>
      <c r="S21" s="511" t="s">
        <v>21</v>
      </c>
      <c r="T21" s="517">
        <f>VLOOKUP($F21,Lists!$A$45:$B$50,2,FALSE)</f>
        <v>1.0000000000000001E-5</v>
      </c>
      <c r="U21" s="511" t="s">
        <v>21</v>
      </c>
      <c r="V21" s="511" t="s">
        <v>21</v>
      </c>
      <c r="W21" s="512">
        <f>VLOOKUP(V21,Lists!$A$35:$B$40,2,FALSE)</f>
        <v>0</v>
      </c>
      <c r="X21" s="513">
        <f t="shared" si="19"/>
        <v>0</v>
      </c>
      <c r="Y21" s="525" t="str">
        <f t="shared" si="20"/>
        <v>n/a</v>
      </c>
      <c r="Z21" s="514">
        <f>IF($B21=Lists!$A$14,Lists!$E$35)+IF($B21=Lists!$A$15,Lists!$E$40)+IF($B21=Lists!$A$16,Lists!$E$40)</f>
        <v>0</v>
      </c>
      <c r="AA21" s="513">
        <f t="shared" si="11"/>
        <v>0</v>
      </c>
      <c r="AB21" s="511" t="s">
        <v>21</v>
      </c>
      <c r="AC21" s="511" t="str">
        <f t="shared" si="21"/>
        <v>n/a</v>
      </c>
      <c r="AD21" s="783"/>
      <c r="AE21" s="776"/>
      <c r="AF21" s="511" t="s">
        <v>21</v>
      </c>
      <c r="AG21" s="517">
        <f>VLOOKUP($F21,Lists!$A$45:$B$50,2,FALSE)</f>
        <v>1.0000000000000001E-5</v>
      </c>
      <c r="AH21" s="511" t="s">
        <v>21</v>
      </c>
      <c r="AI21" s="511" t="s">
        <v>21</v>
      </c>
      <c r="AJ21" s="512">
        <f>VLOOKUP(AI21,Lists!$A$35:$B$40,2,FALSE)</f>
        <v>0</v>
      </c>
      <c r="AK21" s="513">
        <f t="shared" si="22"/>
        <v>0</v>
      </c>
      <c r="AL21" s="525" t="str">
        <f t="shared" si="23"/>
        <v>n/a</v>
      </c>
      <c r="AM21" s="514">
        <f>IF($B21=Lists!$A$14,Lists!$E$35)+IF($B21=Lists!$A$15,Lists!$E$40)+IF($B21=Lists!$A$16,Lists!$E$40)</f>
        <v>0</v>
      </c>
      <c r="AN21" s="513">
        <f t="shared" si="13"/>
        <v>0</v>
      </c>
      <c r="AO21" s="511" t="s">
        <v>21</v>
      </c>
      <c r="AP21" s="511" t="str">
        <f t="shared" si="24"/>
        <v>n/a</v>
      </c>
      <c r="AQ21" s="783"/>
      <c r="AR21" s="776"/>
      <c r="AS21" s="20" t="s">
        <v>21</v>
      </c>
      <c r="AT21" s="364">
        <f>VLOOKUP($F21,Lists!$A$45:$B$50,2,FALSE)</f>
        <v>1.0000000000000001E-5</v>
      </c>
      <c r="AU21" s="20" t="s">
        <v>21</v>
      </c>
      <c r="AV21" s="20" t="s">
        <v>21</v>
      </c>
      <c r="AW21" s="22">
        <f>VLOOKUP(AV21,Lists!$A$35:$B$40,2,FALSE)</f>
        <v>0</v>
      </c>
      <c r="AX21" s="17">
        <f t="shared" si="25"/>
        <v>0</v>
      </c>
      <c r="AY21" s="23" t="str">
        <f t="shared" si="26"/>
        <v>n/a</v>
      </c>
      <c r="AZ21" s="24">
        <f>IF($B21=Lists!$A$14,Lists!$E$35)+IF($B21=Lists!$A$15,Lists!$E$40)+IF($B21=Lists!$A$16,Lists!$E$40)</f>
        <v>0</v>
      </c>
      <c r="BA21" s="17">
        <f t="shared" si="15"/>
        <v>0</v>
      </c>
      <c r="BB21" s="20" t="s">
        <v>21</v>
      </c>
      <c r="BC21" s="20" t="str">
        <f t="shared" si="27"/>
        <v>n/a</v>
      </c>
    </row>
    <row r="22" spans="1:55" x14ac:dyDescent="0.3">
      <c r="A22" s="508" t="s">
        <v>988</v>
      </c>
      <c r="B22" s="414"/>
      <c r="C22" s="528" t="s">
        <v>419</v>
      </c>
      <c r="D22" s="783" t="s">
        <v>29</v>
      </c>
      <c r="E22" s="776"/>
      <c r="F22" s="511" t="s">
        <v>21</v>
      </c>
      <c r="G22" s="510">
        <f>VLOOKUP($F22,Lists!$A$45:$B$50,2,FALSE)</f>
        <v>1.0000000000000001E-5</v>
      </c>
      <c r="H22" s="511" t="s">
        <v>21</v>
      </c>
      <c r="I22" s="511" t="s">
        <v>21</v>
      </c>
      <c r="J22" s="512">
        <f>VLOOKUP(I22,Lists!$A$35:$B$40,2,FALSE)</f>
        <v>0</v>
      </c>
      <c r="K22" s="513">
        <f t="shared" si="28"/>
        <v>0</v>
      </c>
      <c r="L22" s="525" t="str">
        <f t="shared" si="39"/>
        <v>n/a</v>
      </c>
      <c r="M22" s="514">
        <f>IF($B22=Lists!$A$14,Lists!$E$35)+IF($B22=Lists!$A$15,Lists!$E$40)+IF($B22=Lists!$A$16,Lists!$E$40)</f>
        <v>0</v>
      </c>
      <c r="N22" s="513">
        <f t="shared" si="9"/>
        <v>0</v>
      </c>
      <c r="O22" s="511" t="str">
        <f t="shared" si="30"/>
        <v>n/a</v>
      </c>
      <c r="P22" s="752" t="str">
        <f t="shared" si="18"/>
        <v>n/a</v>
      </c>
      <c r="Q22" s="783"/>
      <c r="R22" s="776"/>
      <c r="S22" s="511" t="s">
        <v>21</v>
      </c>
      <c r="T22" s="517">
        <f>VLOOKUP($F22,Lists!$A$45:$B$50,2,FALSE)</f>
        <v>1.0000000000000001E-5</v>
      </c>
      <c r="U22" s="511" t="s">
        <v>21</v>
      </c>
      <c r="V22" s="511" t="s">
        <v>21</v>
      </c>
      <c r="W22" s="512">
        <f>VLOOKUP(V22,Lists!$A$35:$B$40,2,FALSE)</f>
        <v>0</v>
      </c>
      <c r="X22" s="513">
        <f t="shared" si="19"/>
        <v>0</v>
      </c>
      <c r="Y22" s="525" t="str">
        <f t="shared" si="20"/>
        <v>n/a</v>
      </c>
      <c r="Z22" s="514">
        <f>IF($B22=Lists!$A$14,Lists!$E$35)+IF($B22=Lists!$A$15,Lists!$E$40)+IF($B22=Lists!$A$16,Lists!$E$40)</f>
        <v>0</v>
      </c>
      <c r="AA22" s="513">
        <f t="shared" si="11"/>
        <v>0</v>
      </c>
      <c r="AB22" s="511" t="s">
        <v>21</v>
      </c>
      <c r="AC22" s="511" t="str">
        <f t="shared" si="21"/>
        <v>n/a</v>
      </c>
      <c r="AD22" s="783"/>
      <c r="AE22" s="776"/>
      <c r="AF22" s="511" t="s">
        <v>21</v>
      </c>
      <c r="AG22" s="517">
        <f>VLOOKUP($F22,Lists!$A$45:$B$50,2,FALSE)</f>
        <v>1.0000000000000001E-5</v>
      </c>
      <c r="AH22" s="511" t="s">
        <v>21</v>
      </c>
      <c r="AI22" s="511" t="s">
        <v>21</v>
      </c>
      <c r="AJ22" s="512">
        <f>VLOOKUP(AI22,Lists!$A$35:$B$40,2,FALSE)</f>
        <v>0</v>
      </c>
      <c r="AK22" s="513">
        <f t="shared" si="22"/>
        <v>0</v>
      </c>
      <c r="AL22" s="525" t="str">
        <f t="shared" si="23"/>
        <v>n/a</v>
      </c>
      <c r="AM22" s="514">
        <f>IF($B22=Lists!$A$14,Lists!$E$35)+IF($B22=Lists!$A$15,Lists!$E$40)+IF($B22=Lists!$A$16,Lists!$E$40)</f>
        <v>0</v>
      </c>
      <c r="AN22" s="513">
        <f t="shared" si="13"/>
        <v>0</v>
      </c>
      <c r="AO22" s="511" t="s">
        <v>21</v>
      </c>
      <c r="AP22" s="511" t="str">
        <f t="shared" si="24"/>
        <v>n/a</v>
      </c>
      <c r="AQ22" s="783"/>
      <c r="AR22" s="776"/>
      <c r="AS22" s="20" t="s">
        <v>21</v>
      </c>
      <c r="AT22" s="364">
        <f>VLOOKUP($F22,Lists!$A$45:$B$50,2,FALSE)</f>
        <v>1.0000000000000001E-5</v>
      </c>
      <c r="AU22" s="20" t="s">
        <v>21</v>
      </c>
      <c r="AV22" s="20" t="s">
        <v>21</v>
      </c>
      <c r="AW22" s="22">
        <f>VLOOKUP(AV22,Lists!$A$35:$B$40,2,FALSE)</f>
        <v>0</v>
      </c>
      <c r="AX22" s="17">
        <f t="shared" si="25"/>
        <v>0</v>
      </c>
      <c r="AY22" s="23" t="str">
        <f t="shared" si="26"/>
        <v>n/a</v>
      </c>
      <c r="AZ22" s="24">
        <f>IF($B22=Lists!$A$14,Lists!$E$35)+IF($B22=Lists!$A$15,Lists!$E$40)+IF($B22=Lists!$A$16,Lists!$E$40)</f>
        <v>0</v>
      </c>
      <c r="BA22" s="17">
        <f t="shared" si="15"/>
        <v>0</v>
      </c>
      <c r="BB22" s="20" t="s">
        <v>21</v>
      </c>
      <c r="BC22" s="20" t="str">
        <f t="shared" si="27"/>
        <v>n/a</v>
      </c>
    </row>
    <row r="23" spans="1:55" x14ac:dyDescent="0.3">
      <c r="A23" s="508" t="s">
        <v>989</v>
      </c>
      <c r="B23" s="414"/>
      <c r="C23" s="528" t="s">
        <v>420</v>
      </c>
      <c r="D23" s="783" t="s">
        <v>29</v>
      </c>
      <c r="E23" s="776"/>
      <c r="F23" s="511" t="s">
        <v>21</v>
      </c>
      <c r="G23" s="510">
        <f>VLOOKUP($F23,Lists!$A$45:$B$50,2,FALSE)</f>
        <v>1.0000000000000001E-5</v>
      </c>
      <c r="H23" s="511" t="s">
        <v>21</v>
      </c>
      <c r="I23" s="511" t="s">
        <v>21</v>
      </c>
      <c r="J23" s="512">
        <f>VLOOKUP(I23,Lists!$A$35:$B$40,2,FALSE)</f>
        <v>0</v>
      </c>
      <c r="K23" s="513">
        <f t="shared" si="28"/>
        <v>0</v>
      </c>
      <c r="L23" s="525" t="str">
        <f t="shared" si="39"/>
        <v>n/a</v>
      </c>
      <c r="M23" s="514">
        <f>IF($B23=Lists!$A$14,Lists!$E$35)+IF($B23=Lists!$A$15,Lists!$E$40)+IF($B23=Lists!$A$16,Lists!$E$40)</f>
        <v>0</v>
      </c>
      <c r="N23" s="513">
        <f t="shared" si="9"/>
        <v>0</v>
      </c>
      <c r="O23" s="511" t="str">
        <f t="shared" si="30"/>
        <v>n/a</v>
      </c>
      <c r="P23" s="752" t="str">
        <f t="shared" si="18"/>
        <v>n/a</v>
      </c>
      <c r="Q23" s="783"/>
      <c r="R23" s="776"/>
      <c r="S23" s="511" t="s">
        <v>21</v>
      </c>
      <c r="T23" s="517">
        <f>VLOOKUP($F23,Lists!$A$45:$B$50,2,FALSE)</f>
        <v>1.0000000000000001E-5</v>
      </c>
      <c r="U23" s="511" t="s">
        <v>21</v>
      </c>
      <c r="V23" s="511" t="s">
        <v>21</v>
      </c>
      <c r="W23" s="512">
        <f>VLOOKUP(V23,Lists!$A$35:$B$40,2,FALSE)</f>
        <v>0</v>
      </c>
      <c r="X23" s="513">
        <f t="shared" si="19"/>
        <v>0</v>
      </c>
      <c r="Y23" s="525" t="str">
        <f t="shared" si="20"/>
        <v>n/a</v>
      </c>
      <c r="Z23" s="514">
        <f>IF($B23=Lists!$A$14,Lists!$E$35)+IF($B23=Lists!$A$15,Lists!$E$40)+IF($B23=Lists!$A$16,Lists!$E$40)</f>
        <v>0</v>
      </c>
      <c r="AA23" s="513">
        <f t="shared" si="11"/>
        <v>0</v>
      </c>
      <c r="AB23" s="511" t="s">
        <v>21</v>
      </c>
      <c r="AC23" s="511" t="str">
        <f t="shared" si="21"/>
        <v>n/a</v>
      </c>
      <c r="AD23" s="783"/>
      <c r="AE23" s="776"/>
      <c r="AF23" s="511" t="s">
        <v>21</v>
      </c>
      <c r="AG23" s="517">
        <f>VLOOKUP($F23,Lists!$A$45:$B$50,2,FALSE)</f>
        <v>1.0000000000000001E-5</v>
      </c>
      <c r="AH23" s="511" t="s">
        <v>21</v>
      </c>
      <c r="AI23" s="511" t="s">
        <v>21</v>
      </c>
      <c r="AJ23" s="512">
        <f>VLOOKUP(AI23,Lists!$A$35:$B$40,2,FALSE)</f>
        <v>0</v>
      </c>
      <c r="AK23" s="513">
        <f t="shared" si="22"/>
        <v>0</v>
      </c>
      <c r="AL23" s="525" t="str">
        <f t="shared" si="23"/>
        <v>n/a</v>
      </c>
      <c r="AM23" s="514">
        <f>IF($B23=Lists!$A$14,Lists!$E$35)+IF($B23=Lists!$A$15,Lists!$E$40)+IF($B23=Lists!$A$16,Lists!$E$40)</f>
        <v>0</v>
      </c>
      <c r="AN23" s="513">
        <f t="shared" si="13"/>
        <v>0</v>
      </c>
      <c r="AO23" s="511" t="s">
        <v>21</v>
      </c>
      <c r="AP23" s="511" t="str">
        <f t="shared" si="24"/>
        <v>n/a</v>
      </c>
      <c r="AQ23" s="783"/>
      <c r="AR23" s="776"/>
      <c r="AS23" s="20" t="s">
        <v>21</v>
      </c>
      <c r="AT23" s="364">
        <f>VLOOKUP($F23,Lists!$A$45:$B$50,2,FALSE)</f>
        <v>1.0000000000000001E-5</v>
      </c>
      <c r="AU23" s="20" t="s">
        <v>21</v>
      </c>
      <c r="AV23" s="20" t="s">
        <v>21</v>
      </c>
      <c r="AW23" s="22">
        <f>VLOOKUP(AV23,Lists!$A$35:$B$40,2,FALSE)</f>
        <v>0</v>
      </c>
      <c r="AX23" s="17">
        <f t="shared" si="25"/>
        <v>0</v>
      </c>
      <c r="AY23" s="23" t="str">
        <f t="shared" si="26"/>
        <v>n/a</v>
      </c>
      <c r="AZ23" s="24">
        <f>IF($B23=Lists!$A$14,Lists!$E$35)+IF($B23=Lists!$A$15,Lists!$E$40)+IF($B23=Lists!$A$16,Lists!$E$40)</f>
        <v>0</v>
      </c>
      <c r="BA23" s="17">
        <f t="shared" si="15"/>
        <v>0</v>
      </c>
      <c r="BB23" s="20" t="s">
        <v>21</v>
      </c>
      <c r="BC23" s="20" t="str">
        <f t="shared" si="27"/>
        <v>n/a</v>
      </c>
    </row>
    <row r="24" spans="1:55" x14ac:dyDescent="0.3">
      <c r="A24" s="508" t="s">
        <v>990</v>
      </c>
      <c r="B24" s="414"/>
      <c r="C24" s="528" t="s">
        <v>421</v>
      </c>
      <c r="D24" s="783" t="s">
        <v>29</v>
      </c>
      <c r="E24" s="776"/>
      <c r="F24" s="511" t="s">
        <v>21</v>
      </c>
      <c r="G24" s="510">
        <f>VLOOKUP($F24,Lists!$A$45:$B$50,2,FALSE)</f>
        <v>1.0000000000000001E-5</v>
      </c>
      <c r="H24" s="511" t="s">
        <v>21</v>
      </c>
      <c r="I24" s="511" t="s">
        <v>21</v>
      </c>
      <c r="J24" s="512">
        <f>VLOOKUP(I24,Lists!$A$35:$B$40,2,FALSE)</f>
        <v>0</v>
      </c>
      <c r="K24" s="513">
        <f t="shared" si="28"/>
        <v>0</v>
      </c>
      <c r="L24" s="525" t="str">
        <f t="shared" si="39"/>
        <v>n/a</v>
      </c>
      <c r="M24" s="514">
        <f>IF($B24=Lists!$A$14,Lists!$E$35)+IF($B24=Lists!$A$15,Lists!$E$40)+IF($B24=Lists!$A$16,Lists!$E$40)</f>
        <v>0</v>
      </c>
      <c r="N24" s="513">
        <f t="shared" si="9"/>
        <v>0</v>
      </c>
      <c r="O24" s="511" t="str">
        <f t="shared" si="30"/>
        <v>n/a</v>
      </c>
      <c r="P24" s="752" t="str">
        <f t="shared" si="18"/>
        <v>n/a</v>
      </c>
      <c r="Q24" s="783"/>
      <c r="R24" s="776"/>
      <c r="S24" s="511" t="s">
        <v>21</v>
      </c>
      <c r="T24" s="517">
        <f>VLOOKUP($F24,Lists!$A$45:$B$50,2,FALSE)</f>
        <v>1.0000000000000001E-5</v>
      </c>
      <c r="U24" s="511" t="s">
        <v>21</v>
      </c>
      <c r="V24" s="511" t="s">
        <v>21</v>
      </c>
      <c r="W24" s="512">
        <f>VLOOKUP(V24,Lists!$A$35:$B$40,2,FALSE)</f>
        <v>0</v>
      </c>
      <c r="X24" s="513">
        <f t="shared" si="19"/>
        <v>0</v>
      </c>
      <c r="Y24" s="525" t="str">
        <f t="shared" si="20"/>
        <v>n/a</v>
      </c>
      <c r="Z24" s="514">
        <f>IF($B24=Lists!$A$14,Lists!$E$35)+IF($B24=Lists!$A$15,Lists!$E$40)+IF($B24=Lists!$A$16,Lists!$E$40)</f>
        <v>0</v>
      </c>
      <c r="AA24" s="513">
        <f t="shared" si="11"/>
        <v>0</v>
      </c>
      <c r="AB24" s="511" t="s">
        <v>21</v>
      </c>
      <c r="AC24" s="511" t="str">
        <f t="shared" si="21"/>
        <v>n/a</v>
      </c>
      <c r="AD24" s="783"/>
      <c r="AE24" s="776"/>
      <c r="AF24" s="511" t="s">
        <v>21</v>
      </c>
      <c r="AG24" s="517">
        <f>VLOOKUP($F24,Lists!$A$45:$B$50,2,FALSE)</f>
        <v>1.0000000000000001E-5</v>
      </c>
      <c r="AH24" s="511" t="s">
        <v>21</v>
      </c>
      <c r="AI24" s="511" t="s">
        <v>21</v>
      </c>
      <c r="AJ24" s="512">
        <f>VLOOKUP(AI24,Lists!$A$35:$B$40,2,FALSE)</f>
        <v>0</v>
      </c>
      <c r="AK24" s="513">
        <f t="shared" si="22"/>
        <v>0</v>
      </c>
      <c r="AL24" s="525" t="str">
        <f t="shared" si="23"/>
        <v>n/a</v>
      </c>
      <c r="AM24" s="514">
        <f>IF($B24=Lists!$A$14,Lists!$E$35)+IF($B24=Lists!$A$15,Lists!$E$40)+IF($B24=Lists!$A$16,Lists!$E$40)</f>
        <v>0</v>
      </c>
      <c r="AN24" s="513">
        <f t="shared" si="13"/>
        <v>0</v>
      </c>
      <c r="AO24" s="511" t="s">
        <v>21</v>
      </c>
      <c r="AP24" s="511" t="str">
        <f t="shared" si="24"/>
        <v>n/a</v>
      </c>
      <c r="AQ24" s="783"/>
      <c r="AR24" s="776"/>
      <c r="AS24" s="20" t="s">
        <v>21</v>
      </c>
      <c r="AT24" s="364">
        <f>VLOOKUP($F24,Lists!$A$45:$B$50,2,FALSE)</f>
        <v>1.0000000000000001E-5</v>
      </c>
      <c r="AU24" s="20" t="s">
        <v>21</v>
      </c>
      <c r="AV24" s="20" t="s">
        <v>21</v>
      </c>
      <c r="AW24" s="22">
        <f>VLOOKUP(AV24,Lists!$A$35:$B$40,2,FALSE)</f>
        <v>0</v>
      </c>
      <c r="AX24" s="17">
        <f t="shared" si="25"/>
        <v>0</v>
      </c>
      <c r="AY24" s="23" t="str">
        <f t="shared" si="26"/>
        <v>n/a</v>
      </c>
      <c r="AZ24" s="24">
        <f>IF($B24=Lists!$A$14,Lists!$E$35)+IF($B24=Lists!$A$15,Lists!$E$40)+IF($B24=Lists!$A$16,Lists!$E$40)</f>
        <v>0</v>
      </c>
      <c r="BA24" s="17">
        <f t="shared" si="15"/>
        <v>0</v>
      </c>
      <c r="BB24" s="20" t="s">
        <v>21</v>
      </c>
      <c r="BC24" s="20" t="str">
        <f t="shared" si="27"/>
        <v>n/a</v>
      </c>
    </row>
    <row r="25" spans="1:55" x14ac:dyDescent="0.3">
      <c r="A25" s="508" t="s">
        <v>991</v>
      </c>
      <c r="B25" s="414"/>
      <c r="C25" s="528" t="s">
        <v>422</v>
      </c>
      <c r="D25" s="783" t="s">
        <v>29</v>
      </c>
      <c r="E25" s="776"/>
      <c r="F25" s="511" t="s">
        <v>21</v>
      </c>
      <c r="G25" s="510">
        <f>VLOOKUP($F25,Lists!$A$45:$B$50,2,FALSE)</f>
        <v>1.0000000000000001E-5</v>
      </c>
      <c r="H25" s="511" t="s">
        <v>21</v>
      </c>
      <c r="I25" s="511" t="s">
        <v>21</v>
      </c>
      <c r="J25" s="512">
        <f>VLOOKUP(I25,Lists!$A$35:$B$40,2,FALSE)</f>
        <v>0</v>
      </c>
      <c r="K25" s="513">
        <f t="shared" si="28"/>
        <v>0</v>
      </c>
      <c r="L25" s="525" t="str">
        <f t="shared" si="39"/>
        <v>n/a</v>
      </c>
      <c r="M25" s="514">
        <f>IF($B25=Lists!$A$14,Lists!$E$35)+IF($B25=Lists!$A$15,Lists!$E$40)+IF($B25=Lists!$A$16,Lists!$E$40)</f>
        <v>0</v>
      </c>
      <c r="N25" s="513">
        <f t="shared" si="9"/>
        <v>0</v>
      </c>
      <c r="O25" s="511" t="str">
        <f t="shared" si="30"/>
        <v>n/a</v>
      </c>
      <c r="P25" s="752" t="str">
        <f t="shared" si="18"/>
        <v>n/a</v>
      </c>
      <c r="Q25" s="783"/>
      <c r="R25" s="776"/>
      <c r="S25" s="511" t="s">
        <v>21</v>
      </c>
      <c r="T25" s="517">
        <f>VLOOKUP($F25,Lists!$A$45:$B$50,2,FALSE)</f>
        <v>1.0000000000000001E-5</v>
      </c>
      <c r="U25" s="511" t="s">
        <v>21</v>
      </c>
      <c r="V25" s="511" t="s">
        <v>21</v>
      </c>
      <c r="W25" s="512">
        <f>VLOOKUP(V25,Lists!$A$35:$B$40,2,FALSE)</f>
        <v>0</v>
      </c>
      <c r="X25" s="513">
        <f t="shared" si="19"/>
        <v>0</v>
      </c>
      <c r="Y25" s="525" t="str">
        <f t="shared" si="20"/>
        <v>n/a</v>
      </c>
      <c r="Z25" s="514">
        <f>IF($B25=Lists!$A$14,Lists!$E$35)+IF($B25=Lists!$A$15,Lists!$E$40)+IF($B25=Lists!$A$16,Lists!$E$40)</f>
        <v>0</v>
      </c>
      <c r="AA25" s="513">
        <f t="shared" si="11"/>
        <v>0</v>
      </c>
      <c r="AB25" s="511" t="s">
        <v>21</v>
      </c>
      <c r="AC25" s="511" t="str">
        <f t="shared" si="21"/>
        <v>n/a</v>
      </c>
      <c r="AD25" s="783"/>
      <c r="AE25" s="776"/>
      <c r="AF25" s="511" t="s">
        <v>21</v>
      </c>
      <c r="AG25" s="517">
        <f>VLOOKUP($F25,Lists!$A$45:$B$50,2,FALSE)</f>
        <v>1.0000000000000001E-5</v>
      </c>
      <c r="AH25" s="511" t="s">
        <v>21</v>
      </c>
      <c r="AI25" s="511" t="s">
        <v>21</v>
      </c>
      <c r="AJ25" s="512">
        <f>VLOOKUP(AI25,Lists!$A$35:$B$40,2,FALSE)</f>
        <v>0</v>
      </c>
      <c r="AK25" s="513">
        <f t="shared" si="22"/>
        <v>0</v>
      </c>
      <c r="AL25" s="525" t="str">
        <f t="shared" si="23"/>
        <v>n/a</v>
      </c>
      <c r="AM25" s="514">
        <f>IF($B25=Lists!$A$14,Lists!$E$35)+IF($B25=Lists!$A$15,Lists!$E$40)+IF($B25=Lists!$A$16,Lists!$E$40)</f>
        <v>0</v>
      </c>
      <c r="AN25" s="513">
        <f t="shared" si="13"/>
        <v>0</v>
      </c>
      <c r="AO25" s="511" t="s">
        <v>21</v>
      </c>
      <c r="AP25" s="511" t="str">
        <f t="shared" si="24"/>
        <v>n/a</v>
      </c>
      <c r="AQ25" s="783"/>
      <c r="AR25" s="776"/>
      <c r="AS25" s="20" t="s">
        <v>21</v>
      </c>
      <c r="AT25" s="364">
        <f>VLOOKUP($F25,Lists!$A$45:$B$50,2,FALSE)</f>
        <v>1.0000000000000001E-5</v>
      </c>
      <c r="AU25" s="20" t="s">
        <v>21</v>
      </c>
      <c r="AV25" s="20" t="s">
        <v>21</v>
      </c>
      <c r="AW25" s="22">
        <f>VLOOKUP(AV25,Lists!$A$35:$B$40,2,FALSE)</f>
        <v>0</v>
      </c>
      <c r="AX25" s="17">
        <f t="shared" si="25"/>
        <v>0</v>
      </c>
      <c r="AY25" s="23" t="str">
        <f t="shared" si="26"/>
        <v>n/a</v>
      </c>
      <c r="AZ25" s="24">
        <f>IF($B25=Lists!$A$14,Lists!$E$35)+IF($B25=Lists!$A$15,Lists!$E$40)+IF($B25=Lists!$A$16,Lists!$E$40)</f>
        <v>0</v>
      </c>
      <c r="BA25" s="17">
        <f t="shared" si="15"/>
        <v>0</v>
      </c>
      <c r="BB25" s="20" t="s">
        <v>21</v>
      </c>
      <c r="BC25" s="20" t="str">
        <f t="shared" si="27"/>
        <v>n/a</v>
      </c>
    </row>
    <row r="26" spans="1:55" x14ac:dyDescent="0.3">
      <c r="A26" s="508" t="s">
        <v>992</v>
      </c>
      <c r="B26" s="414"/>
      <c r="C26" s="528" t="s">
        <v>423</v>
      </c>
      <c r="D26" s="783" t="s">
        <v>29</v>
      </c>
      <c r="E26" s="776"/>
      <c r="F26" s="511" t="s">
        <v>21</v>
      </c>
      <c r="G26" s="510">
        <f>VLOOKUP($F26,Lists!$A$45:$B$50,2,FALSE)</f>
        <v>1.0000000000000001E-5</v>
      </c>
      <c r="H26" s="511" t="s">
        <v>21</v>
      </c>
      <c r="I26" s="511" t="s">
        <v>21</v>
      </c>
      <c r="J26" s="512">
        <f>VLOOKUP(I26,Lists!$A$35:$B$40,2,FALSE)</f>
        <v>0</v>
      </c>
      <c r="K26" s="513">
        <f t="shared" si="28"/>
        <v>0</v>
      </c>
      <c r="L26" s="525" t="str">
        <f t="shared" si="39"/>
        <v>n/a</v>
      </c>
      <c r="M26" s="514">
        <f>IF($B26=Lists!$A$14,Lists!$E$35)+IF($B26=Lists!$A$15,Lists!$E$40)+IF($B26=Lists!$A$16,Lists!$E$40)</f>
        <v>0</v>
      </c>
      <c r="N26" s="513">
        <f t="shared" si="9"/>
        <v>0</v>
      </c>
      <c r="O26" s="511" t="str">
        <f t="shared" si="30"/>
        <v>n/a</v>
      </c>
      <c r="P26" s="752" t="str">
        <f t="shared" si="18"/>
        <v>n/a</v>
      </c>
      <c r="Q26" s="783"/>
      <c r="R26" s="776"/>
      <c r="S26" s="511" t="s">
        <v>21</v>
      </c>
      <c r="T26" s="517">
        <f>VLOOKUP($F26,Lists!$A$45:$B$50,2,FALSE)</f>
        <v>1.0000000000000001E-5</v>
      </c>
      <c r="U26" s="511" t="s">
        <v>21</v>
      </c>
      <c r="V26" s="511" t="s">
        <v>21</v>
      </c>
      <c r="W26" s="512">
        <f>VLOOKUP(V26,Lists!$A$35:$B$40,2,FALSE)</f>
        <v>0</v>
      </c>
      <c r="X26" s="513">
        <f t="shared" si="19"/>
        <v>0</v>
      </c>
      <c r="Y26" s="525" t="str">
        <f t="shared" si="20"/>
        <v>n/a</v>
      </c>
      <c r="Z26" s="514">
        <f>IF($B26=Lists!$A$14,Lists!$E$35)+IF($B26=Lists!$A$15,Lists!$E$40)+IF($B26=Lists!$A$16,Lists!$E$40)</f>
        <v>0</v>
      </c>
      <c r="AA26" s="513">
        <f t="shared" si="11"/>
        <v>0</v>
      </c>
      <c r="AB26" s="511" t="s">
        <v>21</v>
      </c>
      <c r="AC26" s="511" t="str">
        <f t="shared" si="21"/>
        <v>n/a</v>
      </c>
      <c r="AD26" s="783"/>
      <c r="AE26" s="776"/>
      <c r="AF26" s="511" t="s">
        <v>21</v>
      </c>
      <c r="AG26" s="517">
        <f>VLOOKUP($F26,Lists!$A$45:$B$50,2,FALSE)</f>
        <v>1.0000000000000001E-5</v>
      </c>
      <c r="AH26" s="511" t="s">
        <v>21</v>
      </c>
      <c r="AI26" s="511" t="s">
        <v>21</v>
      </c>
      <c r="AJ26" s="512">
        <f>VLOOKUP(AI26,Lists!$A$35:$B$40,2,FALSE)</f>
        <v>0</v>
      </c>
      <c r="AK26" s="513">
        <f t="shared" si="22"/>
        <v>0</v>
      </c>
      <c r="AL26" s="525" t="str">
        <f t="shared" si="23"/>
        <v>n/a</v>
      </c>
      <c r="AM26" s="514">
        <f>IF($B26=Lists!$A$14,Lists!$E$35)+IF($B26=Lists!$A$15,Lists!$E$40)+IF($B26=Lists!$A$16,Lists!$E$40)</f>
        <v>0</v>
      </c>
      <c r="AN26" s="513">
        <f t="shared" si="13"/>
        <v>0</v>
      </c>
      <c r="AO26" s="511" t="s">
        <v>21</v>
      </c>
      <c r="AP26" s="511" t="str">
        <f t="shared" si="24"/>
        <v>n/a</v>
      </c>
      <c r="AQ26" s="783"/>
      <c r="AR26" s="776"/>
      <c r="AS26" s="20" t="s">
        <v>21</v>
      </c>
      <c r="AT26" s="364">
        <f>VLOOKUP($F26,Lists!$A$45:$B$50,2,FALSE)</f>
        <v>1.0000000000000001E-5</v>
      </c>
      <c r="AU26" s="20" t="s">
        <v>21</v>
      </c>
      <c r="AV26" s="20" t="s">
        <v>21</v>
      </c>
      <c r="AW26" s="22">
        <f>VLOOKUP(AV26,Lists!$A$35:$B$40,2,FALSE)</f>
        <v>0</v>
      </c>
      <c r="AX26" s="17">
        <f t="shared" si="25"/>
        <v>0</v>
      </c>
      <c r="AY26" s="23" t="str">
        <f t="shared" si="26"/>
        <v>n/a</v>
      </c>
      <c r="AZ26" s="24">
        <f>IF($B26=Lists!$A$14,Lists!$E$35)+IF($B26=Lists!$A$15,Lists!$E$40)+IF($B26=Lists!$A$16,Lists!$E$40)</f>
        <v>0</v>
      </c>
      <c r="BA26" s="17">
        <f t="shared" si="15"/>
        <v>0</v>
      </c>
      <c r="BB26" s="20" t="s">
        <v>21</v>
      </c>
      <c r="BC26" s="20" t="str">
        <f t="shared" si="27"/>
        <v>n/a</v>
      </c>
    </row>
    <row r="27" spans="1:55" x14ac:dyDescent="0.3">
      <c r="A27" s="508" t="s">
        <v>993</v>
      </c>
      <c r="B27" s="414"/>
      <c r="C27" s="528" t="s">
        <v>424</v>
      </c>
      <c r="D27" s="783" t="s">
        <v>29</v>
      </c>
      <c r="E27" s="776"/>
      <c r="F27" s="511" t="s">
        <v>21</v>
      </c>
      <c r="G27" s="510">
        <f>VLOOKUP($F27,Lists!$A$45:$B$50,2,FALSE)</f>
        <v>1.0000000000000001E-5</v>
      </c>
      <c r="H27" s="511" t="s">
        <v>21</v>
      </c>
      <c r="I27" s="511" t="s">
        <v>21</v>
      </c>
      <c r="J27" s="512">
        <f>VLOOKUP(I27,Lists!$A$35:$B$40,2,FALSE)</f>
        <v>0</v>
      </c>
      <c r="K27" s="513">
        <f t="shared" si="28"/>
        <v>0</v>
      </c>
      <c r="L27" s="525" t="str">
        <f t="shared" si="39"/>
        <v>n/a</v>
      </c>
      <c r="M27" s="514">
        <f>IF($B27=Lists!$A$14,Lists!$E$35)+IF($B27=Lists!$A$15,Lists!$E$40)+IF($B27=Lists!$A$16,Lists!$E$40)</f>
        <v>0</v>
      </c>
      <c r="N27" s="513">
        <f t="shared" si="9"/>
        <v>0</v>
      </c>
      <c r="O27" s="511" t="str">
        <f t="shared" si="30"/>
        <v>n/a</v>
      </c>
      <c r="P27" s="752" t="str">
        <f t="shared" si="18"/>
        <v>n/a</v>
      </c>
      <c r="Q27" s="783"/>
      <c r="R27" s="776"/>
      <c r="S27" s="511" t="s">
        <v>21</v>
      </c>
      <c r="T27" s="517">
        <f>VLOOKUP($F27,Lists!$A$45:$B$50,2,FALSE)</f>
        <v>1.0000000000000001E-5</v>
      </c>
      <c r="U27" s="511" t="s">
        <v>21</v>
      </c>
      <c r="V27" s="511" t="s">
        <v>21</v>
      </c>
      <c r="W27" s="512">
        <f>VLOOKUP(V27,Lists!$A$35:$B$40,2,FALSE)</f>
        <v>0</v>
      </c>
      <c r="X27" s="513">
        <f t="shared" si="19"/>
        <v>0</v>
      </c>
      <c r="Y27" s="525" t="str">
        <f t="shared" si="20"/>
        <v>n/a</v>
      </c>
      <c r="Z27" s="514">
        <f>IF($B27=Lists!$A$14,Lists!$E$35)+IF($B27=Lists!$A$15,Lists!$E$40)+IF($B27=Lists!$A$16,Lists!$E$40)</f>
        <v>0</v>
      </c>
      <c r="AA27" s="513">
        <f t="shared" si="11"/>
        <v>0</v>
      </c>
      <c r="AB27" s="511" t="s">
        <v>21</v>
      </c>
      <c r="AC27" s="511" t="str">
        <f t="shared" si="21"/>
        <v>n/a</v>
      </c>
      <c r="AD27" s="783"/>
      <c r="AE27" s="776"/>
      <c r="AF27" s="511" t="s">
        <v>21</v>
      </c>
      <c r="AG27" s="517">
        <f>VLOOKUP($F27,Lists!$A$45:$B$50,2,FALSE)</f>
        <v>1.0000000000000001E-5</v>
      </c>
      <c r="AH27" s="511" t="s">
        <v>21</v>
      </c>
      <c r="AI27" s="511" t="s">
        <v>21</v>
      </c>
      <c r="AJ27" s="512">
        <f>VLOOKUP(AI27,Lists!$A$35:$B$40,2,FALSE)</f>
        <v>0</v>
      </c>
      <c r="AK27" s="513">
        <f t="shared" si="22"/>
        <v>0</v>
      </c>
      <c r="AL27" s="525" t="str">
        <f t="shared" si="23"/>
        <v>n/a</v>
      </c>
      <c r="AM27" s="514">
        <f>IF($B27=Lists!$A$14,Lists!$E$35)+IF($B27=Lists!$A$15,Lists!$E$40)+IF($B27=Lists!$A$16,Lists!$E$40)</f>
        <v>0</v>
      </c>
      <c r="AN27" s="513">
        <f t="shared" si="13"/>
        <v>0</v>
      </c>
      <c r="AO27" s="511" t="s">
        <v>21</v>
      </c>
      <c r="AP27" s="511" t="str">
        <f t="shared" si="24"/>
        <v>n/a</v>
      </c>
      <c r="AQ27" s="783"/>
      <c r="AR27" s="776"/>
      <c r="AS27" s="20" t="s">
        <v>21</v>
      </c>
      <c r="AT27" s="364">
        <f>VLOOKUP($F27,Lists!$A$45:$B$50,2,FALSE)</f>
        <v>1.0000000000000001E-5</v>
      </c>
      <c r="AU27" s="20" t="s">
        <v>21</v>
      </c>
      <c r="AV27" s="20" t="s">
        <v>21</v>
      </c>
      <c r="AW27" s="22">
        <f>VLOOKUP(AV27,Lists!$A$35:$B$40,2,FALSE)</f>
        <v>0</v>
      </c>
      <c r="AX27" s="17">
        <f t="shared" si="25"/>
        <v>0</v>
      </c>
      <c r="AY27" s="23" t="str">
        <f t="shared" si="26"/>
        <v>n/a</v>
      </c>
      <c r="AZ27" s="24">
        <f>IF($B27=Lists!$A$14,Lists!$E$35)+IF($B27=Lists!$A$15,Lists!$E$40)+IF($B27=Lists!$A$16,Lists!$E$40)</f>
        <v>0</v>
      </c>
      <c r="BA27" s="17">
        <f t="shared" si="15"/>
        <v>0</v>
      </c>
      <c r="BB27" s="20" t="s">
        <v>21</v>
      </c>
      <c r="BC27" s="20" t="str">
        <f t="shared" si="27"/>
        <v>n/a</v>
      </c>
    </row>
    <row r="28" spans="1:55" x14ac:dyDescent="0.3">
      <c r="A28" s="508" t="s">
        <v>994</v>
      </c>
      <c r="B28" s="414"/>
      <c r="C28" s="528" t="s">
        <v>425</v>
      </c>
      <c r="D28" s="783" t="s">
        <v>29</v>
      </c>
      <c r="E28" s="776"/>
      <c r="F28" s="511" t="s">
        <v>21</v>
      </c>
      <c r="G28" s="510">
        <f>VLOOKUP($F28,Lists!$A$45:$B$50,2,FALSE)</f>
        <v>1.0000000000000001E-5</v>
      </c>
      <c r="H28" s="511" t="s">
        <v>21</v>
      </c>
      <c r="I28" s="511" t="s">
        <v>21</v>
      </c>
      <c r="J28" s="512">
        <f>VLOOKUP(I28,Lists!$A$35:$B$40,2,FALSE)</f>
        <v>0</v>
      </c>
      <c r="K28" s="513">
        <f t="shared" si="28"/>
        <v>0</v>
      </c>
      <c r="L28" s="525" t="str">
        <f t="shared" si="39"/>
        <v>n/a</v>
      </c>
      <c r="M28" s="514">
        <f>IF($B28=Lists!$A$14,Lists!$E$35)+IF($B28=Lists!$A$15,Lists!$E$40)+IF($B28=Lists!$A$16,Lists!$E$40)</f>
        <v>0</v>
      </c>
      <c r="N28" s="513">
        <f t="shared" si="9"/>
        <v>0</v>
      </c>
      <c r="O28" s="511" t="str">
        <f t="shared" si="30"/>
        <v>n/a</v>
      </c>
      <c r="P28" s="752" t="str">
        <f t="shared" si="18"/>
        <v>n/a</v>
      </c>
      <c r="Q28" s="783"/>
      <c r="R28" s="776"/>
      <c r="S28" s="511" t="s">
        <v>21</v>
      </c>
      <c r="T28" s="517">
        <f>VLOOKUP($F28,Lists!$A$45:$B$50,2,FALSE)</f>
        <v>1.0000000000000001E-5</v>
      </c>
      <c r="U28" s="511" t="s">
        <v>21</v>
      </c>
      <c r="V28" s="511" t="s">
        <v>21</v>
      </c>
      <c r="W28" s="512">
        <f>VLOOKUP(V28,Lists!$A$35:$B$40,2,FALSE)</f>
        <v>0</v>
      </c>
      <c r="X28" s="513">
        <f t="shared" si="19"/>
        <v>0</v>
      </c>
      <c r="Y28" s="525" t="str">
        <f t="shared" si="20"/>
        <v>n/a</v>
      </c>
      <c r="Z28" s="514">
        <f>IF($B28=Lists!$A$14,Lists!$E$35)+IF($B28=Lists!$A$15,Lists!$E$40)+IF($B28=Lists!$A$16,Lists!$E$40)</f>
        <v>0</v>
      </c>
      <c r="AA28" s="513">
        <f t="shared" si="11"/>
        <v>0</v>
      </c>
      <c r="AB28" s="511" t="s">
        <v>21</v>
      </c>
      <c r="AC28" s="511" t="str">
        <f t="shared" si="21"/>
        <v>n/a</v>
      </c>
      <c r="AD28" s="783"/>
      <c r="AE28" s="776"/>
      <c r="AF28" s="511" t="s">
        <v>21</v>
      </c>
      <c r="AG28" s="517">
        <f>VLOOKUP($F28,Lists!$A$45:$B$50,2,FALSE)</f>
        <v>1.0000000000000001E-5</v>
      </c>
      <c r="AH28" s="511" t="s">
        <v>21</v>
      </c>
      <c r="AI28" s="511" t="s">
        <v>21</v>
      </c>
      <c r="AJ28" s="512">
        <f>VLOOKUP(AI28,Lists!$A$35:$B$40,2,FALSE)</f>
        <v>0</v>
      </c>
      <c r="AK28" s="513">
        <f t="shared" si="22"/>
        <v>0</v>
      </c>
      <c r="AL28" s="525" t="str">
        <f t="shared" si="23"/>
        <v>n/a</v>
      </c>
      <c r="AM28" s="514">
        <f>IF($B28=Lists!$A$14,Lists!$E$35)+IF($B28=Lists!$A$15,Lists!$E$40)+IF($B28=Lists!$A$16,Lists!$E$40)</f>
        <v>0</v>
      </c>
      <c r="AN28" s="513">
        <f t="shared" si="13"/>
        <v>0</v>
      </c>
      <c r="AO28" s="511" t="s">
        <v>21</v>
      </c>
      <c r="AP28" s="511" t="str">
        <f t="shared" si="24"/>
        <v>n/a</v>
      </c>
      <c r="AQ28" s="783"/>
      <c r="AR28" s="776"/>
      <c r="AS28" s="20" t="s">
        <v>21</v>
      </c>
      <c r="AT28" s="364">
        <f>VLOOKUP($F28,Lists!$A$45:$B$50,2,FALSE)</f>
        <v>1.0000000000000001E-5</v>
      </c>
      <c r="AU28" s="20" t="s">
        <v>21</v>
      </c>
      <c r="AV28" s="20" t="s">
        <v>21</v>
      </c>
      <c r="AW28" s="22">
        <f>VLOOKUP(AV28,Lists!$A$35:$B$40,2,FALSE)</f>
        <v>0</v>
      </c>
      <c r="AX28" s="17">
        <f t="shared" si="25"/>
        <v>0</v>
      </c>
      <c r="AY28" s="23" t="str">
        <f t="shared" si="26"/>
        <v>n/a</v>
      </c>
      <c r="AZ28" s="24">
        <f>IF($B28=Lists!$A$14,Lists!$E$35)+IF($B28=Lists!$A$15,Lists!$E$40)+IF($B28=Lists!$A$16,Lists!$E$40)</f>
        <v>0</v>
      </c>
      <c r="BA28" s="17">
        <f t="shared" si="15"/>
        <v>0</v>
      </c>
      <c r="BB28" s="20" t="s">
        <v>21</v>
      </c>
      <c r="BC28" s="20" t="str">
        <f t="shared" si="27"/>
        <v>n/a</v>
      </c>
    </row>
    <row r="29" spans="1:55" x14ac:dyDescent="0.3">
      <c r="A29" s="508" t="s">
        <v>995</v>
      </c>
      <c r="B29" s="414"/>
      <c r="C29" s="528" t="s">
        <v>426</v>
      </c>
      <c r="D29" s="783" t="s">
        <v>29</v>
      </c>
      <c r="E29" s="776"/>
      <c r="F29" s="511" t="s">
        <v>21</v>
      </c>
      <c r="G29" s="510">
        <f>VLOOKUP($F29,Lists!$A$45:$B$50,2,FALSE)</f>
        <v>1.0000000000000001E-5</v>
      </c>
      <c r="H29" s="511" t="s">
        <v>21</v>
      </c>
      <c r="I29" s="511" t="s">
        <v>21</v>
      </c>
      <c r="J29" s="512">
        <f>VLOOKUP(I29,Lists!$A$35:$B$40,2,FALSE)</f>
        <v>0</v>
      </c>
      <c r="K29" s="513">
        <f t="shared" si="28"/>
        <v>0</v>
      </c>
      <c r="L29" s="525" t="str">
        <f t="shared" si="39"/>
        <v>n/a</v>
      </c>
      <c r="M29" s="514">
        <f>IF($B29=Lists!$A$14,Lists!$E$35)+IF($B29=Lists!$A$15,Lists!$E$40)+IF($B29=Lists!$A$16,Lists!$E$40)</f>
        <v>0</v>
      </c>
      <c r="N29" s="513">
        <f t="shared" si="9"/>
        <v>0</v>
      </c>
      <c r="O29" s="511" t="str">
        <f t="shared" si="30"/>
        <v>n/a</v>
      </c>
      <c r="P29" s="752" t="str">
        <f t="shared" si="18"/>
        <v>n/a</v>
      </c>
      <c r="Q29" s="783"/>
      <c r="R29" s="776"/>
      <c r="S29" s="511" t="s">
        <v>21</v>
      </c>
      <c r="T29" s="517">
        <f>VLOOKUP($F29,Lists!$A$45:$B$50,2,FALSE)</f>
        <v>1.0000000000000001E-5</v>
      </c>
      <c r="U29" s="511" t="s">
        <v>21</v>
      </c>
      <c r="V29" s="511" t="s">
        <v>21</v>
      </c>
      <c r="W29" s="512">
        <f>VLOOKUP(V29,Lists!$A$35:$B$40,2,FALSE)</f>
        <v>0</v>
      </c>
      <c r="X29" s="513">
        <f t="shared" si="19"/>
        <v>0</v>
      </c>
      <c r="Y29" s="525" t="str">
        <f t="shared" si="20"/>
        <v>n/a</v>
      </c>
      <c r="Z29" s="514">
        <f>IF($B29=Lists!$A$14,Lists!$E$35)+IF($B29=Lists!$A$15,Lists!$E$40)+IF($B29=Lists!$A$16,Lists!$E$40)</f>
        <v>0</v>
      </c>
      <c r="AA29" s="513">
        <f t="shared" si="11"/>
        <v>0</v>
      </c>
      <c r="AB29" s="511" t="s">
        <v>21</v>
      </c>
      <c r="AC29" s="511" t="str">
        <f t="shared" si="21"/>
        <v>n/a</v>
      </c>
      <c r="AD29" s="783"/>
      <c r="AE29" s="776"/>
      <c r="AF29" s="511" t="s">
        <v>21</v>
      </c>
      <c r="AG29" s="517">
        <f>VLOOKUP($F29,Lists!$A$45:$B$50,2,FALSE)</f>
        <v>1.0000000000000001E-5</v>
      </c>
      <c r="AH29" s="511" t="s">
        <v>21</v>
      </c>
      <c r="AI29" s="511" t="s">
        <v>21</v>
      </c>
      <c r="AJ29" s="512">
        <f>VLOOKUP(AI29,Lists!$A$35:$B$40,2,FALSE)</f>
        <v>0</v>
      </c>
      <c r="AK29" s="513">
        <f t="shared" si="22"/>
        <v>0</v>
      </c>
      <c r="AL29" s="525" t="str">
        <f t="shared" si="23"/>
        <v>n/a</v>
      </c>
      <c r="AM29" s="514">
        <f>IF($B29=Lists!$A$14,Lists!$E$35)+IF($B29=Lists!$A$15,Lists!$E$40)+IF($B29=Lists!$A$16,Lists!$E$40)</f>
        <v>0</v>
      </c>
      <c r="AN29" s="513">
        <f t="shared" si="13"/>
        <v>0</v>
      </c>
      <c r="AO29" s="511" t="s">
        <v>21</v>
      </c>
      <c r="AP29" s="511" t="str">
        <f t="shared" si="24"/>
        <v>n/a</v>
      </c>
      <c r="AQ29" s="783"/>
      <c r="AR29" s="776"/>
      <c r="AS29" s="20" t="s">
        <v>21</v>
      </c>
      <c r="AT29" s="364">
        <f>VLOOKUP($F29,Lists!$A$45:$B$50,2,FALSE)</f>
        <v>1.0000000000000001E-5</v>
      </c>
      <c r="AU29" s="20" t="s">
        <v>21</v>
      </c>
      <c r="AV29" s="20" t="s">
        <v>21</v>
      </c>
      <c r="AW29" s="22">
        <f>VLOOKUP(AV29,Lists!$A$35:$B$40,2,FALSE)</f>
        <v>0</v>
      </c>
      <c r="AX29" s="17">
        <f t="shared" si="25"/>
        <v>0</v>
      </c>
      <c r="AY29" s="23" t="str">
        <f t="shared" si="26"/>
        <v>n/a</v>
      </c>
      <c r="AZ29" s="24">
        <f>IF($B29=Lists!$A$14,Lists!$E$35)+IF($B29=Lists!$A$15,Lists!$E$40)+IF($B29=Lists!$A$16,Lists!$E$40)</f>
        <v>0</v>
      </c>
      <c r="BA29" s="17">
        <f t="shared" si="15"/>
        <v>0</v>
      </c>
      <c r="BB29" s="20" t="s">
        <v>21</v>
      </c>
      <c r="BC29" s="20" t="str">
        <f t="shared" si="27"/>
        <v>n/a</v>
      </c>
    </row>
    <row r="30" spans="1:55" x14ac:dyDescent="0.3">
      <c r="A30" s="508" t="s">
        <v>996</v>
      </c>
      <c r="B30" s="414"/>
      <c r="C30" s="528" t="s">
        <v>427</v>
      </c>
      <c r="D30" s="783" t="s">
        <v>29</v>
      </c>
      <c r="E30" s="776"/>
      <c r="F30" s="511" t="s">
        <v>21</v>
      </c>
      <c r="G30" s="510">
        <f>VLOOKUP($F30,Lists!$A$45:$B$50,2,FALSE)</f>
        <v>1.0000000000000001E-5</v>
      </c>
      <c r="H30" s="511" t="s">
        <v>21</v>
      </c>
      <c r="I30" s="511" t="s">
        <v>21</v>
      </c>
      <c r="J30" s="512">
        <f>VLOOKUP(I30,Lists!$A$35:$B$40,2,FALSE)</f>
        <v>0</v>
      </c>
      <c r="K30" s="513">
        <f t="shared" si="28"/>
        <v>0</v>
      </c>
      <c r="L30" s="525" t="str">
        <f t="shared" si="39"/>
        <v>n/a</v>
      </c>
      <c r="M30" s="514">
        <f>IF($B30=Lists!$A$14,Lists!$E$35)+IF($B30=Lists!$A$15,Lists!$E$40)+IF($B30=Lists!$A$16,Lists!$E$40)</f>
        <v>0</v>
      </c>
      <c r="N30" s="513">
        <f t="shared" si="9"/>
        <v>0</v>
      </c>
      <c r="O30" s="511" t="str">
        <f t="shared" si="30"/>
        <v>n/a</v>
      </c>
      <c r="P30" s="752" t="str">
        <f t="shared" si="18"/>
        <v>n/a</v>
      </c>
      <c r="Q30" s="783"/>
      <c r="R30" s="776"/>
      <c r="S30" s="511" t="s">
        <v>21</v>
      </c>
      <c r="T30" s="517">
        <f>VLOOKUP($F30,Lists!$A$45:$B$50,2,FALSE)</f>
        <v>1.0000000000000001E-5</v>
      </c>
      <c r="U30" s="511" t="s">
        <v>21</v>
      </c>
      <c r="V30" s="511" t="s">
        <v>21</v>
      </c>
      <c r="W30" s="512">
        <f>VLOOKUP(V30,Lists!$A$35:$B$40,2,FALSE)</f>
        <v>0</v>
      </c>
      <c r="X30" s="513">
        <f t="shared" si="19"/>
        <v>0</v>
      </c>
      <c r="Y30" s="525" t="str">
        <f t="shared" si="20"/>
        <v>n/a</v>
      </c>
      <c r="Z30" s="514">
        <f>IF($B30=Lists!$A$14,Lists!$E$35)+IF($B30=Lists!$A$15,Lists!$E$40)+IF($B30=Lists!$A$16,Lists!$E$40)</f>
        <v>0</v>
      </c>
      <c r="AA30" s="513">
        <f t="shared" si="11"/>
        <v>0</v>
      </c>
      <c r="AB30" s="511" t="s">
        <v>21</v>
      </c>
      <c r="AC30" s="511" t="str">
        <f t="shared" si="21"/>
        <v>n/a</v>
      </c>
      <c r="AD30" s="783"/>
      <c r="AE30" s="776"/>
      <c r="AF30" s="511" t="s">
        <v>21</v>
      </c>
      <c r="AG30" s="517">
        <f>VLOOKUP($F30,Lists!$A$45:$B$50,2,FALSE)</f>
        <v>1.0000000000000001E-5</v>
      </c>
      <c r="AH30" s="511" t="s">
        <v>21</v>
      </c>
      <c r="AI30" s="511" t="s">
        <v>21</v>
      </c>
      <c r="AJ30" s="512">
        <f>VLOOKUP(AI30,Lists!$A$35:$B$40,2,FALSE)</f>
        <v>0</v>
      </c>
      <c r="AK30" s="513">
        <f t="shared" si="22"/>
        <v>0</v>
      </c>
      <c r="AL30" s="525" t="str">
        <f t="shared" si="23"/>
        <v>n/a</v>
      </c>
      <c r="AM30" s="514">
        <f>IF($B30=Lists!$A$14,Lists!$E$35)+IF($B30=Lists!$A$15,Lists!$E$40)+IF($B30=Lists!$A$16,Lists!$E$40)</f>
        <v>0</v>
      </c>
      <c r="AN30" s="513">
        <f t="shared" si="13"/>
        <v>0</v>
      </c>
      <c r="AO30" s="511" t="s">
        <v>21</v>
      </c>
      <c r="AP30" s="511" t="str">
        <f t="shared" si="24"/>
        <v>n/a</v>
      </c>
      <c r="AQ30" s="783"/>
      <c r="AR30" s="776"/>
      <c r="AS30" s="20" t="s">
        <v>21</v>
      </c>
      <c r="AT30" s="364">
        <f>VLOOKUP($F30,Lists!$A$45:$B$50,2,FALSE)</f>
        <v>1.0000000000000001E-5</v>
      </c>
      <c r="AU30" s="20" t="s">
        <v>21</v>
      </c>
      <c r="AV30" s="20" t="s">
        <v>21</v>
      </c>
      <c r="AW30" s="22">
        <f>VLOOKUP(AV30,Lists!$A$35:$B$40,2,FALSE)</f>
        <v>0</v>
      </c>
      <c r="AX30" s="17">
        <f t="shared" si="25"/>
        <v>0</v>
      </c>
      <c r="AY30" s="23" t="str">
        <f t="shared" si="26"/>
        <v>n/a</v>
      </c>
      <c r="AZ30" s="24">
        <f>IF($B30=Lists!$A$14,Lists!$E$35)+IF($B30=Lists!$A$15,Lists!$E$40)+IF($B30=Lists!$A$16,Lists!$E$40)</f>
        <v>0</v>
      </c>
      <c r="BA30" s="17">
        <f t="shared" si="15"/>
        <v>0</v>
      </c>
      <c r="BB30" s="20" t="s">
        <v>21</v>
      </c>
      <c r="BC30" s="20" t="str">
        <f t="shared" si="27"/>
        <v>n/a</v>
      </c>
    </row>
    <row r="31" spans="1:55" x14ac:dyDescent="0.3">
      <c r="A31" s="508" t="s">
        <v>997</v>
      </c>
      <c r="B31" s="414"/>
      <c r="C31" s="528" t="s">
        <v>428</v>
      </c>
      <c r="D31" s="783" t="s">
        <v>29</v>
      </c>
      <c r="E31" s="776"/>
      <c r="F31" s="511" t="s">
        <v>21</v>
      </c>
      <c r="G31" s="510">
        <f>VLOOKUP($F31,Lists!$A$45:$B$50,2,FALSE)</f>
        <v>1.0000000000000001E-5</v>
      </c>
      <c r="H31" s="511" t="s">
        <v>21</v>
      </c>
      <c r="I31" s="511" t="s">
        <v>21</v>
      </c>
      <c r="J31" s="512">
        <f>VLOOKUP(I31,Lists!$A$35:$B$40,2,FALSE)</f>
        <v>0</v>
      </c>
      <c r="K31" s="513">
        <f t="shared" si="28"/>
        <v>0</v>
      </c>
      <c r="L31" s="525" t="str">
        <f t="shared" si="39"/>
        <v>n/a</v>
      </c>
      <c r="M31" s="514">
        <f>IF($B31=Lists!$A$14,Lists!$E$35)+IF($B31=Lists!$A$15,Lists!$E$40)+IF($B31=Lists!$A$16,Lists!$E$40)</f>
        <v>0</v>
      </c>
      <c r="N31" s="513">
        <f t="shared" si="9"/>
        <v>0</v>
      </c>
      <c r="O31" s="511" t="str">
        <f t="shared" si="30"/>
        <v>n/a</v>
      </c>
      <c r="P31" s="752" t="str">
        <f t="shared" si="18"/>
        <v>n/a</v>
      </c>
      <c r="Q31" s="783"/>
      <c r="R31" s="776"/>
      <c r="S31" s="511" t="s">
        <v>21</v>
      </c>
      <c r="T31" s="517">
        <f>VLOOKUP($F31,Lists!$A$45:$B$50,2,FALSE)</f>
        <v>1.0000000000000001E-5</v>
      </c>
      <c r="U31" s="511" t="s">
        <v>21</v>
      </c>
      <c r="V31" s="511" t="s">
        <v>21</v>
      </c>
      <c r="W31" s="512">
        <f>VLOOKUP(V31,Lists!$A$35:$B$40,2,FALSE)</f>
        <v>0</v>
      </c>
      <c r="X31" s="513">
        <f t="shared" si="19"/>
        <v>0</v>
      </c>
      <c r="Y31" s="525" t="str">
        <f t="shared" si="20"/>
        <v>n/a</v>
      </c>
      <c r="Z31" s="514">
        <f>IF($B31=Lists!$A$14,Lists!$E$35)+IF($B31=Lists!$A$15,Lists!$E$40)+IF($B31=Lists!$A$16,Lists!$E$40)</f>
        <v>0</v>
      </c>
      <c r="AA31" s="513">
        <f t="shared" si="11"/>
        <v>0</v>
      </c>
      <c r="AB31" s="511" t="s">
        <v>21</v>
      </c>
      <c r="AC31" s="511" t="str">
        <f t="shared" si="21"/>
        <v>n/a</v>
      </c>
      <c r="AD31" s="783"/>
      <c r="AE31" s="776"/>
      <c r="AF31" s="511" t="s">
        <v>21</v>
      </c>
      <c r="AG31" s="517">
        <f>VLOOKUP($F31,Lists!$A$45:$B$50,2,FALSE)</f>
        <v>1.0000000000000001E-5</v>
      </c>
      <c r="AH31" s="511" t="s">
        <v>21</v>
      </c>
      <c r="AI31" s="511" t="s">
        <v>21</v>
      </c>
      <c r="AJ31" s="512">
        <f>VLOOKUP(AI31,Lists!$A$35:$B$40,2,FALSE)</f>
        <v>0</v>
      </c>
      <c r="AK31" s="513">
        <f t="shared" si="22"/>
        <v>0</v>
      </c>
      <c r="AL31" s="525" t="str">
        <f t="shared" si="23"/>
        <v>n/a</v>
      </c>
      <c r="AM31" s="514">
        <f>IF($B31=Lists!$A$14,Lists!$E$35)+IF($B31=Lists!$A$15,Lists!$E$40)+IF($B31=Lists!$A$16,Lists!$E$40)</f>
        <v>0</v>
      </c>
      <c r="AN31" s="513">
        <f t="shared" si="13"/>
        <v>0</v>
      </c>
      <c r="AO31" s="511" t="s">
        <v>21</v>
      </c>
      <c r="AP31" s="511" t="str">
        <f t="shared" si="24"/>
        <v>n/a</v>
      </c>
      <c r="AQ31" s="783"/>
      <c r="AR31" s="776"/>
      <c r="AS31" s="20" t="s">
        <v>21</v>
      </c>
      <c r="AT31" s="364">
        <f>VLOOKUP($F31,Lists!$A$45:$B$50,2,FALSE)</f>
        <v>1.0000000000000001E-5</v>
      </c>
      <c r="AU31" s="20" t="s">
        <v>21</v>
      </c>
      <c r="AV31" s="20" t="s">
        <v>21</v>
      </c>
      <c r="AW31" s="22">
        <f>VLOOKUP(AV31,Lists!$A$35:$B$40,2,FALSE)</f>
        <v>0</v>
      </c>
      <c r="AX31" s="17">
        <f t="shared" si="25"/>
        <v>0</v>
      </c>
      <c r="AY31" s="23" t="str">
        <f t="shared" si="26"/>
        <v>n/a</v>
      </c>
      <c r="AZ31" s="24">
        <f>IF($B31=Lists!$A$14,Lists!$E$35)+IF($B31=Lists!$A$15,Lists!$E$40)+IF($B31=Lists!$A$16,Lists!$E$40)</f>
        <v>0</v>
      </c>
      <c r="BA31" s="17">
        <f t="shared" si="15"/>
        <v>0</v>
      </c>
      <c r="BB31" s="20" t="s">
        <v>21</v>
      </c>
      <c r="BC31" s="20" t="str">
        <f t="shared" si="27"/>
        <v>n/a</v>
      </c>
    </row>
    <row r="32" spans="1:55" x14ac:dyDescent="0.3">
      <c r="A32" s="508" t="s">
        <v>998</v>
      </c>
      <c r="B32" s="414"/>
      <c r="C32" s="528" t="s">
        <v>429</v>
      </c>
      <c r="D32" s="783" t="s">
        <v>29</v>
      </c>
      <c r="E32" s="776"/>
      <c r="F32" s="511" t="s">
        <v>21</v>
      </c>
      <c r="G32" s="510">
        <f>VLOOKUP($F32,Lists!$A$45:$B$50,2,FALSE)</f>
        <v>1.0000000000000001E-5</v>
      </c>
      <c r="H32" s="511" t="s">
        <v>21</v>
      </c>
      <c r="I32" s="511" t="s">
        <v>21</v>
      </c>
      <c r="J32" s="512">
        <f>VLOOKUP(I32,Lists!$A$35:$B$40,2,FALSE)</f>
        <v>0</v>
      </c>
      <c r="K32" s="513">
        <f t="shared" si="28"/>
        <v>0</v>
      </c>
      <c r="L32" s="525" t="str">
        <f t="shared" si="39"/>
        <v>n/a</v>
      </c>
      <c r="M32" s="514">
        <f>IF($B32=Lists!$A$14,Lists!$E$35)+IF($B32=Lists!$A$15,Lists!$E$40)+IF($B32=Lists!$A$16,Lists!$E$40)</f>
        <v>0</v>
      </c>
      <c r="N32" s="513">
        <f t="shared" si="9"/>
        <v>0</v>
      </c>
      <c r="O32" s="511" t="str">
        <f t="shared" si="30"/>
        <v>n/a</v>
      </c>
      <c r="P32" s="752" t="str">
        <f t="shared" si="18"/>
        <v>n/a</v>
      </c>
      <c r="Q32" s="783"/>
      <c r="R32" s="776"/>
      <c r="S32" s="511" t="s">
        <v>21</v>
      </c>
      <c r="T32" s="517">
        <f>VLOOKUP($F32,Lists!$A$45:$B$50,2,FALSE)</f>
        <v>1.0000000000000001E-5</v>
      </c>
      <c r="U32" s="511" t="s">
        <v>21</v>
      </c>
      <c r="V32" s="511" t="s">
        <v>21</v>
      </c>
      <c r="W32" s="512">
        <f>VLOOKUP(V32,Lists!$A$35:$B$40,2,FALSE)</f>
        <v>0</v>
      </c>
      <c r="X32" s="513">
        <f t="shared" si="19"/>
        <v>0</v>
      </c>
      <c r="Y32" s="525" t="str">
        <f t="shared" si="20"/>
        <v>n/a</v>
      </c>
      <c r="Z32" s="514">
        <f>IF($B32=Lists!$A$14,Lists!$E$35)+IF($B32=Lists!$A$15,Lists!$E$40)+IF($B32=Lists!$A$16,Lists!$E$40)</f>
        <v>0</v>
      </c>
      <c r="AA32" s="513">
        <f t="shared" si="11"/>
        <v>0</v>
      </c>
      <c r="AB32" s="511" t="s">
        <v>21</v>
      </c>
      <c r="AC32" s="511" t="str">
        <f t="shared" si="21"/>
        <v>n/a</v>
      </c>
      <c r="AD32" s="783"/>
      <c r="AE32" s="776"/>
      <c r="AF32" s="511" t="s">
        <v>21</v>
      </c>
      <c r="AG32" s="517">
        <f>VLOOKUP($F32,Lists!$A$45:$B$50,2,FALSE)</f>
        <v>1.0000000000000001E-5</v>
      </c>
      <c r="AH32" s="511" t="s">
        <v>21</v>
      </c>
      <c r="AI32" s="511" t="s">
        <v>21</v>
      </c>
      <c r="AJ32" s="512">
        <f>VLOOKUP(AI32,Lists!$A$35:$B$40,2,FALSE)</f>
        <v>0</v>
      </c>
      <c r="AK32" s="513">
        <f t="shared" si="22"/>
        <v>0</v>
      </c>
      <c r="AL32" s="525" t="str">
        <f t="shared" si="23"/>
        <v>n/a</v>
      </c>
      <c r="AM32" s="514">
        <f>IF($B32=Lists!$A$14,Lists!$E$35)+IF($B32=Lists!$A$15,Lists!$E$40)+IF($B32=Lists!$A$16,Lists!$E$40)</f>
        <v>0</v>
      </c>
      <c r="AN32" s="513">
        <f t="shared" si="13"/>
        <v>0</v>
      </c>
      <c r="AO32" s="511" t="s">
        <v>21</v>
      </c>
      <c r="AP32" s="511" t="str">
        <f t="shared" si="24"/>
        <v>n/a</v>
      </c>
      <c r="AQ32" s="783"/>
      <c r="AR32" s="776"/>
      <c r="AS32" s="20" t="s">
        <v>21</v>
      </c>
      <c r="AT32" s="364">
        <f>VLOOKUP($F32,Lists!$A$45:$B$50,2,FALSE)</f>
        <v>1.0000000000000001E-5</v>
      </c>
      <c r="AU32" s="20" t="s">
        <v>21</v>
      </c>
      <c r="AV32" s="20" t="s">
        <v>21</v>
      </c>
      <c r="AW32" s="22">
        <f>VLOOKUP(AV32,Lists!$A$35:$B$40,2,FALSE)</f>
        <v>0</v>
      </c>
      <c r="AX32" s="17">
        <f t="shared" si="25"/>
        <v>0</v>
      </c>
      <c r="AY32" s="23" t="str">
        <f t="shared" si="26"/>
        <v>n/a</v>
      </c>
      <c r="AZ32" s="24">
        <f>IF($B32=Lists!$A$14,Lists!$E$35)+IF($B32=Lists!$A$15,Lists!$E$40)+IF($B32=Lists!$A$16,Lists!$E$40)</f>
        <v>0</v>
      </c>
      <c r="BA32" s="17">
        <f t="shared" si="15"/>
        <v>0</v>
      </c>
      <c r="BB32" s="20" t="s">
        <v>21</v>
      </c>
      <c r="BC32" s="20" t="str">
        <f t="shared" si="27"/>
        <v>n/a</v>
      </c>
    </row>
    <row r="33" spans="1:55" ht="15.75" customHeight="1" x14ac:dyDescent="0.3">
      <c r="A33" s="508" t="s">
        <v>999</v>
      </c>
      <c r="B33" s="414"/>
      <c r="C33" s="528" t="s">
        <v>430</v>
      </c>
      <c r="D33" s="783" t="s">
        <v>29</v>
      </c>
      <c r="E33" s="782"/>
      <c r="F33" s="511" t="s">
        <v>21</v>
      </c>
      <c r="G33" s="510">
        <f>VLOOKUP($F33,Lists!$A$45:$B$50,2,FALSE)</f>
        <v>1.0000000000000001E-5</v>
      </c>
      <c r="H33" s="511" t="s">
        <v>21</v>
      </c>
      <c r="I33" s="511" t="s">
        <v>21</v>
      </c>
      <c r="J33" s="512">
        <f>VLOOKUP(I33,Lists!$A$35:$B$40,2,FALSE)</f>
        <v>0</v>
      </c>
      <c r="K33" s="513">
        <f t="shared" ref="K33" si="40">J33*G33</f>
        <v>0</v>
      </c>
      <c r="L33" s="525" t="str">
        <f t="shared" ref="L33" si="41">IF(ISERROR(K33/N33),"n/a",K33/N33)</f>
        <v>n/a</v>
      </c>
      <c r="M33" s="514">
        <f>IF($B33=Lists!$A$14,Lists!$E$35)+IF($B33=Lists!$A$15,Lists!$E$40)+IF($B33=Lists!$A$16,Lists!$E$40)</f>
        <v>0</v>
      </c>
      <c r="N33" s="513">
        <f t="shared" si="9"/>
        <v>0</v>
      </c>
      <c r="O33" s="511" t="str">
        <f t="shared" ref="O33" si="42">IF((N33/$N$2)&gt;0.0001,N33/$N$2,"n/a")</f>
        <v>n/a</v>
      </c>
      <c r="P33" s="752" t="str">
        <f t="shared" ref="P33" si="43">IF(ISERROR(O33*0.0001),"n/a",O33*0.05)</f>
        <v>n/a</v>
      </c>
      <c r="Q33" s="783"/>
      <c r="R33" s="782"/>
      <c r="S33" s="511" t="s">
        <v>21</v>
      </c>
      <c r="T33" s="517">
        <f>VLOOKUP($F33,Lists!$A$45:$B$50,2,FALSE)</f>
        <v>1.0000000000000001E-5</v>
      </c>
      <c r="U33" s="511" t="s">
        <v>21</v>
      </c>
      <c r="V33" s="511" t="s">
        <v>21</v>
      </c>
      <c r="W33" s="512">
        <f>VLOOKUP(V33,Lists!$A$35:$B$40,2,FALSE)</f>
        <v>0</v>
      </c>
      <c r="X33" s="513">
        <f t="shared" ref="X33" si="44">W33*T33</f>
        <v>0</v>
      </c>
      <c r="Y33" s="525" t="str">
        <f t="shared" ref="Y33" si="45">IF(ISERROR(X33/AA33),"n/a",X33/AA33)</f>
        <v>n/a</v>
      </c>
      <c r="Z33" s="514">
        <f>IF($B33=Lists!$A$14,Lists!$E$35)+IF($B33=Lists!$A$15,Lists!$E$40)+IF($B33=Lists!$A$16,Lists!$E$40)</f>
        <v>0</v>
      </c>
      <c r="AA33" s="513">
        <f t="shared" si="11"/>
        <v>0</v>
      </c>
      <c r="AB33" s="511" t="s">
        <v>21</v>
      </c>
      <c r="AC33" s="511" t="str">
        <f t="shared" ref="AC33" si="46">IF(ISERROR(AB33*0.0001),"n/a",AB33*0.05)</f>
        <v>n/a</v>
      </c>
      <c r="AD33" s="783"/>
      <c r="AE33" s="782"/>
      <c r="AF33" s="511" t="s">
        <v>21</v>
      </c>
      <c r="AG33" s="517">
        <f>VLOOKUP($F33,Lists!$A$45:$B$50,2,FALSE)</f>
        <v>1.0000000000000001E-5</v>
      </c>
      <c r="AH33" s="511" t="s">
        <v>21</v>
      </c>
      <c r="AI33" s="511" t="s">
        <v>21</v>
      </c>
      <c r="AJ33" s="512">
        <f>VLOOKUP(AI33,Lists!$A$35:$B$40,2,FALSE)</f>
        <v>0</v>
      </c>
      <c r="AK33" s="513">
        <f t="shared" ref="AK33" si="47">AJ33*AG33</f>
        <v>0</v>
      </c>
      <c r="AL33" s="525" t="str">
        <f t="shared" ref="AL33" si="48">IF(ISERROR(AK33/AN33),"n/a",AK33/AN33)</f>
        <v>n/a</v>
      </c>
      <c r="AM33" s="514">
        <f>IF($B33=Lists!$A$14,Lists!$E$35)+IF($B33=Lists!$A$15,Lists!$E$40)+IF($B33=Lists!$A$16,Lists!$E$40)</f>
        <v>0</v>
      </c>
      <c r="AN33" s="513">
        <f t="shared" si="13"/>
        <v>0</v>
      </c>
      <c r="AO33" s="511" t="s">
        <v>21</v>
      </c>
      <c r="AP33" s="511" t="str">
        <f t="shared" ref="AP33" si="49">IF(ISERROR(AO33*0.0001),"n/a",AO33*0.05)</f>
        <v>n/a</v>
      </c>
      <c r="AQ33" s="776"/>
      <c r="AR33" s="782"/>
      <c r="AS33" s="20" t="s">
        <v>21</v>
      </c>
      <c r="AT33" s="364">
        <f>VLOOKUP($F33,Lists!$A$45:$B$50,2,FALSE)</f>
        <v>1.0000000000000001E-5</v>
      </c>
      <c r="AU33" s="20" t="s">
        <v>21</v>
      </c>
      <c r="AV33" s="20" t="s">
        <v>21</v>
      </c>
      <c r="AW33" s="22">
        <f>VLOOKUP(AV33,Lists!$A$35:$B$40,2,FALSE)</f>
        <v>0</v>
      </c>
      <c r="AX33" s="17">
        <f t="shared" ref="AX33" si="50">AW33*AT33</f>
        <v>0</v>
      </c>
      <c r="AY33" s="23" t="str">
        <f t="shared" ref="AY33" si="51">IF(ISERROR(AX33/BA33),"n/a",AX33/BA33)</f>
        <v>n/a</v>
      </c>
      <c r="AZ33" s="24">
        <f>IF($B33=Lists!$A$14,Lists!$E$35)+IF($B33=Lists!$A$15,Lists!$E$40)+IF($B33=Lists!$A$16,Lists!$E$40)</f>
        <v>0</v>
      </c>
      <c r="BA33" s="17">
        <f t="shared" si="15"/>
        <v>0</v>
      </c>
      <c r="BB33" s="20" t="s">
        <v>21</v>
      </c>
      <c r="BC33" s="20" t="str">
        <f t="shared" ref="BC33" si="52">IF(ISERROR(BB33*0.0001),"n/a",BB33*0.05)</f>
        <v>n/a</v>
      </c>
    </row>
    <row r="34" spans="1:55" x14ac:dyDescent="0.3">
      <c r="A34" s="508" t="s">
        <v>1000</v>
      </c>
      <c r="B34" s="414"/>
      <c r="C34" s="528" t="s">
        <v>431</v>
      </c>
      <c r="D34" s="783" t="s">
        <v>29</v>
      </c>
      <c r="E34" s="776"/>
      <c r="F34" s="511" t="s">
        <v>21</v>
      </c>
      <c r="G34" s="510">
        <f>VLOOKUP($F34,Lists!$A$45:$B$50,2,FALSE)</f>
        <v>1.0000000000000001E-5</v>
      </c>
      <c r="H34" s="511" t="s">
        <v>21</v>
      </c>
      <c r="I34" s="511" t="s">
        <v>21</v>
      </c>
      <c r="J34" s="512">
        <f>VLOOKUP(I34,Lists!$A$35:$B$40,2,FALSE)</f>
        <v>0</v>
      </c>
      <c r="K34" s="513">
        <f t="shared" si="28"/>
        <v>0</v>
      </c>
      <c r="L34" s="525" t="str">
        <f t="shared" ref="L34:L45" si="53">IF(ISERROR(K34/N34),"n/a",K34/N34)</f>
        <v>n/a</v>
      </c>
      <c r="M34" s="514">
        <f>IF($B34=Lists!$A$14,Lists!$E$35)+IF($B34=Lists!$A$15,Lists!$E$40)+IF($B34=Lists!$A$16,Lists!$E$40)</f>
        <v>0</v>
      </c>
      <c r="N34" s="513">
        <f t="shared" si="9"/>
        <v>0</v>
      </c>
      <c r="O34" s="511" t="str">
        <f t="shared" si="30"/>
        <v>n/a</v>
      </c>
      <c r="P34" s="752" t="str">
        <f t="shared" si="18"/>
        <v>n/a</v>
      </c>
      <c r="Q34" s="783"/>
      <c r="R34" s="776"/>
      <c r="S34" s="511" t="s">
        <v>21</v>
      </c>
      <c r="T34" s="517">
        <f>VLOOKUP($F34,Lists!$A$45:$B$50,2,FALSE)</f>
        <v>1.0000000000000001E-5</v>
      </c>
      <c r="U34" s="511" t="s">
        <v>21</v>
      </c>
      <c r="V34" s="511" t="s">
        <v>21</v>
      </c>
      <c r="W34" s="512">
        <f>VLOOKUP(V34,Lists!$A$35:$B$40,2,FALSE)</f>
        <v>0</v>
      </c>
      <c r="X34" s="513">
        <f t="shared" si="19"/>
        <v>0</v>
      </c>
      <c r="Y34" s="525" t="str">
        <f t="shared" si="20"/>
        <v>n/a</v>
      </c>
      <c r="Z34" s="514">
        <f>IF($B34=Lists!$A$14,Lists!$E$35)+IF($B34=Lists!$A$15,Lists!$E$40)+IF($B34=Lists!$A$16,Lists!$E$40)</f>
        <v>0</v>
      </c>
      <c r="AA34" s="513">
        <f t="shared" si="11"/>
        <v>0</v>
      </c>
      <c r="AB34" s="511" t="s">
        <v>21</v>
      </c>
      <c r="AC34" s="511" t="str">
        <f t="shared" si="21"/>
        <v>n/a</v>
      </c>
      <c r="AD34" s="783"/>
      <c r="AE34" s="776"/>
      <c r="AF34" s="511" t="s">
        <v>21</v>
      </c>
      <c r="AG34" s="517">
        <f>VLOOKUP($F34,Lists!$A$45:$B$50,2,FALSE)</f>
        <v>1.0000000000000001E-5</v>
      </c>
      <c r="AH34" s="511" t="s">
        <v>21</v>
      </c>
      <c r="AI34" s="511" t="s">
        <v>21</v>
      </c>
      <c r="AJ34" s="512">
        <f>VLOOKUP(AI34,Lists!$A$35:$B$40,2,FALSE)</f>
        <v>0</v>
      </c>
      <c r="AK34" s="513">
        <f t="shared" si="22"/>
        <v>0</v>
      </c>
      <c r="AL34" s="525" t="str">
        <f t="shared" si="23"/>
        <v>n/a</v>
      </c>
      <c r="AM34" s="514">
        <f>IF($B34=Lists!$A$14,Lists!$E$35)+IF($B34=Lists!$A$15,Lists!$E$40)+IF($B34=Lists!$A$16,Lists!$E$40)</f>
        <v>0</v>
      </c>
      <c r="AN34" s="513">
        <f t="shared" si="13"/>
        <v>0</v>
      </c>
      <c r="AO34" s="511" t="s">
        <v>21</v>
      </c>
      <c r="AP34" s="511" t="str">
        <f t="shared" si="24"/>
        <v>n/a</v>
      </c>
      <c r="AQ34" s="783"/>
      <c r="AR34" s="776"/>
      <c r="AS34" s="20" t="s">
        <v>21</v>
      </c>
      <c r="AT34" s="364">
        <f>VLOOKUP($F34,Lists!$A$45:$B$50,2,FALSE)</f>
        <v>1.0000000000000001E-5</v>
      </c>
      <c r="AU34" s="20" t="s">
        <v>21</v>
      </c>
      <c r="AV34" s="20" t="s">
        <v>21</v>
      </c>
      <c r="AW34" s="22">
        <f>VLOOKUP(AV34,Lists!$A$35:$B$40,2,FALSE)</f>
        <v>0</v>
      </c>
      <c r="AX34" s="17">
        <f t="shared" si="25"/>
        <v>0</v>
      </c>
      <c r="AY34" s="23" t="str">
        <f t="shared" si="26"/>
        <v>n/a</v>
      </c>
      <c r="AZ34" s="24">
        <f>IF($B34=Lists!$A$14,Lists!$E$35)+IF($B34=Lists!$A$15,Lists!$E$40)+IF($B34=Lists!$A$16,Lists!$E$40)</f>
        <v>0</v>
      </c>
      <c r="BA34" s="17">
        <f t="shared" si="15"/>
        <v>0</v>
      </c>
      <c r="BB34" s="20" t="s">
        <v>21</v>
      </c>
      <c r="BC34" s="20" t="str">
        <f t="shared" si="27"/>
        <v>n/a</v>
      </c>
    </row>
    <row r="35" spans="1:55" x14ac:dyDescent="0.3">
      <c r="A35" s="508" t="s">
        <v>1001</v>
      </c>
      <c r="B35" s="414"/>
      <c r="C35" s="528" t="s">
        <v>432</v>
      </c>
      <c r="D35" s="783" t="s">
        <v>29</v>
      </c>
      <c r="E35" s="776"/>
      <c r="F35" s="511" t="s">
        <v>21</v>
      </c>
      <c r="G35" s="510">
        <f>VLOOKUP($F35,Lists!$A$45:$B$50,2,FALSE)</f>
        <v>1.0000000000000001E-5</v>
      </c>
      <c r="H35" s="511" t="s">
        <v>21</v>
      </c>
      <c r="I35" s="511" t="s">
        <v>21</v>
      </c>
      <c r="J35" s="512">
        <f>VLOOKUP(I35,Lists!$A$35:$B$40,2,FALSE)</f>
        <v>0</v>
      </c>
      <c r="K35" s="513">
        <f t="shared" si="28"/>
        <v>0</v>
      </c>
      <c r="L35" s="525" t="str">
        <f t="shared" si="53"/>
        <v>n/a</v>
      </c>
      <c r="M35" s="514">
        <f>IF($B35=Lists!$A$14,Lists!$E$35)+IF($B35=Lists!$A$15,Lists!$E$40)+IF($B35=Lists!$A$16,Lists!$E$40)</f>
        <v>0</v>
      </c>
      <c r="N35" s="513">
        <f t="shared" si="9"/>
        <v>0</v>
      </c>
      <c r="O35" s="511" t="str">
        <f t="shared" si="30"/>
        <v>n/a</v>
      </c>
      <c r="P35" s="752" t="str">
        <f t="shared" si="18"/>
        <v>n/a</v>
      </c>
      <c r="Q35" s="783"/>
      <c r="R35" s="776"/>
      <c r="S35" s="511" t="s">
        <v>21</v>
      </c>
      <c r="T35" s="517">
        <f>VLOOKUP($F35,Lists!$A$45:$B$50,2,FALSE)</f>
        <v>1.0000000000000001E-5</v>
      </c>
      <c r="U35" s="511" t="s">
        <v>21</v>
      </c>
      <c r="V35" s="511" t="s">
        <v>21</v>
      </c>
      <c r="W35" s="512">
        <f>VLOOKUP(V35,Lists!$A$35:$B$40,2,FALSE)</f>
        <v>0</v>
      </c>
      <c r="X35" s="513">
        <f t="shared" si="19"/>
        <v>0</v>
      </c>
      <c r="Y35" s="525" t="str">
        <f t="shared" si="20"/>
        <v>n/a</v>
      </c>
      <c r="Z35" s="514">
        <f>IF($B35=Lists!$A$14,Lists!$E$35)+IF($B35=Lists!$A$15,Lists!$E$40)+IF($B35=Lists!$A$16,Lists!$E$40)</f>
        <v>0</v>
      </c>
      <c r="AA35" s="513">
        <f t="shared" si="11"/>
        <v>0</v>
      </c>
      <c r="AB35" s="511" t="s">
        <v>21</v>
      </c>
      <c r="AC35" s="511" t="str">
        <f t="shared" si="21"/>
        <v>n/a</v>
      </c>
      <c r="AD35" s="783"/>
      <c r="AE35" s="776"/>
      <c r="AF35" s="511" t="s">
        <v>21</v>
      </c>
      <c r="AG35" s="517">
        <f>VLOOKUP($F35,Lists!$A$45:$B$50,2,FALSE)</f>
        <v>1.0000000000000001E-5</v>
      </c>
      <c r="AH35" s="511" t="s">
        <v>21</v>
      </c>
      <c r="AI35" s="511" t="s">
        <v>21</v>
      </c>
      <c r="AJ35" s="512">
        <f>VLOOKUP(AI35,Lists!$A$35:$B$40,2,FALSE)</f>
        <v>0</v>
      </c>
      <c r="AK35" s="513">
        <f t="shared" si="22"/>
        <v>0</v>
      </c>
      <c r="AL35" s="525" t="str">
        <f t="shared" si="23"/>
        <v>n/a</v>
      </c>
      <c r="AM35" s="514">
        <f>IF($B35=Lists!$A$14,Lists!$E$35)+IF($B35=Lists!$A$15,Lists!$E$40)+IF($B35=Lists!$A$16,Lists!$E$40)</f>
        <v>0</v>
      </c>
      <c r="AN35" s="513">
        <f t="shared" si="13"/>
        <v>0</v>
      </c>
      <c r="AO35" s="511" t="s">
        <v>21</v>
      </c>
      <c r="AP35" s="511" t="str">
        <f t="shared" si="24"/>
        <v>n/a</v>
      </c>
      <c r="AQ35" s="783"/>
      <c r="AR35" s="776"/>
      <c r="AS35" s="20" t="s">
        <v>21</v>
      </c>
      <c r="AT35" s="364">
        <f>VLOOKUP($F35,Lists!$A$45:$B$50,2,FALSE)</f>
        <v>1.0000000000000001E-5</v>
      </c>
      <c r="AU35" s="20" t="s">
        <v>21</v>
      </c>
      <c r="AV35" s="20" t="s">
        <v>21</v>
      </c>
      <c r="AW35" s="22">
        <f>VLOOKUP(AV35,Lists!$A$35:$B$40,2,FALSE)</f>
        <v>0</v>
      </c>
      <c r="AX35" s="17">
        <f t="shared" si="25"/>
        <v>0</v>
      </c>
      <c r="AY35" s="23" t="str">
        <f t="shared" si="26"/>
        <v>n/a</v>
      </c>
      <c r="AZ35" s="24">
        <f>IF($B35=Lists!$A$14,Lists!$E$35)+IF($B35=Lists!$A$15,Lists!$E$40)+IF($B35=Lists!$A$16,Lists!$E$40)</f>
        <v>0</v>
      </c>
      <c r="BA35" s="17">
        <f t="shared" si="15"/>
        <v>0</v>
      </c>
      <c r="BB35" s="20" t="s">
        <v>21</v>
      </c>
      <c r="BC35" s="20" t="str">
        <f t="shared" si="27"/>
        <v>n/a</v>
      </c>
    </row>
    <row r="36" spans="1:55" ht="130.5" customHeight="1" x14ac:dyDescent="0.3">
      <c r="A36" s="508" t="s">
        <v>1107</v>
      </c>
      <c r="B36" s="396" t="s">
        <v>23</v>
      </c>
      <c r="C36" s="396" t="s">
        <v>1220</v>
      </c>
      <c r="D36" s="776"/>
      <c r="E36" s="782"/>
      <c r="F36" s="511" t="s">
        <v>24</v>
      </c>
      <c r="G36" s="510">
        <f>VLOOKUP($F36,Lists!$A$45:$B$50,2,FALSE)</f>
        <v>10</v>
      </c>
      <c r="H36" s="511" t="s">
        <v>513</v>
      </c>
      <c r="I36" s="524" t="s">
        <v>26</v>
      </c>
      <c r="J36" s="512">
        <f>VLOOKUP(I36,Lists!$A$35:$B$40,2,FALSE)</f>
        <v>6</v>
      </c>
      <c r="K36" s="513">
        <f t="shared" si="28"/>
        <v>60</v>
      </c>
      <c r="L36" s="525">
        <f t="shared" si="53"/>
        <v>1</v>
      </c>
      <c r="M36" s="514">
        <f>IF($B36=Lists!$A$14,Lists!$E$35)+IF($B36=Lists!$A$15,Lists!$E$40)+IF($B36=Lists!$A$16,Lists!$E$40)</f>
        <v>6</v>
      </c>
      <c r="N36" s="513">
        <f t="shared" si="9"/>
        <v>60</v>
      </c>
      <c r="O36" s="526">
        <f t="shared" si="30"/>
        <v>6.6666666666666666E-2</v>
      </c>
      <c r="P36" s="751">
        <f t="shared" si="18"/>
        <v>3.3333333333333335E-3</v>
      </c>
      <c r="Q36" s="776"/>
      <c r="R36" s="782"/>
      <c r="S36" s="511" t="s">
        <v>24</v>
      </c>
      <c r="T36" s="517">
        <f>VLOOKUP($F36,Lists!$A$45:$B$50,2,FALSE)</f>
        <v>10</v>
      </c>
      <c r="U36" s="511" t="s">
        <v>25</v>
      </c>
      <c r="V36" s="524" t="s">
        <v>26</v>
      </c>
      <c r="W36" s="512">
        <f>VLOOKUP(V36,Lists!$A$35:$B$40,2,FALSE)</f>
        <v>6</v>
      </c>
      <c r="X36" s="513">
        <f t="shared" si="19"/>
        <v>60</v>
      </c>
      <c r="Y36" s="525">
        <f t="shared" si="20"/>
        <v>1</v>
      </c>
      <c r="Z36" s="514">
        <f>IF($B36=Lists!$A$14,Lists!$E$35)+IF($B36=Lists!$A$15,Lists!$E$40)+IF($B36=Lists!$A$16,Lists!$E$40)</f>
        <v>6</v>
      </c>
      <c r="AA36" s="513">
        <f t="shared" si="11"/>
        <v>60</v>
      </c>
      <c r="AB36" s="526">
        <f>AA36/$N$2</f>
        <v>6.6666666666666666E-2</v>
      </c>
      <c r="AC36" s="527">
        <f t="shared" si="21"/>
        <v>3.3333333333333335E-3</v>
      </c>
      <c r="AD36" s="776"/>
      <c r="AE36" s="782"/>
      <c r="AF36" s="511" t="s">
        <v>24</v>
      </c>
      <c r="AG36" s="517">
        <f>VLOOKUP($F36,Lists!$A$45:$B$50,2,FALSE)</f>
        <v>10</v>
      </c>
      <c r="AH36" s="511" t="s">
        <v>25</v>
      </c>
      <c r="AI36" s="524" t="s">
        <v>26</v>
      </c>
      <c r="AJ36" s="512">
        <f>VLOOKUP(AI36,Lists!$A$35:$B$40,2,FALSE)</f>
        <v>6</v>
      </c>
      <c r="AK36" s="513">
        <f t="shared" si="22"/>
        <v>60</v>
      </c>
      <c r="AL36" s="525">
        <f t="shared" si="23"/>
        <v>1</v>
      </c>
      <c r="AM36" s="514">
        <f>IF($B36=Lists!$A$14,Lists!$E$35)+IF($B36=Lists!$A$15,Lists!$E$40)+IF($B36=Lists!$A$16,Lists!$E$40)</f>
        <v>6</v>
      </c>
      <c r="AN36" s="513">
        <f t="shared" si="13"/>
        <v>60</v>
      </c>
      <c r="AO36" s="526">
        <f>AN36/$N$2</f>
        <v>6.6666666666666666E-2</v>
      </c>
      <c r="AP36" s="527">
        <f t="shared" si="24"/>
        <v>3.3333333333333335E-3</v>
      </c>
      <c r="AQ36" s="776"/>
      <c r="AR36" s="782"/>
      <c r="AS36" s="107" t="s">
        <v>24</v>
      </c>
      <c r="AT36" s="364">
        <f>VLOOKUP($F36,Lists!$A$45:$B$50,2,FALSE)</f>
        <v>10</v>
      </c>
      <c r="AU36" s="107" t="s">
        <v>25</v>
      </c>
      <c r="AV36" s="109" t="s">
        <v>26</v>
      </c>
      <c r="AW36" s="22">
        <f>VLOOKUP(AV36,Lists!$A$35:$B$40,2,FALSE)</f>
        <v>6</v>
      </c>
      <c r="AX36" s="104">
        <f t="shared" si="25"/>
        <v>60</v>
      </c>
      <c r="AY36" s="111">
        <f t="shared" si="26"/>
        <v>1</v>
      </c>
      <c r="AZ36" s="24">
        <f>IF($B36=Lists!$A$14,Lists!$E$35)+IF($B36=Lists!$A$15,Lists!$E$40)+IF($B36=Lists!$A$16,Lists!$E$40)</f>
        <v>6</v>
      </c>
      <c r="BA36" s="17">
        <f t="shared" si="15"/>
        <v>60</v>
      </c>
      <c r="BB36" s="113">
        <f>BA36/$N$2</f>
        <v>6.6666666666666666E-2</v>
      </c>
      <c r="BC36" s="114">
        <f t="shared" si="27"/>
        <v>3.3333333333333335E-3</v>
      </c>
    </row>
    <row r="37" spans="1:55" x14ac:dyDescent="0.3">
      <c r="A37" s="529" t="s">
        <v>1002</v>
      </c>
      <c r="B37" s="414"/>
      <c r="C37" s="695" t="s">
        <v>433</v>
      </c>
      <c r="D37" s="783" t="s">
        <v>29</v>
      </c>
      <c r="E37" s="776"/>
      <c r="F37" s="511" t="s">
        <v>21</v>
      </c>
      <c r="G37" s="510">
        <f>VLOOKUP($F37,Lists!$A$45:$B$50,2,FALSE)</f>
        <v>1.0000000000000001E-5</v>
      </c>
      <c r="H37" s="511" t="s">
        <v>21</v>
      </c>
      <c r="I37" s="511" t="s">
        <v>21</v>
      </c>
      <c r="J37" s="512">
        <f>VLOOKUP(I37,Lists!$A$35:$B$40,2,FALSE)</f>
        <v>0</v>
      </c>
      <c r="K37" s="513">
        <f t="shared" si="28"/>
        <v>0</v>
      </c>
      <c r="L37" s="525" t="str">
        <f t="shared" si="53"/>
        <v>n/a</v>
      </c>
      <c r="M37" s="514">
        <f>IF($B37=Lists!$A$14,Lists!$E$35)+IF($B37=Lists!$A$15,Lists!$E$40)+IF($B37=Lists!$A$16,Lists!$E$40)</f>
        <v>0</v>
      </c>
      <c r="N37" s="513">
        <f t="shared" si="9"/>
        <v>0</v>
      </c>
      <c r="O37" s="511" t="str">
        <f t="shared" si="30"/>
        <v>n/a</v>
      </c>
      <c r="P37" s="752" t="str">
        <f t="shared" si="18"/>
        <v>n/a</v>
      </c>
      <c r="Q37" s="783"/>
      <c r="R37" s="776"/>
      <c r="S37" s="511" t="s">
        <v>21</v>
      </c>
      <c r="T37" s="517">
        <f>VLOOKUP($F37,Lists!$A$45:$B$50,2,FALSE)</f>
        <v>1.0000000000000001E-5</v>
      </c>
      <c r="U37" s="511" t="s">
        <v>21</v>
      </c>
      <c r="V37" s="511" t="s">
        <v>21</v>
      </c>
      <c r="W37" s="512">
        <f>VLOOKUP(V37,Lists!$A$35:$B$40,2,FALSE)</f>
        <v>0</v>
      </c>
      <c r="X37" s="513">
        <f t="shared" si="19"/>
        <v>0</v>
      </c>
      <c r="Y37" s="525" t="str">
        <f t="shared" si="20"/>
        <v>n/a</v>
      </c>
      <c r="Z37" s="514">
        <f>IF($B37=Lists!$A$14,Lists!$E$35)+IF($B37=Lists!$A$15,Lists!$E$40)+IF($B37=Lists!$A$16,Lists!$E$40)</f>
        <v>0</v>
      </c>
      <c r="AA37" s="513">
        <f t="shared" si="11"/>
        <v>0</v>
      </c>
      <c r="AB37" s="511" t="s">
        <v>21</v>
      </c>
      <c r="AC37" s="511" t="str">
        <f t="shared" si="21"/>
        <v>n/a</v>
      </c>
      <c r="AD37" s="783"/>
      <c r="AE37" s="776"/>
      <c r="AF37" s="511" t="s">
        <v>21</v>
      </c>
      <c r="AG37" s="517">
        <f>VLOOKUP($F37,Lists!$A$45:$B$50,2,FALSE)</f>
        <v>1.0000000000000001E-5</v>
      </c>
      <c r="AH37" s="511" t="s">
        <v>21</v>
      </c>
      <c r="AI37" s="511" t="s">
        <v>21</v>
      </c>
      <c r="AJ37" s="512">
        <f>VLOOKUP(AI37,Lists!$A$35:$B$40,2,FALSE)</f>
        <v>0</v>
      </c>
      <c r="AK37" s="513">
        <f t="shared" si="22"/>
        <v>0</v>
      </c>
      <c r="AL37" s="525" t="str">
        <f t="shared" si="23"/>
        <v>n/a</v>
      </c>
      <c r="AM37" s="514">
        <f>IF($B37=Lists!$A$14,Lists!$E$35)+IF($B37=Lists!$A$15,Lists!$E$40)+IF($B37=Lists!$A$16,Lists!$E$40)</f>
        <v>0</v>
      </c>
      <c r="AN37" s="513">
        <f t="shared" si="13"/>
        <v>0</v>
      </c>
      <c r="AO37" s="511" t="s">
        <v>21</v>
      </c>
      <c r="AP37" s="511" t="str">
        <f t="shared" si="24"/>
        <v>n/a</v>
      </c>
      <c r="AQ37" s="783"/>
      <c r="AR37" s="776"/>
      <c r="AS37" s="20" t="s">
        <v>21</v>
      </c>
      <c r="AT37" s="364">
        <f>VLOOKUP($F37,Lists!$A$45:$B$50,2,FALSE)</f>
        <v>1.0000000000000001E-5</v>
      </c>
      <c r="AU37" s="20" t="s">
        <v>21</v>
      </c>
      <c r="AV37" s="20" t="s">
        <v>21</v>
      </c>
      <c r="AW37" s="22">
        <f>VLOOKUP(AV37,Lists!$A$35:$B$40,2,FALSE)</f>
        <v>0</v>
      </c>
      <c r="AX37" s="17">
        <f t="shared" si="25"/>
        <v>0</v>
      </c>
      <c r="AY37" s="23" t="str">
        <f t="shared" si="26"/>
        <v>n/a</v>
      </c>
      <c r="AZ37" s="24">
        <f>IF($B37=Lists!$A$14,Lists!$E$35)+IF($B37=Lists!$A$15,Lists!$E$40)+IF($B37=Lists!$A$16,Lists!$E$40)</f>
        <v>0</v>
      </c>
      <c r="BA37" s="17">
        <f t="shared" si="15"/>
        <v>0</v>
      </c>
      <c r="BB37" s="20" t="s">
        <v>21</v>
      </c>
      <c r="BC37" s="20" t="str">
        <f t="shared" si="27"/>
        <v>n/a</v>
      </c>
    </row>
    <row r="38" spans="1:55" x14ac:dyDescent="0.3">
      <c r="A38" s="529" t="s">
        <v>1003</v>
      </c>
      <c r="B38" s="414"/>
      <c r="C38" s="695" t="s">
        <v>434</v>
      </c>
      <c r="D38" s="783" t="s">
        <v>29</v>
      </c>
      <c r="E38" s="776"/>
      <c r="F38" s="511" t="s">
        <v>21</v>
      </c>
      <c r="G38" s="510">
        <f>VLOOKUP($F38,Lists!$A$45:$B$50,2,FALSE)</f>
        <v>1.0000000000000001E-5</v>
      </c>
      <c r="H38" s="511" t="s">
        <v>21</v>
      </c>
      <c r="I38" s="511" t="s">
        <v>21</v>
      </c>
      <c r="J38" s="512">
        <f>VLOOKUP(I38,Lists!$A$35:$B$40,2,FALSE)</f>
        <v>0</v>
      </c>
      <c r="K38" s="513">
        <f t="shared" si="28"/>
        <v>0</v>
      </c>
      <c r="L38" s="525" t="str">
        <f t="shared" si="53"/>
        <v>n/a</v>
      </c>
      <c r="M38" s="514">
        <f>IF($B38=Lists!$A$14,Lists!$E$35)+IF($B38=Lists!$A$15,Lists!$E$40)+IF($B38=Lists!$A$16,Lists!$E$40)</f>
        <v>0</v>
      </c>
      <c r="N38" s="513">
        <f t="shared" si="9"/>
        <v>0</v>
      </c>
      <c r="O38" s="511" t="str">
        <f t="shared" si="30"/>
        <v>n/a</v>
      </c>
      <c r="P38" s="752" t="str">
        <f t="shared" si="18"/>
        <v>n/a</v>
      </c>
      <c r="Q38" s="783"/>
      <c r="R38" s="776"/>
      <c r="S38" s="511" t="s">
        <v>21</v>
      </c>
      <c r="T38" s="517">
        <f>VLOOKUP($F38,Lists!$A$45:$B$50,2,FALSE)</f>
        <v>1.0000000000000001E-5</v>
      </c>
      <c r="U38" s="511" t="s">
        <v>21</v>
      </c>
      <c r="V38" s="511" t="s">
        <v>21</v>
      </c>
      <c r="W38" s="512">
        <f>VLOOKUP(V38,Lists!$A$35:$B$40,2,FALSE)</f>
        <v>0</v>
      </c>
      <c r="X38" s="513">
        <f t="shared" si="19"/>
        <v>0</v>
      </c>
      <c r="Y38" s="525" t="str">
        <f t="shared" si="20"/>
        <v>n/a</v>
      </c>
      <c r="Z38" s="514">
        <f>IF($B38=Lists!$A$14,Lists!$E$35)+IF($B38=Lists!$A$15,Lists!$E$40)+IF($B38=Lists!$A$16,Lists!$E$40)</f>
        <v>0</v>
      </c>
      <c r="AA38" s="513">
        <f t="shared" si="11"/>
        <v>0</v>
      </c>
      <c r="AB38" s="511" t="s">
        <v>21</v>
      </c>
      <c r="AC38" s="511" t="str">
        <f t="shared" si="21"/>
        <v>n/a</v>
      </c>
      <c r="AD38" s="783"/>
      <c r="AE38" s="776"/>
      <c r="AF38" s="511" t="s">
        <v>21</v>
      </c>
      <c r="AG38" s="517">
        <f>VLOOKUP($F38,Lists!$A$45:$B$50,2,FALSE)</f>
        <v>1.0000000000000001E-5</v>
      </c>
      <c r="AH38" s="511" t="s">
        <v>21</v>
      </c>
      <c r="AI38" s="511" t="s">
        <v>21</v>
      </c>
      <c r="AJ38" s="512">
        <f>VLOOKUP(AI38,Lists!$A$35:$B$40,2,FALSE)</f>
        <v>0</v>
      </c>
      <c r="AK38" s="513">
        <f t="shared" si="22"/>
        <v>0</v>
      </c>
      <c r="AL38" s="525" t="str">
        <f t="shared" si="23"/>
        <v>n/a</v>
      </c>
      <c r="AM38" s="514">
        <f>IF($B38=Lists!$A$14,Lists!$E$35)+IF($B38=Lists!$A$15,Lists!$E$40)+IF($B38=Lists!$A$16,Lists!$E$40)</f>
        <v>0</v>
      </c>
      <c r="AN38" s="513">
        <f t="shared" si="13"/>
        <v>0</v>
      </c>
      <c r="AO38" s="511" t="s">
        <v>21</v>
      </c>
      <c r="AP38" s="511" t="str">
        <f t="shared" si="24"/>
        <v>n/a</v>
      </c>
      <c r="AQ38" s="783"/>
      <c r="AR38" s="776"/>
      <c r="AS38" s="20" t="s">
        <v>21</v>
      </c>
      <c r="AT38" s="364">
        <f>VLOOKUP($F38,Lists!$A$45:$B$50,2,FALSE)</f>
        <v>1.0000000000000001E-5</v>
      </c>
      <c r="AU38" s="20" t="s">
        <v>21</v>
      </c>
      <c r="AV38" s="20" t="s">
        <v>21</v>
      </c>
      <c r="AW38" s="22">
        <f>VLOOKUP(AV38,Lists!$A$35:$B$40,2,FALSE)</f>
        <v>0</v>
      </c>
      <c r="AX38" s="17">
        <f t="shared" si="25"/>
        <v>0</v>
      </c>
      <c r="AY38" s="23" t="str">
        <f t="shared" si="26"/>
        <v>n/a</v>
      </c>
      <c r="AZ38" s="24">
        <f>IF($B38=Lists!$A$14,Lists!$E$35)+IF($B38=Lists!$A$15,Lists!$E$40)+IF($B38=Lists!$A$16,Lists!$E$40)</f>
        <v>0</v>
      </c>
      <c r="BA38" s="17">
        <f t="shared" si="15"/>
        <v>0</v>
      </c>
      <c r="BB38" s="20" t="s">
        <v>21</v>
      </c>
      <c r="BC38" s="20" t="str">
        <f t="shared" si="27"/>
        <v>n/a</v>
      </c>
    </row>
    <row r="39" spans="1:55" x14ac:dyDescent="0.3">
      <c r="A39" s="529" t="s">
        <v>1004</v>
      </c>
      <c r="B39" s="414"/>
      <c r="C39" s="695" t="s">
        <v>435</v>
      </c>
      <c r="D39" s="783" t="s">
        <v>29</v>
      </c>
      <c r="E39" s="776"/>
      <c r="F39" s="511" t="s">
        <v>21</v>
      </c>
      <c r="G39" s="510">
        <f>VLOOKUP($F39,Lists!$A$45:$B$50,2,FALSE)</f>
        <v>1.0000000000000001E-5</v>
      </c>
      <c r="H39" s="511" t="s">
        <v>21</v>
      </c>
      <c r="I39" s="511" t="s">
        <v>21</v>
      </c>
      <c r="J39" s="512">
        <f>VLOOKUP(I39,Lists!$A$35:$B$40,2,FALSE)</f>
        <v>0</v>
      </c>
      <c r="K39" s="513">
        <f t="shared" si="28"/>
        <v>0</v>
      </c>
      <c r="L39" s="525" t="str">
        <f t="shared" si="53"/>
        <v>n/a</v>
      </c>
      <c r="M39" s="514">
        <f>IF($B39=Lists!$A$14,Lists!$E$35)+IF($B39=Lists!$A$15,Lists!$E$40)+IF($B39=Lists!$A$16,Lists!$E$40)</f>
        <v>0</v>
      </c>
      <c r="N39" s="513">
        <f t="shared" si="9"/>
        <v>0</v>
      </c>
      <c r="O39" s="511" t="str">
        <f t="shared" si="30"/>
        <v>n/a</v>
      </c>
      <c r="P39" s="752" t="str">
        <f t="shared" si="18"/>
        <v>n/a</v>
      </c>
      <c r="Q39" s="783"/>
      <c r="R39" s="776"/>
      <c r="S39" s="511" t="s">
        <v>21</v>
      </c>
      <c r="T39" s="517">
        <f>VLOOKUP($F39,Lists!$A$45:$B$50,2,FALSE)</f>
        <v>1.0000000000000001E-5</v>
      </c>
      <c r="U39" s="511" t="s">
        <v>21</v>
      </c>
      <c r="V39" s="511" t="s">
        <v>21</v>
      </c>
      <c r="W39" s="512">
        <f>VLOOKUP(V39,Lists!$A$35:$B$40,2,FALSE)</f>
        <v>0</v>
      </c>
      <c r="X39" s="513">
        <f t="shared" si="19"/>
        <v>0</v>
      </c>
      <c r="Y39" s="525" t="str">
        <f t="shared" si="20"/>
        <v>n/a</v>
      </c>
      <c r="Z39" s="514">
        <f>IF($B39=Lists!$A$14,Lists!$E$35)+IF($B39=Lists!$A$15,Lists!$E$40)+IF($B39=Lists!$A$16,Lists!$E$40)</f>
        <v>0</v>
      </c>
      <c r="AA39" s="513">
        <f t="shared" si="11"/>
        <v>0</v>
      </c>
      <c r="AB39" s="511" t="s">
        <v>21</v>
      </c>
      <c r="AC39" s="511" t="str">
        <f t="shared" si="21"/>
        <v>n/a</v>
      </c>
      <c r="AD39" s="783"/>
      <c r="AE39" s="776"/>
      <c r="AF39" s="511" t="s">
        <v>21</v>
      </c>
      <c r="AG39" s="517">
        <f>VLOOKUP($F39,Lists!$A$45:$B$50,2,FALSE)</f>
        <v>1.0000000000000001E-5</v>
      </c>
      <c r="AH39" s="511" t="s">
        <v>21</v>
      </c>
      <c r="AI39" s="511" t="s">
        <v>21</v>
      </c>
      <c r="AJ39" s="512">
        <f>VLOOKUP(AI39,Lists!$A$35:$B$40,2,FALSE)</f>
        <v>0</v>
      </c>
      <c r="AK39" s="513">
        <f t="shared" si="22"/>
        <v>0</v>
      </c>
      <c r="AL39" s="525" t="str">
        <f t="shared" si="23"/>
        <v>n/a</v>
      </c>
      <c r="AM39" s="514">
        <f>IF($B39=Lists!$A$14,Lists!$E$35)+IF($B39=Lists!$A$15,Lists!$E$40)+IF($B39=Lists!$A$16,Lists!$E$40)</f>
        <v>0</v>
      </c>
      <c r="AN39" s="513">
        <f t="shared" si="13"/>
        <v>0</v>
      </c>
      <c r="AO39" s="511" t="s">
        <v>21</v>
      </c>
      <c r="AP39" s="511" t="str">
        <f t="shared" si="24"/>
        <v>n/a</v>
      </c>
      <c r="AQ39" s="783"/>
      <c r="AR39" s="776"/>
      <c r="AS39" s="20" t="s">
        <v>21</v>
      </c>
      <c r="AT39" s="364">
        <f>VLOOKUP($F39,Lists!$A$45:$B$50,2,FALSE)</f>
        <v>1.0000000000000001E-5</v>
      </c>
      <c r="AU39" s="20" t="s">
        <v>21</v>
      </c>
      <c r="AV39" s="20" t="s">
        <v>21</v>
      </c>
      <c r="AW39" s="22">
        <f>VLOOKUP(AV39,Lists!$A$35:$B$40,2,FALSE)</f>
        <v>0</v>
      </c>
      <c r="AX39" s="17">
        <f t="shared" si="25"/>
        <v>0</v>
      </c>
      <c r="AY39" s="23" t="str">
        <f t="shared" si="26"/>
        <v>n/a</v>
      </c>
      <c r="AZ39" s="24">
        <f>IF($B39=Lists!$A$14,Lists!$E$35)+IF($B39=Lists!$A$15,Lists!$E$40)+IF($B39=Lists!$A$16,Lists!$E$40)</f>
        <v>0</v>
      </c>
      <c r="BA39" s="17">
        <f t="shared" si="15"/>
        <v>0</v>
      </c>
      <c r="BB39" s="20" t="s">
        <v>21</v>
      </c>
      <c r="BC39" s="20" t="str">
        <f t="shared" si="27"/>
        <v>n/a</v>
      </c>
    </row>
    <row r="40" spans="1:55" x14ac:dyDescent="0.3">
      <c r="A40" s="529" t="s">
        <v>1005</v>
      </c>
      <c r="B40" s="414"/>
      <c r="C40" s="695" t="s">
        <v>436</v>
      </c>
      <c r="D40" s="783" t="s">
        <v>29</v>
      </c>
      <c r="E40" s="776"/>
      <c r="F40" s="511" t="s">
        <v>21</v>
      </c>
      <c r="G40" s="510">
        <f>VLOOKUP($F40,Lists!$A$45:$B$50,2,FALSE)</f>
        <v>1.0000000000000001E-5</v>
      </c>
      <c r="H40" s="511" t="s">
        <v>21</v>
      </c>
      <c r="I40" s="511" t="s">
        <v>21</v>
      </c>
      <c r="J40" s="512">
        <f>VLOOKUP(I40,Lists!$A$35:$B$40,2,FALSE)</f>
        <v>0</v>
      </c>
      <c r="K40" s="513">
        <f t="shared" ref="K40:K66" si="54">J40*G40</f>
        <v>0</v>
      </c>
      <c r="L40" s="525" t="str">
        <f t="shared" si="53"/>
        <v>n/a</v>
      </c>
      <c r="M40" s="514">
        <f>IF($B40=Lists!$A$14,Lists!$E$35)+IF($B40=Lists!$A$15,Lists!$E$40)+IF($B40=Lists!$A$16,Lists!$E$40)</f>
        <v>0</v>
      </c>
      <c r="N40" s="513">
        <f t="shared" si="9"/>
        <v>0</v>
      </c>
      <c r="O40" s="511" t="str">
        <f t="shared" si="30"/>
        <v>n/a</v>
      </c>
      <c r="P40" s="752" t="str">
        <f t="shared" si="18"/>
        <v>n/a</v>
      </c>
      <c r="Q40" s="783"/>
      <c r="R40" s="776"/>
      <c r="S40" s="511" t="s">
        <v>21</v>
      </c>
      <c r="T40" s="517">
        <f>VLOOKUP($F40,Lists!$A$45:$B$50,2,FALSE)</f>
        <v>1.0000000000000001E-5</v>
      </c>
      <c r="U40" s="511" t="s">
        <v>21</v>
      </c>
      <c r="V40" s="511" t="s">
        <v>21</v>
      </c>
      <c r="W40" s="512">
        <f>VLOOKUP(V40,Lists!$A$35:$B$40,2,FALSE)</f>
        <v>0</v>
      </c>
      <c r="X40" s="513">
        <f t="shared" si="19"/>
        <v>0</v>
      </c>
      <c r="Y40" s="525" t="str">
        <f t="shared" si="20"/>
        <v>n/a</v>
      </c>
      <c r="Z40" s="514">
        <f>IF($B40=Lists!$A$14,Lists!$E$35)+IF($B40=Lists!$A$15,Lists!$E$40)+IF($B40=Lists!$A$16,Lists!$E$40)</f>
        <v>0</v>
      </c>
      <c r="AA40" s="513">
        <f t="shared" si="11"/>
        <v>0</v>
      </c>
      <c r="AB40" s="511" t="s">
        <v>21</v>
      </c>
      <c r="AC40" s="511" t="str">
        <f t="shared" si="21"/>
        <v>n/a</v>
      </c>
      <c r="AD40" s="783"/>
      <c r="AE40" s="776"/>
      <c r="AF40" s="511" t="s">
        <v>21</v>
      </c>
      <c r="AG40" s="517">
        <f>VLOOKUP($F40,Lists!$A$45:$B$50,2,FALSE)</f>
        <v>1.0000000000000001E-5</v>
      </c>
      <c r="AH40" s="511" t="s">
        <v>21</v>
      </c>
      <c r="AI40" s="511" t="s">
        <v>21</v>
      </c>
      <c r="AJ40" s="512">
        <f>VLOOKUP(AI40,Lists!$A$35:$B$40,2,FALSE)</f>
        <v>0</v>
      </c>
      <c r="AK40" s="513">
        <f t="shared" si="22"/>
        <v>0</v>
      </c>
      <c r="AL40" s="525" t="str">
        <f t="shared" si="23"/>
        <v>n/a</v>
      </c>
      <c r="AM40" s="514">
        <f>IF($B40=Lists!$A$14,Lists!$E$35)+IF($B40=Lists!$A$15,Lists!$E$40)+IF($B40=Lists!$A$16,Lists!$E$40)</f>
        <v>0</v>
      </c>
      <c r="AN40" s="513">
        <f t="shared" si="13"/>
        <v>0</v>
      </c>
      <c r="AO40" s="511" t="s">
        <v>21</v>
      </c>
      <c r="AP40" s="511" t="str">
        <f t="shared" si="24"/>
        <v>n/a</v>
      </c>
      <c r="AQ40" s="783"/>
      <c r="AR40" s="776"/>
      <c r="AS40" s="20" t="s">
        <v>21</v>
      </c>
      <c r="AT40" s="364">
        <f>VLOOKUP($F40,Lists!$A$45:$B$50,2,FALSE)</f>
        <v>1.0000000000000001E-5</v>
      </c>
      <c r="AU40" s="20" t="s">
        <v>21</v>
      </c>
      <c r="AV40" s="20" t="s">
        <v>21</v>
      </c>
      <c r="AW40" s="22">
        <f>VLOOKUP(AV40,Lists!$A$35:$B$40,2,FALSE)</f>
        <v>0</v>
      </c>
      <c r="AX40" s="17">
        <f t="shared" si="25"/>
        <v>0</v>
      </c>
      <c r="AY40" s="23" t="str">
        <f t="shared" si="26"/>
        <v>n/a</v>
      </c>
      <c r="AZ40" s="24">
        <f>IF($B40=Lists!$A$14,Lists!$E$35)+IF($B40=Lists!$A$15,Lists!$E$40)+IF($B40=Lists!$A$16,Lists!$E$40)</f>
        <v>0</v>
      </c>
      <c r="BA40" s="17">
        <f t="shared" si="15"/>
        <v>0</v>
      </c>
      <c r="BB40" s="20" t="s">
        <v>21</v>
      </c>
      <c r="BC40" s="20" t="str">
        <f t="shared" si="27"/>
        <v>n/a</v>
      </c>
    </row>
    <row r="41" spans="1:55" x14ac:dyDescent="0.3">
      <c r="A41" s="529" t="s">
        <v>1006</v>
      </c>
      <c r="B41" s="414"/>
      <c r="C41" s="695" t="s">
        <v>437</v>
      </c>
      <c r="D41" s="783" t="s">
        <v>29</v>
      </c>
      <c r="E41" s="776"/>
      <c r="F41" s="511" t="s">
        <v>21</v>
      </c>
      <c r="G41" s="510">
        <f>VLOOKUP($F41,Lists!$A$45:$B$50,2,FALSE)</f>
        <v>1.0000000000000001E-5</v>
      </c>
      <c r="H41" s="511" t="s">
        <v>21</v>
      </c>
      <c r="I41" s="511" t="s">
        <v>21</v>
      </c>
      <c r="J41" s="512">
        <f>VLOOKUP(I41,Lists!$A$35:$B$40,2,FALSE)</f>
        <v>0</v>
      </c>
      <c r="K41" s="513">
        <f t="shared" si="54"/>
        <v>0</v>
      </c>
      <c r="L41" s="525" t="str">
        <f t="shared" si="53"/>
        <v>n/a</v>
      </c>
      <c r="M41" s="514">
        <f>IF($B41=Lists!$A$14,Lists!$E$35)+IF($B41=Lists!$A$15,Lists!$E$40)+IF($B41=Lists!$A$16,Lists!$E$40)</f>
        <v>0</v>
      </c>
      <c r="N41" s="513">
        <f t="shared" si="9"/>
        <v>0</v>
      </c>
      <c r="O41" s="511" t="str">
        <f t="shared" si="30"/>
        <v>n/a</v>
      </c>
      <c r="P41" s="752" t="str">
        <f t="shared" si="18"/>
        <v>n/a</v>
      </c>
      <c r="Q41" s="783"/>
      <c r="R41" s="776"/>
      <c r="S41" s="511" t="s">
        <v>21</v>
      </c>
      <c r="T41" s="517">
        <f>VLOOKUP($F41,Lists!$A$45:$B$50,2,FALSE)</f>
        <v>1.0000000000000001E-5</v>
      </c>
      <c r="U41" s="511" t="s">
        <v>21</v>
      </c>
      <c r="V41" s="511" t="s">
        <v>21</v>
      </c>
      <c r="W41" s="512">
        <f>VLOOKUP(V41,Lists!$A$35:$B$40,2,FALSE)</f>
        <v>0</v>
      </c>
      <c r="X41" s="513">
        <f t="shared" si="19"/>
        <v>0</v>
      </c>
      <c r="Y41" s="525" t="str">
        <f t="shared" si="20"/>
        <v>n/a</v>
      </c>
      <c r="Z41" s="514">
        <f>IF($B41=Lists!$A$14,Lists!$E$35)+IF($B41=Lists!$A$15,Lists!$E$40)+IF($B41=Lists!$A$16,Lists!$E$40)</f>
        <v>0</v>
      </c>
      <c r="AA41" s="513">
        <f t="shared" si="11"/>
        <v>0</v>
      </c>
      <c r="AB41" s="511" t="s">
        <v>21</v>
      </c>
      <c r="AC41" s="511" t="str">
        <f t="shared" si="21"/>
        <v>n/a</v>
      </c>
      <c r="AD41" s="783"/>
      <c r="AE41" s="776"/>
      <c r="AF41" s="511" t="s">
        <v>21</v>
      </c>
      <c r="AG41" s="517">
        <f>VLOOKUP($F41,Lists!$A$45:$B$50,2,FALSE)</f>
        <v>1.0000000000000001E-5</v>
      </c>
      <c r="AH41" s="511" t="s">
        <v>21</v>
      </c>
      <c r="AI41" s="511" t="s">
        <v>21</v>
      </c>
      <c r="AJ41" s="512">
        <f>VLOOKUP(AI41,Lists!$A$35:$B$40,2,FALSE)</f>
        <v>0</v>
      </c>
      <c r="AK41" s="513">
        <f t="shared" si="22"/>
        <v>0</v>
      </c>
      <c r="AL41" s="525" t="str">
        <f t="shared" si="23"/>
        <v>n/a</v>
      </c>
      <c r="AM41" s="514">
        <f>IF($B41=Lists!$A$14,Lists!$E$35)+IF($B41=Lists!$A$15,Lists!$E$40)+IF($B41=Lists!$A$16,Lists!$E$40)</f>
        <v>0</v>
      </c>
      <c r="AN41" s="513">
        <f t="shared" si="13"/>
        <v>0</v>
      </c>
      <c r="AO41" s="511" t="s">
        <v>21</v>
      </c>
      <c r="AP41" s="511" t="str">
        <f t="shared" si="24"/>
        <v>n/a</v>
      </c>
      <c r="AQ41" s="783"/>
      <c r="AR41" s="776"/>
      <c r="AS41" s="20" t="s">
        <v>21</v>
      </c>
      <c r="AT41" s="364">
        <f>VLOOKUP($F41,Lists!$A$45:$B$50,2,FALSE)</f>
        <v>1.0000000000000001E-5</v>
      </c>
      <c r="AU41" s="20" t="s">
        <v>21</v>
      </c>
      <c r="AV41" s="20" t="s">
        <v>21</v>
      </c>
      <c r="AW41" s="22">
        <f>VLOOKUP(AV41,Lists!$A$35:$B$40,2,FALSE)</f>
        <v>0</v>
      </c>
      <c r="AX41" s="17">
        <f t="shared" si="25"/>
        <v>0</v>
      </c>
      <c r="AY41" s="23" t="str">
        <f t="shared" si="26"/>
        <v>n/a</v>
      </c>
      <c r="AZ41" s="24">
        <f>IF($B41=Lists!$A$14,Lists!$E$35)+IF($B41=Lists!$A$15,Lists!$E$40)+IF($B41=Lists!$A$16,Lists!$E$40)</f>
        <v>0</v>
      </c>
      <c r="BA41" s="17">
        <f t="shared" si="15"/>
        <v>0</v>
      </c>
      <c r="BB41" s="20" t="s">
        <v>21</v>
      </c>
      <c r="BC41" s="20" t="str">
        <f t="shared" si="27"/>
        <v>n/a</v>
      </c>
    </row>
    <row r="42" spans="1:55" x14ac:dyDescent="0.3">
      <c r="A42" s="529" t="s">
        <v>1007</v>
      </c>
      <c r="B42" s="414"/>
      <c r="C42" s="695" t="s">
        <v>438</v>
      </c>
      <c r="D42" s="783" t="s">
        <v>29</v>
      </c>
      <c r="E42" s="776"/>
      <c r="F42" s="511" t="s">
        <v>21</v>
      </c>
      <c r="G42" s="510">
        <f>VLOOKUP($F42,Lists!$A$45:$B$50,2,FALSE)</f>
        <v>1.0000000000000001E-5</v>
      </c>
      <c r="H42" s="511" t="s">
        <v>21</v>
      </c>
      <c r="I42" s="511" t="s">
        <v>21</v>
      </c>
      <c r="J42" s="512">
        <f>VLOOKUP(I42,Lists!$A$35:$B$40,2,FALSE)</f>
        <v>0</v>
      </c>
      <c r="K42" s="513">
        <f t="shared" si="54"/>
        <v>0</v>
      </c>
      <c r="L42" s="525" t="str">
        <f t="shared" si="53"/>
        <v>n/a</v>
      </c>
      <c r="M42" s="514">
        <f>IF($B42=Lists!$A$14,Lists!$E$35)+IF($B42=Lists!$A$15,Lists!$E$40)+IF($B42=Lists!$A$16,Lists!$E$40)</f>
        <v>0</v>
      </c>
      <c r="N42" s="513">
        <f t="shared" si="9"/>
        <v>0</v>
      </c>
      <c r="O42" s="511" t="str">
        <f t="shared" si="30"/>
        <v>n/a</v>
      </c>
      <c r="P42" s="752" t="str">
        <f t="shared" si="18"/>
        <v>n/a</v>
      </c>
      <c r="Q42" s="783"/>
      <c r="R42" s="776"/>
      <c r="S42" s="511" t="s">
        <v>21</v>
      </c>
      <c r="T42" s="517">
        <f>VLOOKUP($F42,Lists!$A$45:$B$50,2,FALSE)</f>
        <v>1.0000000000000001E-5</v>
      </c>
      <c r="U42" s="511" t="s">
        <v>21</v>
      </c>
      <c r="V42" s="511" t="s">
        <v>21</v>
      </c>
      <c r="W42" s="512">
        <f>VLOOKUP(V42,Lists!$A$35:$B$40,2,FALSE)</f>
        <v>0</v>
      </c>
      <c r="X42" s="513">
        <f t="shared" si="19"/>
        <v>0</v>
      </c>
      <c r="Y42" s="525" t="str">
        <f t="shared" si="20"/>
        <v>n/a</v>
      </c>
      <c r="Z42" s="514">
        <f>IF($B42=Lists!$A$14,Lists!$E$35)+IF($B42=Lists!$A$15,Lists!$E$40)+IF($B42=Lists!$A$16,Lists!$E$40)</f>
        <v>0</v>
      </c>
      <c r="AA42" s="513">
        <f t="shared" si="11"/>
        <v>0</v>
      </c>
      <c r="AB42" s="511" t="s">
        <v>21</v>
      </c>
      <c r="AC42" s="511" t="str">
        <f t="shared" si="21"/>
        <v>n/a</v>
      </c>
      <c r="AD42" s="783"/>
      <c r="AE42" s="776"/>
      <c r="AF42" s="511" t="s">
        <v>21</v>
      </c>
      <c r="AG42" s="517">
        <f>VLOOKUP($F42,Lists!$A$45:$B$50,2,FALSE)</f>
        <v>1.0000000000000001E-5</v>
      </c>
      <c r="AH42" s="511" t="s">
        <v>21</v>
      </c>
      <c r="AI42" s="511" t="s">
        <v>21</v>
      </c>
      <c r="AJ42" s="512">
        <f>VLOOKUP(AI42,Lists!$A$35:$B$40,2,FALSE)</f>
        <v>0</v>
      </c>
      <c r="AK42" s="513">
        <f t="shared" si="22"/>
        <v>0</v>
      </c>
      <c r="AL42" s="525" t="str">
        <f t="shared" si="23"/>
        <v>n/a</v>
      </c>
      <c r="AM42" s="514">
        <f>IF($B42=Lists!$A$14,Lists!$E$35)+IF($B42=Lists!$A$15,Lists!$E$40)+IF($B42=Lists!$A$16,Lists!$E$40)</f>
        <v>0</v>
      </c>
      <c r="AN42" s="513">
        <f t="shared" si="13"/>
        <v>0</v>
      </c>
      <c r="AO42" s="511" t="s">
        <v>21</v>
      </c>
      <c r="AP42" s="511" t="str">
        <f t="shared" si="24"/>
        <v>n/a</v>
      </c>
      <c r="AQ42" s="783"/>
      <c r="AR42" s="776"/>
      <c r="AS42" s="20" t="s">
        <v>21</v>
      </c>
      <c r="AT42" s="364">
        <f>VLOOKUP($F42,Lists!$A$45:$B$50,2,FALSE)</f>
        <v>1.0000000000000001E-5</v>
      </c>
      <c r="AU42" s="20" t="s">
        <v>21</v>
      </c>
      <c r="AV42" s="20" t="s">
        <v>21</v>
      </c>
      <c r="AW42" s="22">
        <f>VLOOKUP(AV42,Lists!$A$35:$B$40,2,FALSE)</f>
        <v>0</v>
      </c>
      <c r="AX42" s="17">
        <f t="shared" si="25"/>
        <v>0</v>
      </c>
      <c r="AY42" s="23" t="str">
        <f t="shared" si="26"/>
        <v>n/a</v>
      </c>
      <c r="AZ42" s="24">
        <f>IF($B42=Lists!$A$14,Lists!$E$35)+IF($B42=Lists!$A$15,Lists!$E$40)+IF($B42=Lists!$A$16,Lists!$E$40)</f>
        <v>0</v>
      </c>
      <c r="BA42" s="17">
        <f t="shared" si="15"/>
        <v>0</v>
      </c>
      <c r="BB42" s="20" t="s">
        <v>21</v>
      </c>
      <c r="BC42" s="20" t="str">
        <f t="shared" si="27"/>
        <v>n/a</v>
      </c>
    </row>
    <row r="43" spans="1:55" x14ac:dyDescent="0.3">
      <c r="A43" s="529" t="s">
        <v>1008</v>
      </c>
      <c r="B43" s="414"/>
      <c r="C43" s="695" t="s">
        <v>439</v>
      </c>
      <c r="D43" s="783" t="s">
        <v>29</v>
      </c>
      <c r="E43" s="776"/>
      <c r="F43" s="511" t="s">
        <v>21</v>
      </c>
      <c r="G43" s="510">
        <f>VLOOKUP($F43,Lists!$A$45:$B$50,2,FALSE)</f>
        <v>1.0000000000000001E-5</v>
      </c>
      <c r="H43" s="511" t="s">
        <v>21</v>
      </c>
      <c r="I43" s="511" t="s">
        <v>21</v>
      </c>
      <c r="J43" s="512">
        <f>VLOOKUP(I43,Lists!$A$35:$B$40,2,FALSE)</f>
        <v>0</v>
      </c>
      <c r="K43" s="513">
        <f t="shared" si="54"/>
        <v>0</v>
      </c>
      <c r="L43" s="525" t="str">
        <f t="shared" si="53"/>
        <v>n/a</v>
      </c>
      <c r="M43" s="514">
        <f>IF($B43=Lists!$A$14,Lists!$E$35)+IF($B43=Lists!$A$15,Lists!$E$40)+IF($B43=Lists!$A$16,Lists!$E$40)</f>
        <v>0</v>
      </c>
      <c r="N43" s="513">
        <f t="shared" si="9"/>
        <v>0</v>
      </c>
      <c r="O43" s="511" t="str">
        <f t="shared" si="30"/>
        <v>n/a</v>
      </c>
      <c r="P43" s="752" t="str">
        <f t="shared" si="18"/>
        <v>n/a</v>
      </c>
      <c r="Q43" s="783"/>
      <c r="R43" s="776"/>
      <c r="S43" s="511" t="s">
        <v>21</v>
      </c>
      <c r="T43" s="517">
        <f>VLOOKUP($F43,Lists!$A$45:$B$50,2,FALSE)</f>
        <v>1.0000000000000001E-5</v>
      </c>
      <c r="U43" s="511" t="s">
        <v>21</v>
      </c>
      <c r="V43" s="511" t="s">
        <v>21</v>
      </c>
      <c r="W43" s="512">
        <f>VLOOKUP(V43,Lists!$A$35:$B$40,2,FALSE)</f>
        <v>0</v>
      </c>
      <c r="X43" s="513">
        <f t="shared" si="19"/>
        <v>0</v>
      </c>
      <c r="Y43" s="525" t="str">
        <f t="shared" si="20"/>
        <v>n/a</v>
      </c>
      <c r="Z43" s="514">
        <f>IF($B43=Lists!$A$14,Lists!$E$35)+IF($B43=Lists!$A$15,Lists!$E$40)+IF($B43=Lists!$A$16,Lists!$E$40)</f>
        <v>0</v>
      </c>
      <c r="AA43" s="513">
        <f t="shared" si="11"/>
        <v>0</v>
      </c>
      <c r="AB43" s="511" t="s">
        <v>21</v>
      </c>
      <c r="AC43" s="511" t="str">
        <f t="shared" si="21"/>
        <v>n/a</v>
      </c>
      <c r="AD43" s="783"/>
      <c r="AE43" s="776"/>
      <c r="AF43" s="511" t="s">
        <v>21</v>
      </c>
      <c r="AG43" s="517">
        <f>VLOOKUP($F43,Lists!$A$45:$B$50,2,FALSE)</f>
        <v>1.0000000000000001E-5</v>
      </c>
      <c r="AH43" s="511" t="s">
        <v>21</v>
      </c>
      <c r="AI43" s="511" t="s">
        <v>21</v>
      </c>
      <c r="AJ43" s="512">
        <f>VLOOKUP(AI43,Lists!$A$35:$B$40,2,FALSE)</f>
        <v>0</v>
      </c>
      <c r="AK43" s="513">
        <f t="shared" si="22"/>
        <v>0</v>
      </c>
      <c r="AL43" s="525" t="str">
        <f t="shared" si="23"/>
        <v>n/a</v>
      </c>
      <c r="AM43" s="514">
        <f>IF($B43=Lists!$A$14,Lists!$E$35)+IF($B43=Lists!$A$15,Lists!$E$40)+IF($B43=Lists!$A$16,Lists!$E$40)</f>
        <v>0</v>
      </c>
      <c r="AN43" s="513">
        <f t="shared" si="13"/>
        <v>0</v>
      </c>
      <c r="AO43" s="511" t="s">
        <v>21</v>
      </c>
      <c r="AP43" s="511" t="str">
        <f t="shared" si="24"/>
        <v>n/a</v>
      </c>
      <c r="AQ43" s="783"/>
      <c r="AR43" s="776"/>
      <c r="AS43" s="20" t="s">
        <v>21</v>
      </c>
      <c r="AT43" s="364">
        <f>VLOOKUP($F43,Lists!$A$45:$B$50,2,FALSE)</f>
        <v>1.0000000000000001E-5</v>
      </c>
      <c r="AU43" s="20" t="s">
        <v>21</v>
      </c>
      <c r="AV43" s="20" t="s">
        <v>21</v>
      </c>
      <c r="AW43" s="22">
        <f>VLOOKUP(AV43,Lists!$A$35:$B$40,2,FALSE)</f>
        <v>0</v>
      </c>
      <c r="AX43" s="17">
        <f t="shared" si="25"/>
        <v>0</v>
      </c>
      <c r="AY43" s="23" t="str">
        <f t="shared" si="26"/>
        <v>n/a</v>
      </c>
      <c r="AZ43" s="24">
        <f>IF($B43=Lists!$A$14,Lists!$E$35)+IF($B43=Lists!$A$15,Lists!$E$40)+IF($B43=Lists!$A$16,Lists!$E$40)</f>
        <v>0</v>
      </c>
      <c r="BA43" s="17">
        <f t="shared" si="15"/>
        <v>0</v>
      </c>
      <c r="BB43" s="20" t="s">
        <v>21</v>
      </c>
      <c r="BC43" s="20" t="str">
        <f t="shared" si="27"/>
        <v>n/a</v>
      </c>
    </row>
    <row r="44" spans="1:55" x14ac:dyDescent="0.3">
      <c r="A44" s="529" t="s">
        <v>1009</v>
      </c>
      <c r="B44" s="414"/>
      <c r="C44" s="695" t="s">
        <v>440</v>
      </c>
      <c r="D44" s="783" t="s">
        <v>29</v>
      </c>
      <c r="E44" s="776"/>
      <c r="F44" s="511" t="s">
        <v>21</v>
      </c>
      <c r="G44" s="510">
        <f>VLOOKUP($F44,Lists!$A$45:$B$50,2,FALSE)</f>
        <v>1.0000000000000001E-5</v>
      </c>
      <c r="H44" s="511" t="s">
        <v>21</v>
      </c>
      <c r="I44" s="511" t="s">
        <v>21</v>
      </c>
      <c r="J44" s="512">
        <f>VLOOKUP(I44,Lists!$A$35:$B$40,2,FALSE)</f>
        <v>0</v>
      </c>
      <c r="K44" s="513">
        <f t="shared" si="54"/>
        <v>0</v>
      </c>
      <c r="L44" s="525" t="str">
        <f t="shared" si="53"/>
        <v>n/a</v>
      </c>
      <c r="M44" s="514">
        <f>IF($B44=Lists!$A$14,Lists!$E$35)+IF($B44=Lists!$A$15,Lists!$E$40)+IF($B44=Lists!$A$16,Lists!$E$40)</f>
        <v>0</v>
      </c>
      <c r="N44" s="513">
        <f t="shared" si="9"/>
        <v>0</v>
      </c>
      <c r="O44" s="511" t="str">
        <f t="shared" si="30"/>
        <v>n/a</v>
      </c>
      <c r="P44" s="752" t="str">
        <f t="shared" si="18"/>
        <v>n/a</v>
      </c>
      <c r="Q44" s="783"/>
      <c r="R44" s="776"/>
      <c r="S44" s="511" t="s">
        <v>21</v>
      </c>
      <c r="T44" s="517">
        <f>VLOOKUP($F44,Lists!$A$45:$B$50,2,FALSE)</f>
        <v>1.0000000000000001E-5</v>
      </c>
      <c r="U44" s="511" t="s">
        <v>21</v>
      </c>
      <c r="V44" s="511" t="s">
        <v>21</v>
      </c>
      <c r="W44" s="512">
        <f>VLOOKUP(V44,Lists!$A$35:$B$40,2,FALSE)</f>
        <v>0</v>
      </c>
      <c r="X44" s="513">
        <f t="shared" si="19"/>
        <v>0</v>
      </c>
      <c r="Y44" s="525" t="str">
        <f t="shared" si="20"/>
        <v>n/a</v>
      </c>
      <c r="Z44" s="514">
        <f>IF($B44=Lists!$A$14,Lists!$E$35)+IF($B44=Lists!$A$15,Lists!$E$40)+IF($B44=Lists!$A$16,Lists!$E$40)</f>
        <v>0</v>
      </c>
      <c r="AA44" s="513">
        <f t="shared" si="11"/>
        <v>0</v>
      </c>
      <c r="AB44" s="511" t="s">
        <v>21</v>
      </c>
      <c r="AC44" s="511" t="str">
        <f t="shared" si="21"/>
        <v>n/a</v>
      </c>
      <c r="AD44" s="783"/>
      <c r="AE44" s="776"/>
      <c r="AF44" s="511" t="s">
        <v>21</v>
      </c>
      <c r="AG44" s="517">
        <f>VLOOKUP($F44,Lists!$A$45:$B$50,2,FALSE)</f>
        <v>1.0000000000000001E-5</v>
      </c>
      <c r="AH44" s="511" t="s">
        <v>21</v>
      </c>
      <c r="AI44" s="511" t="s">
        <v>21</v>
      </c>
      <c r="AJ44" s="512">
        <f>VLOOKUP(AI44,Lists!$A$35:$B$40,2,FALSE)</f>
        <v>0</v>
      </c>
      <c r="AK44" s="513">
        <f t="shared" si="22"/>
        <v>0</v>
      </c>
      <c r="AL44" s="525" t="str">
        <f t="shared" si="23"/>
        <v>n/a</v>
      </c>
      <c r="AM44" s="514">
        <f>IF($B44=Lists!$A$14,Lists!$E$35)+IF($B44=Lists!$A$15,Lists!$E$40)+IF($B44=Lists!$A$16,Lists!$E$40)</f>
        <v>0</v>
      </c>
      <c r="AN44" s="513">
        <f t="shared" si="13"/>
        <v>0</v>
      </c>
      <c r="AO44" s="511" t="s">
        <v>21</v>
      </c>
      <c r="AP44" s="511" t="str">
        <f t="shared" si="24"/>
        <v>n/a</v>
      </c>
      <c r="AQ44" s="783"/>
      <c r="AR44" s="776"/>
      <c r="AS44" s="20" t="s">
        <v>21</v>
      </c>
      <c r="AT44" s="364">
        <f>VLOOKUP($F44,Lists!$A$45:$B$50,2,FALSE)</f>
        <v>1.0000000000000001E-5</v>
      </c>
      <c r="AU44" s="20" t="s">
        <v>21</v>
      </c>
      <c r="AV44" s="20" t="s">
        <v>21</v>
      </c>
      <c r="AW44" s="22">
        <f>VLOOKUP(AV44,Lists!$A$35:$B$40,2,FALSE)</f>
        <v>0</v>
      </c>
      <c r="AX44" s="17">
        <f t="shared" si="25"/>
        <v>0</v>
      </c>
      <c r="AY44" s="23" t="str">
        <f t="shared" si="26"/>
        <v>n/a</v>
      </c>
      <c r="AZ44" s="24">
        <f>IF($B44=Lists!$A$14,Lists!$E$35)+IF($B44=Lists!$A$15,Lists!$E$40)+IF($B44=Lists!$A$16,Lists!$E$40)</f>
        <v>0</v>
      </c>
      <c r="BA44" s="17">
        <f t="shared" si="15"/>
        <v>0</v>
      </c>
      <c r="BB44" s="20" t="s">
        <v>21</v>
      </c>
      <c r="BC44" s="20" t="str">
        <f t="shared" si="27"/>
        <v>n/a</v>
      </c>
    </row>
    <row r="45" spans="1:55" x14ac:dyDescent="0.3">
      <c r="A45" s="529" t="s">
        <v>1010</v>
      </c>
      <c r="B45" s="414"/>
      <c r="C45" s="695" t="s">
        <v>441</v>
      </c>
      <c r="D45" s="783" t="s">
        <v>29</v>
      </c>
      <c r="E45" s="776"/>
      <c r="F45" s="511" t="s">
        <v>21</v>
      </c>
      <c r="G45" s="510">
        <f>VLOOKUP($F45,Lists!$A$45:$B$50,2,FALSE)</f>
        <v>1.0000000000000001E-5</v>
      </c>
      <c r="H45" s="511" t="s">
        <v>21</v>
      </c>
      <c r="I45" s="511" t="s">
        <v>21</v>
      </c>
      <c r="J45" s="512">
        <f>VLOOKUP(I45,Lists!$A$35:$B$40,2,FALSE)</f>
        <v>0</v>
      </c>
      <c r="K45" s="513">
        <f t="shared" si="54"/>
        <v>0</v>
      </c>
      <c r="L45" s="525" t="str">
        <f t="shared" si="53"/>
        <v>n/a</v>
      </c>
      <c r="M45" s="514">
        <f>IF($B45=Lists!$A$14,Lists!$E$35)+IF($B45=Lists!$A$15,Lists!$E$40)+IF($B45=Lists!$A$16,Lists!$E$40)</f>
        <v>0</v>
      </c>
      <c r="N45" s="513">
        <f t="shared" si="9"/>
        <v>0</v>
      </c>
      <c r="O45" s="511" t="str">
        <f t="shared" si="30"/>
        <v>n/a</v>
      </c>
      <c r="P45" s="752" t="str">
        <f t="shared" si="18"/>
        <v>n/a</v>
      </c>
      <c r="Q45" s="783"/>
      <c r="R45" s="776"/>
      <c r="S45" s="511" t="s">
        <v>21</v>
      </c>
      <c r="T45" s="517">
        <f>VLOOKUP($F45,Lists!$A$45:$B$50,2,FALSE)</f>
        <v>1.0000000000000001E-5</v>
      </c>
      <c r="U45" s="511" t="s">
        <v>21</v>
      </c>
      <c r="V45" s="511" t="s">
        <v>21</v>
      </c>
      <c r="W45" s="512">
        <f>VLOOKUP(V45,Lists!$A$35:$B$40,2,FALSE)</f>
        <v>0</v>
      </c>
      <c r="X45" s="513">
        <f t="shared" si="19"/>
        <v>0</v>
      </c>
      <c r="Y45" s="525" t="str">
        <f t="shared" si="20"/>
        <v>n/a</v>
      </c>
      <c r="Z45" s="514">
        <f>IF($B45=Lists!$A$14,Lists!$E$35)+IF($B45=Lists!$A$15,Lists!$E$40)+IF($B45=Lists!$A$16,Lists!$E$40)</f>
        <v>0</v>
      </c>
      <c r="AA45" s="513">
        <f t="shared" si="11"/>
        <v>0</v>
      </c>
      <c r="AB45" s="511" t="s">
        <v>21</v>
      </c>
      <c r="AC45" s="511" t="str">
        <f t="shared" si="21"/>
        <v>n/a</v>
      </c>
      <c r="AD45" s="783"/>
      <c r="AE45" s="776"/>
      <c r="AF45" s="511" t="s">
        <v>21</v>
      </c>
      <c r="AG45" s="517">
        <f>VLOOKUP($F45,Lists!$A$45:$B$50,2,FALSE)</f>
        <v>1.0000000000000001E-5</v>
      </c>
      <c r="AH45" s="511" t="s">
        <v>21</v>
      </c>
      <c r="AI45" s="511" t="s">
        <v>21</v>
      </c>
      <c r="AJ45" s="512">
        <f>VLOOKUP(AI45,Lists!$A$35:$B$40,2,FALSE)</f>
        <v>0</v>
      </c>
      <c r="AK45" s="513">
        <f t="shared" si="22"/>
        <v>0</v>
      </c>
      <c r="AL45" s="525" t="str">
        <f t="shared" si="23"/>
        <v>n/a</v>
      </c>
      <c r="AM45" s="514">
        <f>IF($B45=Lists!$A$14,Lists!$E$35)+IF($B45=Lists!$A$15,Lists!$E$40)+IF($B45=Lists!$A$16,Lists!$E$40)</f>
        <v>0</v>
      </c>
      <c r="AN45" s="513">
        <f t="shared" si="13"/>
        <v>0</v>
      </c>
      <c r="AO45" s="511" t="s">
        <v>21</v>
      </c>
      <c r="AP45" s="511" t="str">
        <f t="shared" si="24"/>
        <v>n/a</v>
      </c>
      <c r="AQ45" s="783"/>
      <c r="AR45" s="776"/>
      <c r="AS45" s="20" t="s">
        <v>21</v>
      </c>
      <c r="AT45" s="364">
        <f>VLOOKUP($F45,Lists!$A$45:$B$50,2,FALSE)</f>
        <v>1.0000000000000001E-5</v>
      </c>
      <c r="AU45" s="20" t="s">
        <v>21</v>
      </c>
      <c r="AV45" s="20" t="s">
        <v>21</v>
      </c>
      <c r="AW45" s="22">
        <f>VLOOKUP(AV45,Lists!$A$35:$B$40,2,FALSE)</f>
        <v>0</v>
      </c>
      <c r="AX45" s="17">
        <f t="shared" si="25"/>
        <v>0</v>
      </c>
      <c r="AY45" s="23" t="str">
        <f t="shared" si="26"/>
        <v>n/a</v>
      </c>
      <c r="AZ45" s="24">
        <f>IF($B45=Lists!$A$14,Lists!$E$35)+IF($B45=Lists!$A$15,Lists!$E$40)+IF($B45=Lists!$A$16,Lists!$E$40)</f>
        <v>0</v>
      </c>
      <c r="BA45" s="17">
        <f t="shared" si="15"/>
        <v>0</v>
      </c>
      <c r="BB45" s="20" t="s">
        <v>21</v>
      </c>
      <c r="BC45" s="20" t="str">
        <f t="shared" si="27"/>
        <v>n/a</v>
      </c>
    </row>
    <row r="46" spans="1:55" x14ac:dyDescent="0.3">
      <c r="A46" s="529" t="s">
        <v>1011</v>
      </c>
      <c r="B46" s="414"/>
      <c r="C46" s="695" t="s">
        <v>442</v>
      </c>
      <c r="D46" s="783" t="s">
        <v>29</v>
      </c>
      <c r="E46" s="776"/>
      <c r="F46" s="511" t="s">
        <v>21</v>
      </c>
      <c r="G46" s="510">
        <f>VLOOKUP($F46,Lists!$A$45:$B$50,2,FALSE)</f>
        <v>1.0000000000000001E-5</v>
      </c>
      <c r="H46" s="511" t="s">
        <v>21</v>
      </c>
      <c r="I46" s="511" t="s">
        <v>21</v>
      </c>
      <c r="J46" s="512">
        <f>VLOOKUP(I46,Lists!$A$35:$B$40,2,FALSE)</f>
        <v>0</v>
      </c>
      <c r="K46" s="513">
        <f t="shared" ref="K46:K51" si="55">J46*G46</f>
        <v>0</v>
      </c>
      <c r="L46" s="525" t="str">
        <f t="shared" ref="L46:L51" si="56">IF(ISERROR(K46/N46),"n/a",K46/N46)</f>
        <v>n/a</v>
      </c>
      <c r="M46" s="514">
        <f>IF($B46=Lists!$A$14,Lists!$E$35)+IF($B46=Lists!$A$15,Lists!$E$40)+IF($B46=Lists!$A$16,Lists!$E$40)</f>
        <v>0</v>
      </c>
      <c r="N46" s="513">
        <f t="shared" si="9"/>
        <v>0</v>
      </c>
      <c r="O46" s="511" t="str">
        <f t="shared" ref="O46:O51" si="57">IF((N46/$N$2)&gt;0.0001,N46/$N$2,"n/a")</f>
        <v>n/a</v>
      </c>
      <c r="P46" s="752" t="str">
        <f t="shared" ref="P46:P51" si="58">IF(ISERROR(O46*0.0001),"n/a",O46*0.05)</f>
        <v>n/a</v>
      </c>
      <c r="Q46" s="783"/>
      <c r="R46" s="776"/>
      <c r="S46" s="511" t="s">
        <v>21</v>
      </c>
      <c r="T46" s="517">
        <f>VLOOKUP($F46,Lists!$A$45:$B$50,2,FALSE)</f>
        <v>1.0000000000000001E-5</v>
      </c>
      <c r="U46" s="511" t="s">
        <v>21</v>
      </c>
      <c r="V46" s="511" t="s">
        <v>21</v>
      </c>
      <c r="W46" s="512">
        <f>VLOOKUP(V46,Lists!$A$35:$B$40,2,FALSE)</f>
        <v>0</v>
      </c>
      <c r="X46" s="513">
        <f t="shared" ref="X46:X51" si="59">W46*T46</f>
        <v>0</v>
      </c>
      <c r="Y46" s="525" t="str">
        <f t="shared" ref="Y46:Y51" si="60">IF(ISERROR(X46/AA46),"n/a",X46/AA46)</f>
        <v>n/a</v>
      </c>
      <c r="Z46" s="514">
        <f>IF($B46=Lists!$A$14,Lists!$E$35)+IF($B46=Lists!$A$15,Lists!$E$40)+IF($B46=Lists!$A$16,Lists!$E$40)</f>
        <v>0</v>
      </c>
      <c r="AA46" s="513">
        <f t="shared" si="11"/>
        <v>0</v>
      </c>
      <c r="AB46" s="511" t="s">
        <v>21</v>
      </c>
      <c r="AC46" s="511" t="str">
        <f t="shared" ref="AC46:AC51" si="61">IF(ISERROR(AB46*0.0001),"n/a",AB46*0.05)</f>
        <v>n/a</v>
      </c>
      <c r="AD46" s="783"/>
      <c r="AE46" s="776"/>
      <c r="AF46" s="511" t="s">
        <v>21</v>
      </c>
      <c r="AG46" s="517">
        <f>VLOOKUP($F46,Lists!$A$45:$B$50,2,FALSE)</f>
        <v>1.0000000000000001E-5</v>
      </c>
      <c r="AH46" s="511" t="s">
        <v>21</v>
      </c>
      <c r="AI46" s="511" t="s">
        <v>21</v>
      </c>
      <c r="AJ46" s="512">
        <f>VLOOKUP(AI46,Lists!$A$35:$B$40,2,FALSE)</f>
        <v>0</v>
      </c>
      <c r="AK46" s="513">
        <f t="shared" ref="AK46:AK51" si="62">AJ46*AG46</f>
        <v>0</v>
      </c>
      <c r="AL46" s="525" t="str">
        <f t="shared" ref="AL46:AL51" si="63">IF(ISERROR(AK46/AN46),"n/a",AK46/AN46)</f>
        <v>n/a</v>
      </c>
      <c r="AM46" s="514">
        <f>IF($B46=Lists!$A$14,Lists!$E$35)+IF($B46=Lists!$A$15,Lists!$E$40)+IF($B46=Lists!$A$16,Lists!$E$40)</f>
        <v>0</v>
      </c>
      <c r="AN46" s="513">
        <f t="shared" si="13"/>
        <v>0</v>
      </c>
      <c r="AO46" s="511" t="s">
        <v>21</v>
      </c>
      <c r="AP46" s="511" t="str">
        <f t="shared" ref="AP46:AP51" si="64">IF(ISERROR(AO46*0.0001),"n/a",AO46*0.05)</f>
        <v>n/a</v>
      </c>
      <c r="AQ46" s="783"/>
      <c r="AR46" s="776"/>
      <c r="AS46" s="20" t="s">
        <v>21</v>
      </c>
      <c r="AT46" s="364">
        <f>VLOOKUP($F46,Lists!$A$45:$B$50,2,FALSE)</f>
        <v>1.0000000000000001E-5</v>
      </c>
      <c r="AU46" s="20" t="s">
        <v>21</v>
      </c>
      <c r="AV46" s="20" t="s">
        <v>21</v>
      </c>
      <c r="AW46" s="22">
        <f>VLOOKUP(AV46,Lists!$A$35:$B$40,2,FALSE)</f>
        <v>0</v>
      </c>
      <c r="AX46" s="17">
        <f t="shared" ref="AX46:AX51" si="65">AW46*AT46</f>
        <v>0</v>
      </c>
      <c r="AY46" s="23" t="str">
        <f t="shared" ref="AY46:AY51" si="66">IF(ISERROR(AX46/BA46),"n/a",AX46/BA46)</f>
        <v>n/a</v>
      </c>
      <c r="AZ46" s="24">
        <f>IF($B46=Lists!$A$14,Lists!$E$35)+IF($B46=Lists!$A$15,Lists!$E$40)+IF($B46=Lists!$A$16,Lists!$E$40)</f>
        <v>0</v>
      </c>
      <c r="BA46" s="17">
        <f t="shared" si="15"/>
        <v>0</v>
      </c>
      <c r="BB46" s="20" t="s">
        <v>21</v>
      </c>
      <c r="BC46" s="20" t="str">
        <f t="shared" ref="BC46:BC51" si="67">IF(ISERROR(BB46*0.0001),"n/a",BB46*0.05)</f>
        <v>n/a</v>
      </c>
    </row>
    <row r="47" spans="1:55" x14ac:dyDescent="0.3">
      <c r="A47" s="529" t="s">
        <v>1012</v>
      </c>
      <c r="B47" s="414"/>
      <c r="C47" s="695" t="s">
        <v>443</v>
      </c>
      <c r="D47" s="783" t="s">
        <v>29</v>
      </c>
      <c r="E47" s="776"/>
      <c r="F47" s="511" t="s">
        <v>21</v>
      </c>
      <c r="G47" s="510">
        <f>VLOOKUP($F47,Lists!$A$45:$B$50,2,FALSE)</f>
        <v>1.0000000000000001E-5</v>
      </c>
      <c r="H47" s="511" t="s">
        <v>21</v>
      </c>
      <c r="I47" s="511" t="s">
        <v>21</v>
      </c>
      <c r="J47" s="512">
        <f>VLOOKUP(I47,Lists!$A$35:$B$40,2,FALSE)</f>
        <v>0</v>
      </c>
      <c r="K47" s="513">
        <f t="shared" si="55"/>
        <v>0</v>
      </c>
      <c r="L47" s="525" t="str">
        <f t="shared" si="56"/>
        <v>n/a</v>
      </c>
      <c r="M47" s="514">
        <f>IF($B47=Lists!$A$14,Lists!$E$35)+IF($B47=Lists!$A$15,Lists!$E$40)+IF($B47=Lists!$A$16,Lists!$E$40)</f>
        <v>0</v>
      </c>
      <c r="N47" s="513">
        <f t="shared" si="9"/>
        <v>0</v>
      </c>
      <c r="O47" s="511" t="str">
        <f t="shared" si="57"/>
        <v>n/a</v>
      </c>
      <c r="P47" s="752" t="str">
        <f t="shared" si="58"/>
        <v>n/a</v>
      </c>
      <c r="Q47" s="783"/>
      <c r="R47" s="776"/>
      <c r="S47" s="511" t="s">
        <v>21</v>
      </c>
      <c r="T47" s="517">
        <f>VLOOKUP($F47,Lists!$A$45:$B$50,2,FALSE)</f>
        <v>1.0000000000000001E-5</v>
      </c>
      <c r="U47" s="511" t="s">
        <v>21</v>
      </c>
      <c r="V47" s="511" t="s">
        <v>21</v>
      </c>
      <c r="W47" s="512">
        <f>VLOOKUP(V47,Lists!$A$35:$B$40,2,FALSE)</f>
        <v>0</v>
      </c>
      <c r="X47" s="513">
        <f t="shared" si="59"/>
        <v>0</v>
      </c>
      <c r="Y47" s="525" t="str">
        <f t="shared" si="60"/>
        <v>n/a</v>
      </c>
      <c r="Z47" s="514">
        <f>IF($B47=Lists!$A$14,Lists!$E$35)+IF($B47=Lists!$A$15,Lists!$E$40)+IF($B47=Lists!$A$16,Lists!$E$40)</f>
        <v>0</v>
      </c>
      <c r="AA47" s="513">
        <f t="shared" si="11"/>
        <v>0</v>
      </c>
      <c r="AB47" s="511" t="s">
        <v>21</v>
      </c>
      <c r="AC47" s="511" t="str">
        <f t="shared" si="61"/>
        <v>n/a</v>
      </c>
      <c r="AD47" s="783"/>
      <c r="AE47" s="776"/>
      <c r="AF47" s="511" t="s">
        <v>21</v>
      </c>
      <c r="AG47" s="517">
        <f>VLOOKUP($F47,Lists!$A$45:$B$50,2,FALSE)</f>
        <v>1.0000000000000001E-5</v>
      </c>
      <c r="AH47" s="511" t="s">
        <v>21</v>
      </c>
      <c r="AI47" s="511" t="s">
        <v>21</v>
      </c>
      <c r="AJ47" s="512">
        <f>VLOOKUP(AI47,Lists!$A$35:$B$40,2,FALSE)</f>
        <v>0</v>
      </c>
      <c r="AK47" s="513">
        <f t="shared" si="62"/>
        <v>0</v>
      </c>
      <c r="AL47" s="525" t="str">
        <f t="shared" si="63"/>
        <v>n/a</v>
      </c>
      <c r="AM47" s="514">
        <f>IF($B47=Lists!$A$14,Lists!$E$35)+IF($B47=Lists!$A$15,Lists!$E$40)+IF($B47=Lists!$A$16,Lists!$E$40)</f>
        <v>0</v>
      </c>
      <c r="AN47" s="513">
        <f t="shared" si="13"/>
        <v>0</v>
      </c>
      <c r="AO47" s="511" t="s">
        <v>21</v>
      </c>
      <c r="AP47" s="511" t="str">
        <f t="shared" si="64"/>
        <v>n/a</v>
      </c>
      <c r="AQ47" s="783"/>
      <c r="AR47" s="776"/>
      <c r="AS47" s="20" t="s">
        <v>21</v>
      </c>
      <c r="AT47" s="364">
        <f>VLOOKUP($F47,Lists!$A$45:$B$50,2,FALSE)</f>
        <v>1.0000000000000001E-5</v>
      </c>
      <c r="AU47" s="20" t="s">
        <v>21</v>
      </c>
      <c r="AV47" s="20" t="s">
        <v>21</v>
      </c>
      <c r="AW47" s="22">
        <f>VLOOKUP(AV47,Lists!$A$35:$B$40,2,FALSE)</f>
        <v>0</v>
      </c>
      <c r="AX47" s="17">
        <f t="shared" si="65"/>
        <v>0</v>
      </c>
      <c r="AY47" s="23" t="str">
        <f t="shared" si="66"/>
        <v>n/a</v>
      </c>
      <c r="AZ47" s="24">
        <f>IF($B47=Lists!$A$14,Lists!$E$35)+IF($B47=Lists!$A$15,Lists!$E$40)+IF($B47=Lists!$A$16,Lists!$E$40)</f>
        <v>0</v>
      </c>
      <c r="BA47" s="17">
        <f t="shared" si="15"/>
        <v>0</v>
      </c>
      <c r="BB47" s="20" t="s">
        <v>21</v>
      </c>
      <c r="BC47" s="20" t="str">
        <f t="shared" si="67"/>
        <v>n/a</v>
      </c>
    </row>
    <row r="48" spans="1:55" x14ac:dyDescent="0.3">
      <c r="A48" s="529" t="s">
        <v>1013</v>
      </c>
      <c r="B48" s="414"/>
      <c r="C48" s="695" t="s">
        <v>444</v>
      </c>
      <c r="D48" s="783" t="s">
        <v>29</v>
      </c>
      <c r="E48" s="776"/>
      <c r="F48" s="511" t="s">
        <v>21</v>
      </c>
      <c r="G48" s="510">
        <f>VLOOKUP($F48,Lists!$A$45:$B$50,2,FALSE)</f>
        <v>1.0000000000000001E-5</v>
      </c>
      <c r="H48" s="511" t="s">
        <v>21</v>
      </c>
      <c r="I48" s="511" t="s">
        <v>21</v>
      </c>
      <c r="J48" s="512">
        <f>VLOOKUP(I48,Lists!$A$35:$B$40,2,FALSE)</f>
        <v>0</v>
      </c>
      <c r="K48" s="513">
        <f t="shared" si="55"/>
        <v>0</v>
      </c>
      <c r="L48" s="525" t="str">
        <f t="shared" si="56"/>
        <v>n/a</v>
      </c>
      <c r="M48" s="514">
        <f>IF($B48=Lists!$A$14,Lists!$E$35)+IF($B48=Lists!$A$15,Lists!$E$40)+IF($B48=Lists!$A$16,Lists!$E$40)</f>
        <v>0</v>
      </c>
      <c r="N48" s="513">
        <f t="shared" si="9"/>
        <v>0</v>
      </c>
      <c r="O48" s="511" t="str">
        <f t="shared" si="57"/>
        <v>n/a</v>
      </c>
      <c r="P48" s="752" t="str">
        <f t="shared" si="58"/>
        <v>n/a</v>
      </c>
      <c r="Q48" s="783"/>
      <c r="R48" s="776"/>
      <c r="S48" s="511" t="s">
        <v>21</v>
      </c>
      <c r="T48" s="517">
        <f>VLOOKUP($F48,Lists!$A$45:$B$50,2,FALSE)</f>
        <v>1.0000000000000001E-5</v>
      </c>
      <c r="U48" s="511" t="s">
        <v>21</v>
      </c>
      <c r="V48" s="511" t="s">
        <v>21</v>
      </c>
      <c r="W48" s="512">
        <f>VLOOKUP(V48,Lists!$A$35:$B$40,2,FALSE)</f>
        <v>0</v>
      </c>
      <c r="X48" s="513">
        <f t="shared" si="59"/>
        <v>0</v>
      </c>
      <c r="Y48" s="525" t="str">
        <f t="shared" si="60"/>
        <v>n/a</v>
      </c>
      <c r="Z48" s="514">
        <f>IF($B48=Lists!$A$14,Lists!$E$35)+IF($B48=Lists!$A$15,Lists!$E$40)+IF($B48=Lists!$A$16,Lists!$E$40)</f>
        <v>0</v>
      </c>
      <c r="AA48" s="513">
        <f t="shared" si="11"/>
        <v>0</v>
      </c>
      <c r="AB48" s="511" t="s">
        <v>21</v>
      </c>
      <c r="AC48" s="511" t="str">
        <f t="shared" si="61"/>
        <v>n/a</v>
      </c>
      <c r="AD48" s="783"/>
      <c r="AE48" s="776"/>
      <c r="AF48" s="511" t="s">
        <v>21</v>
      </c>
      <c r="AG48" s="517">
        <f>VLOOKUP($F48,Lists!$A$45:$B$50,2,FALSE)</f>
        <v>1.0000000000000001E-5</v>
      </c>
      <c r="AH48" s="511" t="s">
        <v>21</v>
      </c>
      <c r="AI48" s="511" t="s">
        <v>21</v>
      </c>
      <c r="AJ48" s="512">
        <f>VLOOKUP(AI48,Lists!$A$35:$B$40,2,FALSE)</f>
        <v>0</v>
      </c>
      <c r="AK48" s="513">
        <f t="shared" si="62"/>
        <v>0</v>
      </c>
      <c r="AL48" s="525" t="str">
        <f t="shared" si="63"/>
        <v>n/a</v>
      </c>
      <c r="AM48" s="514">
        <f>IF($B48=Lists!$A$14,Lists!$E$35)+IF($B48=Lists!$A$15,Lists!$E$40)+IF($B48=Lists!$A$16,Lists!$E$40)</f>
        <v>0</v>
      </c>
      <c r="AN48" s="513">
        <f t="shared" si="13"/>
        <v>0</v>
      </c>
      <c r="AO48" s="511" t="s">
        <v>21</v>
      </c>
      <c r="AP48" s="511" t="str">
        <f t="shared" si="64"/>
        <v>n/a</v>
      </c>
      <c r="AQ48" s="783"/>
      <c r="AR48" s="776"/>
      <c r="AS48" s="20" t="s">
        <v>21</v>
      </c>
      <c r="AT48" s="364">
        <f>VLOOKUP($F48,Lists!$A$45:$B$50,2,FALSE)</f>
        <v>1.0000000000000001E-5</v>
      </c>
      <c r="AU48" s="20" t="s">
        <v>21</v>
      </c>
      <c r="AV48" s="20" t="s">
        <v>21</v>
      </c>
      <c r="AW48" s="22">
        <f>VLOOKUP(AV48,Lists!$A$35:$B$40,2,FALSE)</f>
        <v>0</v>
      </c>
      <c r="AX48" s="17">
        <f t="shared" si="65"/>
        <v>0</v>
      </c>
      <c r="AY48" s="23" t="str">
        <f t="shared" si="66"/>
        <v>n/a</v>
      </c>
      <c r="AZ48" s="24">
        <f>IF($B48=Lists!$A$14,Lists!$E$35)+IF($B48=Lists!$A$15,Lists!$E$40)+IF($B48=Lists!$A$16,Lists!$E$40)</f>
        <v>0</v>
      </c>
      <c r="BA48" s="17">
        <f t="shared" si="15"/>
        <v>0</v>
      </c>
      <c r="BB48" s="20" t="s">
        <v>21</v>
      </c>
      <c r="BC48" s="20" t="str">
        <f t="shared" si="67"/>
        <v>n/a</v>
      </c>
    </row>
    <row r="49" spans="1:55" ht="15.75" customHeight="1" x14ac:dyDescent="0.3">
      <c r="A49" s="529" t="s">
        <v>1014</v>
      </c>
      <c r="B49" s="414"/>
      <c r="C49" s="696" t="s">
        <v>445</v>
      </c>
      <c r="D49" s="777" t="s">
        <v>29</v>
      </c>
      <c r="E49" s="776"/>
      <c r="F49" s="511" t="s">
        <v>21</v>
      </c>
      <c r="G49" s="510">
        <f>VLOOKUP($F49,Lists!$A$45:$B$50,2,FALSE)</f>
        <v>1.0000000000000001E-5</v>
      </c>
      <c r="H49" s="511" t="s">
        <v>21</v>
      </c>
      <c r="I49" s="511" t="s">
        <v>21</v>
      </c>
      <c r="J49" s="512">
        <f>VLOOKUP(I49,Lists!$A$35:$B$40,2,FALSE)</f>
        <v>0</v>
      </c>
      <c r="K49" s="513">
        <f t="shared" si="55"/>
        <v>0</v>
      </c>
      <c r="L49" s="525" t="str">
        <f t="shared" si="56"/>
        <v>n/a</v>
      </c>
      <c r="M49" s="514">
        <f>IF($B49=Lists!$A$14,Lists!$E$35)+IF($B49=Lists!$A$15,Lists!$E$40)+IF($B49=Lists!$A$16,Lists!$E$40)</f>
        <v>0</v>
      </c>
      <c r="N49" s="513">
        <f t="shared" si="9"/>
        <v>0</v>
      </c>
      <c r="O49" s="511" t="str">
        <f t="shared" si="57"/>
        <v>n/a</v>
      </c>
      <c r="P49" s="752" t="str">
        <f t="shared" si="58"/>
        <v>n/a</v>
      </c>
      <c r="Q49" s="783"/>
      <c r="R49" s="776"/>
      <c r="S49" s="511" t="s">
        <v>21</v>
      </c>
      <c r="T49" s="517">
        <f>VLOOKUP($F49,Lists!$A$45:$B$50,2,FALSE)</f>
        <v>1.0000000000000001E-5</v>
      </c>
      <c r="U49" s="511" t="s">
        <v>21</v>
      </c>
      <c r="V49" s="511" t="s">
        <v>21</v>
      </c>
      <c r="W49" s="512">
        <f>VLOOKUP(V49,Lists!$A$35:$B$40,2,FALSE)</f>
        <v>0</v>
      </c>
      <c r="X49" s="513">
        <f t="shared" si="59"/>
        <v>0</v>
      </c>
      <c r="Y49" s="525" t="str">
        <f t="shared" si="60"/>
        <v>n/a</v>
      </c>
      <c r="Z49" s="514">
        <f>IF($B49=Lists!$A$14,Lists!$E$35)+IF($B49=Lists!$A$15,Lists!$E$40)+IF($B49=Lists!$A$16,Lists!$E$40)</f>
        <v>0</v>
      </c>
      <c r="AA49" s="513">
        <f t="shared" si="11"/>
        <v>0</v>
      </c>
      <c r="AB49" s="511" t="s">
        <v>21</v>
      </c>
      <c r="AC49" s="511" t="str">
        <f t="shared" si="61"/>
        <v>n/a</v>
      </c>
      <c r="AD49" s="783"/>
      <c r="AE49" s="776"/>
      <c r="AF49" s="511" t="s">
        <v>21</v>
      </c>
      <c r="AG49" s="517">
        <f>VLOOKUP($F49,Lists!$A$45:$B$50,2,FALSE)</f>
        <v>1.0000000000000001E-5</v>
      </c>
      <c r="AH49" s="511" t="s">
        <v>21</v>
      </c>
      <c r="AI49" s="511" t="s">
        <v>21</v>
      </c>
      <c r="AJ49" s="512">
        <f>VLOOKUP(AI49,Lists!$A$35:$B$40,2,FALSE)</f>
        <v>0</v>
      </c>
      <c r="AK49" s="513">
        <f t="shared" si="62"/>
        <v>0</v>
      </c>
      <c r="AL49" s="525" t="str">
        <f t="shared" si="63"/>
        <v>n/a</v>
      </c>
      <c r="AM49" s="514">
        <f>IF($B49=Lists!$A$14,Lists!$E$35)+IF($B49=Lists!$A$15,Lists!$E$40)+IF($B49=Lists!$A$16,Lists!$E$40)</f>
        <v>0</v>
      </c>
      <c r="AN49" s="513">
        <f t="shared" si="13"/>
        <v>0</v>
      </c>
      <c r="AO49" s="511" t="s">
        <v>21</v>
      </c>
      <c r="AP49" s="511" t="str">
        <f t="shared" si="64"/>
        <v>n/a</v>
      </c>
      <c r="AQ49" s="783"/>
      <c r="AR49" s="776"/>
      <c r="AS49" s="20" t="s">
        <v>21</v>
      </c>
      <c r="AT49" s="364">
        <f>VLOOKUP($F49,Lists!$A$45:$B$50,2,FALSE)</f>
        <v>1.0000000000000001E-5</v>
      </c>
      <c r="AU49" s="20" t="s">
        <v>21</v>
      </c>
      <c r="AV49" s="20" t="s">
        <v>21</v>
      </c>
      <c r="AW49" s="22">
        <f>VLOOKUP(AV49,Lists!$A$35:$B$40,2,FALSE)</f>
        <v>0</v>
      </c>
      <c r="AX49" s="17">
        <f t="shared" si="65"/>
        <v>0</v>
      </c>
      <c r="AY49" s="23" t="str">
        <f t="shared" si="66"/>
        <v>n/a</v>
      </c>
      <c r="AZ49" s="24">
        <f>IF($B49=Lists!$A$14,Lists!$E$35)+IF($B49=Lists!$A$15,Lists!$E$40)+IF($B49=Lists!$A$16,Lists!$E$40)</f>
        <v>0</v>
      </c>
      <c r="BA49" s="17">
        <f t="shared" si="15"/>
        <v>0</v>
      </c>
      <c r="BB49" s="20" t="s">
        <v>21</v>
      </c>
      <c r="BC49" s="20" t="str">
        <f t="shared" si="67"/>
        <v>n/a</v>
      </c>
    </row>
    <row r="50" spans="1:55" ht="17.25" customHeight="1" x14ac:dyDescent="0.3">
      <c r="A50" s="529" t="s">
        <v>1015</v>
      </c>
      <c r="B50" s="414"/>
      <c r="C50" s="695" t="s">
        <v>446</v>
      </c>
      <c r="D50" s="777" t="s">
        <v>29</v>
      </c>
      <c r="E50" s="776"/>
      <c r="F50" s="511" t="s">
        <v>21</v>
      </c>
      <c r="G50" s="510">
        <f>VLOOKUP($F50,Lists!$A$45:$B$50,2,FALSE)</f>
        <v>1.0000000000000001E-5</v>
      </c>
      <c r="H50" s="511" t="s">
        <v>21</v>
      </c>
      <c r="I50" s="511" t="s">
        <v>21</v>
      </c>
      <c r="J50" s="512">
        <f>VLOOKUP(I50,Lists!$A$35:$B$40,2,FALSE)</f>
        <v>0</v>
      </c>
      <c r="K50" s="513">
        <f t="shared" si="55"/>
        <v>0</v>
      </c>
      <c r="L50" s="525" t="str">
        <f t="shared" si="56"/>
        <v>n/a</v>
      </c>
      <c r="M50" s="514">
        <f>IF($B50=Lists!$A$14,Lists!$E$35)+IF($B50=Lists!$A$15,Lists!$E$40)+IF($B50=Lists!$A$16,Lists!$E$40)</f>
        <v>0</v>
      </c>
      <c r="N50" s="513">
        <f t="shared" si="9"/>
        <v>0</v>
      </c>
      <c r="O50" s="511" t="str">
        <f t="shared" si="57"/>
        <v>n/a</v>
      </c>
      <c r="P50" s="752" t="str">
        <f t="shared" si="58"/>
        <v>n/a</v>
      </c>
      <c r="Q50" s="783"/>
      <c r="R50" s="776"/>
      <c r="S50" s="511" t="s">
        <v>21</v>
      </c>
      <c r="T50" s="517">
        <f>VLOOKUP($F50,Lists!$A$45:$B$50,2,FALSE)</f>
        <v>1.0000000000000001E-5</v>
      </c>
      <c r="U50" s="511" t="s">
        <v>21</v>
      </c>
      <c r="V50" s="511" t="s">
        <v>21</v>
      </c>
      <c r="W50" s="512">
        <f>VLOOKUP(V50,Lists!$A$35:$B$40,2,FALSE)</f>
        <v>0</v>
      </c>
      <c r="X50" s="513">
        <f t="shared" si="59"/>
        <v>0</v>
      </c>
      <c r="Y50" s="525" t="str">
        <f t="shared" si="60"/>
        <v>n/a</v>
      </c>
      <c r="Z50" s="514">
        <f>IF($B50=Lists!$A$14,Lists!$E$35)+IF($B50=Lists!$A$15,Lists!$E$40)+IF($B50=Lists!$A$16,Lists!$E$40)</f>
        <v>0</v>
      </c>
      <c r="AA50" s="513">
        <f t="shared" si="11"/>
        <v>0</v>
      </c>
      <c r="AB50" s="511" t="s">
        <v>21</v>
      </c>
      <c r="AC50" s="511" t="str">
        <f t="shared" si="61"/>
        <v>n/a</v>
      </c>
      <c r="AD50" s="783"/>
      <c r="AE50" s="776"/>
      <c r="AF50" s="511" t="s">
        <v>21</v>
      </c>
      <c r="AG50" s="517">
        <f>VLOOKUP($F50,Lists!$A$45:$B$50,2,FALSE)</f>
        <v>1.0000000000000001E-5</v>
      </c>
      <c r="AH50" s="511" t="s">
        <v>21</v>
      </c>
      <c r="AI50" s="511" t="s">
        <v>21</v>
      </c>
      <c r="AJ50" s="512">
        <f>VLOOKUP(AI50,Lists!$A$35:$B$40,2,FALSE)</f>
        <v>0</v>
      </c>
      <c r="AK50" s="513">
        <f t="shared" si="62"/>
        <v>0</v>
      </c>
      <c r="AL50" s="525" t="str">
        <f t="shared" si="63"/>
        <v>n/a</v>
      </c>
      <c r="AM50" s="514">
        <f>IF($B50=Lists!$A$14,Lists!$E$35)+IF($B50=Lists!$A$15,Lists!$E$40)+IF($B50=Lists!$A$16,Lists!$E$40)</f>
        <v>0</v>
      </c>
      <c r="AN50" s="513">
        <f t="shared" si="13"/>
        <v>0</v>
      </c>
      <c r="AO50" s="511" t="s">
        <v>21</v>
      </c>
      <c r="AP50" s="511" t="str">
        <f t="shared" si="64"/>
        <v>n/a</v>
      </c>
      <c r="AQ50" s="783"/>
      <c r="AR50" s="776"/>
      <c r="AS50" s="20" t="s">
        <v>21</v>
      </c>
      <c r="AT50" s="364">
        <f>VLOOKUP($F50,Lists!$A$45:$B$50,2,FALSE)</f>
        <v>1.0000000000000001E-5</v>
      </c>
      <c r="AU50" s="20" t="s">
        <v>21</v>
      </c>
      <c r="AV50" s="20" t="s">
        <v>21</v>
      </c>
      <c r="AW50" s="22">
        <f>VLOOKUP(AV50,Lists!$A$35:$B$40,2,FALSE)</f>
        <v>0</v>
      </c>
      <c r="AX50" s="17">
        <f t="shared" si="65"/>
        <v>0</v>
      </c>
      <c r="AY50" s="23" t="str">
        <f t="shared" si="66"/>
        <v>n/a</v>
      </c>
      <c r="AZ50" s="24">
        <f>IF($B50=Lists!$A$14,Lists!$E$35)+IF($B50=Lists!$A$15,Lists!$E$40)+IF($B50=Lists!$A$16,Lists!$E$40)</f>
        <v>0</v>
      </c>
      <c r="BA50" s="17">
        <f t="shared" si="15"/>
        <v>0</v>
      </c>
      <c r="BB50" s="20" t="s">
        <v>21</v>
      </c>
      <c r="BC50" s="20" t="str">
        <f t="shared" si="67"/>
        <v>n/a</v>
      </c>
    </row>
    <row r="51" spans="1:55" x14ac:dyDescent="0.3">
      <c r="A51" s="530" t="s">
        <v>1016</v>
      </c>
      <c r="B51" s="414"/>
      <c r="C51" s="695" t="s">
        <v>447</v>
      </c>
      <c r="D51" s="777" t="s">
        <v>29</v>
      </c>
      <c r="E51" s="776"/>
      <c r="F51" s="511" t="s">
        <v>21</v>
      </c>
      <c r="G51" s="510">
        <f>VLOOKUP($F51,Lists!$A$45:$B$50,2,FALSE)</f>
        <v>1.0000000000000001E-5</v>
      </c>
      <c r="H51" s="511" t="s">
        <v>21</v>
      </c>
      <c r="I51" s="511" t="s">
        <v>21</v>
      </c>
      <c r="J51" s="512">
        <f>VLOOKUP(I51,Lists!$A$35:$B$40,2,FALSE)</f>
        <v>0</v>
      </c>
      <c r="K51" s="513">
        <f t="shared" si="55"/>
        <v>0</v>
      </c>
      <c r="L51" s="525" t="str">
        <f t="shared" si="56"/>
        <v>n/a</v>
      </c>
      <c r="M51" s="514">
        <f>IF($B51=Lists!$A$14,Lists!$E$35)+IF($B51=Lists!$A$15,Lists!$E$40)+IF($B51=Lists!$A$16,Lists!$E$40)</f>
        <v>0</v>
      </c>
      <c r="N51" s="513">
        <f t="shared" si="9"/>
        <v>0</v>
      </c>
      <c r="O51" s="511" t="str">
        <f t="shared" si="57"/>
        <v>n/a</v>
      </c>
      <c r="P51" s="752" t="str">
        <f t="shared" si="58"/>
        <v>n/a</v>
      </c>
      <c r="Q51" s="783"/>
      <c r="R51" s="776"/>
      <c r="S51" s="511" t="s">
        <v>21</v>
      </c>
      <c r="T51" s="517">
        <f>VLOOKUP($F51,Lists!$A$45:$B$50,2,FALSE)</f>
        <v>1.0000000000000001E-5</v>
      </c>
      <c r="U51" s="511" t="s">
        <v>21</v>
      </c>
      <c r="V51" s="511" t="s">
        <v>21</v>
      </c>
      <c r="W51" s="512">
        <f>VLOOKUP(V51,Lists!$A$35:$B$40,2,FALSE)</f>
        <v>0</v>
      </c>
      <c r="X51" s="513">
        <f t="shared" si="59"/>
        <v>0</v>
      </c>
      <c r="Y51" s="525" t="str">
        <f t="shared" si="60"/>
        <v>n/a</v>
      </c>
      <c r="Z51" s="514">
        <f>IF($B51=Lists!$A$14,Lists!$E$35)+IF($B51=Lists!$A$15,Lists!$E$40)+IF($B51=Lists!$A$16,Lists!$E$40)</f>
        <v>0</v>
      </c>
      <c r="AA51" s="513">
        <f t="shared" si="11"/>
        <v>0</v>
      </c>
      <c r="AB51" s="511" t="s">
        <v>21</v>
      </c>
      <c r="AC51" s="511" t="str">
        <f t="shared" si="61"/>
        <v>n/a</v>
      </c>
      <c r="AD51" s="783"/>
      <c r="AE51" s="776"/>
      <c r="AF51" s="511" t="s">
        <v>21</v>
      </c>
      <c r="AG51" s="517">
        <f>VLOOKUP($F51,Lists!$A$45:$B$50,2,FALSE)</f>
        <v>1.0000000000000001E-5</v>
      </c>
      <c r="AH51" s="511" t="s">
        <v>21</v>
      </c>
      <c r="AI51" s="511" t="s">
        <v>21</v>
      </c>
      <c r="AJ51" s="512">
        <f>VLOOKUP(AI51,Lists!$A$35:$B$40,2,FALSE)</f>
        <v>0</v>
      </c>
      <c r="AK51" s="513">
        <f t="shared" si="62"/>
        <v>0</v>
      </c>
      <c r="AL51" s="525" t="str">
        <f t="shared" si="63"/>
        <v>n/a</v>
      </c>
      <c r="AM51" s="514">
        <f>IF($B51=Lists!$A$14,Lists!$E$35)+IF($B51=Lists!$A$15,Lists!$E$40)+IF($B51=Lists!$A$16,Lists!$E$40)</f>
        <v>0</v>
      </c>
      <c r="AN51" s="513">
        <f t="shared" si="13"/>
        <v>0</v>
      </c>
      <c r="AO51" s="511" t="s">
        <v>21</v>
      </c>
      <c r="AP51" s="511" t="str">
        <f t="shared" si="64"/>
        <v>n/a</v>
      </c>
      <c r="AQ51" s="783"/>
      <c r="AR51" s="776"/>
      <c r="AS51" s="20" t="s">
        <v>21</v>
      </c>
      <c r="AT51" s="364">
        <f>VLOOKUP($F51,Lists!$A$45:$B$50,2,FALSE)</f>
        <v>1.0000000000000001E-5</v>
      </c>
      <c r="AU51" s="20" t="s">
        <v>21</v>
      </c>
      <c r="AV51" s="20" t="s">
        <v>21</v>
      </c>
      <c r="AW51" s="22">
        <f>VLOOKUP(AV51,Lists!$A$35:$B$40,2,FALSE)</f>
        <v>0</v>
      </c>
      <c r="AX51" s="17">
        <f t="shared" si="65"/>
        <v>0</v>
      </c>
      <c r="AY51" s="23" t="str">
        <f t="shared" si="66"/>
        <v>n/a</v>
      </c>
      <c r="AZ51" s="24">
        <f>IF($B51=Lists!$A$14,Lists!$E$35)+IF($B51=Lists!$A$15,Lists!$E$40)+IF($B51=Lists!$A$16,Lists!$E$40)</f>
        <v>0</v>
      </c>
      <c r="BA51" s="17">
        <f t="shared" si="15"/>
        <v>0</v>
      </c>
      <c r="BB51" s="20" t="s">
        <v>21</v>
      </c>
      <c r="BC51" s="20" t="str">
        <f t="shared" si="67"/>
        <v>n/a</v>
      </c>
    </row>
    <row r="52" spans="1:55" ht="30" customHeight="1" x14ac:dyDescent="0.3">
      <c r="A52" s="508" t="s">
        <v>1017</v>
      </c>
      <c r="B52" s="531" t="s">
        <v>30</v>
      </c>
      <c r="C52" s="697" t="s">
        <v>1018</v>
      </c>
      <c r="D52" s="776"/>
      <c r="E52" s="777" t="s">
        <v>29</v>
      </c>
      <c r="F52" s="511" t="s">
        <v>21</v>
      </c>
      <c r="G52" s="510">
        <f>VLOOKUP($F52,Lists!$A$45:$B$50,2,FALSE)</f>
        <v>1.0000000000000001E-5</v>
      </c>
      <c r="H52" s="511" t="s">
        <v>21</v>
      </c>
      <c r="I52" s="511" t="s">
        <v>21</v>
      </c>
      <c r="J52" s="512">
        <f>VLOOKUP(I52,Lists!$A$35:$B$40,2,FALSE)</f>
        <v>0</v>
      </c>
      <c r="K52" s="513">
        <f t="shared" si="54"/>
        <v>0</v>
      </c>
      <c r="L52" s="525" t="str">
        <f t="shared" ref="L52:L60" si="68">IF(ISERROR(K52/N52),"n/a",K52/N52)</f>
        <v>n/a</v>
      </c>
      <c r="M52" s="514">
        <f>IF($B52=Lists!$A$14,Lists!$E$35)+IF($B52=Lists!$A$15,Lists!$E$40)+IF($B52=Lists!$A$16,Lists!$E$40)</f>
        <v>0</v>
      </c>
      <c r="N52" s="513">
        <f t="shared" si="9"/>
        <v>0</v>
      </c>
      <c r="O52" s="511" t="str">
        <f t="shared" si="30"/>
        <v>n/a</v>
      </c>
      <c r="P52" s="752" t="str">
        <f t="shared" si="18"/>
        <v>n/a</v>
      </c>
      <c r="Q52" s="776"/>
      <c r="R52" s="777"/>
      <c r="S52" s="511" t="s">
        <v>21</v>
      </c>
      <c r="T52" s="517">
        <f>VLOOKUP($F52,Lists!$A$45:$B$50,2,FALSE)</f>
        <v>1.0000000000000001E-5</v>
      </c>
      <c r="U52" s="511" t="s">
        <v>21</v>
      </c>
      <c r="V52" s="511" t="s">
        <v>21</v>
      </c>
      <c r="W52" s="512">
        <f>VLOOKUP(V52,Lists!$A$35:$B$40,2,FALSE)</f>
        <v>0</v>
      </c>
      <c r="X52" s="513">
        <f t="shared" si="19"/>
        <v>0</v>
      </c>
      <c r="Y52" s="525" t="str">
        <f t="shared" si="20"/>
        <v>n/a</v>
      </c>
      <c r="Z52" s="514">
        <f>IF($B52=Lists!$A$14,Lists!$E$35)+IF($B52=Lists!$A$15,Lists!$E$40)+IF($B52=Lists!$A$16,Lists!$E$40)</f>
        <v>0</v>
      </c>
      <c r="AA52" s="513">
        <f t="shared" si="11"/>
        <v>0</v>
      </c>
      <c r="AB52" s="511" t="s">
        <v>21</v>
      </c>
      <c r="AC52" s="511" t="str">
        <f t="shared" si="21"/>
        <v>n/a</v>
      </c>
      <c r="AD52" s="776"/>
      <c r="AE52" s="777"/>
      <c r="AF52" s="511" t="s">
        <v>21</v>
      </c>
      <c r="AG52" s="517">
        <f>VLOOKUP($F52,Lists!$A$45:$B$50,2,FALSE)</f>
        <v>1.0000000000000001E-5</v>
      </c>
      <c r="AH52" s="511" t="s">
        <v>21</v>
      </c>
      <c r="AI52" s="511" t="s">
        <v>21</v>
      </c>
      <c r="AJ52" s="512">
        <f>VLOOKUP(AI52,Lists!$A$35:$B$40,2,FALSE)</f>
        <v>0</v>
      </c>
      <c r="AK52" s="513">
        <f t="shared" si="22"/>
        <v>0</v>
      </c>
      <c r="AL52" s="525" t="str">
        <f t="shared" si="23"/>
        <v>n/a</v>
      </c>
      <c r="AM52" s="514">
        <f>IF($B52=Lists!$A$14,Lists!$E$35)+IF($B52=Lists!$A$15,Lists!$E$40)+IF($B52=Lists!$A$16,Lists!$E$40)</f>
        <v>0</v>
      </c>
      <c r="AN52" s="513">
        <f t="shared" si="13"/>
        <v>0</v>
      </c>
      <c r="AO52" s="511" t="s">
        <v>21</v>
      </c>
      <c r="AP52" s="511" t="str">
        <f t="shared" si="24"/>
        <v>n/a</v>
      </c>
      <c r="AQ52" s="776"/>
      <c r="AR52" s="777"/>
      <c r="AS52" s="20" t="s">
        <v>21</v>
      </c>
      <c r="AT52" s="364">
        <f>VLOOKUP($F52,Lists!$A$45:$B$50,2,FALSE)</f>
        <v>1.0000000000000001E-5</v>
      </c>
      <c r="AU52" s="20" t="s">
        <v>21</v>
      </c>
      <c r="AV52" s="20" t="s">
        <v>21</v>
      </c>
      <c r="AW52" s="22">
        <f>VLOOKUP(AV52,Lists!$A$35:$B$40,2,FALSE)</f>
        <v>0</v>
      </c>
      <c r="AX52" s="17">
        <f t="shared" si="25"/>
        <v>0</v>
      </c>
      <c r="AY52" s="23" t="str">
        <f t="shared" si="26"/>
        <v>n/a</v>
      </c>
      <c r="AZ52" s="24">
        <f>IF($B52=Lists!$A$14,Lists!$E$35)+IF($B52=Lists!$A$15,Lists!$E$40)+IF($B52=Lists!$A$16,Lists!$E$40)</f>
        <v>0</v>
      </c>
      <c r="BA52" s="17">
        <f t="shared" si="15"/>
        <v>0</v>
      </c>
      <c r="BB52" s="20" t="s">
        <v>21</v>
      </c>
      <c r="BC52" s="20" t="str">
        <f t="shared" si="27"/>
        <v>n/a</v>
      </c>
    </row>
    <row r="53" spans="1:55" ht="75" customHeight="1" x14ac:dyDescent="0.3">
      <c r="A53" s="698" t="s">
        <v>1019</v>
      </c>
      <c r="B53" s="410" t="s">
        <v>32</v>
      </c>
      <c r="C53" s="532" t="s">
        <v>1020</v>
      </c>
      <c r="D53" s="777" t="s">
        <v>29</v>
      </c>
      <c r="E53" s="793"/>
      <c r="F53" s="574" t="s">
        <v>24</v>
      </c>
      <c r="G53" s="510">
        <f>VLOOKUP($F53,Lists!$A$45:$B$50,2,FALSE)</f>
        <v>10</v>
      </c>
      <c r="H53" s="511" t="s">
        <v>25</v>
      </c>
      <c r="I53" s="692" t="s">
        <v>26</v>
      </c>
      <c r="J53" s="512">
        <f>VLOOKUP(I53,Lists!$A$35:$B$40,2,FALSE)</f>
        <v>6</v>
      </c>
      <c r="K53" s="513">
        <f t="shared" si="54"/>
        <v>60</v>
      </c>
      <c r="L53" s="533">
        <f t="shared" si="68"/>
        <v>1</v>
      </c>
      <c r="M53" s="514">
        <f>IF($B53=Lists!$A$14,Lists!$E$35)+IF($B53=Lists!$A$15,Lists!$E$40)+IF($B53=Lists!$A$16,Lists!$E$40)</f>
        <v>6</v>
      </c>
      <c r="N53" s="513">
        <f t="shared" si="9"/>
        <v>60</v>
      </c>
      <c r="O53" s="533">
        <f t="shared" si="30"/>
        <v>6.6666666666666666E-2</v>
      </c>
      <c r="P53" s="753">
        <f t="shared" si="18"/>
        <v>3.3333333333333335E-3</v>
      </c>
      <c r="Q53" s="777"/>
      <c r="R53" s="793"/>
      <c r="S53" s="574" t="s">
        <v>24</v>
      </c>
      <c r="T53" s="517">
        <f>VLOOKUP($F53,Lists!$A$45:$B$50,2,FALSE)</f>
        <v>10</v>
      </c>
      <c r="U53" s="693" t="s">
        <v>25</v>
      </c>
      <c r="V53" s="692" t="s">
        <v>26</v>
      </c>
      <c r="W53" s="512">
        <f>VLOOKUP(V53,Lists!$A$35:$B$40,2,FALSE)</f>
        <v>6</v>
      </c>
      <c r="X53" s="513">
        <f t="shared" si="19"/>
        <v>60</v>
      </c>
      <c r="Y53" s="533">
        <f t="shared" si="20"/>
        <v>1</v>
      </c>
      <c r="Z53" s="514">
        <f>IF($B53=Lists!$A$14,Lists!$E$35)+IF($B53=Lists!$A$15,Lists!$E$40)+IF($B53=Lists!$A$16,Lists!$E$40)</f>
        <v>6</v>
      </c>
      <c r="AA53" s="513">
        <f t="shared" si="11"/>
        <v>60</v>
      </c>
      <c r="AB53" s="533">
        <f t="shared" ref="AB53" si="69">AA53/$N$2</f>
        <v>6.6666666666666666E-2</v>
      </c>
      <c r="AC53" s="533">
        <f t="shared" si="21"/>
        <v>3.3333333333333335E-3</v>
      </c>
      <c r="AD53" s="777"/>
      <c r="AE53" s="793"/>
      <c r="AF53" s="574" t="s">
        <v>24</v>
      </c>
      <c r="AG53" s="517">
        <f>VLOOKUP($F53,Lists!$A$45:$B$50,2,FALSE)</f>
        <v>10</v>
      </c>
      <c r="AH53" s="693" t="s">
        <v>25</v>
      </c>
      <c r="AI53" s="692" t="s">
        <v>26</v>
      </c>
      <c r="AJ53" s="512">
        <f>VLOOKUP(AI53,Lists!$A$35:$B$40,2,FALSE)</f>
        <v>6</v>
      </c>
      <c r="AK53" s="513">
        <f t="shared" si="22"/>
        <v>60</v>
      </c>
      <c r="AL53" s="533">
        <f t="shared" si="23"/>
        <v>1</v>
      </c>
      <c r="AM53" s="514">
        <f>IF($B53=Lists!$A$14,Lists!$E$35)+IF($B53=Lists!$A$15,Lists!$E$40)+IF($B53=Lists!$A$16,Lists!$E$40)</f>
        <v>6</v>
      </c>
      <c r="AN53" s="513">
        <f t="shared" si="13"/>
        <v>60</v>
      </c>
      <c r="AO53" s="533">
        <f t="shared" ref="AO53" si="70">AN53/$N$2</f>
        <v>6.6666666666666666E-2</v>
      </c>
      <c r="AP53" s="533">
        <f t="shared" si="24"/>
        <v>3.3333333333333335E-3</v>
      </c>
      <c r="AQ53" s="777"/>
      <c r="AR53" s="793"/>
      <c r="AS53" s="415" t="s">
        <v>24</v>
      </c>
      <c r="AT53" s="364">
        <f>VLOOKUP($F53,Lists!$A$45:$B$50,2,FALSE)</f>
        <v>10</v>
      </c>
      <c r="AU53" s="691" t="s">
        <v>25</v>
      </c>
      <c r="AV53" s="686" t="s">
        <v>26</v>
      </c>
      <c r="AW53" s="22">
        <f>VLOOKUP(AV53,Lists!$A$35:$B$40,2,FALSE)</f>
        <v>6</v>
      </c>
      <c r="AX53" s="17">
        <f t="shared" si="25"/>
        <v>60</v>
      </c>
      <c r="AY53" s="340">
        <f t="shared" si="26"/>
        <v>1</v>
      </c>
      <c r="AZ53" s="24">
        <f>IF($B53=Lists!$A$14,Lists!$E$35)+IF($B53=Lists!$A$15,Lists!$E$40)+IF($B53=Lists!$A$16,Lists!$E$40)</f>
        <v>6</v>
      </c>
      <c r="BA53" s="17">
        <f t="shared" si="15"/>
        <v>60</v>
      </c>
      <c r="BB53" s="340">
        <f t="shared" ref="BB53" si="71">BA53/$N$2</f>
        <v>6.6666666666666666E-2</v>
      </c>
      <c r="BC53" s="340">
        <f t="shared" si="27"/>
        <v>3.3333333333333335E-3</v>
      </c>
    </row>
    <row r="54" spans="1:55" ht="33.6" customHeight="1" x14ac:dyDescent="0.3">
      <c r="A54" s="534" t="s">
        <v>1345</v>
      </c>
      <c r="B54" s="531" t="s">
        <v>30</v>
      </c>
      <c r="C54" s="535" t="s">
        <v>142</v>
      </c>
      <c r="D54" s="776"/>
      <c r="E54" s="777" t="s">
        <v>29</v>
      </c>
      <c r="F54" s="511" t="s">
        <v>21</v>
      </c>
      <c r="G54" s="510">
        <f>VLOOKUP($F54,Lists!$A$45:$B$50,2,FALSE)</f>
        <v>1.0000000000000001E-5</v>
      </c>
      <c r="H54" s="511" t="s">
        <v>21</v>
      </c>
      <c r="I54" s="511" t="s">
        <v>21</v>
      </c>
      <c r="J54" s="512">
        <f>VLOOKUP(I54,Lists!$A$35:$B$40,2,FALSE)</f>
        <v>0</v>
      </c>
      <c r="K54" s="513">
        <f t="shared" si="54"/>
        <v>0</v>
      </c>
      <c r="L54" s="525" t="str">
        <f t="shared" ref="L54:L56" si="72">IF(ISERROR(K54/N54),"n/a",K54/N54)</f>
        <v>n/a</v>
      </c>
      <c r="M54" s="514">
        <f>IF($B54=Lists!$A$14,Lists!$E$35)+IF($B54=Lists!$A$15,Lists!$E$40)+IF($B54=Lists!$A$16,Lists!$E$40)</f>
        <v>0</v>
      </c>
      <c r="N54" s="513">
        <f t="shared" si="9"/>
        <v>0</v>
      </c>
      <c r="O54" s="511" t="str">
        <f t="shared" si="30"/>
        <v>n/a</v>
      </c>
      <c r="P54" s="752" t="str">
        <f t="shared" si="18"/>
        <v>n/a</v>
      </c>
      <c r="Q54" s="776"/>
      <c r="R54" s="777"/>
      <c r="S54" s="511" t="s">
        <v>21</v>
      </c>
      <c r="T54" s="517">
        <f>VLOOKUP($F54,Lists!$A$45:$B$50,2,FALSE)</f>
        <v>1.0000000000000001E-5</v>
      </c>
      <c r="U54" s="511" t="s">
        <v>21</v>
      </c>
      <c r="V54" s="511" t="s">
        <v>21</v>
      </c>
      <c r="W54" s="512">
        <f>VLOOKUP(V54,Lists!$A$35:$B$40,2,FALSE)</f>
        <v>0</v>
      </c>
      <c r="X54" s="513">
        <f t="shared" si="19"/>
        <v>0</v>
      </c>
      <c r="Y54" s="525" t="str">
        <f t="shared" si="20"/>
        <v>n/a</v>
      </c>
      <c r="Z54" s="514">
        <f>IF($B54=Lists!$A$14,Lists!$E$35)+IF($B54=Lists!$A$15,Lists!$E$40)+IF($B54=Lists!$A$16,Lists!$E$40)</f>
        <v>0</v>
      </c>
      <c r="AA54" s="513">
        <f t="shared" si="11"/>
        <v>0</v>
      </c>
      <c r="AB54" s="511" t="s">
        <v>21</v>
      </c>
      <c r="AC54" s="511" t="str">
        <f t="shared" si="21"/>
        <v>n/a</v>
      </c>
      <c r="AD54" s="776"/>
      <c r="AE54" s="777"/>
      <c r="AF54" s="511" t="s">
        <v>21</v>
      </c>
      <c r="AG54" s="517">
        <f>VLOOKUP($F54,Lists!$A$45:$B$50,2,FALSE)</f>
        <v>1.0000000000000001E-5</v>
      </c>
      <c r="AH54" s="511" t="s">
        <v>21</v>
      </c>
      <c r="AI54" s="511" t="s">
        <v>21</v>
      </c>
      <c r="AJ54" s="512">
        <f>VLOOKUP(AI54,Lists!$A$35:$B$40,2,FALSE)</f>
        <v>0</v>
      </c>
      <c r="AK54" s="513">
        <f t="shared" si="22"/>
        <v>0</v>
      </c>
      <c r="AL54" s="525" t="str">
        <f t="shared" si="23"/>
        <v>n/a</v>
      </c>
      <c r="AM54" s="514">
        <f>IF($B54=Lists!$A$14,Lists!$E$35)+IF($B54=Lists!$A$15,Lists!$E$40)+IF($B54=Lists!$A$16,Lists!$E$40)</f>
        <v>0</v>
      </c>
      <c r="AN54" s="513">
        <f t="shared" si="13"/>
        <v>0</v>
      </c>
      <c r="AO54" s="511" t="s">
        <v>21</v>
      </c>
      <c r="AP54" s="511" t="str">
        <f t="shared" si="24"/>
        <v>n/a</v>
      </c>
      <c r="AQ54" s="776"/>
      <c r="AR54" s="777"/>
      <c r="AS54" s="20" t="s">
        <v>21</v>
      </c>
      <c r="AT54" s="364">
        <f>VLOOKUP($F54,Lists!$A$45:$B$50,2,FALSE)</f>
        <v>1.0000000000000001E-5</v>
      </c>
      <c r="AU54" s="20" t="s">
        <v>21</v>
      </c>
      <c r="AV54" s="20" t="s">
        <v>21</v>
      </c>
      <c r="AW54" s="22">
        <f>VLOOKUP(AV54,Lists!$A$35:$B$40,2,FALSE)</f>
        <v>0</v>
      </c>
      <c r="AX54" s="17">
        <f t="shared" si="25"/>
        <v>0</v>
      </c>
      <c r="AY54" s="23" t="str">
        <f t="shared" si="26"/>
        <v>n/a</v>
      </c>
      <c r="AZ54" s="24">
        <f>IF($B54=Lists!$A$14,Lists!$E$35)+IF($B54=Lists!$A$15,Lists!$E$40)+IF($B54=Lists!$A$16,Lists!$E$40)</f>
        <v>0</v>
      </c>
      <c r="BA54" s="17">
        <f t="shared" si="15"/>
        <v>0</v>
      </c>
      <c r="BB54" s="20" t="s">
        <v>21</v>
      </c>
      <c r="BC54" s="20" t="str">
        <f t="shared" si="27"/>
        <v>n/a</v>
      </c>
    </row>
    <row r="55" spans="1:55" s="699" customFormat="1" ht="46.2" customHeight="1" x14ac:dyDescent="0.3">
      <c r="A55" s="534" t="s">
        <v>1346</v>
      </c>
      <c r="B55" s="536" t="s">
        <v>975</v>
      </c>
      <c r="C55" s="506" t="s">
        <v>1021</v>
      </c>
      <c r="D55" s="789"/>
      <c r="E55" s="790" t="s">
        <v>29</v>
      </c>
      <c r="F55" s="496" t="s">
        <v>21</v>
      </c>
      <c r="G55" s="483">
        <f>VLOOKUP($F55,Lists!$A$45:$B$50,2,FALSE)</f>
        <v>1.0000000000000001E-5</v>
      </c>
      <c r="H55" s="496" t="s">
        <v>21</v>
      </c>
      <c r="I55" s="496" t="s">
        <v>21</v>
      </c>
      <c r="J55" s="494">
        <f>VLOOKUP(I55,Lists!$A$35:$B$40,2,FALSE)</f>
        <v>0</v>
      </c>
      <c r="K55" s="486">
        <f t="shared" si="54"/>
        <v>0</v>
      </c>
      <c r="L55" s="497" t="str">
        <f t="shared" si="72"/>
        <v>n/a</v>
      </c>
      <c r="M55" s="487">
        <f>IF($B55=Lists!$A$14,Lists!$E$35)+IF($B55=Lists!$A$15,Lists!$E$40)+IF($B55=Lists!$A$16,Lists!$E$40)</f>
        <v>0</v>
      </c>
      <c r="N55" s="486">
        <f t="shared" si="9"/>
        <v>0</v>
      </c>
      <c r="O55" s="496" t="str">
        <f t="shared" si="30"/>
        <v>n/a</v>
      </c>
      <c r="P55" s="746" t="str">
        <f t="shared" si="18"/>
        <v>n/a</v>
      </c>
      <c r="Q55" s="789"/>
      <c r="R55" s="790"/>
      <c r="S55" s="496" t="s">
        <v>21</v>
      </c>
      <c r="T55" s="488">
        <f>VLOOKUP($F55,Lists!$A$45:$B$50,2,FALSE)</f>
        <v>1.0000000000000001E-5</v>
      </c>
      <c r="U55" s="496" t="s">
        <v>21</v>
      </c>
      <c r="V55" s="496" t="s">
        <v>21</v>
      </c>
      <c r="W55" s="494">
        <f>VLOOKUP(V55,Lists!$A$35:$B$40,2,FALSE)</f>
        <v>0</v>
      </c>
      <c r="X55" s="486">
        <f t="shared" si="19"/>
        <v>0</v>
      </c>
      <c r="Y55" s="497" t="str">
        <f t="shared" si="20"/>
        <v>n/a</v>
      </c>
      <c r="Z55" s="487">
        <f>IF($B55=Lists!$A$14,Lists!$E$35)+IF($B55=Lists!$A$15,Lists!$E$40)+IF($B55=Lists!$A$16,Lists!$E$40)</f>
        <v>0</v>
      </c>
      <c r="AA55" s="486">
        <f t="shared" si="11"/>
        <v>0</v>
      </c>
      <c r="AB55" s="496" t="s">
        <v>21</v>
      </c>
      <c r="AC55" s="496" t="str">
        <f t="shared" si="21"/>
        <v>n/a</v>
      </c>
      <c r="AD55" s="789"/>
      <c r="AE55" s="790"/>
      <c r="AF55" s="496" t="s">
        <v>21</v>
      </c>
      <c r="AG55" s="488">
        <f>VLOOKUP($F55,Lists!$A$45:$B$50,2,FALSE)</f>
        <v>1.0000000000000001E-5</v>
      </c>
      <c r="AH55" s="496" t="s">
        <v>21</v>
      </c>
      <c r="AI55" s="496" t="s">
        <v>21</v>
      </c>
      <c r="AJ55" s="494">
        <f>VLOOKUP(AI55,Lists!$A$35:$B$40,2,FALSE)</f>
        <v>0</v>
      </c>
      <c r="AK55" s="486">
        <f t="shared" si="22"/>
        <v>0</v>
      </c>
      <c r="AL55" s="497" t="str">
        <f t="shared" si="23"/>
        <v>n/a</v>
      </c>
      <c r="AM55" s="487">
        <f>IF($B55=Lists!$A$14,Lists!$E$35)+IF($B55=Lists!$A$15,Lists!$E$40)+IF($B55=Lists!$A$16,Lists!$E$40)</f>
        <v>0</v>
      </c>
      <c r="AN55" s="486">
        <f t="shared" si="13"/>
        <v>0</v>
      </c>
      <c r="AO55" s="496" t="s">
        <v>21</v>
      </c>
      <c r="AP55" s="496" t="str">
        <f t="shared" si="24"/>
        <v>n/a</v>
      </c>
      <c r="AQ55" s="789"/>
      <c r="AR55" s="790"/>
      <c r="AS55" s="20" t="s">
        <v>21</v>
      </c>
      <c r="AT55" s="364">
        <f>VLOOKUP($F55,Lists!$A$45:$B$50,2,FALSE)</f>
        <v>1.0000000000000001E-5</v>
      </c>
      <c r="AU55" s="20" t="s">
        <v>21</v>
      </c>
      <c r="AV55" s="20" t="s">
        <v>21</v>
      </c>
      <c r="AW55" s="22">
        <f>VLOOKUP(AV55,Lists!$A$35:$B$40,2,FALSE)</f>
        <v>0</v>
      </c>
      <c r="AX55" s="17">
        <f t="shared" si="25"/>
        <v>0</v>
      </c>
      <c r="AY55" s="23" t="str">
        <f t="shared" si="26"/>
        <v>n/a</v>
      </c>
      <c r="AZ55" s="24">
        <f>IF($B55=Lists!$A$14,Lists!$E$35)+IF($B55=Lists!$A$15,Lists!$E$40)+IF($B55=Lists!$A$16,Lists!$E$40)</f>
        <v>0</v>
      </c>
      <c r="BA55" s="17">
        <f t="shared" si="15"/>
        <v>0</v>
      </c>
      <c r="BB55" s="20" t="s">
        <v>21</v>
      </c>
      <c r="BC55" s="20" t="str">
        <f t="shared" si="27"/>
        <v>n/a</v>
      </c>
    </row>
    <row r="56" spans="1:55" s="699" customFormat="1" x14ac:dyDescent="0.3">
      <c r="A56" s="391" t="s">
        <v>1022</v>
      </c>
      <c r="B56" s="391"/>
      <c r="C56" s="391" t="s">
        <v>1023</v>
      </c>
      <c r="D56" s="794"/>
      <c r="E56" s="795"/>
      <c r="F56" s="482" t="s">
        <v>21</v>
      </c>
      <c r="G56" s="483">
        <f>VLOOKUP($F56,Lists!$A$45:$B$50,2,FALSE)</f>
        <v>1.0000000000000001E-5</v>
      </c>
      <c r="H56" s="482" t="s">
        <v>21</v>
      </c>
      <c r="I56" s="484" t="s">
        <v>21</v>
      </c>
      <c r="J56" s="494">
        <f>VLOOKUP(I56,Lists!$A$35:$B$40,2,FALSE)</f>
        <v>0</v>
      </c>
      <c r="K56" s="486">
        <f t="shared" si="54"/>
        <v>0</v>
      </c>
      <c r="L56" s="484" t="str">
        <f t="shared" si="72"/>
        <v>n/a</v>
      </c>
      <c r="M56" s="487">
        <f>IF($B56=Lists!$A$14,Lists!$E$35)+IF($B56=Lists!$A$15,Lists!$E$40)+IF($B56=Lists!$A$16,Lists!$E$40)</f>
        <v>0</v>
      </c>
      <c r="N56" s="486">
        <f t="shared" si="9"/>
        <v>0</v>
      </c>
      <c r="O56" s="482" t="str">
        <f t="shared" si="30"/>
        <v>n/a</v>
      </c>
      <c r="P56" s="745" t="str">
        <f t="shared" si="18"/>
        <v>n/a</v>
      </c>
      <c r="Q56" s="794"/>
      <c r="R56" s="795"/>
      <c r="S56" s="482" t="s">
        <v>21</v>
      </c>
      <c r="T56" s="488">
        <f>VLOOKUP($F56,Lists!$A$45:$B$50,2,FALSE)</f>
        <v>1.0000000000000001E-5</v>
      </c>
      <c r="U56" s="482" t="s">
        <v>21</v>
      </c>
      <c r="V56" s="484" t="s">
        <v>21</v>
      </c>
      <c r="W56" s="494">
        <f>VLOOKUP(V56,Lists!$A$35:$B$40,2,FALSE)</f>
        <v>0</v>
      </c>
      <c r="X56" s="486">
        <f t="shared" si="19"/>
        <v>0</v>
      </c>
      <c r="Y56" s="484" t="str">
        <f t="shared" si="20"/>
        <v>n/a</v>
      </c>
      <c r="Z56" s="487">
        <f>IF($B56=Lists!$A$14,Lists!$E$35)+IF($B56=Lists!$A$15,Lists!$E$40)+IF($B56=Lists!$A$16,Lists!$E$40)</f>
        <v>0</v>
      </c>
      <c r="AA56" s="486">
        <f t="shared" si="11"/>
        <v>0</v>
      </c>
      <c r="AB56" s="482"/>
      <c r="AC56" s="482">
        <f t="shared" si="21"/>
        <v>0</v>
      </c>
      <c r="AD56" s="794"/>
      <c r="AE56" s="795"/>
      <c r="AF56" s="482" t="s">
        <v>21</v>
      </c>
      <c r="AG56" s="488">
        <f>VLOOKUP($F56,Lists!$A$45:$B$50,2,FALSE)</f>
        <v>1.0000000000000001E-5</v>
      </c>
      <c r="AH56" s="482" t="s">
        <v>21</v>
      </c>
      <c r="AI56" s="484" t="s">
        <v>21</v>
      </c>
      <c r="AJ56" s="494">
        <f>VLOOKUP(AI56,Lists!$A$35:$B$40,2,FALSE)</f>
        <v>0</v>
      </c>
      <c r="AK56" s="486">
        <f t="shared" si="22"/>
        <v>0</v>
      </c>
      <c r="AL56" s="484" t="str">
        <f t="shared" si="23"/>
        <v>n/a</v>
      </c>
      <c r="AM56" s="487">
        <f>IF($B56=Lists!$A$14,Lists!$E$35)+IF($B56=Lists!$A$15,Lists!$E$40)+IF($B56=Lists!$A$16,Lists!$E$40)</f>
        <v>0</v>
      </c>
      <c r="AN56" s="486">
        <f t="shared" si="13"/>
        <v>0</v>
      </c>
      <c r="AO56" s="482"/>
      <c r="AP56" s="482">
        <f t="shared" si="24"/>
        <v>0</v>
      </c>
      <c r="AQ56" s="794"/>
      <c r="AR56" s="795"/>
      <c r="AS56" s="447" t="s">
        <v>21</v>
      </c>
      <c r="AT56" s="364">
        <f>VLOOKUP($F56,Lists!$A$45:$B$50,2,FALSE)</f>
        <v>1.0000000000000001E-5</v>
      </c>
      <c r="AU56" s="447" t="s">
        <v>21</v>
      </c>
      <c r="AV56" s="339" t="s">
        <v>21</v>
      </c>
      <c r="AW56" s="22">
        <f>VLOOKUP(AV56,Lists!$A$35:$B$40,2,FALSE)</f>
        <v>0</v>
      </c>
      <c r="AX56" s="17">
        <f t="shared" si="25"/>
        <v>0</v>
      </c>
      <c r="AY56" s="339" t="str">
        <f t="shared" si="26"/>
        <v>n/a</v>
      </c>
      <c r="AZ56" s="24">
        <f>IF($B56=Lists!$A$14,Lists!$E$35)+IF($B56=Lists!$A$15,Lists!$E$40)+IF($B56=Lists!$A$16,Lists!$E$40)</f>
        <v>0</v>
      </c>
      <c r="BA56" s="17">
        <f t="shared" si="15"/>
        <v>0</v>
      </c>
      <c r="BB56" s="447"/>
      <c r="BC56" s="447">
        <f t="shared" si="27"/>
        <v>0</v>
      </c>
    </row>
    <row r="57" spans="1:55" ht="186.6" customHeight="1" x14ac:dyDescent="0.3">
      <c r="A57" s="534" t="s">
        <v>1024</v>
      </c>
      <c r="B57" s="502" t="s">
        <v>30</v>
      </c>
      <c r="C57" s="537" t="s">
        <v>1025</v>
      </c>
      <c r="D57" s="789"/>
      <c r="E57" s="790" t="s">
        <v>29</v>
      </c>
      <c r="F57" s="496" t="s">
        <v>21</v>
      </c>
      <c r="G57" s="483">
        <f>VLOOKUP($F57,Lists!$A$45:$B$50,2,FALSE)</f>
        <v>1.0000000000000001E-5</v>
      </c>
      <c r="H57" s="496" t="s">
        <v>21</v>
      </c>
      <c r="I57" s="496" t="s">
        <v>21</v>
      </c>
      <c r="J57" s="494">
        <f>VLOOKUP(I57,Lists!$A$35:$B$40,2,FALSE)</f>
        <v>0</v>
      </c>
      <c r="K57" s="486">
        <f t="shared" si="54"/>
        <v>0</v>
      </c>
      <c r="L57" s="497" t="str">
        <f t="shared" ref="L57:L58" si="73">IF(ISERROR(K57/N57),"n/a",K57/N57)</f>
        <v>n/a</v>
      </c>
      <c r="M57" s="487">
        <f>IF($B57=Lists!$A$14,Lists!$E$35)+IF($B57=Lists!$A$15,Lists!$E$40)+IF($B57=Lists!$A$16,Lists!$E$40)</f>
        <v>0</v>
      </c>
      <c r="N57" s="486">
        <f t="shared" si="9"/>
        <v>0</v>
      </c>
      <c r="O57" s="496" t="str">
        <f t="shared" si="30"/>
        <v>n/a</v>
      </c>
      <c r="P57" s="746" t="str">
        <f t="shared" si="18"/>
        <v>n/a</v>
      </c>
      <c r="Q57" s="789"/>
      <c r="R57" s="790"/>
      <c r="S57" s="496" t="s">
        <v>21</v>
      </c>
      <c r="T57" s="488">
        <f>VLOOKUP($F57,Lists!$A$45:$B$50,2,FALSE)</f>
        <v>1.0000000000000001E-5</v>
      </c>
      <c r="U57" s="496" t="s">
        <v>21</v>
      </c>
      <c r="V57" s="496" t="s">
        <v>21</v>
      </c>
      <c r="W57" s="494">
        <f>VLOOKUP(V57,Lists!$A$35:$B$40,2,FALSE)</f>
        <v>0</v>
      </c>
      <c r="X57" s="486">
        <f t="shared" si="19"/>
        <v>0</v>
      </c>
      <c r="Y57" s="497" t="str">
        <f t="shared" si="20"/>
        <v>n/a</v>
      </c>
      <c r="Z57" s="487">
        <f>IF($B57=Lists!$A$14,Lists!$E$35)+IF($B57=Lists!$A$15,Lists!$E$40)+IF($B57=Lists!$A$16,Lists!$E$40)</f>
        <v>0</v>
      </c>
      <c r="AA57" s="486">
        <f t="shared" si="11"/>
        <v>0</v>
      </c>
      <c r="AB57" s="496" t="s">
        <v>21</v>
      </c>
      <c r="AC57" s="496" t="str">
        <f t="shared" si="21"/>
        <v>n/a</v>
      </c>
      <c r="AD57" s="789"/>
      <c r="AE57" s="790"/>
      <c r="AF57" s="496" t="s">
        <v>21</v>
      </c>
      <c r="AG57" s="488">
        <f>VLOOKUP($F57,Lists!$A$45:$B$50,2,FALSE)</f>
        <v>1.0000000000000001E-5</v>
      </c>
      <c r="AH57" s="496" t="s">
        <v>21</v>
      </c>
      <c r="AI57" s="496" t="s">
        <v>21</v>
      </c>
      <c r="AJ57" s="494">
        <f>VLOOKUP(AI57,Lists!$A$35:$B$40,2,FALSE)</f>
        <v>0</v>
      </c>
      <c r="AK57" s="486">
        <f t="shared" si="22"/>
        <v>0</v>
      </c>
      <c r="AL57" s="497" t="str">
        <f t="shared" si="23"/>
        <v>n/a</v>
      </c>
      <c r="AM57" s="487">
        <f>IF($B57=Lists!$A$14,Lists!$E$35)+IF($B57=Lists!$A$15,Lists!$E$40)+IF($B57=Lists!$A$16,Lists!$E$40)</f>
        <v>0</v>
      </c>
      <c r="AN57" s="486">
        <f t="shared" si="13"/>
        <v>0</v>
      </c>
      <c r="AO57" s="496" t="s">
        <v>21</v>
      </c>
      <c r="AP57" s="496" t="str">
        <f t="shared" si="24"/>
        <v>n/a</v>
      </c>
      <c r="AQ57" s="789"/>
      <c r="AR57" s="790"/>
      <c r="AS57" s="20" t="s">
        <v>21</v>
      </c>
      <c r="AT57" s="364">
        <f>VLOOKUP($F57,Lists!$A$45:$B$50,2,FALSE)</f>
        <v>1.0000000000000001E-5</v>
      </c>
      <c r="AU57" s="20" t="s">
        <v>21</v>
      </c>
      <c r="AV57" s="20" t="s">
        <v>21</v>
      </c>
      <c r="AW57" s="22">
        <f>VLOOKUP(AV57,Lists!$A$35:$B$40,2,FALSE)</f>
        <v>0</v>
      </c>
      <c r="AX57" s="17">
        <f t="shared" si="25"/>
        <v>0</v>
      </c>
      <c r="AY57" s="23" t="str">
        <f t="shared" si="26"/>
        <v>n/a</v>
      </c>
      <c r="AZ57" s="24">
        <f>IF($B57=Lists!$A$14,Lists!$E$35)+IF($B57=Lists!$A$15,Lists!$E$40)+IF($B57=Lists!$A$16,Lists!$E$40)</f>
        <v>0</v>
      </c>
      <c r="BA57" s="17">
        <f t="shared" si="15"/>
        <v>0</v>
      </c>
      <c r="BB57" s="20" t="s">
        <v>21</v>
      </c>
      <c r="BC57" s="20" t="str">
        <f t="shared" si="27"/>
        <v>n/a</v>
      </c>
    </row>
    <row r="58" spans="1:55" ht="59.4" customHeight="1" x14ac:dyDescent="0.3">
      <c r="A58" s="498" t="s">
        <v>1026</v>
      </c>
      <c r="B58" s="538" t="s">
        <v>32</v>
      </c>
      <c r="C58" s="539" t="s">
        <v>406</v>
      </c>
      <c r="D58" s="777" t="s">
        <v>29</v>
      </c>
      <c r="E58" s="793"/>
      <c r="F58" s="574" t="s">
        <v>24</v>
      </c>
      <c r="G58" s="510">
        <f>VLOOKUP($F58,Lists!$A$45:$B$50,2,FALSE)</f>
        <v>10</v>
      </c>
      <c r="H58" s="511" t="s">
        <v>25</v>
      </c>
      <c r="I58" s="692" t="s">
        <v>26</v>
      </c>
      <c r="J58" s="512">
        <f>VLOOKUP(I58,Lists!$A$35:$B$40,2,FALSE)</f>
        <v>6</v>
      </c>
      <c r="K58" s="513">
        <f t="shared" si="54"/>
        <v>60</v>
      </c>
      <c r="L58" s="533">
        <f t="shared" si="73"/>
        <v>1</v>
      </c>
      <c r="M58" s="514">
        <f>IF($B58=Lists!$A$14,Lists!$E$35)+IF($B58=Lists!$A$15,Lists!$E$40)+IF($B58=Lists!$A$16,Lists!$E$40)</f>
        <v>6</v>
      </c>
      <c r="N58" s="513">
        <f t="shared" si="9"/>
        <v>60</v>
      </c>
      <c r="O58" s="533">
        <f t="shared" si="30"/>
        <v>6.6666666666666666E-2</v>
      </c>
      <c r="P58" s="753">
        <f t="shared" si="18"/>
        <v>3.3333333333333335E-3</v>
      </c>
      <c r="Q58" s="777"/>
      <c r="R58" s="793"/>
      <c r="S58" s="574" t="s">
        <v>24</v>
      </c>
      <c r="T58" s="517">
        <f>VLOOKUP($F58,Lists!$A$45:$B$50,2,FALSE)</f>
        <v>10</v>
      </c>
      <c r="U58" s="693" t="s">
        <v>25</v>
      </c>
      <c r="V58" s="692" t="s">
        <v>26</v>
      </c>
      <c r="W58" s="512">
        <f>VLOOKUP(V58,Lists!$A$35:$B$40,2,FALSE)</f>
        <v>6</v>
      </c>
      <c r="X58" s="513">
        <f t="shared" si="19"/>
        <v>60</v>
      </c>
      <c r="Y58" s="533">
        <f t="shared" si="20"/>
        <v>1</v>
      </c>
      <c r="Z58" s="514">
        <f>IF($B58=Lists!$A$14,Lists!$E$35)+IF($B58=Lists!$A$15,Lists!$E$40)+IF($B58=Lists!$A$16,Lists!$E$40)</f>
        <v>6</v>
      </c>
      <c r="AA58" s="513">
        <f t="shared" si="11"/>
        <v>60</v>
      </c>
      <c r="AB58" s="533">
        <f t="shared" ref="AB58:AB59" si="74">AA58/$N$2</f>
        <v>6.6666666666666666E-2</v>
      </c>
      <c r="AC58" s="533">
        <f t="shared" si="21"/>
        <v>3.3333333333333335E-3</v>
      </c>
      <c r="AD58" s="777"/>
      <c r="AE58" s="793"/>
      <c r="AF58" s="574" t="s">
        <v>24</v>
      </c>
      <c r="AG58" s="517">
        <f>VLOOKUP($F58,Lists!$A$45:$B$50,2,FALSE)</f>
        <v>10</v>
      </c>
      <c r="AH58" s="693" t="s">
        <v>25</v>
      </c>
      <c r="AI58" s="692" t="s">
        <v>26</v>
      </c>
      <c r="AJ58" s="512">
        <f>VLOOKUP(AI58,Lists!$A$35:$B$40,2,FALSE)</f>
        <v>6</v>
      </c>
      <c r="AK58" s="513">
        <f t="shared" si="22"/>
        <v>60</v>
      </c>
      <c r="AL58" s="533">
        <f t="shared" si="23"/>
        <v>1</v>
      </c>
      <c r="AM58" s="514">
        <f>IF($B58=Lists!$A$14,Lists!$E$35)+IF($B58=Lists!$A$15,Lists!$E$40)+IF($B58=Lists!$A$16,Lists!$E$40)</f>
        <v>6</v>
      </c>
      <c r="AN58" s="513">
        <f t="shared" si="13"/>
        <v>60</v>
      </c>
      <c r="AO58" s="533">
        <f t="shared" ref="AO58:AO59" si="75">AN58/$N$2</f>
        <v>6.6666666666666666E-2</v>
      </c>
      <c r="AP58" s="533">
        <f t="shared" si="24"/>
        <v>3.3333333333333335E-3</v>
      </c>
      <c r="AQ58" s="777"/>
      <c r="AR58" s="793"/>
      <c r="AS58" s="415" t="s">
        <v>24</v>
      </c>
      <c r="AT58" s="364">
        <f>VLOOKUP($F58,Lists!$A$45:$B$50,2,FALSE)</f>
        <v>10</v>
      </c>
      <c r="AU58" s="691" t="s">
        <v>25</v>
      </c>
      <c r="AV58" s="686" t="s">
        <v>26</v>
      </c>
      <c r="AW58" s="22">
        <f>VLOOKUP(AV58,Lists!$A$35:$B$40,2,FALSE)</f>
        <v>6</v>
      </c>
      <c r="AX58" s="17">
        <f t="shared" si="25"/>
        <v>60</v>
      </c>
      <c r="AY58" s="340">
        <f t="shared" si="26"/>
        <v>1</v>
      </c>
      <c r="AZ58" s="24">
        <f>IF($B58=Lists!$A$14,Lists!$E$35)+IF($B58=Lists!$A$15,Lists!$E$40)+IF($B58=Lists!$A$16,Lists!$E$40)</f>
        <v>6</v>
      </c>
      <c r="BA58" s="17">
        <f t="shared" si="15"/>
        <v>60</v>
      </c>
      <c r="BB58" s="340">
        <f t="shared" ref="BB58:BB59" si="76">BA58/$N$2</f>
        <v>6.6666666666666666E-2</v>
      </c>
      <c r="BC58" s="340">
        <f t="shared" si="27"/>
        <v>3.3333333333333335E-3</v>
      </c>
    </row>
    <row r="59" spans="1:55" ht="44.4" customHeight="1" x14ac:dyDescent="0.3">
      <c r="A59" s="534" t="s">
        <v>1027</v>
      </c>
      <c r="B59" s="538" t="s">
        <v>32</v>
      </c>
      <c r="C59" s="539" t="s">
        <v>407</v>
      </c>
      <c r="D59" s="777" t="s">
        <v>29</v>
      </c>
      <c r="E59" s="793"/>
      <c r="F59" s="574" t="s">
        <v>24</v>
      </c>
      <c r="G59" s="510">
        <f>VLOOKUP($F59,Lists!$A$45:$B$50,2,FALSE)</f>
        <v>10</v>
      </c>
      <c r="H59" s="511" t="s">
        <v>25</v>
      </c>
      <c r="I59" s="692" t="s">
        <v>26</v>
      </c>
      <c r="J59" s="512">
        <f>VLOOKUP(I59,Lists!$A$35:$B$40,2,FALSE)</f>
        <v>6</v>
      </c>
      <c r="K59" s="513">
        <f t="shared" si="54"/>
        <v>60</v>
      </c>
      <c r="L59" s="533">
        <f t="shared" si="68"/>
        <v>1</v>
      </c>
      <c r="M59" s="514">
        <f>IF($B59=Lists!$A$14,Lists!$E$35)+IF($B59=Lists!$A$15,Lists!$E$40)+IF($B59=Lists!$A$16,Lists!$E$40)</f>
        <v>6</v>
      </c>
      <c r="N59" s="513">
        <f t="shared" si="9"/>
        <v>60</v>
      </c>
      <c r="O59" s="533">
        <f t="shared" si="30"/>
        <v>6.6666666666666666E-2</v>
      </c>
      <c r="P59" s="753">
        <f t="shared" si="18"/>
        <v>3.3333333333333335E-3</v>
      </c>
      <c r="Q59" s="777"/>
      <c r="R59" s="793"/>
      <c r="S59" s="574" t="s">
        <v>24</v>
      </c>
      <c r="T59" s="517">
        <f>VLOOKUP($F59,Lists!$A$45:$B$50,2,FALSE)</f>
        <v>10</v>
      </c>
      <c r="U59" s="693" t="s">
        <v>25</v>
      </c>
      <c r="V59" s="692" t="s">
        <v>26</v>
      </c>
      <c r="W59" s="512">
        <f>VLOOKUP(V59,Lists!$A$35:$B$40,2,FALSE)</f>
        <v>6</v>
      </c>
      <c r="X59" s="513">
        <f t="shared" si="19"/>
        <v>60</v>
      </c>
      <c r="Y59" s="533">
        <f t="shared" si="20"/>
        <v>1</v>
      </c>
      <c r="Z59" s="514">
        <f>IF($B59=Lists!$A$14,Lists!$E$35)+IF($B59=Lists!$A$15,Lists!$E$40)+IF($B59=Lists!$A$16,Lists!$E$40)</f>
        <v>6</v>
      </c>
      <c r="AA59" s="513">
        <f t="shared" si="11"/>
        <v>60</v>
      </c>
      <c r="AB59" s="533">
        <f t="shared" si="74"/>
        <v>6.6666666666666666E-2</v>
      </c>
      <c r="AC59" s="533">
        <f t="shared" si="21"/>
        <v>3.3333333333333335E-3</v>
      </c>
      <c r="AD59" s="777"/>
      <c r="AE59" s="793"/>
      <c r="AF59" s="574" t="s">
        <v>24</v>
      </c>
      <c r="AG59" s="517">
        <f>VLOOKUP($F59,Lists!$A$45:$B$50,2,FALSE)</f>
        <v>10</v>
      </c>
      <c r="AH59" s="693" t="s">
        <v>25</v>
      </c>
      <c r="AI59" s="692" t="s">
        <v>26</v>
      </c>
      <c r="AJ59" s="512">
        <f>VLOOKUP(AI59,Lists!$A$35:$B$40,2,FALSE)</f>
        <v>6</v>
      </c>
      <c r="AK59" s="513">
        <f t="shared" si="22"/>
        <v>60</v>
      </c>
      <c r="AL59" s="533">
        <f t="shared" si="23"/>
        <v>1</v>
      </c>
      <c r="AM59" s="514">
        <f>IF($B59=Lists!$A$14,Lists!$E$35)+IF($B59=Lists!$A$15,Lists!$E$40)+IF($B59=Lists!$A$16,Lists!$E$40)</f>
        <v>6</v>
      </c>
      <c r="AN59" s="513">
        <f t="shared" si="13"/>
        <v>60</v>
      </c>
      <c r="AO59" s="533">
        <f t="shared" si="75"/>
        <v>6.6666666666666666E-2</v>
      </c>
      <c r="AP59" s="533">
        <f t="shared" si="24"/>
        <v>3.3333333333333335E-3</v>
      </c>
      <c r="AQ59" s="777"/>
      <c r="AR59" s="793"/>
      <c r="AS59" s="415" t="s">
        <v>24</v>
      </c>
      <c r="AT59" s="364">
        <f>VLOOKUP($F59,Lists!$A$45:$B$50,2,FALSE)</f>
        <v>10</v>
      </c>
      <c r="AU59" s="691" t="s">
        <v>25</v>
      </c>
      <c r="AV59" s="686" t="s">
        <v>26</v>
      </c>
      <c r="AW59" s="22">
        <f>VLOOKUP(AV59,Lists!$A$35:$B$40,2,FALSE)</f>
        <v>6</v>
      </c>
      <c r="AX59" s="17">
        <f t="shared" si="25"/>
        <v>60</v>
      </c>
      <c r="AY59" s="340">
        <f t="shared" si="26"/>
        <v>1</v>
      </c>
      <c r="AZ59" s="24">
        <f>IF($B59=Lists!$A$14,Lists!$E$35)+IF($B59=Lists!$A$15,Lists!$E$40)+IF($B59=Lists!$A$16,Lists!$E$40)</f>
        <v>6</v>
      </c>
      <c r="BA59" s="17">
        <f t="shared" si="15"/>
        <v>60</v>
      </c>
      <c r="BB59" s="340">
        <f t="shared" si="76"/>
        <v>6.6666666666666666E-2</v>
      </c>
      <c r="BC59" s="340">
        <f t="shared" si="27"/>
        <v>3.3333333333333335E-3</v>
      </c>
    </row>
    <row r="60" spans="1:55" ht="96.75" customHeight="1" x14ac:dyDescent="0.3">
      <c r="A60" s="540" t="s">
        <v>1108</v>
      </c>
      <c r="B60" s="396" t="s">
        <v>23</v>
      </c>
      <c r="C60" s="396" t="s">
        <v>1245</v>
      </c>
      <c r="D60" s="776"/>
      <c r="E60" s="782"/>
      <c r="F60" s="511" t="s">
        <v>24</v>
      </c>
      <c r="G60" s="510">
        <f>VLOOKUP($F60,Lists!$A$45:$B$50,2,FALSE)</f>
        <v>10</v>
      </c>
      <c r="H60" s="511" t="s">
        <v>513</v>
      </c>
      <c r="I60" s="524" t="s">
        <v>26</v>
      </c>
      <c r="J60" s="512">
        <f>VLOOKUP(I60,Lists!$A$35:$B$40,2,FALSE)</f>
        <v>6</v>
      </c>
      <c r="K60" s="513">
        <f t="shared" si="54"/>
        <v>60</v>
      </c>
      <c r="L60" s="525">
        <f t="shared" si="68"/>
        <v>1</v>
      </c>
      <c r="M60" s="514">
        <f>IF($B60=Lists!$A$14,Lists!$E$35)+IF($B60=Lists!$A$15,Lists!$E$40)+IF($B60=Lists!$A$16,Lists!$E$40)</f>
        <v>6</v>
      </c>
      <c r="N60" s="513">
        <f t="shared" si="9"/>
        <v>60</v>
      </c>
      <c r="O60" s="526">
        <f t="shared" si="30"/>
        <v>6.6666666666666666E-2</v>
      </c>
      <c r="P60" s="751">
        <f t="shared" si="18"/>
        <v>3.3333333333333335E-3</v>
      </c>
      <c r="Q60" s="776"/>
      <c r="R60" s="782"/>
      <c r="S60" s="511" t="s">
        <v>24</v>
      </c>
      <c r="T60" s="517">
        <f>VLOOKUP($F60,Lists!$A$45:$B$50,2,FALSE)</f>
        <v>10</v>
      </c>
      <c r="U60" s="511" t="s">
        <v>25</v>
      </c>
      <c r="V60" s="524" t="s">
        <v>26</v>
      </c>
      <c r="W60" s="512">
        <f>VLOOKUP(V60,Lists!$A$35:$B$40,2,FALSE)</f>
        <v>6</v>
      </c>
      <c r="X60" s="513">
        <f t="shared" si="19"/>
        <v>60</v>
      </c>
      <c r="Y60" s="525">
        <f t="shared" si="20"/>
        <v>1</v>
      </c>
      <c r="Z60" s="514">
        <f>IF($B60=Lists!$A$14,Lists!$E$35)+IF($B60=Lists!$A$15,Lists!$E$40)+IF($B60=Lists!$A$16,Lists!$E$40)</f>
        <v>6</v>
      </c>
      <c r="AA60" s="513">
        <f t="shared" si="11"/>
        <v>60</v>
      </c>
      <c r="AB60" s="526">
        <f>AA60/$N$2</f>
        <v>6.6666666666666666E-2</v>
      </c>
      <c r="AC60" s="527">
        <f t="shared" si="21"/>
        <v>3.3333333333333335E-3</v>
      </c>
      <c r="AD60" s="776"/>
      <c r="AE60" s="782"/>
      <c r="AF60" s="511" t="s">
        <v>24</v>
      </c>
      <c r="AG60" s="517">
        <f>VLOOKUP($F60,Lists!$A$45:$B$50,2,FALSE)</f>
        <v>10</v>
      </c>
      <c r="AH60" s="511" t="s">
        <v>25</v>
      </c>
      <c r="AI60" s="524" t="s">
        <v>26</v>
      </c>
      <c r="AJ60" s="512">
        <f>VLOOKUP(AI60,Lists!$A$35:$B$40,2,FALSE)</f>
        <v>6</v>
      </c>
      <c r="AK60" s="513">
        <f t="shared" si="22"/>
        <v>60</v>
      </c>
      <c r="AL60" s="525">
        <f t="shared" si="23"/>
        <v>1</v>
      </c>
      <c r="AM60" s="514">
        <f>IF($B60=Lists!$A$14,Lists!$E$35)+IF($B60=Lists!$A$15,Lists!$E$40)+IF($B60=Lists!$A$16,Lists!$E$40)</f>
        <v>6</v>
      </c>
      <c r="AN60" s="513">
        <f t="shared" si="13"/>
        <v>60</v>
      </c>
      <c r="AO60" s="526">
        <f>AN60/$N$2</f>
        <v>6.6666666666666666E-2</v>
      </c>
      <c r="AP60" s="527">
        <f t="shared" si="24"/>
        <v>3.3333333333333335E-3</v>
      </c>
      <c r="AQ60" s="776"/>
      <c r="AR60" s="782"/>
      <c r="AS60" s="107" t="s">
        <v>24</v>
      </c>
      <c r="AT60" s="364">
        <f>VLOOKUP($F60,Lists!$A$45:$B$50,2,FALSE)</f>
        <v>10</v>
      </c>
      <c r="AU60" s="107" t="s">
        <v>25</v>
      </c>
      <c r="AV60" s="109" t="s">
        <v>26</v>
      </c>
      <c r="AW60" s="22">
        <f>VLOOKUP(AV60,Lists!$A$35:$B$40,2,FALSE)</f>
        <v>6</v>
      </c>
      <c r="AX60" s="104">
        <f t="shared" si="25"/>
        <v>60</v>
      </c>
      <c r="AY60" s="111">
        <f t="shared" si="26"/>
        <v>1</v>
      </c>
      <c r="AZ60" s="24">
        <f>IF($B60=Lists!$A$14,Lists!$E$35)+IF($B60=Lists!$A$15,Lists!$E$40)+IF($B60=Lists!$A$16,Lists!$E$40)</f>
        <v>6</v>
      </c>
      <c r="BA60" s="17">
        <f t="shared" si="15"/>
        <v>60</v>
      </c>
      <c r="BB60" s="113">
        <f>BA60/$N$2</f>
        <v>6.6666666666666666E-2</v>
      </c>
      <c r="BC60" s="114">
        <f t="shared" si="27"/>
        <v>3.3333333333333335E-3</v>
      </c>
    </row>
    <row r="61" spans="1:55" ht="68.400000000000006" customHeight="1" x14ac:dyDescent="0.3">
      <c r="A61" s="540" t="s">
        <v>1109</v>
      </c>
      <c r="B61" s="413" t="s">
        <v>23</v>
      </c>
      <c r="C61" s="414" t="s">
        <v>1244</v>
      </c>
      <c r="D61" s="776"/>
      <c r="E61" s="782"/>
      <c r="F61" s="511" t="s">
        <v>24</v>
      </c>
      <c r="G61" s="510">
        <f>VLOOKUP($F61,Lists!$A$45:$B$50,2,FALSE)</f>
        <v>10</v>
      </c>
      <c r="H61" s="511" t="s">
        <v>513</v>
      </c>
      <c r="I61" s="524" t="s">
        <v>26</v>
      </c>
      <c r="J61" s="512">
        <f>VLOOKUP(I61,Lists!$A$35:$B$40,2,FALSE)</f>
        <v>6</v>
      </c>
      <c r="K61" s="513">
        <f t="shared" si="54"/>
        <v>60</v>
      </c>
      <c r="L61" s="525">
        <f t="shared" ref="L61:L62" si="77">IF(ISERROR(K61/N61),"n/a",K61/N61)</f>
        <v>1</v>
      </c>
      <c r="M61" s="514">
        <f>IF($B61=Lists!$A$14,Lists!$E$35)+IF($B61=Lists!$A$15,Lists!$E$40)+IF($B61=Lists!$A$16,Lists!$E$40)</f>
        <v>6</v>
      </c>
      <c r="N61" s="513">
        <f t="shared" si="9"/>
        <v>60</v>
      </c>
      <c r="O61" s="526">
        <f t="shared" si="30"/>
        <v>6.6666666666666666E-2</v>
      </c>
      <c r="P61" s="751">
        <f t="shared" si="18"/>
        <v>3.3333333333333335E-3</v>
      </c>
      <c r="Q61" s="776"/>
      <c r="R61" s="782"/>
      <c r="S61" s="511" t="s">
        <v>24</v>
      </c>
      <c r="T61" s="517">
        <f>VLOOKUP($F61,Lists!$A$45:$B$50,2,FALSE)</f>
        <v>10</v>
      </c>
      <c r="U61" s="511" t="s">
        <v>25</v>
      </c>
      <c r="V61" s="524" t="s">
        <v>26</v>
      </c>
      <c r="W61" s="512">
        <f>VLOOKUP(V61,Lists!$A$35:$B$40,2,FALSE)</f>
        <v>6</v>
      </c>
      <c r="X61" s="513">
        <f t="shared" si="19"/>
        <v>60</v>
      </c>
      <c r="Y61" s="525">
        <f t="shared" si="20"/>
        <v>1</v>
      </c>
      <c r="Z61" s="514">
        <f>IF($B61=Lists!$A$14,Lists!$E$35)+IF($B61=Lists!$A$15,Lists!$E$40)+IF($B61=Lists!$A$16,Lists!$E$40)</f>
        <v>6</v>
      </c>
      <c r="AA61" s="513">
        <f t="shared" si="11"/>
        <v>60</v>
      </c>
      <c r="AB61" s="526">
        <f>AA61/$N$2</f>
        <v>6.6666666666666666E-2</v>
      </c>
      <c r="AC61" s="527">
        <f t="shared" si="21"/>
        <v>3.3333333333333335E-3</v>
      </c>
      <c r="AD61" s="776"/>
      <c r="AE61" s="782"/>
      <c r="AF61" s="511" t="s">
        <v>24</v>
      </c>
      <c r="AG61" s="517">
        <f>VLOOKUP($F61,Lists!$A$45:$B$50,2,FALSE)</f>
        <v>10</v>
      </c>
      <c r="AH61" s="511" t="s">
        <v>25</v>
      </c>
      <c r="AI61" s="524" t="s">
        <v>26</v>
      </c>
      <c r="AJ61" s="512">
        <f>VLOOKUP(AI61,Lists!$A$35:$B$40,2,FALSE)</f>
        <v>6</v>
      </c>
      <c r="AK61" s="513">
        <f t="shared" si="22"/>
        <v>60</v>
      </c>
      <c r="AL61" s="525">
        <f t="shared" si="23"/>
        <v>1</v>
      </c>
      <c r="AM61" s="514">
        <f>IF($B61=Lists!$A$14,Lists!$E$35)+IF($B61=Lists!$A$15,Lists!$E$40)+IF($B61=Lists!$A$16,Lists!$E$40)</f>
        <v>6</v>
      </c>
      <c r="AN61" s="513">
        <f t="shared" si="13"/>
        <v>60</v>
      </c>
      <c r="AO61" s="526">
        <f>AN61/$N$2</f>
        <v>6.6666666666666666E-2</v>
      </c>
      <c r="AP61" s="527">
        <f t="shared" si="24"/>
        <v>3.3333333333333335E-3</v>
      </c>
      <c r="AQ61" s="776"/>
      <c r="AR61" s="782"/>
      <c r="AS61" s="107" t="s">
        <v>24</v>
      </c>
      <c r="AT61" s="364">
        <f>VLOOKUP($F61,Lists!$A$45:$B$50,2,FALSE)</f>
        <v>10</v>
      </c>
      <c r="AU61" s="107" t="s">
        <v>25</v>
      </c>
      <c r="AV61" s="109" t="s">
        <v>26</v>
      </c>
      <c r="AW61" s="22">
        <f>VLOOKUP(AV61,Lists!$A$35:$B$40,2,FALSE)</f>
        <v>6</v>
      </c>
      <c r="AX61" s="104">
        <f t="shared" si="25"/>
        <v>60</v>
      </c>
      <c r="AY61" s="111">
        <f t="shared" si="26"/>
        <v>1</v>
      </c>
      <c r="AZ61" s="24">
        <f>IF($B61=Lists!$A$14,Lists!$E$35)+IF($B61=Lists!$A$15,Lists!$E$40)+IF($B61=Lists!$A$16,Lists!$E$40)</f>
        <v>6</v>
      </c>
      <c r="BA61" s="17">
        <f t="shared" si="15"/>
        <v>60</v>
      </c>
      <c r="BB61" s="113">
        <f>BA61/$N$2</f>
        <v>6.6666666666666666E-2</v>
      </c>
      <c r="BC61" s="114">
        <f t="shared" si="27"/>
        <v>3.3333333333333335E-3</v>
      </c>
    </row>
    <row r="62" spans="1:55" ht="36" customHeight="1" x14ac:dyDescent="0.3">
      <c r="A62" s="534" t="s">
        <v>1028</v>
      </c>
      <c r="B62" s="621" t="s">
        <v>975</v>
      </c>
      <c r="C62" s="541" t="s">
        <v>1030</v>
      </c>
      <c r="D62" s="776"/>
      <c r="E62" s="777" t="s">
        <v>29</v>
      </c>
      <c r="F62" s="511" t="s">
        <v>21</v>
      </c>
      <c r="G62" s="510">
        <f>VLOOKUP($F62,Lists!$A$45:$B$50,2,FALSE)</f>
        <v>1.0000000000000001E-5</v>
      </c>
      <c r="H62" s="511" t="s">
        <v>21</v>
      </c>
      <c r="I62" s="511" t="s">
        <v>21</v>
      </c>
      <c r="J62" s="512">
        <f>VLOOKUP(I62,Lists!$A$35:$B$40,2,FALSE)</f>
        <v>0</v>
      </c>
      <c r="K62" s="513">
        <f t="shared" si="54"/>
        <v>0</v>
      </c>
      <c r="L62" s="525" t="str">
        <f t="shared" si="77"/>
        <v>n/a</v>
      </c>
      <c r="M62" s="514">
        <f>IF($B62=Lists!$A$14,Lists!$E$35)+IF($B62=Lists!$A$15,Lists!$E$40)+IF($B62=Lists!$A$16,Lists!$E$40)</f>
        <v>0</v>
      </c>
      <c r="N62" s="513">
        <f t="shared" si="9"/>
        <v>0</v>
      </c>
      <c r="O62" s="511" t="str">
        <f t="shared" si="30"/>
        <v>n/a</v>
      </c>
      <c r="P62" s="752" t="str">
        <f t="shared" si="18"/>
        <v>n/a</v>
      </c>
      <c r="Q62" s="776"/>
      <c r="R62" s="777"/>
      <c r="S62" s="511" t="s">
        <v>21</v>
      </c>
      <c r="T62" s="517">
        <f>VLOOKUP($F62,Lists!$A$45:$B$50,2,FALSE)</f>
        <v>1.0000000000000001E-5</v>
      </c>
      <c r="U62" s="511" t="s">
        <v>21</v>
      </c>
      <c r="V62" s="511" t="s">
        <v>21</v>
      </c>
      <c r="W62" s="512">
        <f>VLOOKUP(V62,Lists!$A$35:$B$40,2,FALSE)</f>
        <v>0</v>
      </c>
      <c r="X62" s="513">
        <f t="shared" si="19"/>
        <v>0</v>
      </c>
      <c r="Y62" s="525" t="str">
        <f t="shared" si="20"/>
        <v>n/a</v>
      </c>
      <c r="Z62" s="514">
        <f>IF($B62=Lists!$A$14,Lists!$E$35)+IF($B62=Lists!$A$15,Lists!$E$40)+IF($B62=Lists!$A$16,Lists!$E$40)</f>
        <v>0</v>
      </c>
      <c r="AA62" s="513">
        <f t="shared" si="11"/>
        <v>0</v>
      </c>
      <c r="AB62" s="511" t="s">
        <v>21</v>
      </c>
      <c r="AC62" s="511" t="str">
        <f t="shared" si="21"/>
        <v>n/a</v>
      </c>
      <c r="AD62" s="776"/>
      <c r="AE62" s="777"/>
      <c r="AF62" s="511" t="s">
        <v>21</v>
      </c>
      <c r="AG62" s="517">
        <f>VLOOKUP($F62,Lists!$A$45:$B$50,2,FALSE)</f>
        <v>1.0000000000000001E-5</v>
      </c>
      <c r="AH62" s="511" t="s">
        <v>21</v>
      </c>
      <c r="AI62" s="511" t="s">
        <v>21</v>
      </c>
      <c r="AJ62" s="512">
        <f>VLOOKUP(AI62,Lists!$A$35:$B$40,2,FALSE)</f>
        <v>0</v>
      </c>
      <c r="AK62" s="513">
        <f t="shared" si="22"/>
        <v>0</v>
      </c>
      <c r="AL62" s="525" t="str">
        <f t="shared" si="23"/>
        <v>n/a</v>
      </c>
      <c r="AM62" s="514">
        <f>IF($B62=Lists!$A$14,Lists!$E$35)+IF($B62=Lists!$A$15,Lists!$E$40)+IF($B62=Lists!$A$16,Lists!$E$40)</f>
        <v>0</v>
      </c>
      <c r="AN62" s="513">
        <f t="shared" si="13"/>
        <v>0</v>
      </c>
      <c r="AO62" s="511" t="s">
        <v>21</v>
      </c>
      <c r="AP62" s="511" t="str">
        <f t="shared" si="24"/>
        <v>n/a</v>
      </c>
      <c r="AQ62" s="776"/>
      <c r="AR62" s="777"/>
      <c r="AS62" s="20" t="s">
        <v>21</v>
      </c>
      <c r="AT62" s="364">
        <f>VLOOKUP($F62,Lists!$A$45:$B$50,2,FALSE)</f>
        <v>1.0000000000000001E-5</v>
      </c>
      <c r="AU62" s="20" t="s">
        <v>21</v>
      </c>
      <c r="AV62" s="20" t="s">
        <v>21</v>
      </c>
      <c r="AW62" s="22">
        <f>VLOOKUP(AV62,Lists!$A$35:$B$40,2,FALSE)</f>
        <v>0</v>
      </c>
      <c r="AX62" s="17">
        <f t="shared" si="25"/>
        <v>0</v>
      </c>
      <c r="AY62" s="23" t="str">
        <f t="shared" si="26"/>
        <v>n/a</v>
      </c>
      <c r="AZ62" s="24">
        <f>IF($B62=Lists!$A$14,Lists!$E$35)+IF($B62=Lists!$A$15,Lists!$E$40)+IF($B62=Lists!$A$16,Lists!$E$40)</f>
        <v>0</v>
      </c>
      <c r="BA62" s="17">
        <f t="shared" si="15"/>
        <v>0</v>
      </c>
      <c r="BB62" s="20" t="s">
        <v>21</v>
      </c>
      <c r="BC62" s="20" t="str">
        <f t="shared" si="27"/>
        <v>n/a</v>
      </c>
    </row>
    <row r="63" spans="1:55" ht="76.95" customHeight="1" x14ac:dyDescent="0.3">
      <c r="A63" s="534" t="s">
        <v>1031</v>
      </c>
      <c r="B63" s="538" t="s">
        <v>32</v>
      </c>
      <c r="C63" s="538" t="s">
        <v>1461</v>
      </c>
      <c r="D63" s="777" t="s">
        <v>29</v>
      </c>
      <c r="E63" s="793"/>
      <c r="F63" s="574" t="s">
        <v>24</v>
      </c>
      <c r="G63" s="510">
        <f>VLOOKUP($F63,Lists!$A$45:$B$50,2,FALSE)</f>
        <v>10</v>
      </c>
      <c r="H63" s="574" t="s">
        <v>25</v>
      </c>
      <c r="I63" s="692" t="s">
        <v>26</v>
      </c>
      <c r="J63" s="512">
        <f>VLOOKUP(I63,Lists!$A$35:$B$40,2,FALSE)</f>
        <v>6</v>
      </c>
      <c r="K63" s="513">
        <f t="shared" si="54"/>
        <v>60</v>
      </c>
      <c r="L63" s="533">
        <f t="shared" ref="L63:L64" si="78">IF(ISERROR(K63/N63),"n/a",K63/N63)</f>
        <v>1</v>
      </c>
      <c r="M63" s="514">
        <f>IF($B63=Lists!$A$14,Lists!$E$35)+IF($B63=Lists!$A$15,Lists!$E$40)+IF($B63=Lists!$A$16,Lists!$E$40)</f>
        <v>6</v>
      </c>
      <c r="N63" s="513">
        <f t="shared" si="9"/>
        <v>60</v>
      </c>
      <c r="O63" s="533">
        <f t="shared" si="30"/>
        <v>6.6666666666666666E-2</v>
      </c>
      <c r="P63" s="753">
        <f t="shared" si="18"/>
        <v>3.3333333333333335E-3</v>
      </c>
      <c r="Q63" s="777"/>
      <c r="R63" s="793"/>
      <c r="S63" s="574" t="s">
        <v>24</v>
      </c>
      <c r="T63" s="517">
        <f>VLOOKUP($F63,Lists!$A$45:$B$50,2,FALSE)</f>
        <v>10</v>
      </c>
      <c r="U63" s="693" t="s">
        <v>25</v>
      </c>
      <c r="V63" s="692" t="s">
        <v>26</v>
      </c>
      <c r="W63" s="512">
        <f>VLOOKUP(V63,Lists!$A$35:$B$40,2,FALSE)</f>
        <v>6</v>
      </c>
      <c r="X63" s="513">
        <f t="shared" si="19"/>
        <v>60</v>
      </c>
      <c r="Y63" s="533">
        <f t="shared" si="20"/>
        <v>1</v>
      </c>
      <c r="Z63" s="514">
        <f>IF($B63=Lists!$A$14,Lists!$E$35)+IF($B63=Lists!$A$15,Lists!$E$40)+IF($B63=Lists!$A$16,Lists!$E$40)</f>
        <v>6</v>
      </c>
      <c r="AA63" s="513">
        <f t="shared" si="11"/>
        <v>60</v>
      </c>
      <c r="AB63" s="533">
        <f t="shared" ref="AB63" si="79">AA63/$N$2</f>
        <v>6.6666666666666666E-2</v>
      </c>
      <c r="AC63" s="533">
        <f t="shared" si="21"/>
        <v>3.3333333333333335E-3</v>
      </c>
      <c r="AD63" s="777"/>
      <c r="AE63" s="793"/>
      <c r="AF63" s="574" t="s">
        <v>24</v>
      </c>
      <c r="AG63" s="517">
        <f>VLOOKUP($F63,Lists!$A$45:$B$50,2,FALSE)</f>
        <v>10</v>
      </c>
      <c r="AH63" s="693" t="s">
        <v>25</v>
      </c>
      <c r="AI63" s="692" t="s">
        <v>26</v>
      </c>
      <c r="AJ63" s="512">
        <f>VLOOKUP(AI63,Lists!$A$35:$B$40,2,FALSE)</f>
        <v>6</v>
      </c>
      <c r="AK63" s="513">
        <f t="shared" si="22"/>
        <v>60</v>
      </c>
      <c r="AL63" s="533">
        <f t="shared" si="23"/>
        <v>1</v>
      </c>
      <c r="AM63" s="514">
        <f>IF($B63=Lists!$A$14,Lists!$E$35)+IF($B63=Lists!$A$15,Lists!$E$40)+IF($B63=Lists!$A$16,Lists!$E$40)</f>
        <v>6</v>
      </c>
      <c r="AN63" s="513">
        <f t="shared" si="13"/>
        <v>60</v>
      </c>
      <c r="AO63" s="533">
        <f t="shared" ref="AO63" si="80">AN63/$N$2</f>
        <v>6.6666666666666666E-2</v>
      </c>
      <c r="AP63" s="533">
        <f t="shared" si="24"/>
        <v>3.3333333333333335E-3</v>
      </c>
      <c r="AQ63" s="777"/>
      <c r="AR63" s="793"/>
      <c r="AS63" s="415" t="s">
        <v>24</v>
      </c>
      <c r="AT63" s="364">
        <f>VLOOKUP($F63,Lists!$A$45:$B$50,2,FALSE)</f>
        <v>10</v>
      </c>
      <c r="AU63" s="691" t="s">
        <v>25</v>
      </c>
      <c r="AV63" s="686" t="s">
        <v>26</v>
      </c>
      <c r="AW63" s="22">
        <f>VLOOKUP(AV63,Lists!$A$35:$B$40,2,FALSE)</f>
        <v>6</v>
      </c>
      <c r="AX63" s="17">
        <f t="shared" si="25"/>
        <v>60</v>
      </c>
      <c r="AY63" s="340">
        <f t="shared" si="26"/>
        <v>1</v>
      </c>
      <c r="AZ63" s="24">
        <f>IF($B63=Lists!$A$14,Lists!$E$35)+IF($B63=Lists!$A$15,Lists!$E$40)+IF($B63=Lists!$A$16,Lists!$E$40)</f>
        <v>6</v>
      </c>
      <c r="BA63" s="17">
        <f t="shared" si="15"/>
        <v>60</v>
      </c>
      <c r="BB63" s="340">
        <f t="shared" ref="BB63" si="81">BA63/$N$2</f>
        <v>6.6666666666666666E-2</v>
      </c>
      <c r="BC63" s="340">
        <f t="shared" si="27"/>
        <v>3.3333333333333335E-3</v>
      </c>
    </row>
    <row r="64" spans="1:55" ht="77.400000000000006" customHeight="1" x14ac:dyDescent="0.3">
      <c r="A64" s="534" t="s">
        <v>1032</v>
      </c>
      <c r="B64" s="621" t="s">
        <v>975</v>
      </c>
      <c r="C64" s="621" t="s">
        <v>1033</v>
      </c>
      <c r="D64" s="776"/>
      <c r="E64" s="777" t="s">
        <v>29</v>
      </c>
      <c r="F64" s="511" t="s">
        <v>21</v>
      </c>
      <c r="G64" s="510">
        <f>VLOOKUP($F64,Lists!$A$45:$B$50,2,FALSE)</f>
        <v>1.0000000000000001E-5</v>
      </c>
      <c r="H64" s="511" t="s">
        <v>21</v>
      </c>
      <c r="I64" s="511" t="s">
        <v>21</v>
      </c>
      <c r="J64" s="512">
        <f>VLOOKUP(I64,Lists!$A$35:$B$40,2,FALSE)</f>
        <v>0</v>
      </c>
      <c r="K64" s="513">
        <f t="shared" si="54"/>
        <v>0</v>
      </c>
      <c r="L64" s="525" t="str">
        <f t="shared" si="78"/>
        <v>n/a</v>
      </c>
      <c r="M64" s="514">
        <f>IF($B64=Lists!$A$14,Lists!$E$35)+IF($B64=Lists!$A$15,Lists!$E$40)+IF($B64=Lists!$A$16,Lists!$E$40)</f>
        <v>0</v>
      </c>
      <c r="N64" s="513">
        <f t="shared" si="9"/>
        <v>0</v>
      </c>
      <c r="O64" s="511" t="str">
        <f t="shared" si="30"/>
        <v>n/a</v>
      </c>
      <c r="P64" s="752" t="str">
        <f t="shared" si="18"/>
        <v>n/a</v>
      </c>
      <c r="Q64" s="776"/>
      <c r="R64" s="777"/>
      <c r="S64" s="511" t="s">
        <v>21</v>
      </c>
      <c r="T64" s="517">
        <f>VLOOKUP($F64,Lists!$A$45:$B$50,2,FALSE)</f>
        <v>1.0000000000000001E-5</v>
      </c>
      <c r="U64" s="511" t="s">
        <v>21</v>
      </c>
      <c r="V64" s="511" t="s">
        <v>21</v>
      </c>
      <c r="W64" s="512">
        <f>VLOOKUP(V64,Lists!$A$35:$B$40,2,FALSE)</f>
        <v>0</v>
      </c>
      <c r="X64" s="513">
        <f t="shared" si="19"/>
        <v>0</v>
      </c>
      <c r="Y64" s="525" t="str">
        <f t="shared" si="20"/>
        <v>n/a</v>
      </c>
      <c r="Z64" s="514">
        <f>IF($B64=Lists!$A$14,Lists!$E$35)+IF($B64=Lists!$A$15,Lists!$E$40)+IF($B64=Lists!$A$16,Lists!$E$40)</f>
        <v>0</v>
      </c>
      <c r="AA64" s="513">
        <f t="shared" si="11"/>
        <v>0</v>
      </c>
      <c r="AB64" s="511" t="s">
        <v>21</v>
      </c>
      <c r="AC64" s="511" t="str">
        <f t="shared" si="21"/>
        <v>n/a</v>
      </c>
      <c r="AD64" s="776"/>
      <c r="AE64" s="777"/>
      <c r="AF64" s="511" t="s">
        <v>21</v>
      </c>
      <c r="AG64" s="517">
        <f>VLOOKUP($F64,Lists!$A$45:$B$50,2,FALSE)</f>
        <v>1.0000000000000001E-5</v>
      </c>
      <c r="AH64" s="511" t="s">
        <v>21</v>
      </c>
      <c r="AI64" s="511" t="s">
        <v>21</v>
      </c>
      <c r="AJ64" s="512">
        <f>VLOOKUP(AI64,Lists!$A$35:$B$40,2,FALSE)</f>
        <v>0</v>
      </c>
      <c r="AK64" s="513">
        <f t="shared" si="22"/>
        <v>0</v>
      </c>
      <c r="AL64" s="525" t="str">
        <f t="shared" si="23"/>
        <v>n/a</v>
      </c>
      <c r="AM64" s="514">
        <f>IF($B64=Lists!$A$14,Lists!$E$35)+IF($B64=Lists!$A$15,Lists!$E$40)+IF($B64=Lists!$A$16,Lists!$E$40)</f>
        <v>0</v>
      </c>
      <c r="AN64" s="513">
        <f t="shared" si="13"/>
        <v>0</v>
      </c>
      <c r="AO64" s="511" t="s">
        <v>21</v>
      </c>
      <c r="AP64" s="511" t="str">
        <f t="shared" si="24"/>
        <v>n/a</v>
      </c>
      <c r="AQ64" s="776"/>
      <c r="AR64" s="777"/>
      <c r="AS64" s="20" t="s">
        <v>21</v>
      </c>
      <c r="AT64" s="364">
        <f>VLOOKUP($F64,Lists!$A$45:$B$50,2,FALSE)</f>
        <v>1.0000000000000001E-5</v>
      </c>
      <c r="AU64" s="20" t="s">
        <v>21</v>
      </c>
      <c r="AV64" s="20" t="s">
        <v>21</v>
      </c>
      <c r="AW64" s="22">
        <f>VLOOKUP(AV64,Lists!$A$35:$B$40,2,FALSE)</f>
        <v>0</v>
      </c>
      <c r="AX64" s="17">
        <f t="shared" si="25"/>
        <v>0</v>
      </c>
      <c r="AY64" s="23" t="str">
        <f t="shared" si="26"/>
        <v>n/a</v>
      </c>
      <c r="AZ64" s="24">
        <f>IF($B64=Lists!$A$14,Lists!$E$35)+IF($B64=Lists!$A$15,Lists!$E$40)+IF($B64=Lists!$A$16,Lists!$E$40)</f>
        <v>0</v>
      </c>
      <c r="BA64" s="17">
        <f t="shared" si="15"/>
        <v>0</v>
      </c>
      <c r="BB64" s="20" t="s">
        <v>21</v>
      </c>
      <c r="BC64" s="20" t="str">
        <f t="shared" si="27"/>
        <v>n/a</v>
      </c>
    </row>
    <row r="65" spans="1:55" ht="45" customHeight="1" x14ac:dyDescent="0.3">
      <c r="A65" s="534" t="s">
        <v>1034</v>
      </c>
      <c r="B65" s="538" t="s">
        <v>32</v>
      </c>
      <c r="C65" s="538" t="s">
        <v>1035</v>
      </c>
      <c r="D65" s="777" t="s">
        <v>29</v>
      </c>
      <c r="E65" s="793"/>
      <c r="F65" s="574" t="s">
        <v>24</v>
      </c>
      <c r="G65" s="510">
        <f>VLOOKUP($F65,Lists!$A$45:$B$50,2,FALSE)</f>
        <v>10</v>
      </c>
      <c r="H65" s="511" t="s">
        <v>25</v>
      </c>
      <c r="I65" s="692" t="s">
        <v>26</v>
      </c>
      <c r="J65" s="512">
        <f>VLOOKUP(I65,Lists!$A$35:$B$40,2,FALSE)</f>
        <v>6</v>
      </c>
      <c r="K65" s="513">
        <f t="shared" si="54"/>
        <v>60</v>
      </c>
      <c r="L65" s="533">
        <f t="shared" ref="L65:L66" si="82">IF(ISERROR(K65/N65),"n/a",K65/N65)</f>
        <v>1</v>
      </c>
      <c r="M65" s="514">
        <f>IF($B65=Lists!$A$14,Lists!$E$35)+IF($B65=Lists!$A$15,Lists!$E$40)+IF($B65=Lists!$A$16,Lists!$E$40)</f>
        <v>6</v>
      </c>
      <c r="N65" s="513">
        <f t="shared" si="9"/>
        <v>60</v>
      </c>
      <c r="O65" s="533">
        <f t="shared" si="30"/>
        <v>6.6666666666666666E-2</v>
      </c>
      <c r="P65" s="753">
        <f t="shared" si="18"/>
        <v>3.3333333333333335E-3</v>
      </c>
      <c r="Q65" s="777"/>
      <c r="R65" s="793"/>
      <c r="S65" s="574" t="s">
        <v>24</v>
      </c>
      <c r="T65" s="517">
        <f>VLOOKUP($F65,Lists!$A$45:$B$50,2,FALSE)</f>
        <v>10</v>
      </c>
      <c r="U65" s="693" t="s">
        <v>25</v>
      </c>
      <c r="V65" s="692" t="s">
        <v>26</v>
      </c>
      <c r="W65" s="512">
        <f>VLOOKUP(V65,Lists!$A$35:$B$40,2,FALSE)</f>
        <v>6</v>
      </c>
      <c r="X65" s="513">
        <f t="shared" si="19"/>
        <v>60</v>
      </c>
      <c r="Y65" s="533">
        <f t="shared" si="20"/>
        <v>1</v>
      </c>
      <c r="Z65" s="514">
        <f>IF($B65=Lists!$A$14,Lists!$E$35)+IF($B65=Lists!$A$15,Lists!$E$40)+IF($B65=Lists!$A$16,Lists!$E$40)</f>
        <v>6</v>
      </c>
      <c r="AA65" s="513">
        <f t="shared" si="11"/>
        <v>60</v>
      </c>
      <c r="AB65" s="533">
        <f t="shared" ref="AB65" si="83">AA65/$N$2</f>
        <v>6.6666666666666666E-2</v>
      </c>
      <c r="AC65" s="533">
        <f t="shared" si="21"/>
        <v>3.3333333333333335E-3</v>
      </c>
      <c r="AD65" s="777"/>
      <c r="AE65" s="793"/>
      <c r="AF65" s="574" t="s">
        <v>24</v>
      </c>
      <c r="AG65" s="517">
        <f>VLOOKUP($F65,Lists!$A$45:$B$50,2,FALSE)</f>
        <v>10</v>
      </c>
      <c r="AH65" s="693" t="s">
        <v>25</v>
      </c>
      <c r="AI65" s="692" t="s">
        <v>26</v>
      </c>
      <c r="AJ65" s="512">
        <f>VLOOKUP(AI65,Lists!$A$35:$B$40,2,FALSE)</f>
        <v>6</v>
      </c>
      <c r="AK65" s="513">
        <f t="shared" si="22"/>
        <v>60</v>
      </c>
      <c r="AL65" s="533">
        <f t="shared" si="23"/>
        <v>1</v>
      </c>
      <c r="AM65" s="514">
        <f>IF($B65=Lists!$A$14,Lists!$E$35)+IF($B65=Lists!$A$15,Lists!$E$40)+IF($B65=Lists!$A$16,Lists!$E$40)</f>
        <v>6</v>
      </c>
      <c r="AN65" s="513">
        <f t="shared" si="13"/>
        <v>60</v>
      </c>
      <c r="AO65" s="533">
        <f t="shared" ref="AO65" si="84">AN65/$N$2</f>
        <v>6.6666666666666666E-2</v>
      </c>
      <c r="AP65" s="533">
        <f t="shared" si="24"/>
        <v>3.3333333333333335E-3</v>
      </c>
      <c r="AQ65" s="777"/>
      <c r="AR65" s="793"/>
      <c r="AS65" s="415" t="s">
        <v>24</v>
      </c>
      <c r="AT65" s="364">
        <f>VLOOKUP($F65,Lists!$A$45:$B$50,2,FALSE)</f>
        <v>10</v>
      </c>
      <c r="AU65" s="691" t="s">
        <v>25</v>
      </c>
      <c r="AV65" s="686" t="s">
        <v>26</v>
      </c>
      <c r="AW65" s="22">
        <f>VLOOKUP(AV65,Lists!$A$35:$B$40,2,FALSE)</f>
        <v>6</v>
      </c>
      <c r="AX65" s="17">
        <f t="shared" si="25"/>
        <v>60</v>
      </c>
      <c r="AY65" s="340">
        <f t="shared" si="26"/>
        <v>1</v>
      </c>
      <c r="AZ65" s="24">
        <f>IF($B65=Lists!$A$14,Lists!$E$35)+IF($B65=Lists!$A$15,Lists!$E$40)+IF($B65=Lists!$A$16,Lists!$E$40)</f>
        <v>6</v>
      </c>
      <c r="BA65" s="17">
        <f t="shared" si="15"/>
        <v>60</v>
      </c>
      <c r="BB65" s="340">
        <f t="shared" ref="BB65" si="85">BA65/$N$2</f>
        <v>6.6666666666666666E-2</v>
      </c>
      <c r="BC65" s="340">
        <f t="shared" si="27"/>
        <v>3.3333333333333335E-3</v>
      </c>
    </row>
    <row r="66" spans="1:55" x14ac:dyDescent="0.3">
      <c r="A66" s="674" t="s">
        <v>1036</v>
      </c>
      <c r="B66" s="542"/>
      <c r="C66" s="412" t="s">
        <v>144</v>
      </c>
      <c r="D66" s="780"/>
      <c r="E66" s="781"/>
      <c r="F66" s="522" t="s">
        <v>21</v>
      </c>
      <c r="G66" s="510">
        <f>VLOOKUP($F66,Lists!$A$45:$B$50,2,FALSE)</f>
        <v>1.0000000000000001E-5</v>
      </c>
      <c r="H66" s="522" t="s">
        <v>21</v>
      </c>
      <c r="I66" s="523" t="s">
        <v>21</v>
      </c>
      <c r="J66" s="512">
        <f>VLOOKUP(I66,Lists!$A$35:$B$40,2,FALSE)</f>
        <v>0</v>
      </c>
      <c r="K66" s="513">
        <f t="shared" si="54"/>
        <v>0</v>
      </c>
      <c r="L66" s="523" t="str">
        <f t="shared" si="82"/>
        <v>n/a</v>
      </c>
      <c r="M66" s="514">
        <f>IF($B66=Lists!$A$14,Lists!$E$35)+IF($B66=Lists!$A$15,Lists!$E$40)+IF($B66=Lists!$A$16,Lists!$E$40)</f>
        <v>0</v>
      </c>
      <c r="N66" s="513">
        <f t="shared" si="9"/>
        <v>0</v>
      </c>
      <c r="O66" s="522" t="str">
        <f t="shared" si="30"/>
        <v>n/a</v>
      </c>
      <c r="P66" s="750" t="str">
        <f t="shared" si="18"/>
        <v>n/a</v>
      </c>
      <c r="Q66" s="780"/>
      <c r="R66" s="781"/>
      <c r="S66" s="522" t="s">
        <v>21</v>
      </c>
      <c r="T66" s="517">
        <f>VLOOKUP($F66,Lists!$A$45:$B$50,2,FALSE)</f>
        <v>1.0000000000000001E-5</v>
      </c>
      <c r="U66" s="522" t="s">
        <v>21</v>
      </c>
      <c r="V66" s="523" t="s">
        <v>21</v>
      </c>
      <c r="W66" s="512">
        <f>VLOOKUP(V66,Lists!$A$35:$B$40,2,FALSE)</f>
        <v>0</v>
      </c>
      <c r="X66" s="513">
        <f t="shared" si="19"/>
        <v>0</v>
      </c>
      <c r="Y66" s="523" t="str">
        <f t="shared" si="20"/>
        <v>n/a</v>
      </c>
      <c r="Z66" s="514">
        <f>IF($B66=Lists!$A$14,Lists!$E$35)+IF($B66=Lists!$A$15,Lists!$E$40)+IF($B66=Lists!$A$16,Lists!$E$40)</f>
        <v>0</v>
      </c>
      <c r="AA66" s="513">
        <f t="shared" si="11"/>
        <v>0</v>
      </c>
      <c r="AB66" s="522"/>
      <c r="AC66" s="522">
        <f t="shared" si="21"/>
        <v>0</v>
      </c>
      <c r="AD66" s="780"/>
      <c r="AE66" s="781"/>
      <c r="AF66" s="522" t="s">
        <v>21</v>
      </c>
      <c r="AG66" s="517">
        <f>VLOOKUP($F66,Lists!$A$45:$B$50,2,FALSE)</f>
        <v>1.0000000000000001E-5</v>
      </c>
      <c r="AH66" s="522" t="s">
        <v>21</v>
      </c>
      <c r="AI66" s="523" t="s">
        <v>21</v>
      </c>
      <c r="AJ66" s="512">
        <f>VLOOKUP(AI66,Lists!$A$35:$B$40,2,FALSE)</f>
        <v>0</v>
      </c>
      <c r="AK66" s="513">
        <f t="shared" si="22"/>
        <v>0</v>
      </c>
      <c r="AL66" s="523" t="str">
        <f t="shared" si="23"/>
        <v>n/a</v>
      </c>
      <c r="AM66" s="514">
        <f>IF($B66=Lists!$A$14,Lists!$E$35)+IF($B66=Lists!$A$15,Lists!$E$40)+IF($B66=Lists!$A$16,Lists!$E$40)</f>
        <v>0</v>
      </c>
      <c r="AN66" s="513">
        <f t="shared" si="13"/>
        <v>0</v>
      </c>
      <c r="AO66" s="522"/>
      <c r="AP66" s="522">
        <f t="shared" si="24"/>
        <v>0</v>
      </c>
      <c r="AQ66" s="780"/>
      <c r="AR66" s="781"/>
      <c r="AS66" s="447" t="s">
        <v>21</v>
      </c>
      <c r="AT66" s="364">
        <f>VLOOKUP($F66,Lists!$A$45:$B$50,2,FALSE)</f>
        <v>1.0000000000000001E-5</v>
      </c>
      <c r="AU66" s="447" t="s">
        <v>21</v>
      </c>
      <c r="AV66" s="339" t="s">
        <v>21</v>
      </c>
      <c r="AW66" s="22">
        <f>VLOOKUP(AV66,Lists!$A$35:$B$40,2,FALSE)</f>
        <v>0</v>
      </c>
      <c r="AX66" s="17">
        <f t="shared" si="25"/>
        <v>0</v>
      </c>
      <c r="AY66" s="339" t="str">
        <f t="shared" si="26"/>
        <v>n/a</v>
      </c>
      <c r="AZ66" s="24">
        <f>IF($B66=Lists!$A$14,Lists!$E$35)+IF($B66=Lists!$A$15,Lists!$E$40)+IF($B66=Lists!$A$16,Lists!$E$40)</f>
        <v>0</v>
      </c>
      <c r="BA66" s="17">
        <f t="shared" si="15"/>
        <v>0</v>
      </c>
      <c r="BB66" s="447"/>
      <c r="BC66" s="447">
        <f t="shared" si="27"/>
        <v>0</v>
      </c>
    </row>
    <row r="67" spans="1:55" ht="95.25" customHeight="1" x14ac:dyDescent="0.3">
      <c r="A67" s="498" t="s">
        <v>1037</v>
      </c>
      <c r="B67" s="621" t="s">
        <v>975</v>
      </c>
      <c r="C67" s="543" t="s">
        <v>499</v>
      </c>
      <c r="D67" s="776"/>
      <c r="E67" s="777" t="s">
        <v>29</v>
      </c>
      <c r="F67" s="511" t="s">
        <v>21</v>
      </c>
      <c r="G67" s="510">
        <f>VLOOKUP($F67,Lists!$A$45:$B$50,2,FALSE)</f>
        <v>1.0000000000000001E-5</v>
      </c>
      <c r="H67" s="511" t="s">
        <v>21</v>
      </c>
      <c r="I67" s="511" t="s">
        <v>21</v>
      </c>
      <c r="J67" s="512">
        <f>VLOOKUP(I67,Lists!$A$35:$B$40,2,FALSE)</f>
        <v>0</v>
      </c>
      <c r="K67" s="513">
        <f>J67*G67</f>
        <v>0</v>
      </c>
      <c r="L67" s="525" t="str">
        <f t="shared" ref="L67" si="86">IF(ISERROR(K67/N67),"n/a",K67/N67)</f>
        <v>n/a</v>
      </c>
      <c r="M67" s="514">
        <f>IF($B67=Lists!$A$14,Lists!$E$35)+IF($B67=Lists!$A$15,Lists!$E$40)+IF($B67=Lists!$A$16,Lists!$E$40)</f>
        <v>0</v>
      </c>
      <c r="N67" s="513">
        <f t="shared" si="9"/>
        <v>0</v>
      </c>
      <c r="O67" s="511" t="str">
        <f t="shared" si="30"/>
        <v>n/a</v>
      </c>
      <c r="P67" s="752" t="str">
        <f t="shared" si="18"/>
        <v>n/a</v>
      </c>
      <c r="Q67" s="776"/>
      <c r="R67" s="777"/>
      <c r="S67" s="511" t="s">
        <v>21</v>
      </c>
      <c r="T67" s="517">
        <f>VLOOKUP($F67,Lists!$A$45:$B$50,2,FALSE)</f>
        <v>1.0000000000000001E-5</v>
      </c>
      <c r="U67" s="511" t="s">
        <v>21</v>
      </c>
      <c r="V67" s="511" t="s">
        <v>21</v>
      </c>
      <c r="W67" s="512">
        <f>VLOOKUP(V67,Lists!$A$35:$B$40,2,FALSE)</f>
        <v>0</v>
      </c>
      <c r="X67" s="513">
        <f>W67*T67</f>
        <v>0</v>
      </c>
      <c r="Y67" s="525" t="str">
        <f t="shared" si="20"/>
        <v>n/a</v>
      </c>
      <c r="Z67" s="514">
        <f>IF($B67=Lists!$A$14,Lists!$E$35)+IF($B67=Lists!$A$15,Lists!$E$40)+IF($B67=Lists!$A$16,Lists!$E$40)</f>
        <v>0</v>
      </c>
      <c r="AA67" s="513">
        <f t="shared" si="11"/>
        <v>0</v>
      </c>
      <c r="AB67" s="511" t="s">
        <v>21</v>
      </c>
      <c r="AC67" s="511" t="str">
        <f t="shared" si="21"/>
        <v>n/a</v>
      </c>
      <c r="AD67" s="776"/>
      <c r="AE67" s="777"/>
      <c r="AF67" s="511" t="s">
        <v>21</v>
      </c>
      <c r="AG67" s="517">
        <f>VLOOKUP($F67,Lists!$A$45:$B$50,2,FALSE)</f>
        <v>1.0000000000000001E-5</v>
      </c>
      <c r="AH67" s="511" t="s">
        <v>21</v>
      </c>
      <c r="AI67" s="511" t="s">
        <v>21</v>
      </c>
      <c r="AJ67" s="512">
        <f>VLOOKUP(AI67,Lists!$A$35:$B$40,2,FALSE)</f>
        <v>0</v>
      </c>
      <c r="AK67" s="513">
        <f>AJ67*AG67</f>
        <v>0</v>
      </c>
      <c r="AL67" s="525" t="str">
        <f t="shared" si="23"/>
        <v>n/a</v>
      </c>
      <c r="AM67" s="514">
        <f>IF($B67=Lists!$A$14,Lists!$E$35)+IF($B67=Lists!$A$15,Lists!$E$40)+IF($B67=Lists!$A$16,Lists!$E$40)</f>
        <v>0</v>
      </c>
      <c r="AN67" s="513">
        <f t="shared" si="13"/>
        <v>0</v>
      </c>
      <c r="AO67" s="511" t="s">
        <v>21</v>
      </c>
      <c r="AP67" s="511" t="str">
        <f t="shared" si="24"/>
        <v>n/a</v>
      </c>
      <c r="AQ67" s="776"/>
      <c r="AR67" s="777"/>
      <c r="AS67" s="20" t="s">
        <v>21</v>
      </c>
      <c r="AT67" s="364">
        <f>VLOOKUP($F67,Lists!$A$45:$B$50,2,FALSE)</f>
        <v>1.0000000000000001E-5</v>
      </c>
      <c r="AU67" s="20" t="s">
        <v>21</v>
      </c>
      <c r="AV67" s="20" t="s">
        <v>21</v>
      </c>
      <c r="AW67" s="22">
        <f>VLOOKUP(AV67,Lists!$A$35:$B$40,2,FALSE)</f>
        <v>0</v>
      </c>
      <c r="AX67" s="17">
        <f>AW67*AT67</f>
        <v>0</v>
      </c>
      <c r="AY67" s="23" t="str">
        <f t="shared" si="26"/>
        <v>n/a</v>
      </c>
      <c r="AZ67" s="24">
        <f>IF($B67=Lists!$A$14,Lists!$E$35)+IF($B67=Lists!$A$15,Lists!$E$40)+IF($B67=Lists!$A$16,Lists!$E$40)</f>
        <v>0</v>
      </c>
      <c r="BA67" s="17">
        <f t="shared" si="15"/>
        <v>0</v>
      </c>
      <c r="BB67" s="20" t="s">
        <v>21</v>
      </c>
      <c r="BC67" s="20" t="str">
        <f t="shared" si="27"/>
        <v>n/a</v>
      </c>
    </row>
    <row r="68" spans="1:55" ht="170.4" customHeight="1" x14ac:dyDescent="0.3">
      <c r="A68" s="544" t="s">
        <v>1038</v>
      </c>
      <c r="B68" s="538" t="s">
        <v>32</v>
      </c>
      <c r="C68" s="538" t="s">
        <v>1039</v>
      </c>
      <c r="D68" s="777" t="s">
        <v>29</v>
      </c>
      <c r="E68" s="793"/>
      <c r="F68" s="574" t="s">
        <v>24</v>
      </c>
      <c r="G68" s="510">
        <f>VLOOKUP($F68,Lists!$A$45:$B$50,2,FALSE)</f>
        <v>10</v>
      </c>
      <c r="H68" s="511" t="s">
        <v>25</v>
      </c>
      <c r="I68" s="692" t="s">
        <v>26</v>
      </c>
      <c r="J68" s="512">
        <f>VLOOKUP(I68,Lists!$A$35:$B$40,2,FALSE)</f>
        <v>6</v>
      </c>
      <c r="K68" s="513">
        <f>J68*G68</f>
        <v>60</v>
      </c>
      <c r="L68" s="533">
        <f t="shared" ref="L68" si="87">IF(ISERROR(K68/N68),"n/a",K68/N68)</f>
        <v>1</v>
      </c>
      <c r="M68" s="514">
        <f>IF($B68=Lists!$A$14,Lists!$E$35)+IF($B68=Lists!$A$15,Lists!$E$40)+IF($B68=Lists!$A$16,Lists!$E$40)</f>
        <v>6</v>
      </c>
      <c r="N68" s="513">
        <f t="shared" si="9"/>
        <v>60</v>
      </c>
      <c r="O68" s="533">
        <f t="shared" si="30"/>
        <v>6.6666666666666666E-2</v>
      </c>
      <c r="P68" s="753">
        <f t="shared" si="18"/>
        <v>3.3333333333333335E-3</v>
      </c>
      <c r="Q68" s="777"/>
      <c r="R68" s="793"/>
      <c r="S68" s="574" t="s">
        <v>24</v>
      </c>
      <c r="T68" s="517">
        <f>VLOOKUP($F68,Lists!$A$45:$B$50,2,FALSE)</f>
        <v>10</v>
      </c>
      <c r="U68" s="693" t="s">
        <v>25</v>
      </c>
      <c r="V68" s="692" t="s">
        <v>26</v>
      </c>
      <c r="W68" s="512">
        <f>VLOOKUP(V68,Lists!$A$35:$B$40,2,FALSE)</f>
        <v>6</v>
      </c>
      <c r="X68" s="513">
        <f>W68*T68</f>
        <v>60</v>
      </c>
      <c r="Y68" s="533">
        <f t="shared" si="20"/>
        <v>1</v>
      </c>
      <c r="Z68" s="514">
        <f>IF($B68=Lists!$A$14,Lists!$E$35)+IF($B68=Lists!$A$15,Lists!$E$40)+IF($B68=Lists!$A$16,Lists!$E$40)</f>
        <v>6</v>
      </c>
      <c r="AA68" s="513">
        <f t="shared" si="11"/>
        <v>60</v>
      </c>
      <c r="AB68" s="533">
        <f t="shared" ref="AB68" si="88">AA68/$N$2</f>
        <v>6.6666666666666666E-2</v>
      </c>
      <c r="AC68" s="533">
        <f t="shared" si="21"/>
        <v>3.3333333333333335E-3</v>
      </c>
      <c r="AD68" s="777"/>
      <c r="AE68" s="793"/>
      <c r="AF68" s="574" t="s">
        <v>24</v>
      </c>
      <c r="AG68" s="517">
        <f>VLOOKUP($F68,Lists!$A$45:$B$50,2,FALSE)</f>
        <v>10</v>
      </c>
      <c r="AH68" s="693" t="s">
        <v>25</v>
      </c>
      <c r="AI68" s="692" t="s">
        <v>26</v>
      </c>
      <c r="AJ68" s="512">
        <f>VLOOKUP(AI68,Lists!$A$35:$B$40,2,FALSE)</f>
        <v>6</v>
      </c>
      <c r="AK68" s="513">
        <f>AJ68*AG68</f>
        <v>60</v>
      </c>
      <c r="AL68" s="533">
        <f t="shared" si="23"/>
        <v>1</v>
      </c>
      <c r="AM68" s="514">
        <f>IF($B68=Lists!$A$14,Lists!$E$35)+IF($B68=Lists!$A$15,Lists!$E$40)+IF($B68=Lists!$A$16,Lists!$E$40)</f>
        <v>6</v>
      </c>
      <c r="AN68" s="513">
        <f t="shared" si="13"/>
        <v>60</v>
      </c>
      <c r="AO68" s="533">
        <f t="shared" ref="AO68" si="89">AN68/$N$2</f>
        <v>6.6666666666666666E-2</v>
      </c>
      <c r="AP68" s="533">
        <f t="shared" si="24"/>
        <v>3.3333333333333335E-3</v>
      </c>
      <c r="AQ68" s="777"/>
      <c r="AR68" s="793"/>
      <c r="AS68" s="415" t="s">
        <v>24</v>
      </c>
      <c r="AT68" s="364">
        <f>VLOOKUP($F68,Lists!$A$45:$B$50,2,FALSE)</f>
        <v>10</v>
      </c>
      <c r="AU68" s="691" t="s">
        <v>25</v>
      </c>
      <c r="AV68" s="686" t="s">
        <v>26</v>
      </c>
      <c r="AW68" s="22">
        <f>VLOOKUP(AV68,Lists!$A$35:$B$40,2,FALSE)</f>
        <v>6</v>
      </c>
      <c r="AX68" s="17">
        <f>AW68*AT68</f>
        <v>60</v>
      </c>
      <c r="AY68" s="340">
        <f t="shared" si="26"/>
        <v>1</v>
      </c>
      <c r="AZ68" s="24">
        <f>IF($B68=Lists!$A$14,Lists!$E$35)+IF($B68=Lists!$A$15,Lists!$E$40)+IF($B68=Lists!$A$16,Lists!$E$40)</f>
        <v>6</v>
      </c>
      <c r="BA68" s="17">
        <f t="shared" si="15"/>
        <v>60</v>
      </c>
      <c r="BB68" s="340">
        <f t="shared" ref="BB68" si="90">BA68/$N$2</f>
        <v>6.6666666666666666E-2</v>
      </c>
      <c r="BC68" s="340">
        <f t="shared" si="27"/>
        <v>3.3333333333333335E-3</v>
      </c>
    </row>
  </sheetData>
  <sheetProtection algorithmName="SHA-512" hashValue="hcf8yQtElsTC97cjePyfCL4WmkosWAEiujP5Pr9B8lyxExGAwUDH4opQSRvAb/OO+CC7y1j+N6Wvf0F9QbffXQ==" saltValue="zxGZtxRKPgYEsuj3zeHb/w==" spinCount="100000" sheet="1" formatCells="0" formatColumns="0" formatRows="0" autoFilter="0"/>
  <protectedRanges>
    <protectedRange sqref="E7 R7 AE7 AR7" name="Range2_1_1_15"/>
    <protectedRange sqref="E7 R7 AE7 AR7" name="Range1_1_1_14"/>
    <protectedRange sqref="E53 E58:E59 E63 E65 E68 R53 R58:R59 R63 R65 R68 AE53 AE58:AE59 AE63 AE65 AE68 AR53 AR58:AR59 AR63 AR65 AR68" name="Range2_1_1_2"/>
    <protectedRange sqref="E53 E58:E59 E63 E65 E68 R53 R58:R59 R63 R65 R68 AE53 AE58:AE59 AE63 AE65 AE68 AR53 AR58:AR59 AR63 AR65 AR68" name="Range1_1_1"/>
    <protectedRange sqref="H63 U53 U58:U59 U63 U65 U68 AH53 AH58:AH59 AH63 AH65 AH68 AU53 AU58:AU59 AU63 AU65 AU68" name="Range2_1_5_3"/>
    <protectedRange sqref="H63 U53 U58:U59 U63 U65 U68 AH53 AH58:AH59 AH63 AH65 AH68 AU53 AU58:AU59 AU63 AU65 AU68" name="Range1_1_5_3"/>
    <protectedRange sqref="I53 I58:I59 I63 I65 I68 V53 V58:V59 V63 V65 V68 AI53 AI58:AI59 AI63 AI65 AI68 AV53 AV58:AV59 AV63 AV65 AV68" name="Range2_1_1_1_2"/>
    <protectedRange sqref="I53 I58:I59 I63 I65 I68 V53 V58:V59 V63 V65 V68 AI53 AI58:AI59 AI63 AI65 AI68 AV53 AV58:AV59 AV63 AV65 AV68" name="Range1_1_1_1_2"/>
    <protectedRange sqref="E33 E60:E61 E36 E17 E13 E10 R33 R60:R61 R36 R17 R12:R13 R10 AE33 AE60:AE61 AE36 AE17 AE12:AE13 AE10 AR33 AR60:AR61 AR36 AR17 AR12:AR13 AR10" name="Range2_1_1_15_3"/>
    <protectedRange sqref="E33 E60:E61 E36 E17 E13 E10 R33 R60:R61 R36 R17 R12:R13 R10 AE33 AE60:AE61 AE36 AE17 AE12:AE13 AE10 AR33 AR60:AR61 AR36 AR17 AR12:AR13 AR10" name="Range1_1_1_14_3"/>
    <protectedRange sqref="F60:F61 F36 F17 F13 F10 S60:S61 S36 S17 S13 S10 AF60:AF61 AF36 AF17 AF13 AF10 AS60:AS61 AS36 AS17 AS13 AS10" name="Range2_1_2_4"/>
    <protectedRange sqref="F60:F61 F36 F17 F13 F10 S60:S61 S36 S17 S13 S10 AF60:AF61 AF36 AF17 AF13 AF10 AS60:AS61 AS36 AS17 AS13 AS10" name="Range1_1_2_4"/>
    <protectedRange sqref="H36 H17 H10 U60:U61 U36 U17 U13 U10 AH60:AH61 AH36 AH17 AH13 AH10 AU60:AU61 AU36 AU17 AU13 AU10 H12:H13 H15 H53 H58:H61 H68 H65" name="Range2_1_5_4"/>
    <protectedRange sqref="H36 H17 H10 U60:U61 U36 U17 U13 U10 AH60:AH61 AH36 AH17 AH13 AH10 AU60:AU61 AU36 AU17 AU13 AU10 H12:H13 H15 H53 H58:H61 H68 H65" name="Range1_1_5_4"/>
    <protectedRange sqref="I60:I61 I36 I17 I13 I10 V60:V61 V36 V17 V13 V10 AI60:AI61 AI36 AI17 AI13 AI10 AV60:AV61 AV36 AV17 AV13 AV10" name="Range2_1_1_1_4"/>
    <protectedRange sqref="I60:I61 I36 I17 I13 I10 V60:V61 V36 V17 V13 V10 AI60:AI61 AI36 AI17 AI13 AI10 AV60:AV61 AV36 AV17 AV13 AV10" name="Range1_1_1_1_4"/>
    <protectedRange sqref="D37:D48 Q15 AD15 AQ15 AQ34:AQ35 AQ18:AQ32 Q37:Q51 AD37:AD51 AQ37:AQ51 Q18:Q35 AD18:AD35 D18:D35" name="Range2_1_1_2_2_2"/>
    <protectedRange sqref="D37:D48 Q15 AD15 AQ15 AQ34:AQ35 AQ18:AQ32 Q37:Q51 AD37:AD51 AQ37:AQ51 Q18:Q35 AD18:AD35 D18:D35" name="Range1_1_1_2_2_2"/>
    <protectedRange sqref="E11 R11 AE11 AR11" name="Range2_1_1_2_2"/>
    <protectedRange sqref="E11 R11 AE11 AR11" name="Range1_1_1_2_1"/>
    <protectedRange sqref="F11 S11 AF11 AS11" name="Range2_1_2_7"/>
    <protectedRange sqref="F11 S11 AF11 AS11" name="Range1_1_2_7"/>
    <protectedRange sqref="H11 U11 AH11 AU11" name="Range2_1_5_7"/>
    <protectedRange sqref="H11 U11 AH11 AU11" name="Range1_1_5_7"/>
    <protectedRange sqref="I11 V11 AI11 AV11" name="Range2_1_1_1_7"/>
    <protectedRange sqref="I11 V11 AI11 AV11" name="Range1_1_1_1_7"/>
    <protectedRange sqref="E52 E14 E54:E55 E57 E62 E64 E67 R52 R14 R54:R55 R57 R62 R64 R67 AE52 AE14 AE54:AE55 AE57 AE62 AE64 AE67 AR52 AR14 AR54:AR55 AR57 AR62 AR64 AR67" name="Range2_1_1_2_4"/>
    <protectedRange sqref="E52 E14 E54:E55 E57 E62 E64 E67 R52 R14 R54:R55 R57 R62 R64 R67 AE52 AE14 AE54:AE55 AE57 AE62 AE64 AE67 AR52 AR14 AR54:AR55 AR57 AR62 AR64 AR67" name="Range1_1_1_2_3"/>
    <protectedRange sqref="F52 F14 F54:F55 F57 F62 F64 F67 S52 S14 S54:S55 S57 S62 S64 S67 AF52 AF14 AF54:AF55 AF57 AF62 AF64 AF67 AS52 AS14 AS54:AS55 AS57 AS62 AS64 AS67" name="Range2_1_2_9"/>
    <protectedRange sqref="F52 F14 F54:F55 F57 F62 F64 F67 S52 S14 S54:S55 S57 S62 S64 S67 AF52 AF14 AF54:AF55 AF57 AF62 AF64 AF67 AS52 AS14 AS54:AS55 AS57 AS62 AS64 AS67" name="Range1_1_2_9"/>
    <protectedRange sqref="H52 H14 H54:H55 H57 H62 H64 H67 U52 U14 U54:U55 U57 U62 U64 U67 AH52 AH14 AH54:AH55 AH57 AH62 AH64 AH67 AU52 AU14 AU54:AU55 AU57 AU62 AU64 AU67" name="Range2_1_5_9"/>
    <protectedRange sqref="H52 H14 H54:H55 H57 H62 H64 H67 U52 U14 U54:U55 U57 U62 U64 U67 AH52 AH14 AH54:AH55 AH57 AH62 AH64 AH67 AU52 AU14 AU54:AU55 AU57 AU62 AU64 AU67" name="Range1_1_5_9"/>
    <protectedRange sqref="I52 I14 I54:I55 I57 I62 I64 I67 V52 V14 V54:V55 V57 V62 V64 V67 AI52 AI14 AI54:AI55 AI57 AI62 AI64 AI67 AV52 AV14 AV54:AV55 AV57 AV62 AV64 AV67" name="Range2_1_1_1_9"/>
    <protectedRange sqref="I52 I14 I54:I55 I57 I62 I64 I67 V52 V14 V54:V55 V57 V62 V64 V67 AI52 AI14 AI54:AI55 AI57 AI62 AI64 AI67 AV52 AV14 AV54:AV55 AV57 AV62 AV64 AV67" name="Range1_1_1_1_9"/>
    <protectedRange sqref="E9 R9 AE9 AR9" name="Range2_1_1_2_5"/>
    <protectedRange sqref="E9 R9 AE9 AR9" name="Range1_1_1_2_4"/>
    <protectedRange sqref="F9 S9 AF9 AS9" name="Range2_1_2_10"/>
    <protectedRange sqref="F9 S9 AF9 AS9" name="Range1_1_2_10"/>
    <protectedRange sqref="H9 U9 AH9 AU9" name="Range2_1_5_10"/>
    <protectedRange sqref="H9 U9 AH9 AU9" name="Range1_1_5_10"/>
    <protectedRange sqref="I9 V9 AI9 AV9" name="Range2_1_1_1_10"/>
    <protectedRange sqref="I9 V9 AI9 AV9" name="Range1_1_1_1_10"/>
    <protectedRange sqref="J8:J68 W8:W68 AJ8:AJ68 AW8:AW68" name="Range2_1_4_10"/>
    <protectedRange sqref="J8:J68 W8:W68 AJ8:AJ68 AW8:AW68" name="Range1_1_4_10"/>
    <protectedRange sqref="F18:F33 S18:S33 AF18:AF33 AS18:AS33" name="Range2_1_2_11"/>
    <protectedRange sqref="F18:F33 S18:S33 AF18:AF33 AS18:AS33" name="Range1_1_2_11"/>
    <protectedRange sqref="H18:H33 U18:U33 AH18:AH33 AU18:AU33" name="Range2_1_5_11"/>
    <protectedRange sqref="H18:H33 U18:U33 AH18:AH33 AU18:AU33" name="Range1_1_5_11"/>
    <protectedRange sqref="I18:I33 V18:V33 AI18:AI33 AV18:AV33" name="Range2_1_1_1_11"/>
    <protectedRange sqref="I18:I33 V18:V33 AI18:AI33 AV18:AV33" name="Range1_1_1_1_11"/>
    <protectedRange sqref="F34:F35 S34:S35 AF34:AF35 AS34:AS35 F37:F51 S37:S51 AF37:AF51 AS37:AS51" name="Range2_1_2_12"/>
    <protectedRange sqref="F34:F35 S34:S35 AF34:AF35 AS34:AS35 F37:F51 S37:S51 AF37:AF51 AS37:AS51" name="Range1_1_2_12"/>
    <protectedRange sqref="H34:H35 U34:U35 AH34:AH35 AU34:AU35 H37:H51 U37:U51 AH37:AH51 AU37:AU51" name="Range2_1_5_12"/>
    <protectedRange sqref="H34:H35 U34:U35 AH34:AH35 AU34:AU35 H37:H51 U37:U51 AH37:AH51 AU37:AU51" name="Range1_1_5_12"/>
    <protectedRange sqref="I34:I35 V34:V35 AI34:AI35 AV34:AV35 I37:I51 V37:V51 AI37:AI51 AV37:AV51" name="Range2_1_1_1_12"/>
    <protectedRange sqref="I34:I35 V34:V35 AI34:AI35 AV34:AV35 I37:I51 V37:V51 AI37:AI51 AV37:AV51" name="Range1_1_1_1_12"/>
    <protectedRange sqref="F7 S7 AF7 AS7" name="Range2_1_2_1_1"/>
    <protectedRange sqref="F7 S7 AF7 AS7" name="Range1_1_2_1_1"/>
    <protectedRange sqref="G6:G68 T6:T68 AG6:AG68 AT6:AT68" name="Range2_1_3_1_2"/>
    <protectedRange sqref="G6:G68 T6:T68 AG6:AG68 AT6:AT68" name="Range1_1_3_1_2"/>
    <protectedRange sqref="H7 U7 AH7 AU7" name="Range2_1_5_1_2"/>
    <protectedRange sqref="H7 U7 AH7 AU7" name="Range1_1_5_1_2"/>
    <protectedRange sqref="I7 V7 AI7 AV7" name="Range2_1_1_1_1_2"/>
    <protectedRange sqref="I7 V7 AI7 AV7" name="Range1_1_1_1_1_2"/>
    <protectedRange sqref="J6:J7 W6:W7 AJ6:AJ7 AW6:AW7" name="Range2_1_4_1_2"/>
    <protectedRange sqref="J6:J7 W6:W7 AJ6:AJ7 AW6:AW7" name="Range1_1_4_1_2"/>
    <protectedRange sqref="D6 Q6 AD6 AQ6" name="Range2_1_1"/>
    <protectedRange sqref="D6 Q6 AD6 AQ6" name="Range1_1"/>
    <protectedRange sqref="D8 D16 D56 D66 Q8 Q16 Q56 Q66 AD8 AD16 AD56 AD66 AQ8 AQ16 AQ56 AQ66" name="Range2_1_2"/>
    <protectedRange sqref="D8 D16 D56 D66 Q8 Q16 Q56 Q66 AD8 AD16 AD56 AD66 AQ8 AQ16 AQ56 AQ66" name="Range1_1_2"/>
    <protectedRange sqref="E15 E12" name="Range2_1_1_20"/>
    <protectedRange sqref="E15 E12" name="Range1_1_1_19"/>
    <protectedRange sqref="U15 U12 AH15 AH12 AU15 AU12" name="Range2_1_5_5"/>
    <protectedRange sqref="U15 U12 AH15 AH12 AU15 AU12" name="Range1_1_5_5"/>
    <protectedRange sqref="I15 I12 V15 V12 AI15 AI12 AV15 AV12" name="Range2_1_1_1_4_1"/>
    <protectedRange sqref="I15 I12 V15 V12 AI15 AI12 AV15 AV12" name="Range1_1_1_1_4_1"/>
    <protectedRange sqref="F15 F12 F53 F58:F59 F63 F65 F68 S15 S12 S53 S58:S59 S63 S65 S68 AF15 AF12 AF53 AF58:AF59 AF63 AF65 AF68 AS15 AS12 AS53 AS58:AS59 AS63 AS65 AS68" name="Range2_1_2_1_1_1"/>
    <protectedRange sqref="F15 F12 F53 F58:F59 F63 F65 F68 S15 S12 S53 S58:S59 S63 S65 S68 AF15 AF12 AF53 AF58:AF59 AF63 AF65 AF68 AS15 AS12 AS53 AS58:AS59 AS63 AS65 AS68" name="Range1_1_2_1_1_1"/>
  </protectedRanges>
  <autoFilter ref="A5:AR68"/>
  <mergeCells count="5">
    <mergeCell ref="Q4:R4"/>
    <mergeCell ref="AD4:AE4"/>
    <mergeCell ref="AQ4:AR4"/>
    <mergeCell ref="A3:P3"/>
    <mergeCell ref="Q3:AR3"/>
  </mergeCells>
  <dataValidations count="5">
    <dataValidation type="list" allowBlank="1" showInputMessage="1" showErrorMessage="1" sqref="D60:D62 AQ64 AR15 AD60:AD62 D17 D36 E34:E35 E37:E51 D67 E18:E32 AQ54:AQ55 D64 D54:D55 D57 Q60:Q62 Q52 R37:R51 Q9:Q14 Q17 Q36 R34:R35 AD52 Q67 R18:R32 R15 Q64 Q54:Q55 Q57 AE37:AE51 AD9:AD14 AD17 AD36 AE34:AE35 AQ52 AD67 AE18:AE32 AE15 AD64 AD54:AD55 AD57 D9:D11 D13:D14 AQ60:AQ62 AQ33 AR37:AR51 AQ9:AQ14 AQ17 AQ36 AR34:AR35 AQ57 AQ67 AR18:AR32 D52">
      <formula1>"Yes,No"</formula1>
    </dataValidation>
    <dataValidation type="list" allowBlank="1" showInputMessage="1" showErrorMessage="1" sqref="AS10 AS65:AS66 F53 AS58:AS61 F6:F8 F10 F65:F66 F58:F61 F56 AS68 F36 F12:F13 F15:F17 F63 AS56 AF53 AS36 AF6:AF8 AF10 AF65:AF66 AF58:AF61 AF56 AF36 AF12:AF13 AF15:AF17 AF63 AF68 F68 AS6:AS8 AS12:AS13 S53 AS15:AS17 S6:S8 S10 S65:S66 S58:S61 S56 S36 S12:S13 S15:S17 S63 S68 AS53 AS63">
      <formula1>Adj_Weight</formula1>
    </dataValidation>
    <dataValidation type="list" allowBlank="1" showInputMessage="1" showErrorMessage="1" sqref="H65:H66 AU68 H53 AU63 H6:H8 H10 H58:H61 H63 H56 AU6:AU8 H36 H15:H17 H12:H13 H68 AU56 AH58:AH61 AU36 AH12:AH13 AH10 AH68 AH63 AH56 AH36 AH53 AH15:AH17 AH65:AH66 AH6:AH8 AU10 AU12:AU13 AU53 U58:U61 AU15:AU17 U12:U13 U10 U68 U63 U56 U36 U53 U15:U17 U65:U66 U6:U8 AU58:AU61 AU65:AU66">
      <formula1>Adj_Evidence</formula1>
    </dataValidation>
    <dataValidation type="list" allowBlank="1" showInputMessage="1" showErrorMessage="1" sqref="AV15:AV17 AV68 I58:I61 AV63 I8 I10 I15:I17 I68 I63 I56 AV8 I36 I53 I6 I65:I66 AV56 AI58:AI61 AV36 AI8 AI10 AI15:AI17 AI68 AI63 AI56 AI36 AI53 AI6 AI65:AI66 AI12:AI13 I12:I13 AV10 AV53 V58:V61 AV6 V8 V10 V15:V17 V68 V63 V56 V36 V53 V6 V65:V66 V12:V13 AV12:AV13 AV65:AV66 AV58:AV61">
      <formula1>Adj_Service</formula1>
    </dataValidation>
    <dataValidation type="list" allowBlank="1" showInputMessage="1" showErrorMessage="1" sqref="B1">
      <formula1>Spec_Compl_Adj</formula1>
    </dataValidation>
  </dataValidations>
  <pageMargins left="0.70866141732283472" right="0.70866141732283472" top="0.74803149606299213" bottom="0.74803149606299213" header="0.31496062992125984" footer="0.31496062992125984"/>
  <pageSetup paperSize="8" scale="56" orientation="landscape" r:id="rId1"/>
  <rowBreaks count="1" manualBreakCount="1">
    <brk id="55" max="53" man="1"/>
  </rowBreaks>
  <colBreaks count="2" manualBreakCount="2">
    <brk id="16" max="67" man="1"/>
    <brk id="44" max="67" man="1"/>
  </colBreaks>
</worksheet>
</file>

<file path=customXML/_rels/item2.xml.rels>&#65279;<?xml version="1.0" encoding="utf-8"?><Relationships xmlns="http://schemas.openxmlformats.org/package/2006/relationships"><Relationship Type="http://schemas.openxmlformats.org/officeDocument/2006/relationships/customXmlProps" Target="/customXML/itemProps2.xml" Id="Rd3c4172d526e4b2384ade4b889302c76" /></Relationships>
</file>

<file path=customXML/item2.xml><?xml version="1.0" encoding="utf-8"?>
<metadata xmlns="http://www.objective.com/ecm/document/metadata/E082C855B2CC4CE58E7448F960A4E632" version="1.0.0">
  <systemFields>
    <field name="Objective-Id">
      <value order="0">A2476739</value>
    </field>
    <field name="Objective-Title">
      <value order="0">Document No. 05 -  HPN Technical Specification</value>
    </field>
    <field name="Objective-Description">
      <value order="0"/>
    </field>
    <field name="Objective-CreationStamp">
      <value order="0">2019-02-14T08:50:53Z</value>
    </field>
    <field name="Objective-IsApproved">
      <value order="0">false</value>
    </field>
    <field name="Objective-IsPublished">
      <value order="0">true</value>
    </field>
    <field name="Objective-DatePublished">
      <value order="0">2019-06-10T13:02:52Z</value>
    </field>
    <field name="Objective-ModificationStamp">
      <value order="0">2019-06-10T13:37:30Z</value>
    </field>
    <field name="Objective-Owner">
      <value order="0">Newell2, Lynne</value>
    </field>
    <field name="Objective-Path">
      <value order="0">Global Folder:04 Homecare and Services Projects and Contracts:Live Projects:Homecare - Contracts 2018:CM/MSR/17/5541 - Home Delivery Service - Home Parenteral Nutrition April 2020:03 Tender for CM/MSR/17/5541:02 Tender Docs:02 LP Approved Tender Docs</value>
    </field>
    <field name="Objective-Parent">
      <value order="0">02 LP Approved Tender Docs</value>
    </field>
    <field name="Objective-State">
      <value order="0">Published</value>
    </field>
    <field name="Objective-VersionId">
      <value order="0">vA3769430</value>
    </field>
    <field name="Objective-Version">
      <value order="0">65.0</value>
    </field>
    <field name="Objective-VersionNumber">
      <value order="0">65</value>
    </field>
    <field name="Objective-VersionComment">
      <value order="0"/>
    </field>
    <field name="Objective-FileNumber">
      <value order="0">qA18551</value>
    </field>
    <field name="Objective-Classification">
      <value order="0"/>
    </field>
    <field name="Objective-Caveats">
      <value order="0"/>
    </field>
  </systemFields>
  <catalogues/>
</metadata>
</file>

<file path=customXML/itemProps2.xml><?xml version="1.0" encoding="utf-8"?>
<ds:datastoreItem xmlns:ds="http://schemas.openxmlformats.org/officeDocument/2006/customXml" ds:itemID="{5745109E-2DDF-40CB-AC2B-FF9B10C90820}">
  <ds:schemaRefs>
    <ds:schemaRef ds:uri="http://www.objective.com/ecm/document/metadata/E082C855B2CC4CE58E7448F960A4E63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51</vt:i4>
      </vt:variant>
    </vt:vector>
  </HeadingPairs>
  <TitlesOfParts>
    <vt:vector size="68" baseType="lpstr">
      <vt:lpstr>Instructions for Suppliers</vt:lpstr>
      <vt:lpstr>Definitions</vt:lpstr>
      <vt:lpstr>Introduction</vt:lpstr>
      <vt:lpstr>Lists</vt:lpstr>
      <vt:lpstr>5a General</vt:lpstr>
      <vt:lpstr>5b Prescribing&amp;Dispensing</vt:lpstr>
      <vt:lpstr>5c Delivery</vt:lpstr>
      <vt:lpstr>5d Custom made meds (Specials)</vt:lpstr>
      <vt:lpstr>5e PN &amp; Electrolytes only bags</vt:lpstr>
      <vt:lpstr>5f PFS Flushes and Line Locks</vt:lpstr>
      <vt:lpstr>5g Manuf Sites (Specials) </vt:lpstr>
      <vt:lpstr>5h Cold Chain-Waste</vt:lpstr>
      <vt:lpstr>5i Sterile unLicen electrolytes</vt:lpstr>
      <vt:lpstr>5j Equipment and Ancils</vt:lpstr>
      <vt:lpstr>5k Clinical Services-Home Visit</vt:lpstr>
      <vt:lpstr>5l Governance</vt:lpstr>
      <vt:lpstr>5m Finance</vt:lpstr>
      <vt:lpstr>'5b Prescribing&amp;Dispensing'!Adj_Evidence</vt:lpstr>
      <vt:lpstr>'5c Delivery'!Adj_Evidence</vt:lpstr>
      <vt:lpstr>'5i Sterile unLicen electrolytes'!Adj_Evidence</vt:lpstr>
      <vt:lpstr>'5j Equipment and Ancils'!Adj_Evidence</vt:lpstr>
      <vt:lpstr>'5k Clinical Services-Home Visit'!Adj_Evidence</vt:lpstr>
      <vt:lpstr>'5l Governance'!Adj_Evidence</vt:lpstr>
      <vt:lpstr>'5m Finance'!Adj_Evidence</vt:lpstr>
      <vt:lpstr>Adj_Evidence</vt:lpstr>
      <vt:lpstr>'5b Prescribing&amp;Dispensing'!Adj_Service</vt:lpstr>
      <vt:lpstr>'5c Delivery'!Adj_Service</vt:lpstr>
      <vt:lpstr>'5i Sterile unLicen electrolytes'!Adj_Service</vt:lpstr>
      <vt:lpstr>'5j Equipment and Ancils'!Adj_Service</vt:lpstr>
      <vt:lpstr>'5k Clinical Services-Home Visit'!Adj_Service</vt:lpstr>
      <vt:lpstr>'5l Governance'!Adj_Service</vt:lpstr>
      <vt:lpstr>'5m Finance'!Adj_Service</vt:lpstr>
      <vt:lpstr>Adj_Service</vt:lpstr>
      <vt:lpstr>'5b Prescribing&amp;Dispensing'!Adj_Weight</vt:lpstr>
      <vt:lpstr>'5c Delivery'!Adj_Weight</vt:lpstr>
      <vt:lpstr>'5i Sterile unLicen electrolytes'!Adj_Weight</vt:lpstr>
      <vt:lpstr>'5j Equipment and Ancils'!Adj_Weight</vt:lpstr>
      <vt:lpstr>'5k Clinical Services-Home Visit'!Adj_Weight</vt:lpstr>
      <vt:lpstr>'5l Governance'!Adj_Weight</vt:lpstr>
      <vt:lpstr>'5m Finance'!Adj_Weight</vt:lpstr>
      <vt:lpstr>Adj_Weight</vt:lpstr>
      <vt:lpstr>'5a General'!Print_Area</vt:lpstr>
      <vt:lpstr>'5b Prescribing&amp;Dispensing'!Print_Area</vt:lpstr>
      <vt:lpstr>'5c Delivery'!Print_Area</vt:lpstr>
      <vt:lpstr>'5d Custom made meds (Specials)'!Print_Area</vt:lpstr>
      <vt:lpstr>'5e PN &amp; Electrolytes only bags'!Print_Area</vt:lpstr>
      <vt:lpstr>'5f PFS Flushes and Line Locks'!Print_Area</vt:lpstr>
      <vt:lpstr>'5g Manuf Sites (Specials) '!Print_Area</vt:lpstr>
      <vt:lpstr>'5h Cold Chain-Waste'!Print_Area</vt:lpstr>
      <vt:lpstr>'5i Sterile unLicen electrolytes'!Print_Area</vt:lpstr>
      <vt:lpstr>'5j Equipment and Ancils'!Print_Area</vt:lpstr>
      <vt:lpstr>'5k Clinical Services-Home Visit'!Print_Area</vt:lpstr>
      <vt:lpstr>'5l Governance'!Print_Area</vt:lpstr>
      <vt:lpstr>Definitions!Print_Area</vt:lpstr>
      <vt:lpstr>'Instructions for Suppliers'!Print_Area</vt:lpstr>
      <vt:lpstr>Introduction!Print_Area</vt:lpstr>
      <vt:lpstr>Lists!Print_Area</vt:lpstr>
      <vt:lpstr>'5e PN &amp; Electrolytes only bags'!Print_Titles</vt:lpstr>
      <vt:lpstr>'5f PFS Flushes and Line Locks'!Print_Titles</vt:lpstr>
      <vt:lpstr>'5i Sterile unLicen electrolytes'!Print_Titles</vt:lpstr>
      <vt:lpstr>'5b Prescribing&amp;Dispensing'!Spec_Compl_Adj</vt:lpstr>
      <vt:lpstr>'5c Delivery'!Spec_Compl_Adj</vt:lpstr>
      <vt:lpstr>'5i Sterile unLicen electrolytes'!Spec_Compl_Adj</vt:lpstr>
      <vt:lpstr>'5j Equipment and Ancils'!Spec_Compl_Adj</vt:lpstr>
      <vt:lpstr>'5k Clinical Services-Home Visit'!Spec_Compl_Adj</vt:lpstr>
      <vt:lpstr>'5l Governance'!Spec_Compl_Adj</vt:lpstr>
      <vt:lpstr>'5m Finance'!Spec_Compl_Adj</vt:lpstr>
      <vt:lpstr>Spec_Compl_Adj</vt:lpstr>
    </vt:vector>
  </TitlesOfParts>
  <Company>IMS3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Newell, Lynne</dc:creator>
  <cp:lastModifiedBy>Newell, Lynne</cp:lastModifiedBy>
  <cp:lastPrinted>2019-06-07T08:11:45Z</cp:lastPrinted>
  <dcterms:created xsi:type="dcterms:W3CDTF">2019-02-14T09:38:33Z</dcterms:created>
  <dcterms:modified xsi:type="dcterms:W3CDTF">2019-06-10T13:02:30Z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A2476739</vt:lpwstr>
  </property>
  <property fmtid="{D5CDD505-2E9C-101B-9397-08002B2CF9AE}" pid="4" name="Objective-Title">
    <vt:lpwstr>Document No. 05 -  HPN Technical Specification</vt:lpwstr>
  </property>
  <property fmtid="{D5CDD505-2E9C-101B-9397-08002B2CF9AE}" pid="5" name="Objective-Comment">
    <vt:lpwstr/>
  </property>
  <property fmtid="{D5CDD505-2E9C-101B-9397-08002B2CF9AE}" pid="6" name="Objective-CreationStamp">
    <vt:filetime>2019-02-14T08:50:53Z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2019-06-10T13:02:52Z</vt:filetime>
  </property>
  <property fmtid="{D5CDD505-2E9C-101B-9397-08002B2CF9AE}" pid="10" name="Objective-ModificationStamp">
    <vt:filetime>2019-06-10T13:37:30Z</vt:filetime>
  </property>
  <property fmtid="{D5CDD505-2E9C-101B-9397-08002B2CF9AE}" pid="11" name="Objective-Owner">
    <vt:lpwstr>Newell2, Lynne</vt:lpwstr>
  </property>
  <property fmtid="{D5CDD505-2E9C-101B-9397-08002B2CF9AE}" pid="12" name="Objective-Path">
    <vt:lpwstr>Global Folder:04 Homecare and Services Projects and Contracts:Live Projects:Homecare - Contracts 2018:CM/MSR/17/5541 - Home Delivery Service - Home Parenteral Nutrition April 2020:03 Tender for CM/MSR/17/5541:02 Tender Docs:02 LP Approved Tender Docs</vt:lpwstr>
  </property>
  <property fmtid="{D5CDD505-2E9C-101B-9397-08002B2CF9AE}" pid="13" name="Objective-Parent">
    <vt:lpwstr>02 LP Approved Tender Docs</vt:lpwstr>
  </property>
  <property fmtid="{D5CDD505-2E9C-101B-9397-08002B2CF9AE}" pid="14" name="Objective-State">
    <vt:lpwstr>Published</vt:lpwstr>
  </property>
  <property fmtid="{D5CDD505-2E9C-101B-9397-08002B2CF9AE}" pid="15" name="Objective-Version">
    <vt:lpwstr>65.0</vt:lpwstr>
  </property>
  <property fmtid="{D5CDD505-2E9C-101B-9397-08002B2CF9AE}" pid="16" name="Objective-VersionNumber">
    <vt:r8>65</vt:r8>
  </property>
  <property fmtid="{D5CDD505-2E9C-101B-9397-08002B2CF9AE}" pid="17" name="Objective-VersionComment">
    <vt:lpwstr/>
  </property>
  <property fmtid="{D5CDD505-2E9C-101B-9397-08002B2CF9AE}" pid="18" name="Objective-FileNumber">
    <vt:lpwstr>qA18551</vt:lpwstr>
  </property>
  <property fmtid="{D5CDD505-2E9C-101B-9397-08002B2CF9AE}" pid="19" name="Objective-Classification">
    <vt:lpwstr/>
  </property>
  <property fmtid="{D5CDD505-2E9C-101B-9397-08002B2CF9AE}" pid="20" name="Objective-Caveats">
    <vt:lpwstr/>
  </property>
  <property fmtid="{D5CDD505-2E9C-101B-9397-08002B2CF9AE}" pid="21" name="Objective-Description">
    <vt:lpwstr/>
  </property>
  <property fmtid="{D5CDD505-2E9C-101B-9397-08002B2CF9AE}" pid="22" name="Objective-VersionId">
    <vt:lpwstr>vA3769430</vt:lpwstr>
  </property>
</Properties>
</file>