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X:\2714 - Croydon College Windows &amp; Facade\002 Tender Process\Revised Documents - Tender Addendum 230323\"/>
    </mc:Choice>
  </mc:AlternateContent>
  <xr:revisionPtr revIDLastSave="0" documentId="13_ncr:1_{6254A846-FE0A-42BE-9DE8-06AAF6E4DE07}" xr6:coauthVersionLast="47" xr6:coauthVersionMax="47" xr10:uidLastSave="{00000000-0000-0000-0000-000000000000}"/>
  <bookViews>
    <workbookView xWindow="-120" yWindow="-120" windowWidth="29040" windowHeight="15990" activeTab="2" xr2:uid="{00000000-000D-0000-FFFF-FFFF00000000}"/>
  </bookViews>
  <sheets>
    <sheet name="SUMMARY" sheetId="1" r:id="rId1"/>
    <sheet name="Preambles" sheetId="2" r:id="rId2"/>
    <sheet name="Works" sheetId="4" r:id="rId3"/>
    <sheet name="Preliminares" sheetId="6" r:id="rId4"/>
    <sheet name="Additional Items" sheetId="5" r:id="rId5"/>
  </sheets>
  <definedNames>
    <definedName name="_xlnm.Print_Area" localSheetId="4">'Additional Items'!$A$1:$K$35</definedName>
    <definedName name="_xlnm.Print_Area" localSheetId="1">Preambles!$A$1:$H$149</definedName>
    <definedName name="_xlnm.Print_Area" localSheetId="2">Works!$A$1:$G$589</definedName>
    <definedName name="_xlnm.Print_Titles" localSheetId="1">Preambles!$1:$2</definedName>
    <definedName name="_xlnm.Print_Titles" localSheetId="3">Preliminares!$1:$6</definedName>
    <definedName name="_xlnm.Print_Titles" localSheetId="0">SUMMARY!$3:$7</definedName>
    <definedName name="_xlnm.Print_Titles" localSheetId="2">Works!$1:$6</definedName>
    <definedName name="Z_D5A9322D_3805_4811_A046_80D46B5D86B8_.wvu.PrintArea" localSheetId="4" hidden="1">'Additional Items'!$A$1:$K$35</definedName>
    <definedName name="Z_D5A9322D_3805_4811_A046_80D46B5D86B8_.wvu.PrintArea" localSheetId="2" hidden="1">Works!$A$1:$G$589</definedName>
    <definedName name="Z_D5A9322D_3805_4811_A046_80D46B5D86B8_.wvu.PrintTitles" localSheetId="1" hidden="1">Preambles!$1:$2</definedName>
    <definedName name="Z_D5A9322D_3805_4811_A046_80D46B5D86B8_.wvu.PrintTitles" localSheetId="0" hidden="1">SUMMARY!$3:$7</definedName>
    <definedName name="Z_D5A9322D_3805_4811_A046_80D46B5D86B8_.wvu.PrintTitles" localSheetId="2" hidden="1">Works!$1:$6</definedName>
  </definedNames>
  <calcPr calcId="191029"/>
  <customWorkbookViews>
    <customWorkbookView name="Rebecca Hart - Personal View" guid="{D5A9322D-3805-4811-A046-80D46B5D86B8}" mergeInterval="0" personalView="1" maximized="1" xWindow="1699" yWindow="-305" windowWidth="2418" windowHeight="1318"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4" i="4" l="1"/>
  <c r="G187" i="4"/>
  <c r="G97" i="4"/>
  <c r="F50" i="4"/>
  <c r="F49" i="4"/>
  <c r="G47" i="4" s="1"/>
  <c r="F235" i="4"/>
  <c r="G43" i="4"/>
  <c r="F186" i="4"/>
  <c r="F185" i="4"/>
  <c r="F184" i="4"/>
  <c r="F437" i="4"/>
  <c r="F436" i="4"/>
  <c r="F435" i="4"/>
  <c r="F434" i="4"/>
  <c r="F433" i="4"/>
  <c r="F432" i="4"/>
  <c r="F431" i="4"/>
  <c r="F430" i="4"/>
  <c r="F429" i="4"/>
  <c r="F428" i="4"/>
  <c r="F427" i="4"/>
  <c r="F426" i="4"/>
  <c r="F425" i="4"/>
  <c r="F424" i="4"/>
  <c r="F423" i="4"/>
  <c r="F422" i="4"/>
  <c r="F421" i="4"/>
  <c r="F420" i="4"/>
  <c r="F419" i="4"/>
  <c r="F418" i="4"/>
  <c r="F417" i="4"/>
  <c r="F416" i="4"/>
  <c r="F415" i="4"/>
  <c r="F414" i="4"/>
  <c r="F413" i="4"/>
  <c r="F412" i="4"/>
  <c r="F411" i="4"/>
  <c r="F410" i="4"/>
  <c r="F409" i="4"/>
  <c r="F408" i="4"/>
  <c r="F407" i="4"/>
  <c r="F406" i="4"/>
  <c r="G559" i="4" l="1"/>
  <c r="F230" i="4"/>
  <c r="F212" i="4"/>
  <c r="F211" i="4"/>
  <c r="F210" i="4"/>
  <c r="F209" i="4"/>
  <c r="F208" i="4"/>
  <c r="F207" i="4"/>
  <c r="F206" i="4"/>
  <c r="F205" i="4"/>
  <c r="F204" i="4"/>
  <c r="F321" i="4" l="1"/>
  <c r="F320" i="4"/>
  <c r="F319" i="4"/>
  <c r="F318" i="4"/>
  <c r="F317" i="4"/>
  <c r="F316" i="4"/>
  <c r="F315" i="4"/>
  <c r="F314" i="4"/>
  <c r="F313" i="4"/>
  <c r="F312" i="4"/>
  <c r="F311" i="4"/>
  <c r="F310" i="4"/>
  <c r="F309" i="4"/>
  <c r="F308" i="4"/>
  <c r="F307" i="4"/>
  <c r="F306" i="4"/>
  <c r="F305" i="4"/>
  <c r="F304" i="4"/>
  <c r="F303" i="4"/>
  <c r="F302" i="4"/>
  <c r="F301" i="4"/>
  <c r="F300" i="4"/>
  <c r="F299" i="4"/>
  <c r="F298" i="4"/>
  <c r="F297" i="4"/>
  <c r="F296" i="4"/>
  <c r="F295" i="4"/>
  <c r="F294" i="4"/>
  <c r="F293" i="4"/>
  <c r="F292" i="4"/>
  <c r="F291" i="4"/>
  <c r="F290" i="4"/>
  <c r="F289" i="4"/>
  <c r="F288" i="4"/>
  <c r="F287" i="4"/>
  <c r="F286" i="4"/>
  <c r="F477" i="4"/>
  <c r="F476" i="4"/>
  <c r="F395" i="4"/>
  <c r="F394" i="4"/>
  <c r="F393" i="4"/>
  <c r="F392" i="4"/>
  <c r="F391" i="4"/>
  <c r="F390" i="4"/>
  <c r="F389" i="4"/>
  <c r="F388" i="4"/>
  <c r="F387" i="4"/>
  <c r="F386" i="4"/>
  <c r="F385" i="4"/>
  <c r="F384" i="4"/>
  <c r="F383" i="4"/>
  <c r="F382" i="4"/>
  <c r="F381" i="4"/>
  <c r="F380" i="4"/>
  <c r="F379" i="4"/>
  <c r="F378" i="4"/>
  <c r="F377" i="4"/>
  <c r="F376" i="4"/>
  <c r="F375" i="4"/>
  <c r="F374" i="4"/>
  <c r="F373" i="4"/>
  <c r="F372" i="4"/>
  <c r="F371" i="4"/>
  <c r="F369" i="4"/>
  <c r="F368" i="4"/>
  <c r="F367" i="4"/>
  <c r="F366" i="4"/>
  <c r="F365" i="4"/>
  <c r="F364" i="4"/>
  <c r="F363" i="4"/>
  <c r="F362" i="4"/>
  <c r="F85" i="4"/>
  <c r="F84" i="4"/>
  <c r="F452" i="4"/>
  <c r="F442" i="4"/>
  <c r="F440" i="4"/>
  <c r="F229" i="4"/>
  <c r="F228" i="4"/>
  <c r="F227" i="4"/>
  <c r="F197" i="4"/>
  <c r="F190" i="4"/>
  <c r="F191" i="4"/>
  <c r="F90" i="4"/>
  <c r="F89" i="4"/>
  <c r="F87" i="4"/>
  <c r="F88" i="4"/>
  <c r="F86" i="4"/>
  <c r="F91" i="4"/>
  <c r="F92" i="4"/>
  <c r="F93" i="4"/>
  <c r="F94" i="4"/>
  <c r="F103" i="4"/>
  <c r="F131" i="4"/>
  <c r="F75" i="4"/>
  <c r="G283" i="4" l="1"/>
  <c r="F239" i="4"/>
  <c r="F337" i="4"/>
  <c r="F502" i="4"/>
  <c r="F148" i="4"/>
  <c r="F112" i="4"/>
  <c r="F83" i="4"/>
  <c r="F56" i="4"/>
  <c r="F521" i="4"/>
  <c r="F226" i="4"/>
  <c r="F110" i="4"/>
  <c r="F237" i="4"/>
  <c r="F109" i="4"/>
  <c r="F108" i="4"/>
  <c r="F240" i="4"/>
  <c r="F263" i="4"/>
  <c r="F262" i="4"/>
  <c r="F261" i="4"/>
  <c r="F260" i="4"/>
  <c r="F259" i="4"/>
  <c r="F258" i="4"/>
  <c r="F257" i="4"/>
  <c r="F256" i="4"/>
  <c r="F255" i="4"/>
  <c r="F254" i="4"/>
  <c r="F253" i="4"/>
  <c r="F252" i="4"/>
  <c r="F251" i="4"/>
  <c r="F250" i="4"/>
  <c r="F249" i="4"/>
  <c r="F248" i="4"/>
  <c r="F247" i="4"/>
  <c r="F246" i="4"/>
  <c r="F245" i="4"/>
  <c r="F244" i="4"/>
  <c r="F243" i="4"/>
  <c r="F242" i="4"/>
  <c r="F241" i="4"/>
  <c r="F200" i="4"/>
  <c r="F199" i="4"/>
  <c r="F198" i="4"/>
  <c r="F457" i="4"/>
  <c r="F456" i="4"/>
  <c r="F443" i="4"/>
  <c r="F441" i="4"/>
  <c r="F107" i="4"/>
  <c r="F202" i="4"/>
  <c r="F18" i="4"/>
  <c r="F580" i="4"/>
  <c r="F581" i="4"/>
  <c r="F562" i="4"/>
  <c r="G562" i="4" s="1"/>
  <c r="F563" i="4"/>
  <c r="G563" i="4" s="1"/>
  <c r="F564" i="4"/>
  <c r="G564" i="4" s="1"/>
  <c r="F565" i="4"/>
  <c r="G565" i="4" s="1"/>
  <c r="F566" i="4"/>
  <c r="G566" i="4" s="1"/>
  <c r="F567" i="4"/>
  <c r="G567" i="4" s="1"/>
  <c r="F568" i="4"/>
  <c r="G568" i="4" s="1"/>
  <c r="F569" i="4"/>
  <c r="G569" i="4" s="1"/>
  <c r="F561" i="4"/>
  <c r="G561" i="4" s="1"/>
  <c r="J364" i="6"/>
  <c r="F527" i="4"/>
  <c r="F526" i="4"/>
  <c r="F525" i="4"/>
  <c r="F524" i="4"/>
  <c r="F523" i="4"/>
  <c r="F522" i="4"/>
  <c r="F520" i="4"/>
  <c r="F519" i="4"/>
  <c r="F518" i="4"/>
  <c r="F517" i="4"/>
  <c r="F516" i="4"/>
  <c r="F515" i="4"/>
  <c r="F514" i="4"/>
  <c r="F513" i="4"/>
  <c r="F512" i="4"/>
  <c r="F511" i="4"/>
  <c r="F510" i="4"/>
  <c r="F361" i="4"/>
  <c r="F360" i="4"/>
  <c r="F359" i="4"/>
  <c r="F358" i="4"/>
  <c r="F357" i="4"/>
  <c r="F356" i="4"/>
  <c r="F355" i="4"/>
  <c r="F354" i="4"/>
  <c r="F353" i="4"/>
  <c r="F352" i="4"/>
  <c r="F351" i="4"/>
  <c r="F350" i="4"/>
  <c r="F349" i="4"/>
  <c r="F348" i="4"/>
  <c r="F347" i="4"/>
  <c r="F346" i="4"/>
  <c r="F345" i="4"/>
  <c r="F461" i="4"/>
  <c r="F474" i="4"/>
  <c r="F473" i="4"/>
  <c r="F472" i="4"/>
  <c r="F460" i="4"/>
  <c r="F459" i="4"/>
  <c r="F439" i="4"/>
  <c r="F444" i="4"/>
  <c r="F470" i="4"/>
  <c r="F468" i="4"/>
  <c r="F467" i="4"/>
  <c r="F466" i="4"/>
  <c r="F450" i="4"/>
  <c r="F448" i="4"/>
  <c r="F447" i="4"/>
  <c r="F446" i="4"/>
  <c r="F464" i="4"/>
  <c r="F462" i="4"/>
  <c r="F172" i="4"/>
  <c r="F171" i="4"/>
  <c r="F170" i="4"/>
  <c r="F169" i="4"/>
  <c r="F168" i="4"/>
  <c r="F167" i="4"/>
  <c r="F166" i="4"/>
  <c r="F165" i="4"/>
  <c r="F164" i="4"/>
  <c r="F163" i="4"/>
  <c r="F162" i="4"/>
  <c r="F161" i="4"/>
  <c r="F160" i="4"/>
  <c r="F159" i="4"/>
  <c r="F158" i="4"/>
  <c r="F157" i="4"/>
  <c r="F156" i="4"/>
  <c r="F138" i="4"/>
  <c r="F137" i="4"/>
  <c r="F136" i="4"/>
  <c r="F135" i="4"/>
  <c r="F134" i="4"/>
  <c r="F133" i="4"/>
  <c r="F132" i="4"/>
  <c r="F130" i="4"/>
  <c r="F129" i="4"/>
  <c r="F128" i="4"/>
  <c r="F127" i="4"/>
  <c r="F126" i="4"/>
  <c r="F125" i="4"/>
  <c r="F124" i="4"/>
  <c r="F123" i="4"/>
  <c r="F122" i="4"/>
  <c r="F121" i="4"/>
  <c r="F120" i="4"/>
  <c r="F79" i="4"/>
  <c r="F80" i="4"/>
  <c r="F81" i="4"/>
  <c r="F82" i="4"/>
  <c r="F64" i="4"/>
  <c r="F65" i="4"/>
  <c r="F66" i="4"/>
  <c r="F67" i="4"/>
  <c r="F68" i="4"/>
  <c r="F69" i="4"/>
  <c r="F70" i="4"/>
  <c r="F71" i="4"/>
  <c r="F72" i="4"/>
  <c r="F73" i="4"/>
  <c r="F74" i="4"/>
  <c r="F76" i="4"/>
  <c r="F77" i="4"/>
  <c r="F78" i="4"/>
  <c r="F445" i="4"/>
  <c r="F451" i="4"/>
  <c r="F403" i="4"/>
  <c r="F402" i="4"/>
  <c r="F401" i="4"/>
  <c r="F400" i="4"/>
  <c r="F399" i="4"/>
  <c r="F398" i="4"/>
  <c r="F397" i="4"/>
  <c r="F509" i="4"/>
  <c r="F508" i="4"/>
  <c r="F507" i="4"/>
  <c r="F506" i="4"/>
  <c r="F505" i="4"/>
  <c r="F504" i="4"/>
  <c r="F503" i="4"/>
  <c r="F344" i="4"/>
  <c r="F343" i="4"/>
  <c r="F342" i="4"/>
  <c r="F341" i="4"/>
  <c r="F340" i="4"/>
  <c r="F339" i="4"/>
  <c r="F338" i="4"/>
  <c r="F529" i="4"/>
  <c r="F530" i="4"/>
  <c r="F531" i="4"/>
  <c r="F532" i="4"/>
  <c r="F63" i="4"/>
  <c r="F62" i="4"/>
  <c r="F61" i="4"/>
  <c r="F60" i="4"/>
  <c r="F59" i="4"/>
  <c r="F58" i="4"/>
  <c r="F57" i="4"/>
  <c r="F463" i="4"/>
  <c r="F458" i="4"/>
  <c r="F454" i="4"/>
  <c r="F453" i="4"/>
  <c r="F469" i="4"/>
  <c r="F449" i="4"/>
  <c r="F465" i="4"/>
  <c r="F225" i="4"/>
  <c r="F224" i="4"/>
  <c r="F223" i="4"/>
  <c r="F222" i="4"/>
  <c r="F221" i="4"/>
  <c r="F220" i="4"/>
  <c r="F219" i="4"/>
  <c r="F183" i="4"/>
  <c r="F182" i="4"/>
  <c r="F181" i="4"/>
  <c r="F180" i="4"/>
  <c r="F179" i="4"/>
  <c r="F178" i="4"/>
  <c r="F177" i="4"/>
  <c r="F155" i="4"/>
  <c r="F154" i="4"/>
  <c r="F153" i="4"/>
  <c r="F152" i="4"/>
  <c r="F151" i="4"/>
  <c r="F150" i="4"/>
  <c r="F149" i="4"/>
  <c r="F146" i="4"/>
  <c r="F145" i="4"/>
  <c r="F144" i="4"/>
  <c r="F143" i="4"/>
  <c r="F142" i="4"/>
  <c r="F141" i="4"/>
  <c r="F140" i="4"/>
  <c r="F119" i="4"/>
  <c r="F118" i="4"/>
  <c r="F117" i="4"/>
  <c r="F116" i="4"/>
  <c r="F115" i="4"/>
  <c r="F114" i="4"/>
  <c r="F113" i="4"/>
  <c r="F106" i="4"/>
  <c r="F105" i="4"/>
  <c r="F104" i="4"/>
  <c r="F102" i="4"/>
  <c r="F101" i="4"/>
  <c r="F100" i="4"/>
  <c r="F192" i="4"/>
  <c r="F193" i="4"/>
  <c r="F194" i="4"/>
  <c r="F195" i="4"/>
  <c r="F196" i="4"/>
  <c r="F31" i="4"/>
  <c r="F32" i="4"/>
  <c r="F25" i="4"/>
  <c r="F24" i="4"/>
  <c r="F23" i="4"/>
  <c r="F22" i="4"/>
  <c r="F21" i="4"/>
  <c r="F20" i="4"/>
  <c r="F19" i="4"/>
  <c r="F26" i="4"/>
  <c r="F27" i="4"/>
  <c r="F28" i="4"/>
  <c r="F29" i="4"/>
  <c r="F30" i="4"/>
  <c r="F33" i="4"/>
  <c r="F34" i="4"/>
  <c r="G39" i="4"/>
  <c r="F582" i="4"/>
  <c r="F583" i="4"/>
  <c r="F584" i="4"/>
  <c r="G570" i="4"/>
  <c r="G571" i="4" s="1"/>
  <c r="F533" i="4"/>
  <c r="G573" i="4"/>
  <c r="H355" i="6"/>
  <c r="J355" i="6" s="1"/>
  <c r="H356" i="6"/>
  <c r="J356" i="6" s="1"/>
  <c r="H360" i="6"/>
  <c r="J360" i="6" s="1"/>
  <c r="G233" i="4" l="1"/>
  <c r="G264" i="4" s="1"/>
  <c r="G17" i="4"/>
  <c r="G53" i="4"/>
  <c r="F217" i="4"/>
  <c r="G586" i="4"/>
  <c r="G231" i="4" l="1"/>
  <c r="G95" i="4"/>
  <c r="F541" i="4"/>
  <c r="G540" i="4" s="1"/>
  <c r="F500" i="4"/>
  <c r="G499" i="4" s="1"/>
  <c r="F480" i="4"/>
  <c r="F479" i="4"/>
  <c r="F478" i="4"/>
  <c r="F404" i="4"/>
  <c r="F335" i="4"/>
  <c r="G333" i="4" l="1"/>
  <c r="G577" i="4"/>
  <c r="H363" i="6" l="1"/>
  <c r="J363" i="6" s="1"/>
  <c r="H362" i="6"/>
  <c r="J362" i="6" s="1"/>
  <c r="H361" i="6"/>
  <c r="J361" i="6" s="1"/>
  <c r="H357" i="6"/>
  <c r="J357" i="6" s="1"/>
  <c r="H354" i="6"/>
  <c r="J354" i="6" s="1"/>
  <c r="J352" i="6" s="1"/>
  <c r="H351" i="6"/>
  <c r="J351" i="6" s="1"/>
  <c r="H350" i="6"/>
  <c r="J350" i="6" s="1"/>
  <c r="H349" i="6"/>
  <c r="J349" i="6" s="1"/>
  <c r="H348" i="6"/>
  <c r="H347" i="6"/>
  <c r="H346" i="6"/>
  <c r="J346" i="6" s="1"/>
  <c r="H345" i="6"/>
  <c r="J345" i="6" s="1"/>
  <c r="H344" i="6"/>
  <c r="H343" i="6"/>
  <c r="H342" i="6"/>
  <c r="J342" i="6" s="1"/>
  <c r="H341" i="6"/>
  <c r="J341" i="6" s="1"/>
  <c r="H340" i="6"/>
  <c r="H339" i="6"/>
  <c r="J339" i="6" s="1"/>
  <c r="H338" i="6"/>
  <c r="J338" i="6" s="1"/>
  <c r="H337" i="6"/>
  <c r="J337" i="6" s="1"/>
  <c r="H336" i="6"/>
  <c r="J336" i="6" s="1"/>
  <c r="H335" i="6"/>
  <c r="J335" i="6" s="1"/>
  <c r="H334" i="6"/>
  <c r="J334" i="6" s="1"/>
  <c r="H333" i="6"/>
  <c r="J333" i="6" s="1"/>
  <c r="H332" i="6"/>
  <c r="J332" i="6" s="1"/>
  <c r="H331" i="6"/>
  <c r="H330" i="6"/>
  <c r="J330" i="6" s="1"/>
  <c r="H329" i="6"/>
  <c r="J329" i="6" s="1"/>
  <c r="H328" i="6"/>
  <c r="J328" i="6" s="1"/>
  <c r="H327" i="6"/>
  <c r="J327" i="6" s="1"/>
  <c r="H326" i="6"/>
  <c r="J326" i="6" s="1"/>
  <c r="H325" i="6"/>
  <c r="J325" i="6" s="1"/>
  <c r="H324" i="6"/>
  <c r="J324" i="6" s="1"/>
  <c r="H323" i="6"/>
  <c r="H321" i="6"/>
  <c r="J321" i="6" s="1"/>
  <c r="H320" i="6"/>
  <c r="J320" i="6" s="1"/>
  <c r="H319" i="6"/>
  <c r="J319" i="6" s="1"/>
  <c r="H318" i="6"/>
  <c r="J318" i="6" s="1"/>
  <c r="H317" i="6"/>
  <c r="J317" i="6" s="1"/>
  <c r="H315" i="6"/>
  <c r="J315" i="6" s="1"/>
  <c r="H314" i="6"/>
  <c r="J314" i="6" s="1"/>
  <c r="H313" i="6"/>
  <c r="J313" i="6" s="1"/>
  <c r="H312" i="6"/>
  <c r="J312" i="6" s="1"/>
  <c r="H311" i="6"/>
  <c r="J311" i="6" s="1"/>
  <c r="H310" i="6"/>
  <c r="J310" i="6" s="1"/>
  <c r="H309" i="6"/>
  <c r="J309" i="6" s="1"/>
  <c r="H307" i="6"/>
  <c r="J307" i="6" s="1"/>
  <c r="H306" i="6"/>
  <c r="J306" i="6" s="1"/>
  <c r="H305" i="6"/>
  <c r="J305" i="6" s="1"/>
  <c r="H304" i="6"/>
  <c r="J304" i="6" s="1"/>
  <c r="H303" i="6"/>
  <c r="J303" i="6" s="1"/>
  <c r="H302" i="6"/>
  <c r="J302" i="6" s="1"/>
  <c r="H301" i="6"/>
  <c r="J301" i="6" s="1"/>
  <c r="H299" i="6"/>
  <c r="J299" i="6" s="1"/>
  <c r="H298" i="6"/>
  <c r="J298" i="6" s="1"/>
  <c r="H297" i="6"/>
  <c r="J297" i="6" s="1"/>
  <c r="H296" i="6"/>
  <c r="J296" i="6" s="1"/>
  <c r="H295" i="6"/>
  <c r="H294" i="6"/>
  <c r="J294" i="6" s="1"/>
  <c r="H293" i="6"/>
  <c r="J293" i="6" s="1"/>
  <c r="H292" i="6"/>
  <c r="J292" i="6" s="1"/>
  <c r="H291" i="6"/>
  <c r="J291" i="6" s="1"/>
  <c r="H290" i="6"/>
  <c r="J290" i="6" s="1"/>
  <c r="H289" i="6"/>
  <c r="J289" i="6" s="1"/>
  <c r="H288" i="6"/>
  <c r="J288" i="6" s="1"/>
  <c r="H286" i="6"/>
  <c r="H285" i="6"/>
  <c r="H283" i="6"/>
  <c r="J283" i="6" s="1"/>
  <c r="H282" i="6"/>
  <c r="J282" i="6" s="1"/>
  <c r="H281" i="6"/>
  <c r="J281" i="6" s="1"/>
  <c r="H280" i="6"/>
  <c r="J280" i="6" s="1"/>
  <c r="H279" i="6"/>
  <c r="J279" i="6" s="1"/>
  <c r="H278" i="6"/>
  <c r="H277" i="6"/>
  <c r="H276" i="6"/>
  <c r="J276" i="6" s="1"/>
  <c r="H274" i="6"/>
  <c r="J274" i="6" s="1"/>
  <c r="H273" i="6"/>
  <c r="J273" i="6" s="1"/>
  <c r="H272" i="6"/>
  <c r="J272" i="6" s="1"/>
  <c r="H271" i="6"/>
  <c r="J271" i="6" s="1"/>
  <c r="H270" i="6"/>
  <c r="J270" i="6" s="1"/>
  <c r="H269" i="6"/>
  <c r="J269" i="6" s="1"/>
  <c r="H268" i="6"/>
  <c r="J268" i="6" s="1"/>
  <c r="H267" i="6"/>
  <c r="H266" i="6"/>
  <c r="J266" i="6" s="1"/>
  <c r="H265" i="6"/>
  <c r="J265" i="6" s="1"/>
  <c r="H264" i="6"/>
  <c r="J264" i="6" s="1"/>
  <c r="H263" i="6"/>
  <c r="J263" i="6" s="1"/>
  <c r="H262" i="6"/>
  <c r="J262" i="6" s="1"/>
  <c r="H261" i="6"/>
  <c r="J261" i="6" s="1"/>
  <c r="H260" i="6"/>
  <c r="H259" i="6"/>
  <c r="H258" i="6"/>
  <c r="J258" i="6" s="1"/>
  <c r="H257" i="6"/>
  <c r="J257" i="6" s="1"/>
  <c r="H256" i="6"/>
  <c r="J256" i="6" s="1"/>
  <c r="H255" i="6"/>
  <c r="J255" i="6" s="1"/>
  <c r="H254" i="6"/>
  <c r="J254" i="6" s="1"/>
  <c r="H253" i="6"/>
  <c r="J253" i="6" s="1"/>
  <c r="H252" i="6"/>
  <c r="J252" i="6" s="1"/>
  <c r="H251" i="6"/>
  <c r="H250" i="6"/>
  <c r="J250" i="6" s="1"/>
  <c r="H249" i="6"/>
  <c r="H248" i="6"/>
  <c r="J248" i="6" s="1"/>
  <c r="H247" i="6"/>
  <c r="J247" i="6" s="1"/>
  <c r="H246" i="6"/>
  <c r="J246" i="6" s="1"/>
  <c r="H245" i="6"/>
  <c r="J245" i="6" s="1"/>
  <c r="H244" i="6"/>
  <c r="H243" i="6"/>
  <c r="H242" i="6"/>
  <c r="J242" i="6" s="1"/>
  <c r="H241" i="6"/>
  <c r="J241" i="6" s="1"/>
  <c r="H240" i="6"/>
  <c r="J240" i="6" s="1"/>
  <c r="H239" i="6"/>
  <c r="J239" i="6" s="1"/>
  <c r="H238" i="6"/>
  <c r="J238" i="6" s="1"/>
  <c r="H237" i="6"/>
  <c r="J237" i="6" s="1"/>
  <c r="H236" i="6"/>
  <c r="J236" i="6" s="1"/>
  <c r="H234" i="6"/>
  <c r="H233" i="6"/>
  <c r="J233" i="6" s="1"/>
  <c r="H232" i="6"/>
  <c r="J232" i="6" s="1"/>
  <c r="H231" i="6"/>
  <c r="J231" i="6" s="1"/>
  <c r="H230" i="6"/>
  <c r="J230" i="6" s="1"/>
  <c r="H229" i="6"/>
  <c r="J229" i="6" s="1"/>
  <c r="H228" i="6"/>
  <c r="J228" i="6" s="1"/>
  <c r="H227" i="6"/>
  <c r="H226" i="6"/>
  <c r="H225" i="6"/>
  <c r="J225" i="6" s="1"/>
  <c r="H224" i="6"/>
  <c r="J224" i="6" s="1"/>
  <c r="H223" i="6"/>
  <c r="J223" i="6" s="1"/>
  <c r="H222" i="6"/>
  <c r="J222" i="6" s="1"/>
  <c r="H221" i="6"/>
  <c r="J221" i="6" s="1"/>
  <c r="H220" i="6"/>
  <c r="J220" i="6" s="1"/>
  <c r="H219" i="6"/>
  <c r="J219" i="6" s="1"/>
  <c r="H218" i="6"/>
  <c r="H217" i="6"/>
  <c r="J217" i="6" s="1"/>
  <c r="H216" i="6"/>
  <c r="J216" i="6" s="1"/>
  <c r="H215" i="6"/>
  <c r="J215" i="6" s="1"/>
  <c r="H214" i="6"/>
  <c r="J214" i="6" s="1"/>
  <c r="H213" i="6"/>
  <c r="J213" i="6" s="1"/>
  <c r="H212" i="6"/>
  <c r="J212" i="6" s="1"/>
  <c r="H211" i="6"/>
  <c r="J211" i="6" s="1"/>
  <c r="H210" i="6"/>
  <c r="H209" i="6"/>
  <c r="J209" i="6" s="1"/>
  <c r="H208" i="6"/>
  <c r="J208" i="6" s="1"/>
  <c r="H207" i="6"/>
  <c r="J207" i="6" s="1"/>
  <c r="H206" i="6"/>
  <c r="J206" i="6" s="1"/>
  <c r="H204" i="6"/>
  <c r="J204" i="6" s="1"/>
  <c r="H203" i="6"/>
  <c r="J203" i="6" s="1"/>
  <c r="H202" i="6"/>
  <c r="J202" i="6" s="1"/>
  <c r="H201" i="6"/>
  <c r="H200" i="6"/>
  <c r="J200" i="6" s="1"/>
  <c r="H199" i="6"/>
  <c r="J199" i="6" s="1"/>
  <c r="H198" i="6"/>
  <c r="J198" i="6" s="1"/>
  <c r="H197" i="6"/>
  <c r="J197" i="6" s="1"/>
  <c r="H196" i="6"/>
  <c r="J196" i="6" s="1"/>
  <c r="H195" i="6"/>
  <c r="J195" i="6" s="1"/>
  <c r="H194" i="6"/>
  <c r="H193" i="6"/>
  <c r="J193" i="6" s="1"/>
  <c r="H192" i="6"/>
  <c r="J192" i="6" s="1"/>
  <c r="H191" i="6"/>
  <c r="J191" i="6" s="1"/>
  <c r="H190" i="6"/>
  <c r="J190" i="6" s="1"/>
  <c r="H189" i="6"/>
  <c r="J189" i="6" s="1"/>
  <c r="H188" i="6"/>
  <c r="J188" i="6" s="1"/>
  <c r="H187" i="6"/>
  <c r="H186" i="6"/>
  <c r="H185" i="6"/>
  <c r="J185" i="6" s="1"/>
  <c r="H184" i="6"/>
  <c r="J184" i="6" s="1"/>
  <c r="H183" i="6"/>
  <c r="J183" i="6" s="1"/>
  <c r="H182" i="6"/>
  <c r="J182" i="6" s="1"/>
  <c r="H181" i="6"/>
  <c r="J181" i="6" s="1"/>
  <c r="H180" i="6"/>
  <c r="J180" i="6" s="1"/>
  <c r="H179" i="6"/>
  <c r="J179" i="6" s="1"/>
  <c r="H178" i="6"/>
  <c r="J178" i="6" s="1"/>
  <c r="H177" i="6"/>
  <c r="J177" i="6" s="1"/>
  <c r="H175" i="6"/>
  <c r="J175" i="6" s="1"/>
  <c r="H174" i="6"/>
  <c r="J174" i="6" s="1"/>
  <c r="H173" i="6"/>
  <c r="J173" i="6" s="1"/>
  <c r="H172" i="6"/>
  <c r="J172" i="6" s="1"/>
  <c r="H171" i="6"/>
  <c r="J171" i="6" s="1"/>
  <c r="H170" i="6"/>
  <c r="H169" i="6"/>
  <c r="J169" i="6" s="1"/>
  <c r="H168" i="6"/>
  <c r="J168" i="6" s="1"/>
  <c r="H167" i="6"/>
  <c r="J167" i="6" s="1"/>
  <c r="H166" i="6"/>
  <c r="J166" i="6" s="1"/>
  <c r="H165" i="6"/>
  <c r="J165" i="6" s="1"/>
  <c r="H164" i="6"/>
  <c r="J164" i="6" s="1"/>
  <c r="H162" i="6"/>
  <c r="J162" i="6" s="1"/>
  <c r="H161" i="6"/>
  <c r="J161" i="6" s="1"/>
  <c r="H160" i="6"/>
  <c r="J160" i="6" s="1"/>
  <c r="H159" i="6"/>
  <c r="J159" i="6" s="1"/>
  <c r="H158" i="6"/>
  <c r="J158" i="6" s="1"/>
  <c r="H157" i="6"/>
  <c r="J157" i="6" s="1"/>
  <c r="H156" i="6"/>
  <c r="J156" i="6" s="1"/>
  <c r="H155" i="6"/>
  <c r="J155" i="6" s="1"/>
  <c r="H154" i="6"/>
  <c r="J154" i="6" s="1"/>
  <c r="H153" i="6"/>
  <c r="J153" i="6" s="1"/>
  <c r="H152" i="6"/>
  <c r="J152" i="6" s="1"/>
  <c r="H151" i="6"/>
  <c r="J151" i="6" s="1"/>
  <c r="H150" i="6"/>
  <c r="J150" i="6" s="1"/>
  <c r="H149" i="6"/>
  <c r="J149" i="6" s="1"/>
  <c r="H148" i="6"/>
  <c r="J148" i="6" s="1"/>
  <c r="H147" i="6"/>
  <c r="J147" i="6" s="1"/>
  <c r="H146" i="6"/>
  <c r="J146" i="6" s="1"/>
  <c r="H145" i="6"/>
  <c r="J145" i="6" s="1"/>
  <c r="H144" i="6"/>
  <c r="J144" i="6" s="1"/>
  <c r="H143" i="6"/>
  <c r="J143" i="6" s="1"/>
  <c r="H142" i="6"/>
  <c r="J142" i="6" s="1"/>
  <c r="H141" i="6"/>
  <c r="J141" i="6" s="1"/>
  <c r="H140" i="6"/>
  <c r="J140" i="6" s="1"/>
  <c r="H139" i="6"/>
  <c r="J139" i="6" s="1"/>
  <c r="H138" i="6"/>
  <c r="J138" i="6" s="1"/>
  <c r="H137" i="6"/>
  <c r="H136" i="6"/>
  <c r="J136" i="6" s="1"/>
  <c r="H135" i="6"/>
  <c r="J135" i="6" s="1"/>
  <c r="H134" i="6"/>
  <c r="J134" i="6" s="1"/>
  <c r="H132" i="6"/>
  <c r="H131" i="6"/>
  <c r="J131" i="6" s="1"/>
  <c r="H130" i="6"/>
  <c r="J130" i="6" s="1"/>
  <c r="H129" i="6"/>
  <c r="J129" i="6" s="1"/>
  <c r="H128" i="6"/>
  <c r="H127" i="6"/>
  <c r="J127" i="6" s="1"/>
  <c r="H126" i="6"/>
  <c r="J126" i="6" s="1"/>
  <c r="H125" i="6"/>
  <c r="J125" i="6" s="1"/>
  <c r="H124" i="6"/>
  <c r="J124" i="6" s="1"/>
  <c r="H123" i="6"/>
  <c r="J123" i="6" s="1"/>
  <c r="H122" i="6"/>
  <c r="J122" i="6" s="1"/>
  <c r="H121" i="6"/>
  <c r="J121" i="6" s="1"/>
  <c r="H120" i="6"/>
  <c r="H119" i="6"/>
  <c r="H118" i="6"/>
  <c r="J118" i="6" s="1"/>
  <c r="H117" i="6"/>
  <c r="H116" i="6"/>
  <c r="J116" i="6" s="1"/>
  <c r="H115" i="6"/>
  <c r="J115" i="6" s="1"/>
  <c r="H114" i="6"/>
  <c r="J114" i="6" s="1"/>
  <c r="H113" i="6"/>
  <c r="J113" i="6" s="1"/>
  <c r="H112" i="6"/>
  <c r="J112" i="6" s="1"/>
  <c r="H111" i="6"/>
  <c r="J111" i="6" s="1"/>
  <c r="H110" i="6"/>
  <c r="J110" i="6" s="1"/>
  <c r="H109" i="6"/>
  <c r="J109" i="6" s="1"/>
  <c r="H108" i="6"/>
  <c r="J108" i="6" s="1"/>
  <c r="H107" i="6"/>
  <c r="J107" i="6" s="1"/>
  <c r="H106" i="6"/>
  <c r="J106" i="6" s="1"/>
  <c r="H105" i="6"/>
  <c r="J105" i="6" s="1"/>
  <c r="H104" i="6"/>
  <c r="H103" i="6"/>
  <c r="J103" i="6" s="1"/>
  <c r="H102" i="6"/>
  <c r="J102" i="6" s="1"/>
  <c r="H101" i="6"/>
  <c r="J101" i="6" s="1"/>
  <c r="H100" i="6"/>
  <c r="J100" i="6" s="1"/>
  <c r="H99" i="6"/>
  <c r="J99" i="6" s="1"/>
  <c r="H98" i="6"/>
  <c r="J98" i="6" s="1"/>
  <c r="H97" i="6"/>
  <c r="J97" i="6" s="1"/>
  <c r="H96" i="6"/>
  <c r="H95" i="6"/>
  <c r="H94" i="6"/>
  <c r="J94" i="6" s="1"/>
  <c r="H93" i="6"/>
  <c r="J93" i="6" s="1"/>
  <c r="H92" i="6"/>
  <c r="J92" i="6" s="1"/>
  <c r="H91" i="6"/>
  <c r="J91" i="6" s="1"/>
  <c r="H90" i="6"/>
  <c r="J90" i="6" s="1"/>
  <c r="H89" i="6"/>
  <c r="J89" i="6" s="1"/>
  <c r="H88" i="6"/>
  <c r="J88" i="6" s="1"/>
  <c r="H87" i="6"/>
  <c r="J87" i="6" s="1"/>
  <c r="H86" i="6"/>
  <c r="J86" i="6" s="1"/>
  <c r="H85" i="6"/>
  <c r="J85" i="6" s="1"/>
  <c r="H84" i="6"/>
  <c r="J84" i="6" s="1"/>
  <c r="H83" i="6"/>
  <c r="J83" i="6" s="1"/>
  <c r="H82" i="6"/>
  <c r="J82" i="6" s="1"/>
  <c r="H81" i="6"/>
  <c r="J81" i="6" s="1"/>
  <c r="H80" i="6"/>
  <c r="J80" i="6" s="1"/>
  <c r="H79" i="6"/>
  <c r="J79" i="6" s="1"/>
  <c r="H78" i="6"/>
  <c r="J78" i="6" s="1"/>
  <c r="H77" i="6"/>
  <c r="J77" i="6" s="1"/>
  <c r="H76" i="6"/>
  <c r="J76" i="6" s="1"/>
  <c r="H75" i="6"/>
  <c r="J75" i="6" s="1"/>
  <c r="H74" i="6"/>
  <c r="J74" i="6" s="1"/>
  <c r="H73" i="6"/>
  <c r="J73" i="6" s="1"/>
  <c r="H72" i="6"/>
  <c r="J72" i="6" s="1"/>
  <c r="H71" i="6"/>
  <c r="H69" i="6"/>
  <c r="J69" i="6" s="1"/>
  <c r="H68" i="6"/>
  <c r="J68" i="6" s="1"/>
  <c r="H67" i="6"/>
  <c r="J67" i="6" s="1"/>
  <c r="H66" i="6"/>
  <c r="J66" i="6" s="1"/>
  <c r="H65" i="6"/>
  <c r="J65" i="6" s="1"/>
  <c r="H64" i="6"/>
  <c r="J64" i="6" s="1"/>
  <c r="H63" i="6"/>
  <c r="J63" i="6" s="1"/>
  <c r="H62" i="6"/>
  <c r="J62" i="6" s="1"/>
  <c r="H61" i="6"/>
  <c r="J61" i="6" s="1"/>
  <c r="H60" i="6"/>
  <c r="J60" i="6" s="1"/>
  <c r="H59" i="6"/>
  <c r="H58" i="6"/>
  <c r="J58" i="6" s="1"/>
  <c r="H57" i="6"/>
  <c r="J57" i="6" s="1"/>
  <c r="H56" i="6"/>
  <c r="J56" i="6" s="1"/>
  <c r="H55" i="6"/>
  <c r="J55" i="6" s="1"/>
  <c r="H54" i="6"/>
  <c r="J54" i="6" s="1"/>
  <c r="H53" i="6"/>
  <c r="J53" i="6" s="1"/>
  <c r="H52" i="6"/>
  <c r="J52" i="6" s="1"/>
  <c r="H51" i="6"/>
  <c r="J51" i="6" s="1"/>
  <c r="H50" i="6"/>
  <c r="J50" i="6" s="1"/>
  <c r="H49" i="6"/>
  <c r="J49" i="6" s="1"/>
  <c r="H48" i="6"/>
  <c r="J48" i="6" s="1"/>
  <c r="H47" i="6"/>
  <c r="H46" i="6"/>
  <c r="J46" i="6" s="1"/>
  <c r="H45" i="6"/>
  <c r="H44" i="6"/>
  <c r="J44" i="6" s="1"/>
  <c r="H43" i="6"/>
  <c r="J43" i="6" s="1"/>
  <c r="H42" i="6"/>
  <c r="J42" i="6" s="1"/>
  <c r="H41" i="6"/>
  <c r="J41" i="6" s="1"/>
  <c r="H40" i="6"/>
  <c r="J40" i="6" s="1"/>
  <c r="H39" i="6"/>
  <c r="J39" i="6" s="1"/>
  <c r="H38" i="6"/>
  <c r="J38" i="6" s="1"/>
  <c r="H37" i="6"/>
  <c r="J37" i="6" s="1"/>
  <c r="H36" i="6"/>
  <c r="J36" i="6" s="1"/>
  <c r="H35" i="6"/>
  <c r="J35" i="6" s="1"/>
  <c r="H32" i="6"/>
  <c r="J32" i="6" s="1"/>
  <c r="H31" i="6"/>
  <c r="J31" i="6" s="1"/>
  <c r="H30" i="6"/>
  <c r="J30" i="6" s="1"/>
  <c r="H29" i="6"/>
  <c r="J29" i="6" s="1"/>
  <c r="H27" i="6"/>
  <c r="J27" i="6" s="1"/>
  <c r="H26" i="6"/>
  <c r="J26" i="6" s="1"/>
  <c r="H11" i="6"/>
  <c r="J11" i="6" s="1"/>
  <c r="H12" i="6"/>
  <c r="J12" i="6" s="1"/>
  <c r="H13" i="6"/>
  <c r="J13" i="6" s="1"/>
  <c r="H14" i="6"/>
  <c r="J14" i="6" s="1"/>
  <c r="H15" i="6"/>
  <c r="J15" i="6" s="1"/>
  <c r="H16" i="6"/>
  <c r="J16" i="6" s="1"/>
  <c r="H17" i="6"/>
  <c r="J17" i="6" s="1"/>
  <c r="H18" i="6"/>
  <c r="J18" i="6" s="1"/>
  <c r="H19" i="6"/>
  <c r="J19" i="6" s="1"/>
  <c r="H20" i="6"/>
  <c r="J20" i="6" s="1"/>
  <c r="H21" i="6"/>
  <c r="J21" i="6" s="1"/>
  <c r="H22" i="6"/>
  <c r="J22" i="6" s="1"/>
  <c r="H23" i="6"/>
  <c r="J23" i="6" s="1"/>
  <c r="H24" i="6"/>
  <c r="J24" i="6" s="1"/>
  <c r="H10" i="6"/>
  <c r="J10" i="6" s="1"/>
  <c r="J348" i="6"/>
  <c r="J347" i="6"/>
  <c r="J344" i="6"/>
  <c r="J343" i="6"/>
  <c r="J340" i="6"/>
  <c r="J331" i="6"/>
  <c r="J323" i="6"/>
  <c r="J295" i="6"/>
  <c r="J286" i="6"/>
  <c r="J285" i="6"/>
  <c r="J278" i="6"/>
  <c r="J277" i="6"/>
  <c r="J267" i="6"/>
  <c r="J260" i="6"/>
  <c r="J259" i="6"/>
  <c r="J251" i="6"/>
  <c r="J249" i="6"/>
  <c r="J244" i="6"/>
  <c r="J243" i="6"/>
  <c r="J234" i="6"/>
  <c r="J227" i="6"/>
  <c r="J226" i="6"/>
  <c r="J218" i="6"/>
  <c r="J210" i="6"/>
  <c r="J201" i="6"/>
  <c r="J194" i="6"/>
  <c r="J187" i="6"/>
  <c r="J186" i="6"/>
  <c r="J170" i="6"/>
  <c r="J137" i="6"/>
  <c r="J132" i="6"/>
  <c r="J128" i="6"/>
  <c r="J120" i="6"/>
  <c r="J119" i="6"/>
  <c r="J117" i="6"/>
  <c r="J104" i="6"/>
  <c r="J96" i="6"/>
  <c r="J95" i="6"/>
  <c r="J71" i="6"/>
  <c r="J59" i="6"/>
  <c r="J47" i="6"/>
  <c r="J45" i="6"/>
  <c r="J358" i="6" l="1"/>
  <c r="J322" i="6"/>
  <c r="J205" i="6"/>
  <c r="J275" i="6"/>
  <c r="J308" i="6"/>
  <c r="J28" i="6"/>
  <c r="J316" i="6"/>
  <c r="J300" i="6"/>
  <c r="J25" i="6"/>
  <c r="J34" i="6"/>
  <c r="J176" i="6"/>
  <c r="J163" i="6"/>
  <c r="J287" i="6"/>
  <c r="J235" i="6"/>
  <c r="J70" i="6"/>
  <c r="J133" i="6"/>
  <c r="J9" i="6"/>
  <c r="J284" i="6"/>
  <c r="G542" i="4" l="1"/>
  <c r="F557" i="4" l="1"/>
  <c r="H87" i="2" l="1"/>
  <c r="H46" i="2"/>
  <c r="C588" i="4" l="1"/>
  <c r="H98" i="2"/>
  <c r="H96" i="2"/>
  <c r="H24" i="2"/>
  <c r="H94" i="2" s="1"/>
  <c r="H148" i="2" s="1"/>
  <c r="K35" i="5"/>
  <c r="F588" i="4" l="1"/>
  <c r="G8" i="1"/>
  <c r="G588" i="4" l="1"/>
  <c r="G589" i="4" s="1"/>
  <c r="G16" i="1"/>
  <c r="G13" i="1"/>
  <c r="G12" i="1"/>
  <c r="G11" i="1" l="1"/>
  <c r="G9" i="1" l="1"/>
  <c r="G14" i="1"/>
  <c r="G10" i="1"/>
  <c r="I12" i="1" l="1"/>
  <c r="I16" i="1"/>
  <c r="I8" i="1"/>
  <c r="I11" i="1" l="1"/>
  <c r="I14" i="1" l="1"/>
  <c r="I13" i="1"/>
  <c r="I10" i="1"/>
  <c r="I9" i="1"/>
  <c r="G15" i="1" l="1"/>
  <c r="I15" i="1" s="1"/>
  <c r="G17" i="1" l="1"/>
  <c r="I17" i="1" s="1"/>
  <c r="G18" i="1" l="1"/>
  <c r="I18" i="1" s="1"/>
  <c r="I19" i="1" s="1"/>
</calcChain>
</file>

<file path=xl/sharedStrings.xml><?xml version="1.0" encoding="utf-8"?>
<sst xmlns="http://schemas.openxmlformats.org/spreadsheetml/2006/main" count="1674" uniqueCount="867">
  <si>
    <t>Collection</t>
  </si>
  <si>
    <t>Page Nr.</t>
  </si>
  <si>
    <t>Preamble</t>
  </si>
  <si>
    <t>Preamble 1</t>
  </si>
  <si>
    <t>Preamble 2</t>
  </si>
  <si>
    <t>Preamble 3</t>
  </si>
  <si>
    <t xml:space="preserve">Total  to Summary  £    </t>
  </si>
  <si>
    <t>Additional Items</t>
  </si>
  <si>
    <t>Rates are to make due allowance for the removal of any asbestos-based materials, PCBs and other contaminants.</t>
  </si>
  <si>
    <t>Any other items not listed in the Contract Sum Analysis but required to fulfil Contract Works - see Preambles</t>
  </si>
  <si>
    <t>Items to be allocated to relevant BCIS element and carried forward to the Summary accordingly</t>
  </si>
  <si>
    <t>Elements</t>
  </si>
  <si>
    <t>ADDITIONAL ITEMS</t>
  </si>
  <si>
    <t>CONTRACT SUM ANALYSIS - SUMMARY</t>
  </si>
  <si>
    <t>REF NO.</t>
  </si>
  <si>
    <t>ELEMENT</t>
  </si>
  <si>
    <t>SUB TOTAL £</t>
  </si>
  <si>
    <t>TOTAL £</t>
  </si>
  <si>
    <t>SUBSTRUCTURE</t>
  </si>
  <si>
    <t>SUPERSTRUCTURE</t>
  </si>
  <si>
    <t>2.A</t>
  </si>
  <si>
    <t>2.B</t>
  </si>
  <si>
    <t>2.C</t>
  </si>
  <si>
    <t>2.D</t>
  </si>
  <si>
    <t xml:space="preserve">2.E </t>
  </si>
  <si>
    <t>2.F</t>
  </si>
  <si>
    <t>2.G</t>
  </si>
  <si>
    <t>2.H</t>
  </si>
  <si>
    <t>FINISHES</t>
  </si>
  <si>
    <t>3.A</t>
  </si>
  <si>
    <t>3.B</t>
  </si>
  <si>
    <t>3.C</t>
  </si>
  <si>
    <t>FITTINGS AND FURNISHINGS</t>
  </si>
  <si>
    <t>4.A</t>
  </si>
  <si>
    <t>SERVICES</t>
  </si>
  <si>
    <t>5.A</t>
  </si>
  <si>
    <t>5.B</t>
  </si>
  <si>
    <t>5.C</t>
  </si>
  <si>
    <t>EXTERNAL WORKS</t>
  </si>
  <si>
    <t>External services</t>
  </si>
  <si>
    <t>PRELIMINARIES</t>
  </si>
  <si>
    <t>DESIGN FEES</t>
  </si>
  <si>
    <t>6.A</t>
  </si>
  <si>
    <t>6.B</t>
  </si>
  <si>
    <t>6.C</t>
  </si>
  <si>
    <t>9.A</t>
  </si>
  <si>
    <t>9.B</t>
  </si>
  <si>
    <t>1.A</t>
  </si>
  <si>
    <t>7.A</t>
  </si>
  <si>
    <t>7.B</t>
  </si>
  <si>
    <t>7.C</t>
  </si>
  <si>
    <t>Head Office Charges</t>
  </si>
  <si>
    <t>Cleaning, drying and commissioning</t>
  </si>
  <si>
    <t>7.D</t>
  </si>
  <si>
    <t>7.E</t>
  </si>
  <si>
    <t>7.F</t>
  </si>
  <si>
    <t>7.G</t>
  </si>
  <si>
    <t>7.H</t>
  </si>
  <si>
    <t>PROFIT</t>
  </si>
  <si>
    <t>Temporary works</t>
  </si>
  <si>
    <t>Site Accommodation</t>
  </si>
  <si>
    <t>Quantity</t>
  </si>
  <si>
    <t>Unit</t>
  </si>
  <si>
    <t>Rate</t>
  </si>
  <si>
    <t xml:space="preserve">      Time Related   Weeks       Rate £</t>
  </si>
  <si>
    <t>Fixed £</t>
  </si>
  <si>
    <t>7.J</t>
  </si>
  <si>
    <t>Preliminaries</t>
  </si>
  <si>
    <t>External works</t>
  </si>
  <si>
    <t>Services</t>
  </si>
  <si>
    <t>Other</t>
  </si>
  <si>
    <t>Site Administration</t>
  </si>
  <si>
    <t>Item</t>
  </si>
  <si>
    <t>Description</t>
  </si>
  <si>
    <t xml:space="preserve">Amount </t>
  </si>
  <si>
    <t>£</t>
  </si>
  <si>
    <t>PREAMBLES</t>
  </si>
  <si>
    <t>A</t>
  </si>
  <si>
    <t>B</t>
  </si>
  <si>
    <t>C</t>
  </si>
  <si>
    <t>D</t>
  </si>
  <si>
    <t>The Tender rates are to be fixed price for the duration of the contract.</t>
  </si>
  <si>
    <t>E</t>
  </si>
  <si>
    <t>F</t>
  </si>
  <si>
    <t xml:space="preserve">To Collection £    </t>
  </si>
  <si>
    <t>PREAMBLES (Cont’d.)</t>
  </si>
  <si>
    <t>The Contractor must make due allowance in his rates, or elsewhere for the preparation of Method Statements for every stage of the Works.</t>
  </si>
  <si>
    <t>The Contractor may consider that elements of the demolitions will produce salvageable materials with a commercial value. If such is the case the materials are to be scheduled, where so indicated on the Collection to this section, showing the individual credits allowed. In the event that the Employer wishes to retain ownership of any materials arising from the demolitions, the Contractor will be reimbursed pro rata to the appropriate credit indicated in the schedule. Materials that are not included in the Schedule of Credits will not be eligible for any such reimbursement.</t>
  </si>
  <si>
    <t>Any quantities given in the Pricing Schedule are approximate and the Contractor is to satisfy himself of their adequacy. There will be no re-measurement and no claim by the Contractor arising from any increase, reduction or omission of quantities of work will be considered.</t>
  </si>
  <si>
    <t>Rates for works to existing live drainage are deemed to allow for all necessary additional costs including pumping, maintaining flows, temporary diversions, making good, out of hours working and the like.</t>
  </si>
  <si>
    <t>CONTRACTOR'S OVERHEAD &amp; PROFIT</t>
  </si>
  <si>
    <t>Drainage</t>
  </si>
  <si>
    <t>%</t>
  </si>
  <si>
    <t>Plant, tools, vehicles and scaffolding and skips</t>
  </si>
  <si>
    <t>ORIGINAL TENDER TOTAL £</t>
  </si>
  <si>
    <t>5.D</t>
  </si>
  <si>
    <t>TOTAL TO FORM OF TENDER</t>
  </si>
  <si>
    <t>8.A</t>
  </si>
  <si>
    <t>Employer's Provisional Sums (Defined)</t>
  </si>
  <si>
    <t>6.D</t>
  </si>
  <si>
    <t>Minor Building Work</t>
  </si>
  <si>
    <t>The Contractor is to comply with any specific requirements for traffic management measures detailed in the Planning Approval or otherwise. The Contractor’s operations are to allow for uninterrupted clear vehicular access to the Site.  The Contractor is to make due allowance within his rates, or elsewhere, for any costs associated with this requirement.</t>
  </si>
  <si>
    <r>
      <t>FITTINGS AND FURNISHINGS</t>
    </r>
    <r>
      <rPr>
        <b/>
        <sz val="10"/>
        <color indexed="10"/>
        <rFont val="Arial"/>
        <family val="2"/>
      </rPr>
      <t/>
    </r>
  </si>
  <si>
    <t>Insurances and NHBC</t>
  </si>
  <si>
    <t>Frame</t>
  </si>
  <si>
    <t>Upper floors</t>
  </si>
  <si>
    <t>Stairs and Balustrades</t>
  </si>
  <si>
    <t>External walls</t>
  </si>
  <si>
    <t>Windows and external doors</t>
  </si>
  <si>
    <t>Internal walls and partitions</t>
  </si>
  <si>
    <t>Wall finishes</t>
  </si>
  <si>
    <t>Floor finishes</t>
  </si>
  <si>
    <t>Ceiling finishes</t>
  </si>
  <si>
    <t>Fittings and furnishings</t>
  </si>
  <si>
    <t>Builder's work in connection with services</t>
  </si>
  <si>
    <t>Site works</t>
  </si>
  <si>
    <t>Performance bond</t>
  </si>
  <si>
    <t>Contractor's contingency</t>
  </si>
  <si>
    <t>5.E</t>
  </si>
  <si>
    <t>5.F</t>
  </si>
  <si>
    <t>5.G</t>
  </si>
  <si>
    <t>5.H</t>
  </si>
  <si>
    <t>5.J</t>
  </si>
  <si>
    <t>5.K</t>
  </si>
  <si>
    <t>5.L</t>
  </si>
  <si>
    <t>5.M</t>
  </si>
  <si>
    <t>5.N</t>
  </si>
  <si>
    <t>Sanitary installations</t>
  </si>
  <si>
    <t>Disposal installations</t>
  </si>
  <si>
    <t>Water installations</t>
  </si>
  <si>
    <t>Heat source</t>
  </si>
  <si>
    <t>Space heating and air conditioning</t>
  </si>
  <si>
    <t>Ventilation</t>
  </si>
  <si>
    <t>Electrical installations</t>
  </si>
  <si>
    <t>Fuel installations</t>
  </si>
  <si>
    <t>Lift and conveyor installations</t>
  </si>
  <si>
    <t>Communication, security and control systems</t>
  </si>
  <si>
    <t>Specialist installations</t>
  </si>
  <si>
    <t>5.P</t>
  </si>
  <si>
    <t>Substructure</t>
  </si>
  <si>
    <t>item</t>
  </si>
  <si>
    <t>Stair / ramp structures</t>
  </si>
  <si>
    <t>Specialist foundations</t>
  </si>
  <si>
    <t>Lowest floor construction</t>
  </si>
  <si>
    <t>Surface water drainage</t>
  </si>
  <si>
    <t>Foul water drainage</t>
  </si>
  <si>
    <t>External windows</t>
  </si>
  <si>
    <t>Walls and partitions</t>
  </si>
  <si>
    <t>Balustrades and Handrails</t>
  </si>
  <si>
    <t>Cubicles</t>
  </si>
  <si>
    <t>General fittings, furnishing and equipment</t>
  </si>
  <si>
    <t>Finishes to floors</t>
  </si>
  <si>
    <t>Finishes to ceilings</t>
  </si>
  <si>
    <t>False ceilings</t>
  </si>
  <si>
    <t>Demountable suspended ceilings</t>
  </si>
  <si>
    <t>External soffits</t>
  </si>
  <si>
    <t>Stair / ramp balustrades and handrails</t>
  </si>
  <si>
    <t>Stair / ramp finishes</t>
  </si>
  <si>
    <t>Site clearance</t>
  </si>
  <si>
    <t>Seeding and turfing</t>
  </si>
  <si>
    <t>External planting</t>
  </si>
  <si>
    <t>Walls and screens</t>
  </si>
  <si>
    <t>Site / street furniture and equipment</t>
  </si>
  <si>
    <t>Electricity mains supply</t>
  </si>
  <si>
    <t>Roads, paths and pavings</t>
  </si>
  <si>
    <t>Preparatory groundworks</t>
  </si>
  <si>
    <t>Subsidiary walls, balustrades and proprietary balconies</t>
  </si>
  <si>
    <t>Sanitary appliances</t>
  </si>
  <si>
    <t>The Contractor is to make due allowance in his rates or elsewhere for constraints imposed upon the Works by the close proximity of adjacent buildings, access routes and services.</t>
  </si>
  <si>
    <t>The Contractor is referred to the Drawings and Specification for the complete description of the scope of works identified by the items forming this Pricing Schedule/CSA. The description for each item is worded to enable a clear identification of the works required to be included in the price for such an item and does not repeat verbatim information given elsewhere.</t>
  </si>
  <si>
    <r>
      <t xml:space="preserve">The Contractor is to include in his Tender Total for </t>
    </r>
    <r>
      <rPr>
        <b/>
        <sz val="11"/>
        <rFont val="Arial"/>
        <family val="2"/>
      </rPr>
      <t>all</t>
    </r>
    <r>
      <rPr>
        <sz val="11"/>
        <rFont val="Arial"/>
        <family val="2"/>
      </rPr>
      <t xml:space="preserve"> works shown on the Drawings and/or referred to in the Specifications and Tender as necessary for completion of the project in its entirety, whether they are specifically listed in this Contract Sum Analysis or not. If the Contractor identifies items, not indicated in the Pricing Schedule/CSA that he wishes to price separately, they are to be inserted on the Additional items Tab.</t>
    </r>
  </si>
  <si>
    <t>If any item in this Pricing Schedule/CSA is left unpriced, it shall be deemed that the cost of the unpriced item has been allowed elsewhere and is included within the Tender Total. Tenderers should endeavour to price each item separately.</t>
  </si>
  <si>
    <t>Some works may extend beyond the curtilage of the Site.</t>
  </si>
  <si>
    <t>Superstructure</t>
  </si>
  <si>
    <t>Finishes</t>
  </si>
  <si>
    <t>Fittings and Furnishings</t>
  </si>
  <si>
    <t xml:space="preserve">Design Fees </t>
  </si>
  <si>
    <t>Contractor's Overheads &amp; Profit</t>
  </si>
  <si>
    <t>Employer's contingencies and Provisional Sums (Defined)</t>
  </si>
  <si>
    <t>Cost
centre</t>
  </si>
  <si>
    <t>Component</t>
  </si>
  <si>
    <t>Time-related charges</t>
  </si>
  <si>
    <t>Fixed charges</t>
  </si>
  <si>
    <t>Total charges</t>
  </si>
  <si>
    <r>
      <t xml:space="preserve">£ </t>
    </r>
    <r>
      <rPr>
        <sz val="11"/>
        <rFont val="Arial Narrow"/>
        <family val="2"/>
      </rPr>
      <t>p</t>
    </r>
  </si>
  <si>
    <t>EMPLOYER’S REQUIREMENTS</t>
  </si>
  <si>
    <t>1.1.1</t>
  </si>
  <si>
    <t>Site accommodation</t>
  </si>
  <si>
    <t>1.1.1.1</t>
  </si>
  <si>
    <t>Bringing to site and installing, including all temporary drainage, services and intruder alarms.</t>
  </si>
  <si>
    <t>Adaptations/alterations during works</t>
  </si>
  <si>
    <t>Dismantling and removing from site, including rectifying any damage</t>
  </si>
  <si>
    <t>Maintaining</t>
  </si>
  <si>
    <t>Cleaning</t>
  </si>
  <si>
    <t>Charges</t>
  </si>
  <si>
    <t>Off-site rented temporary accommodation</t>
  </si>
  <si>
    <t>Rectifying damage to off-site rented temporary accommodation</t>
  </si>
  <si>
    <t>1.1.1.2</t>
  </si>
  <si>
    <t>Furniture and equipment</t>
  </si>
  <si>
    <t>Bringing to site and installing</t>
  </si>
  <si>
    <t>Dismantling and removing from site</t>
  </si>
  <si>
    <t>1.1.1.3</t>
  </si>
  <si>
    <t>Telecommunications and IT systems</t>
  </si>
  <si>
    <t>Purchase charge</t>
  </si>
  <si>
    <t>Hire charges</t>
  </si>
  <si>
    <t>Consumables</t>
  </si>
  <si>
    <t>1.1.2</t>
  </si>
  <si>
    <t>Site records</t>
  </si>
  <si>
    <t>1.1.2.1</t>
  </si>
  <si>
    <t>Operation and maintenance</t>
  </si>
  <si>
    <t>Compilation of health and safety file.</t>
  </si>
  <si>
    <t>1.1.3</t>
  </si>
  <si>
    <t>Completion and post-completion requirements</t>
  </si>
  <si>
    <t>1.1.3.1</t>
  </si>
  <si>
    <t>Handover requirements</t>
  </si>
  <si>
    <t>Training of buildings users staff in the operation and maintenance of the building engineering services systems</t>
  </si>
  <si>
    <t>Provision of spare parts for maintenance of building engineering services</t>
  </si>
  <si>
    <t>Provision of tools and portable indicating instruments for the operation of building engineering services systems</t>
  </si>
  <si>
    <t>1.1.3.2</t>
  </si>
  <si>
    <t>Operation and maintenance services</t>
  </si>
  <si>
    <t>Operation and maintenance of building engineering services installations, mechanical plant and equipment and the like during defect liability period, period for rectifying defects, maintenance period or other specified period</t>
  </si>
  <si>
    <t>MAIN CONTRACTOR’S COST ITEMS</t>
  </si>
  <si>
    <t>1.2.1</t>
  </si>
  <si>
    <t>Management and staff</t>
  </si>
  <si>
    <t>1.2.1.1</t>
  </si>
  <si>
    <t>Project specific management and staff</t>
  </si>
  <si>
    <t>Project manager/director</t>
  </si>
  <si>
    <t>Construction manager</t>
  </si>
  <si>
    <t>Supervision, including works/trade package managers, buildings services engineering managers/ co-ordinators and off-site production managers</t>
  </si>
  <si>
    <t>Health and safety manager/officers</t>
  </si>
  <si>
    <t>Commissioning manager(building engineering services)</t>
  </si>
  <si>
    <t>Planning/ programming manager and staff</t>
  </si>
  <si>
    <t>Senior/ managing quantity surveyors</t>
  </si>
  <si>
    <t>Project/package quantity surveyors</t>
  </si>
  <si>
    <t>Procurement manager</t>
  </si>
  <si>
    <t>Design manager</t>
  </si>
  <si>
    <t>Project engineers</t>
  </si>
  <si>
    <t>Environmental manager</t>
  </si>
  <si>
    <t>temporary work design engineers</t>
  </si>
  <si>
    <t>Materials management staff (e.g. Storeman)</t>
  </si>
  <si>
    <t>Administrative staff including secretary, document controllers, finance checks and the like</t>
  </si>
  <si>
    <t>Other management and staff</t>
  </si>
  <si>
    <t>1.2.1.2</t>
  </si>
  <si>
    <t>Visiting management and staff</t>
  </si>
  <si>
    <t>Managing director, regional director, operation director, commercial director and the like</t>
  </si>
  <si>
    <t>Quality manager</t>
  </si>
  <si>
    <t>Contracts/commercial manager</t>
  </si>
  <si>
    <t>Health and safety manager</t>
  </si>
  <si>
    <t>Environmental manager/ consultant</t>
  </si>
  <si>
    <t>Other visiting management and staff</t>
  </si>
  <si>
    <t>1.2.1.3</t>
  </si>
  <si>
    <t>Extraordinary support costs</t>
  </si>
  <si>
    <t>Legal advice costs</t>
  </si>
  <si>
    <t>Recruitment costs</t>
  </si>
  <si>
    <t>Team building costs</t>
  </si>
  <si>
    <t>Other extraordinary support costs</t>
  </si>
  <si>
    <t>Day transport</t>
  </si>
  <si>
    <t>Personnel transport</t>
  </si>
  <si>
    <t>Temporary living accommodation</t>
  </si>
  <si>
    <t>Subsistence payments</t>
  </si>
  <si>
    <t>Out of normal hours working, including non productive overtime allowance</t>
  </si>
  <si>
    <t>1.2.1.4</t>
  </si>
  <si>
    <t>Staff travel</t>
  </si>
  <si>
    <t>Costs associated with off-site visits such as: 1) Visits to employers and consultants offices</t>
  </si>
  <si>
    <t>Visits to subcontractors office/works</t>
  </si>
  <si>
    <t>Overseas visits</t>
  </si>
  <si>
    <t>Accommodation charges and overnight expenses</t>
  </si>
  <si>
    <t>1.2.2</t>
  </si>
  <si>
    <t>Site establishment</t>
  </si>
  <si>
    <t>1.2.2.1</t>
  </si>
  <si>
    <t>Purchase charges</t>
  </si>
  <si>
    <t>Employers accommodation, where an integral part of the main contractors site accommodation</t>
  </si>
  <si>
    <t>Delivery of temporary site accommodation to site, erection, construction and removal</t>
  </si>
  <si>
    <t>Temporary accommodation made available by the employer</t>
  </si>
  <si>
    <t>Intruder alarms</t>
  </si>
  <si>
    <t>Land/property rental where site accommodation located off-site</t>
  </si>
  <si>
    <t>Alterations and adaptations to site accommodation, including partitioning, doors, painting and decorating and the like</t>
  </si>
  <si>
    <t>Relocation and alterations of temporary  accommodation during construction stage</t>
  </si>
  <si>
    <t>Reinstating temporary site accommodation to original condition prior to removal from site</t>
  </si>
  <si>
    <t xml:space="preserve">Removal of site accommodation and temporary works in connection with site accommodation. </t>
  </si>
  <si>
    <t>1.2.2.2</t>
  </si>
  <si>
    <t>Temporary works in connection with site establishment</t>
  </si>
  <si>
    <t>Temporary bases and foundations for site accommodation including maintenance and reinstatement of existing surfaces on completion of the works</t>
  </si>
  <si>
    <t>Connections to temporary service, including maintenance and removal on completion of the works</t>
  </si>
  <si>
    <t>connections to temporary drainage, including maintenance and removal on completion of the works</t>
  </si>
  <si>
    <t>Temporary site roads, paths and paving's (including on-site car park), including reinstatement of existing surfaces on completion of the works</t>
  </si>
  <si>
    <t>Temporary surface water drainage to temporary site roads, paths and pavements, including maintenance and removal on completion of works</t>
  </si>
  <si>
    <t>1.2.2.3</t>
  </si>
  <si>
    <t>Workstations for staff, including maintenance</t>
  </si>
  <si>
    <t>General office furniture, including maintenance</t>
  </si>
  <si>
    <t>Conference/ meeting room furniture, including maintenance</t>
  </si>
  <si>
    <t>Photocopiers, including purchase/rental, maintenance and other running costs</t>
  </si>
  <si>
    <t>Canteen furniture, including maintenance.</t>
  </si>
  <si>
    <t>Canteen equipment, including purchase/rental, maintenance and other running costs</t>
  </si>
  <si>
    <t>Floor coverings, including maintenance.</t>
  </si>
  <si>
    <t>Water dispenser, including purchase/rental, maintenance and other running costs</t>
  </si>
  <si>
    <t>Heaters, including maintenance of heaters.</t>
  </si>
  <si>
    <t>Other office equipment, including maintenance.</t>
  </si>
  <si>
    <t>Removal of furniture and equipment.</t>
  </si>
  <si>
    <t>Maintenance furniture and floor covering.</t>
  </si>
  <si>
    <t>1.2.2.4</t>
  </si>
  <si>
    <t>IT systems</t>
  </si>
  <si>
    <t>Computer hardware, including, purchase/rental, installation, initial set up, maintenance and running cost such as:
-CAD station
-server and network equipment
-printers and plotters
-Other computer system hardware</t>
  </si>
  <si>
    <t>Software and software licences</t>
  </si>
  <si>
    <t>Modern lines, modems and connections</t>
  </si>
  <si>
    <t>WAN lines and connection</t>
  </si>
  <si>
    <t>Line rental charges</t>
  </si>
  <si>
    <t>internet/website addresses</t>
  </si>
  <si>
    <t>Internet service provider charges</t>
  </si>
  <si>
    <t>Line call charges</t>
  </si>
  <si>
    <t>IT support and maintenance</t>
  </si>
  <si>
    <t>1.2.2.5</t>
  </si>
  <si>
    <t>Consumables and services</t>
  </si>
  <si>
    <t>Stationary</t>
  </si>
  <si>
    <t>Computer and printer consumables</t>
  </si>
  <si>
    <t>Postage</t>
  </si>
  <si>
    <t>Courier charges</t>
  </si>
  <si>
    <t>Tea, coffee, water bottles and the like</t>
  </si>
  <si>
    <t>First aid consumables</t>
  </si>
  <si>
    <t>Photocopier consumables</t>
  </si>
  <si>
    <t>Fax consumables</t>
  </si>
  <si>
    <t>Drawing printer consumables</t>
  </si>
  <si>
    <t>1.2.2.6</t>
  </si>
  <si>
    <t>Brought-in services</t>
  </si>
  <si>
    <t>Catering</t>
  </si>
  <si>
    <t>Equipment maintenance</t>
  </si>
  <si>
    <t>Document management, including management information systems and electronic data management systems</t>
  </si>
  <si>
    <t>Printing(purchasing), including reports and drawings</t>
  </si>
  <si>
    <t>staff transport</t>
  </si>
  <si>
    <t>off-site parking charges</t>
  </si>
  <si>
    <t>meeting room facilities</t>
  </si>
  <si>
    <t>Photographic services</t>
  </si>
  <si>
    <t>1.2.2.7</t>
  </si>
  <si>
    <t>Sundries</t>
  </si>
  <si>
    <t>Main contractors signboards</t>
  </si>
  <si>
    <t>Safety and information notice boards</t>
  </si>
  <si>
    <t>fire points</t>
  </si>
  <si>
    <t>shelters</t>
  </si>
  <si>
    <t>tool stores</t>
  </si>
  <si>
    <t>crane signage</t>
  </si>
  <si>
    <t>employers composite signboards</t>
  </si>
  <si>
    <t>1.2.3</t>
  </si>
  <si>
    <t>Temporary services</t>
  </si>
  <si>
    <t>1.2.3.1</t>
  </si>
  <si>
    <t>Temporary water supply</t>
  </si>
  <si>
    <t>Temporary connections</t>
  </si>
  <si>
    <t>Distribution equipment, installation and adaptations</t>
  </si>
  <si>
    <t>Meter charges</t>
  </si>
  <si>
    <t>1.2.3.2</t>
  </si>
  <si>
    <t>Temporary gas supply</t>
  </si>
  <si>
    <t>Gas connections</t>
  </si>
  <si>
    <t>Bottled gas</t>
  </si>
  <si>
    <t>1.2.3.3</t>
  </si>
  <si>
    <t>Temporary electricity supply</t>
  </si>
  <si>
    <t>Temporary electrical supply for tower cranes</t>
  </si>
  <si>
    <t>Charges- power consumption for site establishment</t>
  </si>
  <si>
    <t>Charges- power consumption for the works</t>
  </si>
  <si>
    <t>Attendance</t>
  </si>
  <si>
    <t>Uninterrupted power supply(UPS)</t>
  </si>
  <si>
    <t>Temporary substation modifications</t>
  </si>
  <si>
    <t>1.2.3.4</t>
  </si>
  <si>
    <t>Temporary telecommunication systems</t>
  </si>
  <si>
    <t>Landlines, including:
- Telephones and fax lines
- ISDN line</t>
  </si>
  <si>
    <t>Telephone and facsimile equipment, including:
-PABX
-handsets including purchase or rental
-Fax machines, including purchase or rental
- Installation of equipment
- Maintenance of equipment</t>
  </si>
  <si>
    <t>Mobile(cellular), phones, including:
-Mobile phones, including purchase or rental and connection charges
-Spare batteries
-Mobile phone charges</t>
  </si>
  <si>
    <t>Telephone charges including:
-telephone call charges
-fax charges
-fax and telephone consumables</t>
  </si>
  <si>
    <t>Radios including:
-base set
-handset and chargers
-repairs and maintenance
-licences
-spare batteries</t>
  </si>
  <si>
    <t>1.2.3.5</t>
  </si>
  <si>
    <t>Temporary drainage</t>
  </si>
  <si>
    <t>Temporary mains</t>
  </si>
  <si>
    <t>Septic tank</t>
  </si>
  <si>
    <t>On-site treatment plant</t>
  </si>
  <si>
    <t>Holding tanks</t>
  </si>
  <si>
    <t>Sewage pumping</t>
  </si>
  <si>
    <t>Distribution pipework, etc.</t>
  </si>
  <si>
    <t>Drainage installation and adaptations</t>
  </si>
  <si>
    <t>Disposal charges</t>
  </si>
  <si>
    <t>Disposal costs</t>
  </si>
  <si>
    <t>1.2.4</t>
  </si>
  <si>
    <t>Security</t>
  </si>
  <si>
    <t>1.2.4.1</t>
  </si>
  <si>
    <t>Security staff</t>
  </si>
  <si>
    <t>Security guard (day &amp; night)</t>
  </si>
  <si>
    <t>Watchmen(day &amp; night)</t>
  </si>
  <si>
    <t>1.2.4.2</t>
  </si>
  <si>
    <t>Security equipment</t>
  </si>
  <si>
    <t>Site pass issue equipment including maintenance and removal</t>
  </si>
  <si>
    <t>Site pass consumables</t>
  </si>
  <si>
    <t>CCTV surveillance installation, including maintenance and removal</t>
  </si>
  <si>
    <t>Temporary vehicle control barriers, including maintenance and removal</t>
  </si>
  <si>
    <t>1.2.4.3</t>
  </si>
  <si>
    <t>Hoardings, fences and gates</t>
  </si>
  <si>
    <t>Temporary doors</t>
  </si>
  <si>
    <t>Modification to line of hoardings and fencing during construction</t>
  </si>
  <si>
    <t>Dismantling and removal of hoarding, fencing, gates, and the like</t>
  </si>
  <si>
    <t>1.2.5</t>
  </si>
  <si>
    <t>Safety and environmental protection</t>
  </si>
  <si>
    <t>1.2.5.1</t>
  </si>
  <si>
    <t>Safety programme</t>
  </si>
  <si>
    <t>Works required to satisfy requirements of CDM regulations: Health and safety manager/ officers</t>
  </si>
  <si>
    <t>Safety audit, including safety audits carried out by external consultant</t>
  </si>
  <si>
    <t xml:space="preserve">Staff safety training </t>
  </si>
  <si>
    <t>Site safety incentive scheme</t>
  </si>
  <si>
    <t>Notices and information to neighbours</t>
  </si>
  <si>
    <t>PPE for multi service gangs</t>
  </si>
  <si>
    <t>Fire points</t>
  </si>
  <si>
    <t>Temporary fire alarms</t>
  </si>
  <si>
    <t>Fire extinguisher</t>
  </si>
  <si>
    <t>Statutory safety signage</t>
  </si>
  <si>
    <t>Nurse</t>
  </si>
  <si>
    <t>Traffic marshals</t>
  </si>
  <si>
    <t>1.2.5.2</t>
  </si>
  <si>
    <t>Barriers and safety scaffolding</t>
  </si>
  <si>
    <t>Guard rails and edge protection(e.g.to edges of suspended slabs and roofs)</t>
  </si>
  <si>
    <t>Temporary staircase balustrades(i.e. to new staircases during construction)</t>
  </si>
  <si>
    <t>Lift shaft protection</t>
  </si>
  <si>
    <t>Protection to holes and opening in ground floor slabs, suspended slabs and the like</t>
  </si>
  <si>
    <t>Debris netting/plastic sheeting</t>
  </si>
  <si>
    <t>Fan protection</t>
  </si>
  <si>
    <t>Scaffolding inspections</t>
  </si>
  <si>
    <t>Hoist run-offs</t>
  </si>
  <si>
    <t>Protective walkways</t>
  </si>
  <si>
    <t>Other safety measures</t>
  </si>
  <si>
    <t>1.2.5.3</t>
  </si>
  <si>
    <t>Environmental protection measures</t>
  </si>
  <si>
    <t>Control of pollution</t>
  </si>
  <si>
    <t>Residual control of noise</t>
  </si>
  <si>
    <t>Environmental monitoring</t>
  </si>
  <si>
    <t>environmental audits including safety audits carried out by external consultants</t>
  </si>
  <si>
    <t>1.2.6</t>
  </si>
  <si>
    <t>Control and protection</t>
  </si>
  <si>
    <t>1.2.6.1</t>
  </si>
  <si>
    <t>Survey, inspections and monitoring</t>
  </si>
  <si>
    <r>
      <t>Surveys (</t>
    </r>
    <r>
      <rPr>
        <i/>
        <sz val="11"/>
        <color rgb="FF000000"/>
        <rFont val="Arial Narrow"/>
        <family val="2"/>
      </rPr>
      <t>expand this section and insert list of surveys as necessary</t>
    </r>
    <r>
      <rPr>
        <sz val="11"/>
        <color rgb="FF000000"/>
        <rFont val="Arial Narrow"/>
        <family val="2"/>
      </rPr>
      <t>)</t>
    </r>
  </si>
  <si>
    <t>Topographical survey</t>
  </si>
  <si>
    <t>Non-employer dilapidation survey</t>
  </si>
  <si>
    <t>Structural/dilapidations survey adjoining building</t>
  </si>
  <si>
    <t>Environmental surveys</t>
  </si>
  <si>
    <t>Movement monitoring</t>
  </si>
  <si>
    <t>Maintenance and inspection costs</t>
  </si>
  <si>
    <t>1.2.6.2</t>
  </si>
  <si>
    <t>Setting out</t>
  </si>
  <si>
    <t>Setting out primary grids</t>
  </si>
  <si>
    <t>Grid transfer and level checks</t>
  </si>
  <si>
    <t>Maintenance of grids</t>
  </si>
  <si>
    <t>Take over control and independent checks</t>
  </si>
  <si>
    <t>Instruments for setting out</t>
  </si>
  <si>
    <t>1.2.6.3</t>
  </si>
  <si>
    <t>Protection of works</t>
  </si>
  <si>
    <t>Protection of finished works to project handover</t>
  </si>
  <si>
    <t>Protection of stairs, balustrades and the like works to project handover</t>
  </si>
  <si>
    <t>Protection of fittings and furnishings works to project handover</t>
  </si>
  <si>
    <t>Protection of entrance doors and frames works to project handover</t>
  </si>
  <si>
    <t>Protection of lift cars and doors works to project handover</t>
  </si>
  <si>
    <t>Protection of specifically vulnerable products to project handover</t>
  </si>
  <si>
    <t>Protection of all sundry items</t>
  </si>
  <si>
    <t>1.2.6.4</t>
  </si>
  <si>
    <t>Samples</t>
  </si>
  <si>
    <t>Provision of samples</t>
  </si>
  <si>
    <t>Provision of sample room</t>
  </si>
  <si>
    <t>Mock ups and sample panels</t>
  </si>
  <si>
    <t>Testing of samples/ mock ups, including testing fees</t>
  </si>
  <si>
    <t>On site laboratory equipment</t>
  </si>
  <si>
    <t>Mock ups of prefabricated units(e.g. residential units, students accommodation, hotel accommodation and the like)</t>
  </si>
  <si>
    <t>1.2.6.5</t>
  </si>
  <si>
    <t>Environmental control of building</t>
  </si>
  <si>
    <t>Dry out building</t>
  </si>
  <si>
    <t>Temporary heating and cooling</t>
  </si>
  <si>
    <t>Temporary waterproofing, including over roofs</t>
  </si>
  <si>
    <t>Temporary enclosures</t>
  </si>
  <si>
    <t>1.2.7</t>
  </si>
  <si>
    <t>Mechanical plant</t>
  </si>
  <si>
    <t>1.2.7.1</t>
  </si>
  <si>
    <t>Generally</t>
  </si>
  <si>
    <t>Common user mechanical plant and equipment used in construction operations</t>
  </si>
  <si>
    <t>1.2.7.2</t>
  </si>
  <si>
    <t>Tower cranes</t>
  </si>
  <si>
    <t>Crane Operator</t>
  </si>
  <si>
    <t>Overtime for crane and operator</t>
  </si>
  <si>
    <t>Piles for tower crane bases, including maintenance removal</t>
  </si>
  <si>
    <t>Temporary bases for tower crane, including anchors, maintenance , removal and reinstatement on completion(size in m2 to be stated)</t>
  </si>
  <si>
    <t>Ties</t>
  </si>
  <si>
    <t>Connections to temporary electrical supply</t>
  </si>
  <si>
    <t>Bring to site, erection, test and commission</t>
  </si>
  <si>
    <t>Periodic safety checks/ inspections</t>
  </si>
  <si>
    <t>Other costs specific to tower crane</t>
  </si>
  <si>
    <t>Temporary voids in building structure for craneage, hoist and the like including filling voids after removal</t>
  </si>
  <si>
    <t>1.2.7.3</t>
  </si>
  <si>
    <t>Mobile cranes</t>
  </si>
  <si>
    <t>Mobile crane hire charges, including driver/operator charges</t>
  </si>
  <si>
    <t>Other costs specific to mobile crane hire</t>
  </si>
  <si>
    <t>1.2.7.4</t>
  </si>
  <si>
    <t>Hoists</t>
  </si>
  <si>
    <t>Goods and passenger hoists, including protection cages and embedment frames</t>
  </si>
  <si>
    <t>Hoist bases</t>
  </si>
  <si>
    <t xml:space="preserve">Bringing to site, erecting, testing and commissioning </t>
  </si>
  <si>
    <t>Protecting systems</t>
  </si>
  <si>
    <t>Hoist operator, including overtime</t>
  </si>
  <si>
    <t>Beam hoist</t>
  </si>
  <si>
    <t>Periodic safety checks</t>
  </si>
  <si>
    <t>Other costs specific to temporary hoist installation</t>
  </si>
  <si>
    <t>1.2.7.5</t>
  </si>
  <si>
    <t>Access plant</t>
  </si>
  <si>
    <t>Fork lifts</t>
  </si>
  <si>
    <t>Scissor lifts</t>
  </si>
  <si>
    <t>Loading platforms</t>
  </si>
  <si>
    <t>Maintenance of mechanical access equipment</t>
  </si>
  <si>
    <t>Other costs specific to mechanical access equipment</t>
  </si>
  <si>
    <t>1.2.7.6</t>
  </si>
  <si>
    <t>Concrete plant</t>
  </si>
  <si>
    <t>Plant operator</t>
  </si>
  <si>
    <t>Overtime for plant and operator</t>
  </si>
  <si>
    <t>Bases for concrete plant</t>
  </si>
  <si>
    <t>Power connections, including cabling and statutory undertakers charges for temporary connection to their supply</t>
  </si>
  <si>
    <t>Maintenance of concrete plant</t>
  </si>
  <si>
    <t>1.2.7.7</t>
  </si>
  <si>
    <t>Other plant</t>
  </si>
  <si>
    <t>Small plant and tools</t>
  </si>
  <si>
    <t>1.2.8</t>
  </si>
  <si>
    <t>1.2.8.1</t>
  </si>
  <si>
    <t>Access scaffolding</t>
  </si>
  <si>
    <t>Bringing to site, erecting and initial safety checks</t>
  </si>
  <si>
    <t>Altering and adapting during construction</t>
  </si>
  <si>
    <t>1.2.8.2</t>
  </si>
  <si>
    <t>1.2.9</t>
  </si>
  <si>
    <t>1.2.9.1</t>
  </si>
  <si>
    <t>Photography:
-Camera purchase
-Consumables
-printing and presentation</t>
  </si>
  <si>
    <t>Works records:
-progress reporting
-site setting out drawings
-condition survey and reports
-operation and maintenance manuals
-As built/installed  drawings and schedules
-Co-ordinating, gathering and compiling health and safety information and presentation to CDM co-ordinator
-Compilation of health and safety file</t>
  </si>
  <si>
    <t>1.2.10</t>
  </si>
  <si>
    <t>1.2.10.1</t>
  </si>
  <si>
    <t>Testing and commissioning plan</t>
  </si>
  <si>
    <t>Preparation of commissioning plan</t>
  </si>
  <si>
    <t>1.2.10.2</t>
  </si>
  <si>
    <t>Handover</t>
  </si>
  <si>
    <t>Preparation of handover plan</t>
  </si>
  <si>
    <t>Training of building users staff in the operation and maintenance of the building engineering services systems</t>
  </si>
  <si>
    <t>Provision of tools and portable indicating instruments for the operation and maintenance of building engineering services systems</t>
  </si>
  <si>
    <t>Pre-completion inspections</t>
  </si>
  <si>
    <t>Final inspections</t>
  </si>
  <si>
    <t>1.2.10.3</t>
  </si>
  <si>
    <t>Post-completion services</t>
  </si>
  <si>
    <t>Supervisory staff</t>
  </si>
  <si>
    <t>Handyman</t>
  </si>
  <si>
    <t>Minor materials and sundry items</t>
  </si>
  <si>
    <t>Insurances</t>
  </si>
  <si>
    <t>Other post construction staff</t>
  </si>
  <si>
    <t>1.2.11</t>
  </si>
  <si>
    <t>1.2.11.1</t>
  </si>
  <si>
    <t>Site tidy</t>
  </si>
  <si>
    <t>Cleaning site accommodation- internal, including cleaning telephone, handsets other office furniture and equipment and window cleaning</t>
  </si>
  <si>
    <t xml:space="preserve">Periodic maintenance of site accommodation, including redecoration </t>
  </si>
  <si>
    <t>Waste management, including rubbish disposal</t>
  </si>
  <si>
    <t>Pest control</t>
  </si>
  <si>
    <t>1.2.11.2</t>
  </si>
  <si>
    <t>Maintenance of roads, paths and pavings</t>
  </si>
  <si>
    <t>Maintenance of temporary site roads, paths and pavements</t>
  </si>
  <si>
    <t>Maintenance of public and private roads, including wheel spinners and road sweepers</t>
  </si>
  <si>
    <t>1.2.11.3</t>
  </si>
  <si>
    <t>Building clean</t>
  </si>
  <si>
    <t>Final builders clean</t>
  </si>
  <si>
    <t>1.2.12</t>
  </si>
  <si>
    <t>Fees and charges</t>
  </si>
  <si>
    <t>1.2.12.1</t>
  </si>
  <si>
    <t>Fees</t>
  </si>
  <si>
    <t xml:space="preserve">Building control fees where not paid by the employer </t>
  </si>
  <si>
    <t>Oversailing fees, where not paid by employer</t>
  </si>
  <si>
    <t>Considerate Contractors scheme fees</t>
  </si>
  <si>
    <t>Scheme registration fees r similar fees where not paid by the employer</t>
  </si>
  <si>
    <t>1.2.12.2</t>
  </si>
  <si>
    <t>Rates on temporary accommodation</t>
  </si>
  <si>
    <t>Licences in connection with hoardings, scaffolding, gantries and the like</t>
  </si>
  <si>
    <t>Licences in connection with crossovers, parking permits, parking bay suspensions and the like</t>
  </si>
  <si>
    <t>1.2.13</t>
  </si>
  <si>
    <t>Site services</t>
  </si>
  <si>
    <t>1.2.13.1</t>
  </si>
  <si>
    <t>Temporary works that are not specific to an element</t>
  </si>
  <si>
    <t>1.2.13.2</t>
  </si>
  <si>
    <t>Multi-service gang</t>
  </si>
  <si>
    <t>Ganger</t>
  </si>
  <si>
    <t>Labour</t>
  </si>
  <si>
    <t>Fork lift drivers</t>
  </si>
  <si>
    <t>Service gang plant and transport</t>
  </si>
  <si>
    <t>1.2.14</t>
  </si>
  <si>
    <t>Insurance, bonds, guarantees and warranties</t>
  </si>
  <si>
    <t>1.2.14.1</t>
  </si>
  <si>
    <t>Works insurance</t>
  </si>
  <si>
    <t>Contractors 'all risk(CAR) Insurance</t>
  </si>
  <si>
    <t>Contractors plant and equipment insurance</t>
  </si>
  <si>
    <t>Temporary building insurance</t>
  </si>
  <si>
    <t>Terrorism insurance</t>
  </si>
  <si>
    <t>Other insurances in connection with the works</t>
  </si>
  <si>
    <t>Insurance premium tax(IPT)</t>
  </si>
  <si>
    <t>Allowance for recovery of all or part of insurance premium excess</t>
  </si>
  <si>
    <t>1.2.14.2</t>
  </si>
  <si>
    <t>Public liability insurance</t>
  </si>
  <si>
    <t>Non-negligence insurance</t>
  </si>
  <si>
    <t>Professional indemnity insurance</t>
  </si>
  <si>
    <t>Allowance for recovery of all or parts of insurance premium excess</t>
  </si>
  <si>
    <t>1.2.14.3</t>
  </si>
  <si>
    <t>Employer’s (main contractor’s) liability insurance</t>
  </si>
  <si>
    <t>Management and staff including administrative staff</t>
  </si>
  <si>
    <t>Works operatives</t>
  </si>
  <si>
    <t>IPT</t>
  </si>
  <si>
    <t>1.2.14.4</t>
  </si>
  <si>
    <t>Other insurances</t>
  </si>
  <si>
    <t>Employers loss of liquidating damages</t>
  </si>
  <si>
    <t>Latent defects covers</t>
  </si>
  <si>
    <t>Motor vehicle</t>
  </si>
  <si>
    <t>1.2.14.5</t>
  </si>
  <si>
    <t>Bonds</t>
  </si>
  <si>
    <t>Tender bonds</t>
  </si>
  <si>
    <t>Performance bonds</t>
  </si>
  <si>
    <t>1.2.14.6</t>
  </si>
  <si>
    <t>Guarantees</t>
  </si>
  <si>
    <t>Parent company guarantees</t>
  </si>
  <si>
    <t>Product guarantees, insurance backed guarantees</t>
  </si>
  <si>
    <t>1.2.14.7</t>
  </si>
  <si>
    <t>Warranties</t>
  </si>
  <si>
    <t>Collateral warranties</t>
  </si>
  <si>
    <t>Funders warranties</t>
  </si>
  <si>
    <t>Purchasers and tenants warranties</t>
  </si>
  <si>
    <t>Other warranties</t>
  </si>
  <si>
    <t>1.2.15</t>
  </si>
  <si>
    <t>Covid-19 Specific Preliminaries</t>
  </si>
  <si>
    <t>Including, but not limited to, compliance with Construction Leadership Council Site Operating Procedures and latest Government guidelines.  Tenderer to identify below (Insert additional lines as necessary):</t>
  </si>
  <si>
    <t xml:space="preserve">TOTAL CARRIED TO MAIN SUMMARY                                                                                       </t>
  </si>
  <si>
    <r>
      <rPr>
        <b/>
        <sz val="10"/>
        <rFont val="Gill Sans MT"/>
        <family val="2"/>
      </rPr>
      <t>Note</t>
    </r>
    <r>
      <rPr>
        <sz val="10"/>
        <rFont val="Arial Narrow"/>
        <family val="2"/>
      </rPr>
      <t xml:space="preserve">: Costs relating to preliminaries items that are not specifically identified in the contractor’s </t>
    </r>
  </si>
  <si>
    <r>
      <rPr>
        <sz val="10"/>
        <rFont val="Arial Narrow"/>
        <family val="2"/>
      </rPr>
      <t xml:space="preserve">full and detailed breakdown shall be deemed to have no cost implications or have been included </t>
    </r>
  </si>
  <si>
    <r>
      <rPr>
        <sz val="10"/>
        <rFont val="Arial Narrow"/>
        <family val="2"/>
      </rPr>
      <t>elsewhere within the contractor’s rates and prices.</t>
    </r>
  </si>
  <si>
    <r>
      <t xml:space="preserve">PRELIMINARIES - </t>
    </r>
    <r>
      <rPr>
        <b/>
        <sz val="10"/>
        <color rgb="FFFF0000"/>
        <rFont val="Arial"/>
        <family val="2"/>
      </rPr>
      <t>To be priced using 'Preliminaries' tab.</t>
    </r>
  </si>
  <si>
    <t>CONTRACT SUM ANALYSIS - PRELIMINARIES</t>
  </si>
  <si>
    <t>This section should be read in conjunction with the other sections of the Employer’s Requirements.</t>
  </si>
  <si>
    <t>Sanitary ancillaries</t>
  </si>
  <si>
    <t>Services equipment</t>
  </si>
  <si>
    <t>Fire and lightning protection</t>
  </si>
  <si>
    <t>Foul drainage above ground</t>
  </si>
  <si>
    <t>Chemical, toxic and industrial liquid waste drainage</t>
  </si>
  <si>
    <t>Refuse disposal</t>
  </si>
  <si>
    <t>Mains water supply</t>
  </si>
  <si>
    <t>Cold water distribution</t>
  </si>
  <si>
    <t>Hot water distribution</t>
  </si>
  <si>
    <t>Local hot water distribution</t>
  </si>
  <si>
    <t>Steam and condensate distribution</t>
  </si>
  <si>
    <t>Central heating</t>
  </si>
  <si>
    <t>Local heating</t>
  </si>
  <si>
    <t>Central cooling</t>
  </si>
  <si>
    <t>Local cooling</t>
  </si>
  <si>
    <t>Central heating and cooling</t>
  </si>
  <si>
    <t>Local heating and cooling</t>
  </si>
  <si>
    <t>Central air conditioning</t>
  </si>
  <si>
    <t>Local air conditioning</t>
  </si>
  <si>
    <t>Central ventilation</t>
  </si>
  <si>
    <t>Local and special ventilation</t>
  </si>
  <si>
    <t>Smoke extract/control</t>
  </si>
  <si>
    <t>Electrical mains and sub-mains distribution</t>
  </si>
  <si>
    <t>Lighting installations</t>
  </si>
  <si>
    <t>Specialist lighting installations</t>
  </si>
  <si>
    <t>Local electricity generation systems</t>
  </si>
  <si>
    <t>Earthing and bonding systems</t>
  </si>
  <si>
    <t>Fuel storage</t>
  </si>
  <si>
    <t>Fuel distribution systems</t>
  </si>
  <si>
    <t>Lifts and enclosed hoists</t>
  </si>
  <si>
    <t>Escalators</t>
  </si>
  <si>
    <t>Moving pavements</t>
  </si>
  <si>
    <t>Powered stairlifts</t>
  </si>
  <si>
    <t>Conveyors</t>
  </si>
  <si>
    <t>Dock levellers and scissor lifts</t>
  </si>
  <si>
    <t>Cranes and unenclosed hoists</t>
  </si>
  <si>
    <t>Car lifts, car stacking systems, turntables and the like</t>
  </si>
  <si>
    <t>Document handling systems</t>
  </si>
  <si>
    <t>Lift and conveyor systems</t>
  </si>
  <si>
    <t>Fire fighting systems</t>
  </si>
  <si>
    <t>Fire suppression systems</t>
  </si>
  <si>
    <t>Lightning protection</t>
  </si>
  <si>
    <t>Communication systems</t>
  </si>
  <si>
    <t>Specialist piped supply installations</t>
  </si>
  <si>
    <t>Specialist refrigeration systems</t>
  </si>
  <si>
    <t>Specialist mechanical installations</t>
  </si>
  <si>
    <t>Specialist electrical/electronic installations</t>
  </si>
  <si>
    <t>Water features</t>
  </si>
  <si>
    <t>Builder’s work in connection with services</t>
  </si>
  <si>
    <t>EMPLOYER'S PROVISIONAL SUMS (DEFINED)</t>
  </si>
  <si>
    <t>EMPLOYER's PROVISIONAL SUMS (DEFINED)</t>
  </si>
  <si>
    <t>Perimeter hoardings and fencing and the like to site boundaries and to form site compounds</t>
  </si>
  <si>
    <t>Access gates, including frames and ironmongery</t>
  </si>
  <si>
    <t>Painting of hoardings, fencing, gates and the like</t>
  </si>
  <si>
    <t>Personal protective equipment (PPE), including for employer and consultant</t>
  </si>
  <si>
    <t>N/A</t>
  </si>
  <si>
    <t>Facilitating Works</t>
  </si>
  <si>
    <t>0.A</t>
  </si>
  <si>
    <t>Demolition works</t>
  </si>
  <si>
    <t>1.2.16</t>
  </si>
  <si>
    <t>BREEAM</t>
  </si>
  <si>
    <r>
      <t xml:space="preserve">External doors </t>
    </r>
    <r>
      <rPr>
        <b/>
        <u/>
        <sz val="10"/>
        <color rgb="FFFF0000"/>
        <rFont val="Arial"/>
        <family val="2"/>
      </rPr>
      <t xml:space="preserve">- </t>
    </r>
  </si>
  <si>
    <t>Access Control</t>
  </si>
  <si>
    <t>Intruder Alarm</t>
  </si>
  <si>
    <t>CCTV</t>
  </si>
  <si>
    <t>Fire Alarm</t>
  </si>
  <si>
    <t>7K</t>
  </si>
  <si>
    <t>No requirement</t>
  </si>
  <si>
    <t>9.C</t>
  </si>
  <si>
    <t>9.D</t>
  </si>
  <si>
    <t>9.E</t>
  </si>
  <si>
    <t>Insert here any Prices inserted in Baily Garner document (Appendix B of the ER's) against their Sections 1 Preliminaries.</t>
  </si>
  <si>
    <t xml:space="preserve">Insert here any Prices inserted in Baily Garner document (Appendix B of the ER's) against their Section 2 (Materials &amp; Workmanship,  Section 3 (General Conditions) and Section 4 Schedule of Works.  Works for Window replacement, Door replacement and Façade remedial works including all necessary removal and making good. </t>
  </si>
  <si>
    <t>Facade Remedial Works included in 2F below</t>
  </si>
  <si>
    <t>Resolution of Issue 1</t>
  </si>
  <si>
    <r>
      <t xml:space="preserve">Roof - </t>
    </r>
    <r>
      <rPr>
        <b/>
        <sz val="10"/>
        <color rgb="FFFF0000"/>
        <rFont val="Arial"/>
        <family val="2"/>
      </rPr>
      <t>Refer to Appendix J of the ER's</t>
    </r>
  </si>
  <si>
    <t>Resolution of Issue 2</t>
  </si>
  <si>
    <t>Resolution of Issue 3</t>
  </si>
  <si>
    <t>Resolution of Issue 4</t>
  </si>
  <si>
    <t>Resolution of Issue 5</t>
  </si>
  <si>
    <t>Resolution of Issue 6</t>
  </si>
  <si>
    <t>Resolution of Issue 11</t>
  </si>
  <si>
    <t>Resolution of Issue 12</t>
  </si>
  <si>
    <t>Resolution of Issue 15</t>
  </si>
  <si>
    <t>Resolution of Issue 8 - Result of Issue 6.  Allow for making good internally</t>
  </si>
  <si>
    <t>Resolution of Issue 9 - Result of Issue 6.  Allow for making good internally</t>
  </si>
  <si>
    <t>Resolution of Issue 10 - Result of Issue 6.  Allow for making good internally</t>
  </si>
  <si>
    <t>Resolution of Issues 13 &amp; 14</t>
  </si>
  <si>
    <t>Resolution of Issue 16 - Result of Issue 15.  Allow for making good internally</t>
  </si>
  <si>
    <t>Resolution of Issue 17 - Result of Issue 15.  Allow for making good internally</t>
  </si>
  <si>
    <t>Resolution of Issue 18 - Allow for making good internally</t>
  </si>
  <si>
    <t>Resolution of Issue 7 - Not a roof issue but please price here. Include making good ceiling.</t>
  </si>
  <si>
    <t>Room 221</t>
  </si>
  <si>
    <t>Room 222</t>
  </si>
  <si>
    <t>Room 223</t>
  </si>
  <si>
    <t>Room 224</t>
  </si>
  <si>
    <t>Room 225</t>
  </si>
  <si>
    <t>Room 226</t>
  </si>
  <si>
    <t>Room 227</t>
  </si>
  <si>
    <t>Room 228</t>
  </si>
  <si>
    <t>Room 232</t>
  </si>
  <si>
    <t>Room 233</t>
  </si>
  <si>
    <t>Room 236</t>
  </si>
  <si>
    <t>Room 239</t>
  </si>
  <si>
    <t>Room 242</t>
  </si>
  <si>
    <r>
      <t xml:space="preserve">Internal doors - </t>
    </r>
    <r>
      <rPr>
        <b/>
        <sz val="10"/>
        <color rgb="FFFF0000"/>
        <rFont val="Arial"/>
        <family val="2"/>
      </rPr>
      <t>Any access control requirements to be priced in Section 5</t>
    </r>
  </si>
  <si>
    <t xml:space="preserve"> Glazed screens to be made good and decorated in the following rooms:</t>
  </si>
  <si>
    <t>Window cills to be made good and decorated in the following rooms.  Please do not overlap with any making good allowances made in the Baily Garner Document (Appendix B of the ER's) and included under 2.F above</t>
  </si>
  <si>
    <t xml:space="preserve"> Radiators to be decorated in the following rooms:</t>
  </si>
  <si>
    <r>
      <t>Central control/building management systems</t>
    </r>
    <r>
      <rPr>
        <sz val="10"/>
        <rFont val="Arial"/>
        <family val="2"/>
      </rPr>
      <t xml:space="preserve"> </t>
    </r>
  </si>
  <si>
    <r>
      <t>Security systems</t>
    </r>
    <r>
      <rPr>
        <b/>
        <sz val="10"/>
        <rFont val="Arial"/>
        <family val="2"/>
      </rPr>
      <t xml:space="preserve"> </t>
    </r>
    <r>
      <rPr>
        <sz val="10"/>
        <rFont val="Arial"/>
        <family val="2"/>
      </rPr>
      <t>All for any works necessary to any of the following, as a result of the Works</t>
    </r>
  </si>
  <si>
    <t xml:space="preserve">Power installations </t>
  </si>
  <si>
    <t>Removal of redundant wiring (including all non electrical wiring/cabling).  Allow for all necessary making good ready for decoration (included elsewhere) to the following rooms:</t>
  </si>
  <si>
    <t>Comms Room (Inside Room 218)</t>
  </si>
  <si>
    <t>Room 245</t>
  </si>
  <si>
    <t>Room 254</t>
  </si>
  <si>
    <t>Room 229</t>
  </si>
  <si>
    <t>Room 230</t>
  </si>
  <si>
    <t>Room 231</t>
  </si>
  <si>
    <t>Room 218</t>
  </si>
  <si>
    <t>Room 246</t>
  </si>
  <si>
    <t>Room 209</t>
  </si>
  <si>
    <t>Room 211</t>
  </si>
  <si>
    <t>Room 212</t>
  </si>
  <si>
    <t>Door frames to be made good, including stops, architraves etc., and decorated in the following rooms:</t>
  </si>
  <si>
    <t>Please list:</t>
  </si>
  <si>
    <t>Also see Baily Garner Specification of Works (Appendix B of the ER's).  This document is to be priced for the Window replacement Works and Facade remedial and brought forward to this CSA where indicated.</t>
  </si>
  <si>
    <t>Room 206</t>
  </si>
  <si>
    <t>Room 208</t>
  </si>
  <si>
    <t>Room 210</t>
  </si>
  <si>
    <t>Room 210a</t>
  </si>
  <si>
    <t>Room 219</t>
  </si>
  <si>
    <t>Strip out all redundant equipment</t>
  </si>
  <si>
    <t>Room 227 - Everything apart from Rads</t>
  </si>
  <si>
    <t>nr</t>
  </si>
  <si>
    <t>Extra over new door leaf to be FD30S fire rated - Provisional Quantity</t>
  </si>
  <si>
    <t>Room 220</t>
  </si>
  <si>
    <t>Extra over new door leaf to be 30db acoustic rated - Provisional Quantity</t>
  </si>
  <si>
    <t>Extra over new door leaf to have lipped Vision Panel 200mm x 1400mm with NFR glass - Provisional Quantity</t>
  </si>
  <si>
    <t>Extra over new door leaf to have lipped Vision Panel 200mm x 1400mm with FD30 glass - Provisional Quantity</t>
  </si>
  <si>
    <t>Room 219 - 1 Nr (not 2nr as indicated on the drawings)</t>
  </si>
  <si>
    <t>Room 229/232 (room is now one room, known as 232, contrary to drawings)</t>
  </si>
  <si>
    <t>Door to Cleaners Cupboard</t>
  </si>
  <si>
    <r>
      <t>Internal doors</t>
    </r>
    <r>
      <rPr>
        <b/>
        <u/>
        <sz val="10"/>
        <color rgb="FFFF0000"/>
        <rFont val="Arial"/>
        <family val="2"/>
      </rPr>
      <t xml:space="preserve"> </t>
    </r>
    <r>
      <rPr>
        <b/>
        <u/>
        <sz val="10"/>
        <rFont val="Arial"/>
        <family val="2"/>
      </rPr>
      <t xml:space="preserve">- </t>
    </r>
    <r>
      <rPr>
        <b/>
        <u/>
        <sz val="10"/>
        <color theme="3" tint="0.39997558519241921"/>
        <rFont val="Arial"/>
        <family val="2"/>
      </rPr>
      <t xml:space="preserve">generally doors to corridors - Not interconnecting room doors unless stated otherwise </t>
    </r>
  </si>
  <si>
    <t xml:space="preserve">Room 209 </t>
  </si>
  <si>
    <t xml:space="preserve">Room 211 </t>
  </si>
  <si>
    <t xml:space="preserve">Room 212 </t>
  </si>
  <si>
    <r>
      <t xml:space="preserve">Room 221 - </t>
    </r>
    <r>
      <rPr>
        <sz val="10"/>
        <color theme="3" tint="0.39997558519241921"/>
        <rFont val="Arial"/>
        <family val="2"/>
      </rPr>
      <t>Note all fixed lab furniture items to remain insitu</t>
    </r>
  </si>
  <si>
    <r>
      <t xml:space="preserve">Room 223 - </t>
    </r>
    <r>
      <rPr>
        <sz val="10"/>
        <color theme="3" tint="0.39997558519241921"/>
        <rFont val="Arial"/>
        <family val="2"/>
      </rPr>
      <t>Note all fixed lab furniture items to remain insitu</t>
    </r>
  </si>
  <si>
    <t xml:space="preserve">Room 221 </t>
  </si>
  <si>
    <t xml:space="preserve">Room 223 </t>
  </si>
  <si>
    <t>Interconnecting doors between Science prep room 222 and adjoining labs - 2nr</t>
  </si>
  <si>
    <t>Interconnecting doors between Science prep room 225 and adjoining labs - 2nr</t>
  </si>
  <si>
    <t>Removal of existing floor coverings, all necessary making good, latex levelling screed as necessary and install new Forbo Marmoleum Walton / Concrete range (colour to be confirmed with the College) linoleum flooring including any trims/thresholds etc; to be laid fully bonded on 6mm cork sheet underlay fully bonded to substrate.:</t>
  </si>
  <si>
    <r>
      <rPr>
        <sz val="10"/>
        <color rgb="FF7030A0"/>
        <rFont val="Arial"/>
        <family val="2"/>
      </rPr>
      <t xml:space="preserve">Make good existing plaster/ plasterboard walls, redecorate in wipeable matt emulsion paint, Dulux Diamond (or equal and approved), colour: off-white generally with 1 feature colour wall per room (colour to be agreed).  </t>
    </r>
    <r>
      <rPr>
        <sz val="10"/>
        <rFont val="Arial"/>
        <family val="2"/>
      </rPr>
      <t xml:space="preserve">Please do not overlap with any making good allowances made in the Baily Garner Document (Appendix B of the ER's) and included under 2.F above </t>
    </r>
  </si>
  <si>
    <r>
      <t xml:space="preserve">Removal of existing floor coverings, all necessary making good, latex levelling screed as necessary and install new </t>
    </r>
    <r>
      <rPr>
        <sz val="10"/>
        <color rgb="FF7030A0"/>
        <rFont val="Arial"/>
        <family val="2"/>
      </rPr>
      <t>Forbo Tessera Alignment - 240 Wavelength (or equal to be agreed with the College)</t>
    </r>
    <r>
      <rPr>
        <sz val="10"/>
        <color rgb="FFFF0000"/>
        <rFont val="Arial"/>
        <family val="2"/>
      </rPr>
      <t xml:space="preserve"> </t>
    </r>
    <r>
      <rPr>
        <sz val="10"/>
        <rFont val="Arial"/>
        <family val="2"/>
      </rPr>
      <t xml:space="preserve">carpet tiles </t>
    </r>
    <r>
      <rPr>
        <sz val="10"/>
        <color rgb="FF7030A0"/>
        <rFont val="Arial"/>
        <family val="2"/>
      </rPr>
      <t>with acoustic backing</t>
    </r>
    <r>
      <rPr>
        <sz val="10"/>
        <rFont val="Arial"/>
        <family val="2"/>
      </rPr>
      <t xml:space="preserve"> including any trims/thresholds etc:</t>
    </r>
  </si>
  <si>
    <t>Room 228a</t>
  </si>
  <si>
    <t>Corridor (2.02 &amp; 2.03)</t>
  </si>
  <si>
    <r>
      <t xml:space="preserve">Corridor </t>
    </r>
    <r>
      <rPr>
        <sz val="10"/>
        <color rgb="FF7030A0"/>
        <rFont val="Arial"/>
        <family val="2"/>
      </rPr>
      <t>(2.02 &amp; 2.03)</t>
    </r>
    <r>
      <rPr>
        <sz val="10"/>
        <rFont val="Arial"/>
        <family val="2"/>
      </rPr>
      <t xml:space="preserve"> - </t>
    </r>
    <r>
      <rPr>
        <sz val="10"/>
        <color theme="3" tint="0.39997558519241921"/>
        <rFont val="Arial"/>
        <family val="2"/>
      </rPr>
      <t>for</t>
    </r>
    <r>
      <rPr>
        <sz val="10"/>
        <rFont val="Arial"/>
        <family val="2"/>
      </rPr>
      <t xml:space="preserve"> </t>
    </r>
    <r>
      <rPr>
        <sz val="10"/>
        <color theme="3" tint="0.39997558519241921"/>
        <rFont val="Arial"/>
        <family val="2"/>
      </rPr>
      <t>Wifi access points/access control. Double data above each door to classrooms, offices and labs</t>
    </r>
  </si>
  <si>
    <t>Corridor (2.06)</t>
  </si>
  <si>
    <t>Room 207</t>
  </si>
  <si>
    <t>Room 234</t>
  </si>
  <si>
    <t>Room 234a</t>
  </si>
  <si>
    <r>
      <t xml:space="preserve">Corridor </t>
    </r>
    <r>
      <rPr>
        <sz val="10"/>
        <color rgb="FF7030A0"/>
        <rFont val="Arial"/>
        <family val="2"/>
      </rPr>
      <t>(2.02 &amp; 2.03)</t>
    </r>
    <r>
      <rPr>
        <sz val="10"/>
        <rFont val="Arial"/>
        <family val="2"/>
      </rPr>
      <t xml:space="preserve"> - </t>
    </r>
    <r>
      <rPr>
        <sz val="10"/>
        <color rgb="FF7030A0"/>
        <rFont val="Arial"/>
        <family val="2"/>
      </rPr>
      <t>3 sets</t>
    </r>
    <r>
      <rPr>
        <sz val="10"/>
        <color theme="3" tint="0.39997558519241921"/>
        <rFont val="Arial"/>
        <family val="2"/>
      </rPr>
      <t xml:space="preserve"> of double doors</t>
    </r>
    <r>
      <rPr>
        <sz val="10"/>
        <rFont val="Arial"/>
        <family val="2"/>
      </rPr>
      <t xml:space="preserve">; </t>
    </r>
    <r>
      <rPr>
        <sz val="10"/>
        <color rgb="FF7030A0"/>
        <rFont val="Arial"/>
        <family val="2"/>
      </rPr>
      <t>FD30s; Double Laminated; vision panels; acoustic floor mounted hold open devices</t>
    </r>
  </si>
  <si>
    <r>
      <t>Room 221</t>
    </r>
    <r>
      <rPr>
        <sz val="10"/>
        <color rgb="FF7030A0"/>
        <rFont val="Arial"/>
        <family val="2"/>
      </rPr>
      <t>; FD30s; Laminated; Vision Panel</t>
    </r>
  </si>
  <si>
    <r>
      <t>Room 223</t>
    </r>
    <r>
      <rPr>
        <sz val="10"/>
        <color rgb="FF7030A0"/>
        <rFont val="Arial"/>
        <family val="2"/>
      </rPr>
      <t>; FD30s; Laminated; Vision Panel</t>
    </r>
  </si>
  <si>
    <r>
      <t xml:space="preserve">Room 227 - </t>
    </r>
    <r>
      <rPr>
        <sz val="10"/>
        <color theme="3" tint="0.39997558519241921"/>
        <rFont val="Arial"/>
        <family val="2"/>
      </rPr>
      <t xml:space="preserve">Make this a single door including all necessary builders work to reduce the door opening; </t>
    </r>
    <r>
      <rPr>
        <sz val="10"/>
        <color rgb="FF7030A0"/>
        <rFont val="Arial"/>
        <family val="2"/>
      </rPr>
      <t>FD30s; Double Laminated; Vision Panel</t>
    </r>
  </si>
  <si>
    <r>
      <t>Room 232</t>
    </r>
    <r>
      <rPr>
        <sz val="10"/>
        <color rgb="FF7030A0"/>
        <rFont val="Arial"/>
        <family val="2"/>
      </rPr>
      <t>; FD30s; Laminated; Vision Panel</t>
    </r>
  </si>
  <si>
    <r>
      <t xml:space="preserve">Room 236 - </t>
    </r>
    <r>
      <rPr>
        <sz val="10"/>
        <color theme="3" tint="0.39997558519241921"/>
        <rFont val="Arial"/>
        <family val="2"/>
      </rPr>
      <t>door frame and associated cabinet space removed and replaced with standard door frame. Allow for all necessary making good</t>
    </r>
    <r>
      <rPr>
        <sz val="10"/>
        <color rgb="FF7030A0"/>
        <rFont val="Arial"/>
        <family val="2"/>
      </rPr>
      <t>; FD30s; Laminated; Vision Panel</t>
    </r>
  </si>
  <si>
    <r>
      <t>Room 239</t>
    </r>
    <r>
      <rPr>
        <sz val="10"/>
        <color rgb="FF7030A0"/>
        <rFont val="Arial"/>
        <family val="2"/>
      </rPr>
      <t>; FD30s; Laminated; Vision Panel</t>
    </r>
  </si>
  <si>
    <r>
      <t>Room 242</t>
    </r>
    <r>
      <rPr>
        <sz val="10"/>
        <color rgb="FF7030A0"/>
        <rFont val="Arial"/>
        <family val="2"/>
      </rPr>
      <t>; FD30s; Laminated; Vision Panel</t>
    </r>
  </si>
  <si>
    <r>
      <t>Room 219 - 1 Nr (not 2nr as indicated on the drawings)</t>
    </r>
    <r>
      <rPr>
        <sz val="10"/>
        <color rgb="FF7030A0"/>
        <rFont val="Arial"/>
        <family val="2"/>
      </rPr>
      <t>; FD30s; Laminated; Vision Panel</t>
    </r>
  </si>
  <si>
    <r>
      <t>Room 222</t>
    </r>
    <r>
      <rPr>
        <sz val="10"/>
        <color rgb="FF7030A0"/>
        <rFont val="Arial"/>
        <family val="2"/>
      </rPr>
      <t>; FD30s; Laminated; Vision Panel</t>
    </r>
  </si>
  <si>
    <r>
      <t>Room 224</t>
    </r>
    <r>
      <rPr>
        <sz val="10"/>
        <color rgb="FF7030A0"/>
        <rFont val="Arial"/>
        <family val="2"/>
      </rPr>
      <t>; FD30s; Laminated; Vision Panel</t>
    </r>
  </si>
  <si>
    <r>
      <t>Room 225</t>
    </r>
    <r>
      <rPr>
        <sz val="10"/>
        <color rgb="FF7030A0"/>
        <rFont val="Arial"/>
        <family val="2"/>
      </rPr>
      <t>; FD30s; Laminated; Vision Panel</t>
    </r>
  </si>
  <si>
    <r>
      <t>Room 226</t>
    </r>
    <r>
      <rPr>
        <sz val="10"/>
        <color rgb="FF7030A0"/>
        <rFont val="Arial"/>
        <family val="2"/>
      </rPr>
      <t>; FD30s; Laminated; Vision Panel</t>
    </r>
  </si>
  <si>
    <r>
      <t>Room 228</t>
    </r>
    <r>
      <rPr>
        <sz val="10"/>
        <color rgb="FF7030A0"/>
        <rFont val="Arial"/>
        <family val="2"/>
      </rPr>
      <t>; FD30s; Laminated; Vision Panel</t>
    </r>
  </si>
  <si>
    <r>
      <t>Room 229</t>
    </r>
    <r>
      <rPr>
        <sz val="10"/>
        <color rgb="FF7030A0"/>
        <rFont val="Arial"/>
        <family val="2"/>
      </rPr>
      <t>; Solidcore; Laminated; Vision Panel</t>
    </r>
  </si>
  <si>
    <r>
      <t>Room 230</t>
    </r>
    <r>
      <rPr>
        <sz val="10"/>
        <color rgb="FF7030A0"/>
        <rFont val="Arial"/>
        <family val="2"/>
      </rPr>
      <t>; FD30s; Laminated; Vision Panel</t>
    </r>
  </si>
  <si>
    <r>
      <t>Room 231</t>
    </r>
    <r>
      <rPr>
        <sz val="10"/>
        <color rgb="FF7030A0"/>
        <rFont val="Arial"/>
        <family val="2"/>
      </rPr>
      <t>; FD30s; Laminated; Vision Panel</t>
    </r>
  </si>
  <si>
    <r>
      <t xml:space="preserve">Room 233 - </t>
    </r>
    <r>
      <rPr>
        <sz val="10"/>
        <color theme="3" tint="0.39997558519241921"/>
        <rFont val="Arial"/>
        <family val="2"/>
      </rPr>
      <t>door to corridor only</t>
    </r>
    <r>
      <rPr>
        <sz val="10"/>
        <color rgb="FF7030A0"/>
        <rFont val="Arial"/>
        <family val="2"/>
      </rPr>
      <t>; FD30s; Laminated; Vision Panel</t>
    </r>
  </si>
  <si>
    <r>
      <t>Room 218</t>
    </r>
    <r>
      <rPr>
        <sz val="10"/>
        <color rgb="FF7030A0"/>
        <rFont val="Arial"/>
        <family val="2"/>
      </rPr>
      <t>; FD30s; Laminated; Vision Panel</t>
    </r>
  </si>
  <si>
    <r>
      <t>Room 245</t>
    </r>
    <r>
      <rPr>
        <sz val="10"/>
        <color rgb="FF7030A0"/>
        <rFont val="Arial"/>
        <family val="2"/>
      </rPr>
      <t>; FD30s; Laminated; Vision Panel</t>
    </r>
  </si>
  <si>
    <r>
      <t>Room 246</t>
    </r>
    <r>
      <rPr>
        <sz val="10"/>
        <color rgb="FF7030A0"/>
        <rFont val="Arial"/>
        <family val="2"/>
      </rPr>
      <t>; FD30s; Laminated; Vision Panel</t>
    </r>
  </si>
  <si>
    <r>
      <t xml:space="preserve">Room 254 - </t>
    </r>
    <r>
      <rPr>
        <sz val="10"/>
        <color theme="3" tint="0.39997558519241921"/>
        <rFont val="Arial"/>
        <family val="2"/>
      </rPr>
      <t>Colour match those in existing corridor</t>
    </r>
    <r>
      <rPr>
        <sz val="10"/>
        <color rgb="FF7030A0"/>
        <rFont val="Arial"/>
        <family val="2"/>
      </rPr>
      <t>; Solidcore; Laminated; Vision Panel</t>
    </r>
  </si>
  <si>
    <r>
      <rPr>
        <sz val="10"/>
        <color rgb="FF7030A0"/>
        <rFont val="Arial"/>
        <family val="2"/>
      </rPr>
      <t xml:space="preserve">Room 234 </t>
    </r>
    <r>
      <rPr>
        <sz val="10"/>
        <rFont val="Arial"/>
        <family val="2"/>
      </rPr>
      <t>(WC)</t>
    </r>
    <r>
      <rPr>
        <sz val="10"/>
        <color rgb="FF7030A0"/>
        <rFont val="Arial"/>
        <family val="2"/>
      </rPr>
      <t xml:space="preserve">; FD30s; Laminated; Vision Panel </t>
    </r>
  </si>
  <si>
    <t>Room 228; FD30s; Laminated; Vision Panel</t>
  </si>
  <si>
    <t xml:space="preserve">Room 234a; FD30s; Laminated; Vision Panel </t>
  </si>
  <si>
    <t>Room 227 - New Door frame - see 2.H above</t>
  </si>
  <si>
    <t xml:space="preserve">Room 236 - New Door frame - see 2.H above </t>
  </si>
  <si>
    <t>Room 233 - door to corridor</t>
  </si>
  <si>
    <t>Corridor (2.02 &amp; 2.03) - 2 sets of double doors</t>
  </si>
  <si>
    <r>
      <t xml:space="preserve">Room 254 </t>
    </r>
    <r>
      <rPr>
        <sz val="10"/>
        <color rgb="FF7030A0"/>
        <rFont val="Arial"/>
        <family val="2"/>
      </rPr>
      <t>- Paint existing ceiling only  (White Cotton Matt Emulsion) i.e. not a new lay in grid ceiling</t>
    </r>
  </si>
  <si>
    <r>
      <t xml:space="preserve">Room 242 </t>
    </r>
    <r>
      <rPr>
        <sz val="10"/>
        <color theme="3" tint="0.39997558519241921"/>
        <rFont val="Arial"/>
        <family val="2"/>
      </rPr>
      <t xml:space="preserve">- Paint existing ceiling only </t>
    </r>
    <r>
      <rPr>
        <sz val="10"/>
        <color rgb="FF7030A0"/>
        <rFont val="Arial"/>
        <family val="2"/>
      </rPr>
      <t>(White Cotton Matt Emulsion)</t>
    </r>
    <r>
      <rPr>
        <sz val="10"/>
        <color theme="3" tint="0.39997558519241921"/>
        <rFont val="Arial"/>
        <family val="2"/>
      </rPr>
      <t xml:space="preserve"> i.e. not a new lay in grid ceiling</t>
    </r>
    <r>
      <rPr>
        <sz val="10"/>
        <rFont val="Arial"/>
        <family val="2"/>
      </rPr>
      <t xml:space="preserve"> </t>
    </r>
  </si>
  <si>
    <r>
      <t xml:space="preserve">Room 223 - </t>
    </r>
    <r>
      <rPr>
        <sz val="10"/>
        <color theme="3" tint="0.39997558519241921"/>
        <rFont val="Arial"/>
        <family val="2"/>
      </rPr>
      <t xml:space="preserve">Paint existing ceiling only </t>
    </r>
    <r>
      <rPr>
        <sz val="10"/>
        <color rgb="FF7030A0"/>
        <rFont val="Arial"/>
        <family val="2"/>
      </rPr>
      <t>(White Cotton Matt Emulsion)</t>
    </r>
    <r>
      <rPr>
        <sz val="10"/>
        <color theme="3" tint="0.39997558519241921"/>
        <rFont val="Arial"/>
        <family val="2"/>
      </rPr>
      <t xml:space="preserve"> i.e. not a new lay in grid ceiling</t>
    </r>
    <r>
      <rPr>
        <sz val="10"/>
        <rFont val="Arial"/>
        <family val="2"/>
      </rPr>
      <t xml:space="preserve"> </t>
    </r>
  </si>
  <si>
    <r>
      <t>Room 221 -</t>
    </r>
    <r>
      <rPr>
        <sz val="10"/>
        <color theme="3" tint="0.39997558519241921"/>
        <rFont val="Arial"/>
        <family val="2"/>
      </rPr>
      <t xml:space="preserve"> Paint existing ceiling only </t>
    </r>
    <r>
      <rPr>
        <sz val="10"/>
        <color rgb="FF7030A0"/>
        <rFont val="Arial"/>
        <family val="2"/>
      </rPr>
      <t>(White Cotton Matt Emulsion)</t>
    </r>
    <r>
      <rPr>
        <sz val="10"/>
        <color theme="3" tint="0.39997558519241921"/>
        <rFont val="Arial"/>
        <family val="2"/>
      </rPr>
      <t xml:space="preserve"> i.e. not a new lay in grid ceiling</t>
    </r>
  </si>
  <si>
    <r>
      <t xml:space="preserve">Room 232 - </t>
    </r>
    <r>
      <rPr>
        <sz val="10"/>
        <color theme="3" tint="0.39997558519241921"/>
        <rFont val="Arial"/>
        <family val="2"/>
      </rPr>
      <t xml:space="preserve">Paint existing ceiling only </t>
    </r>
    <r>
      <rPr>
        <sz val="10"/>
        <color rgb="FF7030A0"/>
        <rFont val="Arial"/>
        <family val="2"/>
      </rPr>
      <t>(White Cotton Matt Emulsion)</t>
    </r>
    <r>
      <rPr>
        <sz val="10"/>
        <color theme="3" tint="0.39997558519241921"/>
        <rFont val="Arial"/>
        <family val="2"/>
      </rPr>
      <t xml:space="preserve"> i.e. not a new lay in grid ceiling</t>
    </r>
    <r>
      <rPr>
        <sz val="10"/>
        <rFont val="Arial"/>
        <family val="2"/>
      </rPr>
      <t xml:space="preserve"> </t>
    </r>
  </si>
  <si>
    <r>
      <t xml:space="preserve">CONTRACT SUM ANALYSIS - ELEMENTS - </t>
    </r>
    <r>
      <rPr>
        <b/>
        <sz val="12"/>
        <color rgb="FFFF0000"/>
        <rFont val="Arial"/>
        <family val="2"/>
      </rPr>
      <t>Do Not amend or insert additional items.  If the tenderer feels that additional items need to be added then they are to use the Additional Items tab to itemise such works/prices.</t>
    </r>
    <r>
      <rPr>
        <b/>
        <sz val="12"/>
        <rFont val="Arial"/>
        <family val="2"/>
      </rPr>
      <t xml:space="preserve"> Changes in </t>
    </r>
    <r>
      <rPr>
        <b/>
        <sz val="12"/>
        <color theme="3" tint="0.39997558519241921"/>
        <rFont val="Arial"/>
        <family val="2"/>
      </rPr>
      <t xml:space="preserve">blue </t>
    </r>
    <r>
      <rPr>
        <b/>
        <sz val="12"/>
        <rFont val="Arial"/>
        <family val="2"/>
      </rPr>
      <t>and</t>
    </r>
    <r>
      <rPr>
        <b/>
        <sz val="12"/>
        <color theme="3" tint="0.39997558519241921"/>
        <rFont val="Arial"/>
        <family val="2"/>
      </rPr>
      <t xml:space="preserve"> </t>
    </r>
    <r>
      <rPr>
        <b/>
        <sz val="12"/>
        <color rgb="FF7030A0"/>
        <rFont val="Arial"/>
        <family val="2"/>
      </rPr>
      <t>purple</t>
    </r>
  </si>
  <si>
    <t>IT Comms room</t>
  </si>
  <si>
    <t>m</t>
  </si>
  <si>
    <t>Riser 1</t>
  </si>
  <si>
    <t>Riser 2</t>
  </si>
  <si>
    <t>Installation of TRVs to existing radiators</t>
  </si>
  <si>
    <t>Room Riser 1</t>
  </si>
  <si>
    <t>Room Riser 2</t>
  </si>
  <si>
    <t>Room IT Comms</t>
  </si>
  <si>
    <t>Corridor (2.02&amp;2.03)</t>
  </si>
  <si>
    <r>
      <rPr>
        <sz val="10"/>
        <color rgb="FF7030A0"/>
        <rFont val="Arial"/>
        <family val="2"/>
      </rPr>
      <t xml:space="preserve">Take down existing blinds, clean and reinstall. Where blinds are faulty or missing, replace with new to match an agreed sample. </t>
    </r>
    <r>
      <rPr>
        <sz val="10"/>
        <color theme="3" tint="0.39997558519241921"/>
        <rFont val="Arial"/>
        <family val="2"/>
      </rPr>
      <t>Please do not overlap with any such allowances made in the Baily Garner Document (Appendix B of the ER's) and included under 2.F above</t>
    </r>
  </si>
  <si>
    <t>Removal of existing trunking/dado. Allow for all necessary making good and install new dado trunking to the following rooms (Provisional Quantities):</t>
  </si>
  <si>
    <r>
      <rPr>
        <sz val="10"/>
        <color rgb="FF7030A0"/>
        <rFont val="Arial"/>
        <family val="2"/>
      </rPr>
      <t>Laminated solid core doors with exposed hardwood lipping generally, single tall toughened glass vision panels to Doc M requirements. Doorsets: Anodoor manufactured by: Hanson and Beard : Hanson &amp; Beards Ltd. Holmfield Industrial Estate, Halifax, HX2 9TN, or 'Natradoor' by Stemkogroup www.stemkogroup.com , or Approved Equivalent; Rating: DD171 'severe duty'; Fire rated and certified doorsets where FD is called for, Provide fire certification for completed doorsets, including new decorated frames and ironmongery as per the following specification: provide for all doors 3 pairs new BS rated hinges, new brushed SS lever handles to room doors, push plates and pull handles to corridor doors, new locking ironmongery with suited Eurocylinder locks, kickplates, surface mounted closer to the inside (room side), door leaf selectors for double doorsets all to match samples agreed with the College. Acoustic floor mounted hold-open devices for corridor doors: Union Doorsense/ Dorgard SmartSound or equal and approved</t>
    </r>
    <r>
      <rPr>
        <sz val="10"/>
        <rFont val="Arial"/>
        <family val="2"/>
      </rPr>
      <t xml:space="preserve">. </t>
    </r>
  </si>
  <si>
    <t>Polysafe Astral PUR 4240 Lunar Grey; including removal of existing floor coverings, all necessary making good and latex levelling screed (RATE ONLY)</t>
  </si>
  <si>
    <t>m2</t>
  </si>
  <si>
    <r>
      <t xml:space="preserve">Redecorate existing skirting </t>
    </r>
    <r>
      <rPr>
        <sz val="10"/>
        <color rgb="FF7030A0"/>
        <rFont val="Arial"/>
        <family val="2"/>
      </rPr>
      <t>in White Dulux Diamond satin:</t>
    </r>
  </si>
  <si>
    <t>Room 230 - Repair and paint existing ceiling only  (White Cotton Matt Emulsion) i.e. not a new lay in grid ceiling</t>
  </si>
  <si>
    <r>
      <t xml:space="preserve">Removal of existing power outlets/sockets (see below regarding data).  Allow for all necessary making good and install </t>
    </r>
    <r>
      <rPr>
        <sz val="10"/>
        <color rgb="FF7030A0"/>
        <rFont val="Arial"/>
        <family val="2"/>
      </rPr>
      <t>double</t>
    </r>
    <r>
      <rPr>
        <sz val="10"/>
        <rFont val="Arial"/>
        <family val="2"/>
      </rPr>
      <t xml:space="preserve"> power sockets to the following rooms </t>
    </r>
    <r>
      <rPr>
        <sz val="10"/>
        <color rgb="FF7030A0"/>
        <rFont val="Arial"/>
        <family val="2"/>
      </rPr>
      <t>(Provisional Quantities):</t>
    </r>
  </si>
  <si>
    <t>Removal of existing light fittings,  allow for all necessary making good and install new 600x600 Tridonic Module ELA G1 SNC LED lighting, to the new or existing suspended ceiling where applicable, including PIR motion sensors, to the following rooms (Provisional Quantities):</t>
  </si>
  <si>
    <t>Removal of existing light fittings,  allow for all necessary making good and install new CLS Virgo LED lighting, fitted to soffits / plasterboard ceilings, including PIR motion sensors, to the following rooms (Provisional Quantities):</t>
  </si>
  <si>
    <t>Removal of existing light fittings,  allow for all necessary making good and install new CLS Virgo LED lighting, suspended from soffits / plasterboard ceilings, including PIR motion sensors, to the following rooms (Provisional Quantities):</t>
  </si>
  <si>
    <t>Removal of existing light fittings,  allow for all necessary making good and install new LED lighting, including PIR motion sensors, to the following rooms (Provisional Quantities):</t>
  </si>
  <si>
    <t>Room 234 (WC)</t>
  </si>
  <si>
    <t>Removal of existing light fittings,  allow for all necessary making good and install new LED lighting, to the new or existing suspended ceiling where applicable, including PIR motion sensors, to the following rooms:</t>
  </si>
  <si>
    <t>WC</t>
  </si>
  <si>
    <t xml:space="preserve">Corridor </t>
  </si>
  <si>
    <t>Room 221 - Surface mount new fittings to existing ceiling</t>
  </si>
  <si>
    <t>Room 223 - Surface mount new fittings to existing ceiling</t>
  </si>
  <si>
    <t>Room 232 - Surface mount new fittings to existing ceiling</t>
  </si>
  <si>
    <t>Room 242 - Surface mount new fittings to existing ceiling</t>
  </si>
  <si>
    <t>Doors to Electrical Cupboard</t>
  </si>
  <si>
    <r>
      <t>Removal of existing ceiling (not applicable in all rooms),  allow for all necessary making good and install</t>
    </r>
    <r>
      <rPr>
        <sz val="10"/>
        <color theme="3" tint="0.39997558519241921"/>
        <rFont val="Arial"/>
        <family val="2"/>
      </rPr>
      <t xml:space="preserve"> new lay in grid</t>
    </r>
    <r>
      <rPr>
        <sz val="10"/>
        <rFont val="Arial"/>
        <family val="2"/>
      </rPr>
      <t xml:space="preserve"> suspended ceiling </t>
    </r>
    <r>
      <rPr>
        <sz val="10"/>
        <color rgb="FF7030A0"/>
        <rFont val="Arial"/>
        <family val="2"/>
      </rPr>
      <t>(600x600mm suspended
ceiling grid: Rockfon System T15A with Rockfon Tropic A15 15mm)</t>
    </r>
    <r>
      <rPr>
        <sz val="10"/>
        <rFont val="Arial"/>
        <family val="2"/>
      </rPr>
      <t xml:space="preserve"> to all of the following rooms.  Install bulkheads at windows where the ceiling is lower than the window.</t>
    </r>
  </si>
  <si>
    <r>
      <t xml:space="preserve">SERVICES - </t>
    </r>
    <r>
      <rPr>
        <b/>
        <sz val="10"/>
        <color rgb="FFFF0000"/>
        <rFont val="Arial"/>
        <family val="2"/>
      </rPr>
      <t>Costs to be inputted in the following sections with a detailed breakdown to be provided separately</t>
    </r>
  </si>
  <si>
    <r>
      <t xml:space="preserve">Removal of existing trunking/dado and data outlets/sockets (see above regarding trunking/dado and power).  Allow for all necessary making good and install new Data points to the new trunking/dado to the following rooms </t>
    </r>
    <r>
      <rPr>
        <sz val="10"/>
        <color theme="3" tint="0.39997558519241921"/>
        <rFont val="Arial"/>
        <family val="2"/>
      </rPr>
      <t>Cat 6 cabling</t>
    </r>
    <r>
      <rPr>
        <sz val="10"/>
        <rFont val="Arial"/>
        <family val="2"/>
      </rPr>
      <t>:</t>
    </r>
  </si>
  <si>
    <t>Allow 2Nr man-days to assist the College with FF&amp;E removal from the areas of the internal refurbishment works</t>
  </si>
  <si>
    <t>Strip out damaged high level panelling in Room 254 and make good walls</t>
  </si>
  <si>
    <t>Board up joining door in Room 239 to allow for decoration</t>
  </si>
  <si>
    <t>Doors to Risers (2Nr)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</si>
</sst>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0"/>
    <numFmt numFmtId="165" formatCode="_-[$£-809]* #,##0.00_-;\-[$£-809]* #,##0.00_-;_-[$£-809]* &quot;-&quot;??_-;_-@_-"/>
  </numFmts>
  <fonts count="50" x14ac:knownFonts="1">
    <font>
      <sz val="10"/>
      <name val="Arial"/>
    </font>
    <font>
      <sz val="11"/>
      <color theme="1"/>
      <name val="Calibri"/>
      <family val="2"/>
      <scheme val="minor"/>
    </font>
    <font>
      <sz val="10"/>
      <name val="Arial"/>
      <family val="2"/>
    </font>
    <font>
      <b/>
      <sz val="10"/>
      <name val="Arial"/>
      <family val="2"/>
    </font>
    <font>
      <sz val="8"/>
      <name val="Arial"/>
      <family val="2"/>
    </font>
    <font>
      <b/>
      <sz val="12"/>
      <name val="Arial"/>
      <family val="2"/>
    </font>
    <font>
      <b/>
      <sz val="10"/>
      <name val="Arial"/>
      <family val="2"/>
    </font>
    <font>
      <sz val="10"/>
      <name val="Arial"/>
      <family val="2"/>
    </font>
    <font>
      <b/>
      <sz val="10"/>
      <color indexed="10"/>
      <name val="Arial"/>
      <family val="2"/>
    </font>
    <font>
      <b/>
      <sz val="10"/>
      <color indexed="8"/>
      <name val="Arial"/>
      <family val="2"/>
    </font>
    <font>
      <b/>
      <sz val="12"/>
      <color indexed="8"/>
      <name val="Arial"/>
      <family val="2"/>
    </font>
    <font>
      <b/>
      <u/>
      <sz val="12"/>
      <color indexed="8"/>
      <name val="Arial"/>
      <family val="2"/>
    </font>
    <font>
      <sz val="12"/>
      <name val="Arial"/>
      <family val="2"/>
    </font>
    <font>
      <sz val="11"/>
      <color indexed="8"/>
      <name val="Arial"/>
      <family val="2"/>
    </font>
    <font>
      <b/>
      <u/>
      <sz val="10"/>
      <name val="Arial"/>
      <family val="2"/>
    </font>
    <font>
      <b/>
      <sz val="11"/>
      <name val="Arial"/>
      <family val="2"/>
    </font>
    <font>
      <b/>
      <i/>
      <u/>
      <sz val="11"/>
      <color indexed="8"/>
      <name val="Arial"/>
      <family val="2"/>
    </font>
    <font>
      <i/>
      <sz val="11"/>
      <color indexed="8"/>
      <name val="Arial"/>
      <family val="2"/>
    </font>
    <font>
      <sz val="11"/>
      <name val="Arial"/>
      <family val="2"/>
    </font>
    <font>
      <b/>
      <u/>
      <sz val="11"/>
      <color indexed="8"/>
      <name val="Arial"/>
      <family val="2"/>
    </font>
    <font>
      <u/>
      <sz val="11"/>
      <color indexed="8"/>
      <name val="Arial"/>
      <family val="2"/>
    </font>
    <font>
      <u/>
      <sz val="10"/>
      <name val="Arial"/>
      <family val="2"/>
    </font>
    <font>
      <b/>
      <sz val="12"/>
      <color indexed="10"/>
      <name val="Arial"/>
      <family val="2"/>
    </font>
    <font>
      <sz val="10"/>
      <name val="Arial"/>
      <family val="2"/>
    </font>
    <font>
      <b/>
      <u/>
      <sz val="12"/>
      <color rgb="FFFF0000"/>
      <name val="Arial"/>
      <family val="2"/>
    </font>
    <font>
      <b/>
      <u/>
      <sz val="12"/>
      <color rgb="FF00B050"/>
      <name val="Arial"/>
      <family val="2"/>
    </font>
    <font>
      <b/>
      <sz val="10"/>
      <color rgb="FFFF0000"/>
      <name val="Arial"/>
      <family val="2"/>
    </font>
    <font>
      <b/>
      <u/>
      <sz val="10"/>
      <color rgb="FFFF0000"/>
      <name val="Arial"/>
      <family val="2"/>
    </font>
    <font>
      <sz val="11"/>
      <color rgb="FF000000"/>
      <name val="Calibri"/>
      <family val="2"/>
    </font>
    <font>
      <sz val="11"/>
      <color rgb="FF000000"/>
      <name val="Arial Narrow"/>
      <family val="2"/>
    </font>
    <font>
      <b/>
      <sz val="11"/>
      <name val="Arial Narrow"/>
      <family val="2"/>
    </font>
    <font>
      <sz val="11"/>
      <name val="Arial Narrow"/>
      <family val="2"/>
    </font>
    <font>
      <i/>
      <sz val="11"/>
      <color rgb="FF000000"/>
      <name val="Arial Narrow"/>
      <family val="2"/>
    </font>
    <font>
      <b/>
      <sz val="11"/>
      <color rgb="FF000000"/>
      <name val="Calibri"/>
      <family val="2"/>
    </font>
    <font>
      <b/>
      <sz val="10"/>
      <name val="Gill Sans MT"/>
      <family val="2"/>
    </font>
    <font>
      <sz val="10"/>
      <name val="Arial Narrow"/>
      <family val="2"/>
    </font>
    <font>
      <sz val="12.5"/>
      <name val="Arial Narrow"/>
      <family val="2"/>
    </font>
    <font>
      <sz val="10"/>
      <name val="Arial"/>
      <family val="2"/>
    </font>
    <font>
      <b/>
      <sz val="12"/>
      <color rgb="FFFF0000"/>
      <name val="Arial"/>
      <family val="2"/>
    </font>
    <font>
      <sz val="10"/>
      <color theme="3" tint="0.39997558519241921"/>
      <name val="Arial"/>
      <family val="2"/>
    </font>
    <font>
      <strike/>
      <sz val="10"/>
      <name val="Arial"/>
      <family val="2"/>
    </font>
    <font>
      <strike/>
      <sz val="10"/>
      <color theme="3" tint="0.39997558519241921"/>
      <name val="Arial"/>
      <family val="2"/>
    </font>
    <font>
      <b/>
      <strike/>
      <sz val="10"/>
      <color theme="3" tint="0.39997558519241921"/>
      <name val="Arial"/>
      <family val="2"/>
    </font>
    <font>
      <b/>
      <u/>
      <sz val="10"/>
      <color theme="3" tint="0.39997558519241921"/>
      <name val="Arial"/>
      <family val="2"/>
    </font>
    <font>
      <b/>
      <sz val="12"/>
      <color theme="3" tint="0.39997558519241921"/>
      <name val="Arial"/>
      <family val="2"/>
    </font>
    <font>
      <sz val="10"/>
      <color rgb="FFFF0000"/>
      <name val="Arial"/>
      <family val="2"/>
    </font>
    <font>
      <sz val="10"/>
      <color rgb="FF7030A0"/>
      <name val="Arial"/>
      <family val="2"/>
    </font>
    <font>
      <strike/>
      <sz val="10"/>
      <color rgb="FF7030A0"/>
      <name val="Arial"/>
      <family val="2"/>
    </font>
    <font>
      <b/>
      <sz val="12"/>
      <color rgb="FF7030A0"/>
      <name val="Arial"/>
      <family val="2"/>
    </font>
    <font>
      <b/>
      <sz val="10"/>
      <color rgb="FF7030A0"/>
      <name val="Arial"/>
      <family val="2"/>
    </font>
  </fonts>
  <fills count="7">
    <fill>
      <patternFill patternType="none"/>
    </fill>
    <fill>
      <patternFill patternType="gray125"/>
    </fill>
    <fill>
      <patternFill patternType="solid">
        <fgColor indexed="43"/>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s>
  <borders count="86">
    <border>
      <left/>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medium">
        <color indexed="64"/>
      </top>
      <bottom/>
      <diagonal/>
    </border>
  </borders>
  <cellStyleXfs count="20">
    <xf numFmtId="0" fontId="0"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1" fillId="0" borderId="0"/>
    <xf numFmtId="0" fontId="28" fillId="0" borderId="0"/>
    <xf numFmtId="9" fontId="37" fillId="0" borderId="0" applyFont="0" applyFill="0" applyBorder="0" applyAlignment="0" applyProtection="0"/>
  </cellStyleXfs>
  <cellXfs count="452">
    <xf numFmtId="0" fontId="0" fillId="0" borderId="0" xfId="0"/>
    <xf numFmtId="0" fontId="0" fillId="0" borderId="0" xfId="0" applyAlignment="1">
      <alignment horizontal="center"/>
    </xf>
    <xf numFmtId="0" fontId="0" fillId="0" borderId="0" xfId="0" applyAlignment="1">
      <alignment horizontal="left"/>
    </xf>
    <xf numFmtId="4" fontId="0" fillId="0" borderId="1" xfId="0" applyNumberFormat="1" applyBorder="1"/>
    <xf numFmtId="4" fontId="0" fillId="0" borderId="3" xfId="0" applyNumberFormat="1" applyBorder="1"/>
    <xf numFmtId="4" fontId="0" fillId="0" borderId="6" xfId="0" applyNumberFormat="1" applyBorder="1" applyAlignment="1">
      <alignment vertical="center"/>
    </xf>
    <xf numFmtId="4" fontId="0" fillId="0" borderId="7" xfId="0" applyNumberFormat="1" applyBorder="1" applyAlignment="1">
      <alignment vertical="center"/>
    </xf>
    <xf numFmtId="0" fontId="0" fillId="0" borderId="8" xfId="0" applyBorder="1"/>
    <xf numFmtId="4" fontId="0" fillId="0" borderId="8" xfId="0" applyNumberFormat="1" applyBorder="1"/>
    <xf numFmtId="0" fontId="7" fillId="0" borderId="9" xfId="0" applyFont="1" applyBorder="1"/>
    <xf numFmtId="0" fontId="7" fillId="0" borderId="10" xfId="0" applyFont="1" applyBorder="1"/>
    <xf numFmtId="0" fontId="7" fillId="0" borderId="0" xfId="0" applyFont="1" applyAlignment="1">
      <alignment horizontal="left"/>
    </xf>
    <xf numFmtId="0" fontId="7" fillId="0" borderId="11" xfId="0" applyFont="1" applyBorder="1"/>
    <xf numFmtId="0" fontId="7" fillId="0" borderId="12" xfId="0" applyFont="1" applyBorder="1"/>
    <xf numFmtId="0" fontId="3" fillId="0" borderId="9" xfId="0" applyFont="1" applyBorder="1"/>
    <xf numFmtId="0" fontId="3" fillId="0" borderId="8" xfId="0" applyFont="1" applyBorder="1"/>
    <xf numFmtId="0" fontId="3" fillId="0" borderId="14" xfId="0" applyFont="1" applyBorder="1" applyAlignment="1">
      <alignment horizontal="center"/>
    </xf>
    <xf numFmtId="0" fontId="9" fillId="0" borderId="17" xfId="0" applyFont="1" applyBorder="1" applyAlignment="1" applyProtection="1">
      <alignment horizontal="center" vertical="center"/>
      <protection locked="0"/>
    </xf>
    <xf numFmtId="1" fontId="9" fillId="0" borderId="17" xfId="0" applyNumberFormat="1" applyFont="1" applyBorder="1" applyAlignment="1">
      <alignment horizontal="center" vertical="center"/>
    </xf>
    <xf numFmtId="3" fontId="9" fillId="0" borderId="17" xfId="0" applyNumberFormat="1" applyFont="1" applyBorder="1" applyAlignment="1" applyProtection="1">
      <alignment horizontal="center" vertical="center"/>
      <protection locked="0"/>
    </xf>
    <xf numFmtId="4" fontId="3" fillId="0" borderId="17" xfId="0" applyNumberFormat="1" applyFont="1" applyBorder="1" applyAlignment="1" applyProtection="1">
      <alignment horizontal="center" vertical="center"/>
      <protection locked="0"/>
    </xf>
    <xf numFmtId="4" fontId="9" fillId="0" borderId="17" xfId="0" applyNumberFormat="1" applyFont="1" applyBorder="1" applyAlignment="1">
      <alignment horizontal="center" vertical="center"/>
    </xf>
    <xf numFmtId="0" fontId="7" fillId="0" borderId="0" xfId="0" applyFont="1"/>
    <xf numFmtId="0" fontId="10" fillId="0" borderId="18" xfId="0" applyFont="1" applyBorder="1" applyAlignment="1" applyProtection="1">
      <alignment horizontal="center" vertical="center"/>
      <protection locked="0"/>
    </xf>
    <xf numFmtId="0" fontId="11" fillId="0" borderId="19" xfId="0" applyFont="1" applyBorder="1" applyAlignment="1">
      <alignment horizontal="left" vertical="center"/>
    </xf>
    <xf numFmtId="0" fontId="10" fillId="0" borderId="0" xfId="0" applyFont="1" applyAlignment="1">
      <alignment horizontal="left" vertical="center"/>
    </xf>
    <xf numFmtId="0" fontId="10" fillId="0" borderId="20" xfId="0" applyFont="1" applyBorder="1" applyAlignment="1">
      <alignment horizontal="center" vertical="center"/>
    </xf>
    <xf numFmtId="1" fontId="10" fillId="0" borderId="18" xfId="0" applyNumberFormat="1" applyFont="1" applyBorder="1" applyAlignment="1">
      <alignment horizontal="center" vertical="center"/>
    </xf>
    <xf numFmtId="3" fontId="10" fillId="0" borderId="18" xfId="0" applyNumberFormat="1" applyFont="1" applyBorder="1" applyAlignment="1" applyProtection="1">
      <alignment horizontal="center" vertical="center"/>
      <protection locked="0"/>
    </xf>
    <xf numFmtId="4" fontId="5" fillId="0" borderId="18" xfId="0" applyNumberFormat="1" applyFont="1" applyBorder="1" applyAlignment="1" applyProtection="1">
      <alignment horizontal="center" vertical="center"/>
      <protection locked="0"/>
    </xf>
    <xf numFmtId="4" fontId="9" fillId="0" borderId="18" xfId="0" applyNumberFormat="1" applyFont="1" applyBorder="1" applyAlignment="1">
      <alignment horizontal="center" vertical="center"/>
    </xf>
    <xf numFmtId="0" fontId="12" fillId="0" borderId="0" xfId="0" applyFont="1"/>
    <xf numFmtId="0" fontId="13" fillId="0" borderId="18" xfId="0" applyFont="1" applyBorder="1" applyAlignment="1" applyProtection="1">
      <alignment horizontal="center" vertical="top"/>
      <protection locked="0"/>
    </xf>
    <xf numFmtId="0" fontId="14" fillId="0" borderId="0" xfId="0" applyFont="1"/>
    <xf numFmtId="0" fontId="13" fillId="0" borderId="0" xfId="0" applyFont="1" applyAlignment="1" applyProtection="1">
      <alignment vertical="center"/>
      <protection locked="0"/>
    </xf>
    <xf numFmtId="0" fontId="13" fillId="0" borderId="20" xfId="0" applyFont="1" applyBorder="1" applyAlignment="1" applyProtection="1">
      <alignment vertical="center"/>
      <protection locked="0"/>
    </xf>
    <xf numFmtId="0" fontId="13" fillId="0" borderId="20" xfId="0" applyFont="1" applyBorder="1" applyAlignment="1" applyProtection="1">
      <alignment horizontal="center"/>
      <protection locked="0"/>
    </xf>
    <xf numFmtId="0" fontId="13" fillId="0" borderId="18" xfId="0" applyFont="1" applyBorder="1" applyAlignment="1">
      <alignment horizontal="center"/>
    </xf>
    <xf numFmtId="4" fontId="15" fillId="0" borderId="18" xfId="0" applyNumberFormat="1" applyFont="1" applyBorder="1" applyAlignment="1" applyProtection="1">
      <alignment horizontal="center"/>
      <protection locked="0"/>
    </xf>
    <xf numFmtId="4" fontId="13" fillId="0" borderId="18" xfId="0" applyNumberFormat="1" applyFont="1" applyBorder="1" applyAlignment="1">
      <alignment horizontal="center"/>
    </xf>
    <xf numFmtId="0" fontId="13" fillId="0" borderId="0" xfId="0" applyFont="1"/>
    <xf numFmtId="0" fontId="16" fillId="0" borderId="0" xfId="0" applyFont="1" applyAlignment="1" applyProtection="1">
      <alignment vertical="center"/>
      <protection locked="0"/>
    </xf>
    <xf numFmtId="0" fontId="17" fillId="0" borderId="20" xfId="0" applyFont="1" applyBorder="1" applyAlignment="1" applyProtection="1">
      <alignment vertical="center"/>
      <protection locked="0"/>
    </xf>
    <xf numFmtId="0" fontId="17" fillId="0" borderId="0" xfId="0" applyFont="1" applyAlignment="1" applyProtection="1">
      <alignment vertical="center"/>
      <protection locked="0"/>
    </xf>
    <xf numFmtId="0" fontId="18" fillId="0" borderId="0" xfId="0" applyFont="1" applyAlignment="1">
      <alignment vertical="top" wrapText="1"/>
    </xf>
    <xf numFmtId="0" fontId="18" fillId="0" borderId="20" xfId="0" applyFont="1" applyBorder="1" applyAlignment="1">
      <alignment vertical="top" wrapText="1"/>
    </xf>
    <xf numFmtId="0" fontId="19" fillId="0" borderId="0" xfId="0" applyFont="1" applyAlignment="1" applyProtection="1">
      <alignment vertical="center"/>
      <protection locked="0"/>
    </xf>
    <xf numFmtId="0" fontId="13" fillId="0" borderId="0" xfId="0" applyFont="1" applyAlignment="1" applyProtection="1">
      <alignment vertical="top"/>
      <protection locked="0"/>
    </xf>
    <xf numFmtId="0" fontId="13" fillId="0" borderId="20" xfId="0" applyFont="1" applyBorder="1" applyAlignment="1" applyProtection="1">
      <alignment vertical="top"/>
      <protection locked="0"/>
    </xf>
    <xf numFmtId="0" fontId="20" fillId="0" borderId="0" xfId="0" applyFont="1" applyAlignment="1" applyProtection="1">
      <alignment vertical="center"/>
      <protection locked="0"/>
    </xf>
    <xf numFmtId="0" fontId="13" fillId="0" borderId="20" xfId="0" applyFont="1" applyBorder="1" applyAlignment="1" applyProtection="1">
      <alignment horizontal="left" vertical="top"/>
      <protection locked="0"/>
    </xf>
    <xf numFmtId="0" fontId="13" fillId="0" borderId="0" xfId="0" applyFont="1" applyAlignment="1">
      <alignment horizontal="center" wrapText="1"/>
    </xf>
    <xf numFmtId="0" fontId="13" fillId="0" borderId="18" xfId="0" applyFont="1" applyBorder="1" applyAlignment="1" applyProtection="1">
      <alignment horizontal="center"/>
      <protection locked="0"/>
    </xf>
    <xf numFmtId="0" fontId="13" fillId="0" borderId="18" xfId="0" applyFont="1" applyBorder="1" applyAlignment="1">
      <alignment horizontal="center" wrapText="1"/>
    </xf>
    <xf numFmtId="0" fontId="13" fillId="0" borderId="21" xfId="0" applyFont="1" applyBorder="1" applyAlignment="1">
      <alignment horizontal="center" vertical="top" wrapText="1"/>
    </xf>
    <xf numFmtId="0" fontId="20" fillId="0" borderId="22" xfId="0" applyFont="1" applyBorder="1" applyAlignment="1">
      <alignment horizontal="left" vertical="center"/>
    </xf>
    <xf numFmtId="0" fontId="13" fillId="0" borderId="22" xfId="0" applyFont="1" applyBorder="1" applyAlignment="1">
      <alignment horizontal="left" vertical="top"/>
    </xf>
    <xf numFmtId="0" fontId="13" fillId="0" borderId="22" xfId="0" applyFont="1" applyBorder="1" applyAlignment="1">
      <alignment vertical="top"/>
    </xf>
    <xf numFmtId="1" fontId="13" fillId="0" borderId="22" xfId="0" applyNumberFormat="1" applyFont="1" applyBorder="1" applyAlignment="1">
      <alignment horizontal="center" wrapText="1"/>
    </xf>
    <xf numFmtId="0" fontId="13" fillId="0" borderId="22" xfId="0" applyFont="1" applyBorder="1" applyAlignment="1">
      <alignment horizontal="center" wrapText="1"/>
    </xf>
    <xf numFmtId="0" fontId="13" fillId="0" borderId="22" xfId="0" applyFont="1" applyBorder="1"/>
    <xf numFmtId="4" fontId="13" fillId="0" borderId="23" xfId="0" applyNumberFormat="1" applyFont="1" applyBorder="1" applyAlignment="1">
      <alignment horizontal="center" wrapText="1"/>
    </xf>
    <xf numFmtId="0" fontId="13" fillId="0" borderId="19" xfId="0" applyFont="1" applyBorder="1" applyAlignment="1">
      <alignment horizontal="center" vertical="top" wrapText="1"/>
    </xf>
    <xf numFmtId="0" fontId="20" fillId="0" borderId="0" xfId="0" applyFont="1" applyAlignment="1">
      <alignment horizontal="left" vertical="center"/>
    </xf>
    <xf numFmtId="0" fontId="13" fillId="0" borderId="0" xfId="0" applyFont="1" applyAlignment="1">
      <alignment horizontal="left" vertical="top"/>
    </xf>
    <xf numFmtId="0" fontId="13" fillId="0" borderId="0" xfId="0" applyFont="1" applyAlignment="1">
      <alignment vertical="top"/>
    </xf>
    <xf numFmtId="1" fontId="13" fillId="0" borderId="0" xfId="0" applyNumberFormat="1" applyFont="1" applyAlignment="1">
      <alignment horizontal="center" wrapText="1"/>
    </xf>
    <xf numFmtId="4" fontId="15" fillId="0" borderId="0" xfId="0" applyNumberFormat="1" applyFont="1" applyAlignment="1" applyProtection="1">
      <alignment horizontal="right"/>
      <protection locked="0"/>
    </xf>
    <xf numFmtId="4" fontId="13" fillId="0" borderId="18" xfId="0" applyNumberFormat="1" applyFont="1" applyBorder="1" applyAlignment="1">
      <alignment horizontal="center" wrapText="1"/>
    </xf>
    <xf numFmtId="0" fontId="13" fillId="0" borderId="24" xfId="0" applyFont="1" applyBorder="1" applyAlignment="1">
      <alignment horizontal="center" vertical="top" wrapText="1"/>
    </xf>
    <xf numFmtId="0" fontId="20" fillId="0" borderId="25" xfId="0" applyFont="1" applyBorder="1" applyAlignment="1">
      <alignment horizontal="left" vertical="center"/>
    </xf>
    <xf numFmtId="0" fontId="13" fillId="0" borderId="25" xfId="0" applyFont="1" applyBorder="1" applyAlignment="1">
      <alignment horizontal="left" vertical="top"/>
    </xf>
    <xf numFmtId="0" fontId="13" fillId="0" borderId="25" xfId="0" applyFont="1" applyBorder="1" applyAlignment="1">
      <alignment vertical="top"/>
    </xf>
    <xf numFmtId="1" fontId="13" fillId="0" borderId="25" xfId="0" applyNumberFormat="1" applyFont="1" applyBorder="1" applyAlignment="1">
      <alignment horizontal="center" wrapText="1"/>
    </xf>
    <xf numFmtId="0" fontId="13" fillId="0" borderId="25" xfId="0" applyFont="1" applyBorder="1" applyAlignment="1">
      <alignment horizontal="center" wrapText="1"/>
    </xf>
    <xf numFmtId="0" fontId="13" fillId="0" borderId="25" xfId="0" applyFont="1" applyBorder="1"/>
    <xf numFmtId="4" fontId="13" fillId="0" borderId="16" xfId="0" applyNumberFormat="1" applyFont="1" applyBorder="1" applyAlignment="1">
      <alignment horizontal="center" wrapText="1"/>
    </xf>
    <xf numFmtId="0" fontId="18" fillId="0" borderId="0" xfId="0" applyFont="1" applyAlignment="1">
      <alignment wrapText="1"/>
    </xf>
    <xf numFmtId="0" fontId="18" fillId="0" borderId="20" xfId="0" applyFont="1" applyBorder="1" applyAlignment="1">
      <alignment wrapText="1"/>
    </xf>
    <xf numFmtId="0" fontId="18" fillId="0" borderId="0" xfId="0" applyFont="1"/>
    <xf numFmtId="0" fontId="13" fillId="0" borderId="0" xfId="0" applyFont="1" applyAlignment="1" applyProtection="1">
      <alignment horizontal="center"/>
      <protection locked="0"/>
    </xf>
    <xf numFmtId="0" fontId="20" fillId="0" borderId="0" xfId="0" applyFont="1"/>
    <xf numFmtId="0" fontId="19" fillId="0" borderId="0" xfId="0" applyFont="1" applyAlignment="1">
      <alignment horizontal="left" vertical="center"/>
    </xf>
    <xf numFmtId="0" fontId="13" fillId="0" borderId="0" xfId="0" applyFont="1" applyAlignment="1">
      <alignment horizontal="left" vertical="center"/>
    </xf>
    <xf numFmtId="1" fontId="20" fillId="0" borderId="19" xfId="0" applyNumberFormat="1" applyFont="1" applyBorder="1" applyAlignment="1">
      <alignment horizontal="center" wrapText="1"/>
    </xf>
    <xf numFmtId="49" fontId="13" fillId="0" borderId="19" xfId="0" applyNumberFormat="1" applyFont="1" applyBorder="1" applyAlignment="1">
      <alignment horizontal="center" wrapText="1"/>
    </xf>
    <xf numFmtId="0" fontId="13" fillId="0" borderId="0" xfId="0" applyFont="1" applyAlignment="1">
      <alignment horizontal="center" vertical="center"/>
    </xf>
    <xf numFmtId="0" fontId="13" fillId="0" borderId="0" xfId="0" applyFont="1" applyAlignment="1" applyProtection="1">
      <alignment horizontal="center" vertical="center"/>
      <protection locked="0"/>
    </xf>
    <xf numFmtId="49" fontId="13" fillId="0" borderId="19" xfId="0" applyNumberFormat="1" applyFont="1" applyBorder="1" applyAlignment="1" applyProtection="1">
      <alignment horizontal="center"/>
      <protection locked="0"/>
    </xf>
    <xf numFmtId="0" fontId="20" fillId="0" borderId="0" xfId="0" applyFont="1" applyAlignment="1" applyProtection="1">
      <alignment horizontal="left" vertical="center"/>
      <protection locked="0"/>
    </xf>
    <xf numFmtId="4" fontId="18" fillId="0" borderId="18" xfId="0" applyNumberFormat="1" applyFont="1" applyBorder="1" applyAlignment="1" applyProtection="1">
      <alignment horizontal="center"/>
      <protection locked="0"/>
    </xf>
    <xf numFmtId="0" fontId="13" fillId="0" borderId="0" xfId="0" applyFont="1" applyAlignment="1" applyProtection="1">
      <alignment horizontal="left" vertical="center"/>
      <protection locked="0"/>
    </xf>
    <xf numFmtId="0" fontId="13" fillId="0" borderId="21" xfId="0" applyFont="1" applyBorder="1" applyAlignment="1" applyProtection="1">
      <alignment horizontal="center" vertical="top"/>
      <protection locked="0"/>
    </xf>
    <xf numFmtId="0" fontId="20" fillId="0" borderId="22" xfId="0" applyFont="1" applyBorder="1" applyAlignment="1" applyProtection="1">
      <alignment horizontal="left" vertical="center"/>
      <protection locked="0"/>
    </xf>
    <xf numFmtId="0" fontId="13" fillId="0" borderId="22" xfId="0" applyFont="1" applyBorder="1" applyAlignment="1" applyProtection="1">
      <alignment horizontal="left" vertical="top"/>
      <protection locked="0"/>
    </xf>
    <xf numFmtId="0" fontId="13" fillId="0" borderId="22" xfId="0" applyFont="1" applyBorder="1" applyAlignment="1" applyProtection="1">
      <alignment horizontal="center"/>
      <protection locked="0"/>
    </xf>
    <xf numFmtId="0" fontId="13" fillId="0" borderId="22" xfId="0" applyFont="1" applyBorder="1" applyAlignment="1">
      <alignment horizontal="center"/>
    </xf>
    <xf numFmtId="4" fontId="15" fillId="0" borderId="26" xfId="0" applyNumberFormat="1" applyFont="1" applyBorder="1" applyAlignment="1" applyProtection="1">
      <alignment horizontal="center"/>
      <protection locked="0"/>
    </xf>
    <xf numFmtId="4" fontId="13" fillId="0" borderId="23" xfId="0" applyNumberFormat="1" applyFont="1" applyBorder="1" applyAlignment="1">
      <alignment horizontal="center"/>
    </xf>
    <xf numFmtId="0" fontId="13" fillId="0" borderId="19" xfId="0" applyFont="1" applyBorder="1" applyAlignment="1" applyProtection="1">
      <alignment horizontal="center" vertical="top"/>
      <protection locked="0"/>
    </xf>
    <xf numFmtId="0" fontId="13" fillId="0" borderId="0" xfId="0" applyFont="1" applyAlignment="1" applyProtection="1">
      <alignment horizontal="left" vertical="top"/>
      <protection locked="0"/>
    </xf>
    <xf numFmtId="4" fontId="15" fillId="0" borderId="20" xfId="0" applyNumberFormat="1" applyFont="1" applyBorder="1" applyAlignment="1" applyProtection="1">
      <alignment horizontal="right"/>
      <protection locked="0"/>
    </xf>
    <xf numFmtId="0" fontId="13" fillId="0" borderId="24" xfId="0" applyFont="1" applyBorder="1" applyAlignment="1" applyProtection="1">
      <alignment horizontal="center" vertical="top"/>
      <protection locked="0"/>
    </xf>
    <xf numFmtId="0" fontId="20" fillId="0" borderId="25" xfId="0" applyFont="1" applyBorder="1" applyAlignment="1" applyProtection="1">
      <alignment horizontal="left" vertical="center"/>
      <protection locked="0"/>
    </xf>
    <xf numFmtId="0" fontId="13" fillId="0" borderId="25" xfId="0" applyFont="1" applyBorder="1" applyAlignment="1" applyProtection="1">
      <alignment horizontal="left" vertical="top"/>
      <protection locked="0"/>
    </xf>
    <xf numFmtId="0" fontId="13" fillId="0" borderId="25" xfId="0" applyFont="1" applyBorder="1" applyAlignment="1" applyProtection="1">
      <alignment horizontal="center"/>
      <protection locked="0"/>
    </xf>
    <xf numFmtId="0" fontId="13" fillId="0" borderId="25" xfId="0" applyFont="1" applyBorder="1" applyAlignment="1">
      <alignment horizontal="center"/>
    </xf>
    <xf numFmtId="4" fontId="15" fillId="0" borderId="15" xfId="0" applyNumberFormat="1" applyFont="1" applyBorder="1" applyAlignment="1" applyProtection="1">
      <alignment horizontal="center"/>
      <protection locked="0"/>
    </xf>
    <xf numFmtId="4" fontId="13" fillId="0" borderId="16" xfId="0" applyNumberFormat="1" applyFont="1" applyBorder="1" applyAlignment="1">
      <alignment horizontal="center"/>
    </xf>
    <xf numFmtId="0" fontId="21" fillId="0" borderId="0" xfId="0" applyFont="1" applyAlignment="1">
      <alignment horizontal="left"/>
    </xf>
    <xf numFmtId="0" fontId="0" fillId="0" borderId="0" xfId="0" applyAlignment="1">
      <alignment horizontal="left" vertical="top"/>
    </xf>
    <xf numFmtId="0" fontId="0" fillId="0" borderId="0" xfId="0" applyAlignment="1">
      <alignment vertical="top"/>
    </xf>
    <xf numFmtId="4" fontId="0" fillId="0" borderId="18" xfId="0" applyNumberFormat="1" applyBorder="1"/>
    <xf numFmtId="0" fontId="5" fillId="0" borderId="0" xfId="0" applyFont="1" applyAlignment="1">
      <alignment horizontal="left"/>
    </xf>
    <xf numFmtId="4" fontId="13" fillId="0" borderId="18" xfId="0" applyNumberFormat="1" applyFont="1" applyBorder="1" applyAlignment="1">
      <alignment horizontal="right"/>
    </xf>
    <xf numFmtId="0" fontId="7" fillId="0" borderId="1" xfId="0" applyFont="1" applyBorder="1" applyAlignment="1">
      <alignment horizontal="center"/>
    </xf>
    <xf numFmtId="0" fontId="7" fillId="0" borderId="31" xfId="0" applyFont="1" applyBorder="1" applyAlignment="1">
      <alignment horizontal="center"/>
    </xf>
    <xf numFmtId="0" fontId="7" fillId="0" borderId="14" xfId="0" applyFont="1" applyBorder="1" applyAlignment="1">
      <alignment horizontal="center"/>
    </xf>
    <xf numFmtId="0" fontId="7" fillId="0" borderId="8" xfId="0" applyFont="1" applyBorder="1"/>
    <xf numFmtId="4" fontId="7" fillId="0" borderId="8" xfId="0" applyNumberFormat="1" applyFont="1" applyBorder="1"/>
    <xf numFmtId="4" fontId="7" fillId="0" borderId="1" xfId="0" applyNumberFormat="1" applyFont="1" applyBorder="1"/>
    <xf numFmtId="4" fontId="7" fillId="0" borderId="3" xfId="0" applyNumberFormat="1" applyFont="1" applyBorder="1"/>
    <xf numFmtId="0" fontId="7" fillId="0" borderId="20" xfId="0" applyFont="1" applyBorder="1"/>
    <xf numFmtId="4" fontId="7" fillId="0" borderId="20" xfId="0" applyNumberFormat="1" applyFont="1" applyBorder="1"/>
    <xf numFmtId="4" fontId="7" fillId="0" borderId="18" xfId="0" applyNumberFormat="1" applyFont="1" applyBorder="1"/>
    <xf numFmtId="0" fontId="6" fillId="0" borderId="35" xfId="0" applyFont="1" applyBorder="1" applyAlignment="1">
      <alignment horizontal="left"/>
    </xf>
    <xf numFmtId="4" fontId="3" fillId="0" borderId="35" xfId="0" applyNumberFormat="1" applyFont="1" applyBorder="1"/>
    <xf numFmtId="4" fontId="0" fillId="0" borderId="35" xfId="0" applyNumberFormat="1" applyBorder="1"/>
    <xf numFmtId="0" fontId="0" fillId="0" borderId="6" xfId="0" applyBorder="1" applyAlignment="1">
      <alignment vertical="center"/>
    </xf>
    <xf numFmtId="0" fontId="6" fillId="0" borderId="6" xfId="0" applyFont="1" applyBorder="1" applyAlignment="1">
      <alignment vertical="center"/>
    </xf>
    <xf numFmtId="0" fontId="22" fillId="0" borderId="0" xfId="0" applyFont="1" applyAlignment="1">
      <alignment horizontal="left"/>
    </xf>
    <xf numFmtId="0" fontId="5" fillId="0" borderId="0" xfId="0" applyFont="1" applyAlignment="1">
      <alignment horizontal="center"/>
    </xf>
    <xf numFmtId="0" fontId="3" fillId="0" borderId="37" xfId="0" applyFont="1" applyBorder="1" applyAlignment="1">
      <alignment horizontal="center" vertical="center"/>
    </xf>
    <xf numFmtId="0" fontId="3" fillId="0" borderId="28" xfId="0" applyFont="1" applyBorder="1" applyAlignment="1">
      <alignment vertical="center"/>
    </xf>
    <xf numFmtId="0" fontId="3" fillId="0" borderId="28" xfId="0" applyFont="1" applyBorder="1" applyAlignment="1">
      <alignment horizontal="center" vertical="center"/>
    </xf>
    <xf numFmtId="0" fontId="0" fillId="0" borderId="28" xfId="0" applyBorder="1"/>
    <xf numFmtId="0" fontId="3" fillId="0" borderId="38" xfId="0" applyFont="1" applyBorder="1" applyAlignment="1">
      <alignmen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7" fillId="0" borderId="33" xfId="0" applyFont="1" applyBorder="1" applyAlignment="1">
      <alignment horizontal="center"/>
    </xf>
    <xf numFmtId="4" fontId="0" fillId="0" borderId="33" xfId="0" applyNumberFormat="1" applyBorder="1"/>
    <xf numFmtId="0" fontId="7" fillId="0" borderId="18" xfId="0" applyFont="1" applyBorder="1" applyAlignment="1">
      <alignment horizontal="center"/>
    </xf>
    <xf numFmtId="4" fontId="7" fillId="0" borderId="44" xfId="0" applyNumberFormat="1" applyFont="1" applyBorder="1"/>
    <xf numFmtId="0" fontId="3" fillId="0" borderId="31" xfId="0" applyFont="1" applyBorder="1" applyAlignment="1">
      <alignment horizontal="center"/>
    </xf>
    <xf numFmtId="0" fontId="6" fillId="0" borderId="35" xfId="0" applyFont="1" applyBorder="1" applyAlignment="1">
      <alignment horizontal="left" vertical="center"/>
    </xf>
    <xf numFmtId="0" fontId="3" fillId="0" borderId="10" xfId="0" applyFont="1" applyBorder="1"/>
    <xf numFmtId="0" fontId="3" fillId="0" borderId="32" xfId="0" applyFont="1" applyBorder="1"/>
    <xf numFmtId="0" fontId="0" fillId="0" borderId="32" xfId="0" applyBorder="1"/>
    <xf numFmtId="4" fontId="0" fillId="0" borderId="32" xfId="0" applyNumberFormat="1" applyBorder="1"/>
    <xf numFmtId="0" fontId="7" fillId="0" borderId="0" xfId="12" applyAlignment="1">
      <alignment horizontal="center"/>
    </xf>
    <xf numFmtId="0" fontId="7" fillId="0" borderId="0" xfId="12"/>
    <xf numFmtId="0" fontId="5" fillId="0" borderId="0" xfId="12" applyFont="1" applyAlignment="1">
      <alignment horizontal="left"/>
    </xf>
    <xf numFmtId="0" fontId="3" fillId="0" borderId="0" xfId="12" applyFont="1" applyAlignment="1">
      <alignment horizontal="right"/>
    </xf>
    <xf numFmtId="0" fontId="3" fillId="0" borderId="0" xfId="12" applyFont="1"/>
    <xf numFmtId="0" fontId="12" fillId="0" borderId="0" xfId="0" applyFont="1" applyAlignment="1">
      <alignment horizontal="left"/>
    </xf>
    <xf numFmtId="4" fontId="0" fillId="0" borderId="34" xfId="0" applyNumberFormat="1" applyBorder="1"/>
    <xf numFmtId="4" fontId="0" fillId="0" borderId="29" xfId="0" applyNumberFormat="1" applyBorder="1" applyAlignment="1">
      <alignment vertical="center"/>
    </xf>
    <xf numFmtId="0" fontId="3" fillId="0" borderId="0" xfId="0" applyFont="1" applyAlignment="1">
      <alignment horizontal="left"/>
    </xf>
    <xf numFmtId="0" fontId="25" fillId="0" borderId="0" xfId="12" applyFont="1"/>
    <xf numFmtId="0" fontId="24" fillId="0" borderId="0" xfId="12" applyFont="1"/>
    <xf numFmtId="0" fontId="22" fillId="0" borderId="0" xfId="12" applyFont="1" applyAlignment="1">
      <alignment horizontal="left"/>
    </xf>
    <xf numFmtId="0" fontId="5" fillId="0" borderId="0" xfId="12" applyFont="1" applyAlignment="1">
      <alignment horizontal="center"/>
    </xf>
    <xf numFmtId="0" fontId="3" fillId="0" borderId="37" xfId="12" applyFont="1" applyBorder="1" applyAlignment="1">
      <alignment horizontal="center" vertical="center"/>
    </xf>
    <xf numFmtId="0" fontId="3" fillId="0" borderId="28" xfId="12" applyFont="1" applyBorder="1" applyAlignment="1">
      <alignment vertical="center"/>
    </xf>
    <xf numFmtId="0" fontId="3" fillId="0" borderId="38" xfId="12" applyFont="1" applyBorder="1" applyAlignment="1">
      <alignment vertical="center"/>
    </xf>
    <xf numFmtId="0" fontId="3" fillId="0" borderId="39" xfId="12" applyFont="1" applyBorder="1" applyAlignment="1">
      <alignment horizontal="center" vertical="center"/>
    </xf>
    <xf numFmtId="0" fontId="3" fillId="0" borderId="39" xfId="12" applyFont="1" applyBorder="1" applyAlignment="1">
      <alignment horizontal="center" vertical="center" wrapText="1"/>
    </xf>
    <xf numFmtId="0" fontId="3" fillId="0" borderId="40" xfId="12" applyFont="1" applyBorder="1" applyAlignment="1">
      <alignment horizontal="center" vertical="center" wrapText="1"/>
    </xf>
    <xf numFmtId="4" fontId="3" fillId="0" borderId="28" xfId="12" applyNumberFormat="1" applyFont="1" applyBorder="1" applyAlignment="1">
      <alignment vertical="center"/>
    </xf>
    <xf numFmtId="0" fontId="3" fillId="0" borderId="0" xfId="12" applyFont="1" applyAlignment="1">
      <alignment horizontal="left"/>
    </xf>
    <xf numFmtId="0" fontId="3" fillId="0" borderId="4" xfId="12" applyFont="1" applyBorder="1" applyAlignment="1">
      <alignment horizontal="center"/>
    </xf>
    <xf numFmtId="4" fontId="7" fillId="0" borderId="2" xfId="12" applyNumberFormat="1" applyBorder="1"/>
    <xf numFmtId="4" fontId="7" fillId="0" borderId="27" xfId="12" applyNumberFormat="1" applyBorder="1"/>
    <xf numFmtId="4" fontId="7" fillId="0" borderId="27" xfId="12" applyNumberFormat="1" applyBorder="1" applyAlignment="1">
      <alignment horizontal="right"/>
    </xf>
    <xf numFmtId="4" fontId="3" fillId="0" borderId="30" xfId="12" applyNumberFormat="1" applyFont="1" applyBorder="1" applyAlignment="1">
      <alignment horizontal="right"/>
    </xf>
    <xf numFmtId="0" fontId="7" fillId="0" borderId="0" xfId="12" applyAlignment="1">
      <alignment horizontal="left"/>
    </xf>
    <xf numFmtId="4" fontId="7" fillId="0" borderId="33" xfId="12" applyNumberFormat="1" applyBorder="1"/>
    <xf numFmtId="4" fontId="7" fillId="0" borderId="8" xfId="12" applyNumberFormat="1" applyBorder="1"/>
    <xf numFmtId="4" fontId="7" fillId="0" borderId="1" xfId="12" applyNumberFormat="1" applyBorder="1"/>
    <xf numFmtId="0" fontId="3" fillId="0" borderId="5" xfId="12" applyFont="1" applyBorder="1" applyAlignment="1">
      <alignment horizontal="center" vertical="center"/>
    </xf>
    <xf numFmtId="0" fontId="7" fillId="0" borderId="6" xfId="12" applyBorder="1" applyAlignment="1">
      <alignment vertical="center"/>
    </xf>
    <xf numFmtId="4" fontId="7" fillId="0" borderId="6" xfId="12" applyNumberFormat="1" applyBorder="1" applyAlignment="1">
      <alignment vertical="center"/>
    </xf>
    <xf numFmtId="4" fontId="7" fillId="0" borderId="7" xfId="12" applyNumberFormat="1" applyBorder="1" applyAlignment="1">
      <alignment vertical="center"/>
    </xf>
    <xf numFmtId="4" fontId="3" fillId="0" borderId="29" xfId="12" applyNumberFormat="1" applyFont="1" applyBorder="1" applyAlignment="1">
      <alignment horizontal="right" vertical="center"/>
    </xf>
    <xf numFmtId="0" fontId="3" fillId="0" borderId="28" xfId="12" applyFont="1" applyBorder="1" applyAlignment="1">
      <alignment horizontal="left"/>
    </xf>
    <xf numFmtId="4" fontId="3" fillId="0" borderId="28" xfId="12" applyNumberFormat="1" applyFont="1" applyBorder="1"/>
    <xf numFmtId="4" fontId="7" fillId="0" borderId="28" xfId="12" applyNumberFormat="1" applyBorder="1"/>
    <xf numFmtId="4" fontId="7" fillId="0" borderId="3" xfId="12" applyNumberFormat="1" applyBorder="1"/>
    <xf numFmtId="0" fontId="3" fillId="0" borderId="0" xfId="12" applyFont="1" applyAlignment="1">
      <alignment horizontal="left" vertical="center"/>
    </xf>
    <xf numFmtId="4" fontId="7" fillId="0" borderId="20" xfId="12" applyNumberFormat="1" applyBorder="1"/>
    <xf numFmtId="4" fontId="7" fillId="0" borderId="18" xfId="12" applyNumberFormat="1" applyBorder="1"/>
    <xf numFmtId="0" fontId="3" fillId="0" borderId="13" xfId="12" applyFont="1" applyBorder="1"/>
    <xf numFmtId="4" fontId="3" fillId="0" borderId="27" xfId="12" applyNumberFormat="1" applyFont="1" applyBorder="1"/>
    <xf numFmtId="0" fontId="7" fillId="0" borderId="27" xfId="12" applyBorder="1"/>
    <xf numFmtId="0" fontId="3" fillId="0" borderId="41" xfId="12" applyFont="1" applyBorder="1" applyAlignment="1">
      <alignment horizontal="center" vertical="center"/>
    </xf>
    <xf numFmtId="4" fontId="3" fillId="0" borderId="29" xfId="12" applyNumberFormat="1" applyFont="1" applyBorder="1" applyAlignment="1">
      <alignment vertical="center"/>
    </xf>
    <xf numFmtId="4" fontId="7" fillId="0" borderId="28" xfId="12" applyNumberFormat="1" applyBorder="1" applyAlignment="1">
      <alignment vertical="center"/>
    </xf>
    <xf numFmtId="0" fontId="7" fillId="0" borderId="0" xfId="12" applyAlignment="1">
      <alignment vertical="center"/>
    </xf>
    <xf numFmtId="0" fontId="3" fillId="0" borderId="43" xfId="12" applyFont="1" applyBorder="1" applyAlignment="1">
      <alignment horizontal="center"/>
    </xf>
    <xf numFmtId="4" fontId="7" fillId="0" borderId="49" xfId="12" applyNumberFormat="1" applyBorder="1"/>
    <xf numFmtId="4" fontId="7" fillId="0" borderId="17" xfId="12" applyNumberFormat="1" applyBorder="1"/>
    <xf numFmtId="4" fontId="3" fillId="0" borderId="50" xfId="12" applyNumberFormat="1" applyFont="1" applyBorder="1" applyAlignment="1">
      <alignment horizontal="right"/>
    </xf>
    <xf numFmtId="0" fontId="3" fillId="0" borderId="51" xfId="12" applyFont="1" applyBorder="1" applyAlignment="1">
      <alignment horizontal="center" vertical="center"/>
    </xf>
    <xf numFmtId="4" fontId="7" fillId="0" borderId="52" xfId="12" applyNumberFormat="1" applyBorder="1" applyAlignment="1">
      <alignment vertical="center"/>
    </xf>
    <xf numFmtId="4" fontId="7" fillId="0" borderId="53" xfId="12" applyNumberFormat="1" applyBorder="1" applyAlignment="1">
      <alignment vertical="center"/>
    </xf>
    <xf numFmtId="4" fontId="3" fillId="0" borderId="54" xfId="12" applyNumberFormat="1" applyFont="1" applyBorder="1" applyAlignment="1">
      <alignment vertical="center"/>
    </xf>
    <xf numFmtId="4" fontId="3" fillId="0" borderId="18" xfId="12" applyNumberFormat="1" applyFont="1" applyBorder="1" applyAlignment="1">
      <alignment horizontal="center" vertical="center"/>
    </xf>
    <xf numFmtId="4" fontId="7" fillId="0" borderId="19" xfId="12" applyNumberFormat="1" applyBorder="1" applyAlignment="1">
      <alignment vertical="center"/>
    </xf>
    <xf numFmtId="4" fontId="3" fillId="0" borderId="0" xfId="12" applyNumberFormat="1" applyFont="1" applyAlignment="1">
      <alignment vertical="center"/>
    </xf>
    <xf numFmtId="0" fontId="3" fillId="0" borderId="45" xfId="12" applyFont="1" applyBorder="1" applyAlignment="1">
      <alignment horizontal="center"/>
    </xf>
    <xf numFmtId="4" fontId="7" fillId="0" borderId="26" xfId="12" applyNumberFormat="1" applyBorder="1"/>
    <xf numFmtId="4" fontId="7" fillId="0" borderId="23" xfId="12" applyNumberFormat="1" applyBorder="1"/>
    <xf numFmtId="4" fontId="7" fillId="0" borderId="46" xfId="12" applyNumberFormat="1" applyBorder="1"/>
    <xf numFmtId="0" fontId="3" fillId="0" borderId="31" xfId="12" applyFont="1" applyBorder="1" applyAlignment="1">
      <alignment horizontal="center"/>
    </xf>
    <xf numFmtId="4" fontId="7" fillId="0" borderId="18" xfId="12" applyNumberFormat="1" applyBorder="1" applyAlignment="1">
      <alignment horizontal="right"/>
    </xf>
    <xf numFmtId="0" fontId="3" fillId="0" borderId="7" xfId="12" applyFont="1" applyBorder="1" applyAlignment="1">
      <alignment vertical="center"/>
    </xf>
    <xf numFmtId="4" fontId="7" fillId="0" borderId="42" xfId="12" applyNumberFormat="1" applyBorder="1" applyAlignment="1">
      <alignment vertical="center"/>
    </xf>
    <xf numFmtId="4" fontId="7" fillId="0" borderId="0" xfId="12" applyNumberFormat="1" applyAlignment="1">
      <alignment vertical="center"/>
    </xf>
    <xf numFmtId="4" fontId="7" fillId="0" borderId="39" xfId="12" applyNumberFormat="1" applyBorder="1" applyAlignment="1">
      <alignment vertical="center"/>
    </xf>
    <xf numFmtId="4" fontId="3" fillId="0" borderId="40" xfId="12" applyNumberFormat="1" applyFont="1" applyBorder="1" applyAlignment="1">
      <alignment horizontal="right" vertical="center"/>
    </xf>
    <xf numFmtId="4" fontId="7" fillId="0" borderId="38" xfId="12" applyNumberFormat="1" applyBorder="1" applyAlignment="1">
      <alignment horizontal="center" vertical="center"/>
    </xf>
    <xf numFmtId="4" fontId="3" fillId="0" borderId="40" xfId="12" applyNumberFormat="1" applyFont="1" applyBorder="1" applyAlignment="1">
      <alignment vertical="center"/>
    </xf>
    <xf numFmtId="4" fontId="3" fillId="0" borderId="48" xfId="12" applyNumberFormat="1" applyFont="1" applyBorder="1"/>
    <xf numFmtId="4" fontId="7" fillId="0" borderId="16" xfId="12" applyNumberFormat="1" applyBorder="1"/>
    <xf numFmtId="4" fontId="7" fillId="0" borderId="32" xfId="12" applyNumberFormat="1" applyBorder="1"/>
    <xf numFmtId="0" fontId="3" fillId="0" borderId="61" xfId="12" applyFont="1" applyBorder="1" applyAlignment="1">
      <alignment horizontal="left" vertical="center"/>
    </xf>
    <xf numFmtId="4" fontId="3" fillId="0" borderId="61" xfId="12" applyNumberFormat="1" applyFont="1" applyBorder="1" applyAlignment="1">
      <alignment vertical="center"/>
    </xf>
    <xf numFmtId="4" fontId="7" fillId="0" borderId="61" xfId="12" applyNumberFormat="1" applyBorder="1" applyAlignment="1">
      <alignment vertical="center"/>
    </xf>
    <xf numFmtId="0" fontId="3" fillId="0" borderId="6" xfId="12" applyFont="1" applyBorder="1" applyAlignment="1">
      <alignment vertical="center"/>
    </xf>
    <xf numFmtId="0" fontId="3" fillId="0" borderId="52" xfId="12" applyFont="1" applyBorder="1" applyAlignment="1">
      <alignment vertical="center"/>
    </xf>
    <xf numFmtId="0" fontId="3" fillId="0" borderId="28" xfId="12" applyFont="1" applyBorder="1" applyAlignment="1">
      <alignment horizontal="left" vertical="center"/>
    </xf>
    <xf numFmtId="0" fontId="3" fillId="2" borderId="62" xfId="12" applyFont="1" applyFill="1" applyBorder="1" applyAlignment="1">
      <alignment horizontal="center" vertical="center"/>
    </xf>
    <xf numFmtId="0" fontId="3" fillId="2" borderId="61" xfId="12" applyFont="1" applyFill="1" applyBorder="1" applyAlignment="1">
      <alignment vertical="center"/>
    </xf>
    <xf numFmtId="0" fontId="3" fillId="2" borderId="61" xfId="12" applyFont="1" applyFill="1" applyBorder="1" applyAlignment="1">
      <alignment horizontal="center" vertical="center"/>
    </xf>
    <xf numFmtId="0" fontId="7" fillId="2" borderId="61" xfId="12" applyFill="1" applyBorder="1"/>
    <xf numFmtId="0" fontId="3" fillId="0" borderId="43" xfId="12" applyFont="1" applyBorder="1" applyAlignment="1">
      <alignment horizontal="center" vertical="center"/>
    </xf>
    <xf numFmtId="0" fontId="3" fillId="2" borderId="63" xfId="12" applyFont="1" applyFill="1" applyBorder="1" applyAlignment="1">
      <alignment horizontal="center" vertical="center" wrapText="1"/>
    </xf>
    <xf numFmtId="4" fontId="3" fillId="0" borderId="64" xfId="12" applyNumberFormat="1" applyFont="1" applyBorder="1" applyAlignment="1">
      <alignment horizontal="center" vertical="center" wrapText="1"/>
    </xf>
    <xf numFmtId="4" fontId="3" fillId="0" borderId="65" xfId="12" applyNumberFormat="1" applyFont="1" applyBorder="1" applyAlignment="1">
      <alignment horizontal="center" vertical="center" wrapText="1"/>
    </xf>
    <xf numFmtId="0" fontId="3" fillId="2" borderId="66" xfId="12" applyFont="1" applyFill="1" applyBorder="1" applyAlignment="1">
      <alignment horizontal="center" vertical="center"/>
    </xf>
    <xf numFmtId="4" fontId="7" fillId="0" borderId="67" xfId="12" applyNumberFormat="1" applyBorder="1" applyAlignment="1">
      <alignment horizontal="right" vertical="center"/>
    </xf>
    <xf numFmtId="4" fontId="7" fillId="0" borderId="41" xfId="12" applyNumberFormat="1" applyBorder="1" applyAlignment="1">
      <alignment horizontal="right" vertical="center"/>
    </xf>
    <xf numFmtId="0" fontId="3" fillId="2" borderId="68" xfId="12" applyFont="1" applyFill="1" applyBorder="1" applyAlignment="1">
      <alignment horizontal="center" vertical="center" wrapText="1"/>
    </xf>
    <xf numFmtId="0" fontId="3" fillId="0" borderId="69" xfId="12" applyFont="1" applyBorder="1" applyAlignment="1">
      <alignment horizontal="right" vertical="center"/>
    </xf>
    <xf numFmtId="0" fontId="7" fillId="0" borderId="69" xfId="12" applyBorder="1" applyAlignment="1">
      <alignment horizontal="right" vertical="center"/>
    </xf>
    <xf numFmtId="0" fontId="3" fillId="0" borderId="70" xfId="12" applyFont="1" applyBorder="1" applyAlignment="1">
      <alignment horizontal="right" vertical="center"/>
    </xf>
    <xf numFmtId="0" fontId="3" fillId="0" borderId="71" xfId="12" applyFont="1" applyBorder="1" applyAlignment="1">
      <alignment horizontal="left" vertical="center"/>
    </xf>
    <xf numFmtId="4" fontId="3" fillId="0" borderId="72" xfId="12" applyNumberFormat="1" applyFont="1" applyBorder="1" applyAlignment="1">
      <alignment vertical="center"/>
    </xf>
    <xf numFmtId="4" fontId="3" fillId="0" borderId="72" xfId="12" applyNumberFormat="1" applyFont="1" applyBorder="1"/>
    <xf numFmtId="0" fontId="3" fillId="0" borderId="73" xfId="12" applyFont="1" applyBorder="1" applyAlignment="1">
      <alignment horizontal="left" vertical="center"/>
    </xf>
    <xf numFmtId="4" fontId="3" fillId="0" borderId="74" xfId="12" applyNumberFormat="1" applyFont="1" applyBorder="1" applyAlignment="1">
      <alignment vertical="center"/>
    </xf>
    <xf numFmtId="4" fontId="3" fillId="0" borderId="63" xfId="12" applyNumberFormat="1" applyFont="1" applyBorder="1" applyAlignment="1">
      <alignment vertical="center"/>
    </xf>
    <xf numFmtId="0" fontId="7" fillId="0" borderId="75" xfId="12" applyBorder="1" applyAlignment="1">
      <alignment horizontal="center"/>
    </xf>
    <xf numFmtId="0" fontId="7" fillId="0" borderId="52" xfId="12" applyBorder="1" applyAlignment="1">
      <alignment horizontal="center"/>
    </xf>
    <xf numFmtId="0" fontId="7" fillId="0" borderId="52" xfId="12" applyBorder="1"/>
    <xf numFmtId="4" fontId="7" fillId="0" borderId="52" xfId="12" applyNumberFormat="1" applyBorder="1"/>
    <xf numFmtId="0" fontId="3" fillId="0" borderId="52" xfId="12" applyFont="1" applyBorder="1" applyAlignment="1">
      <alignment horizontal="right"/>
    </xf>
    <xf numFmtId="0" fontId="0" fillId="0" borderId="41" xfId="0" applyBorder="1" applyAlignment="1">
      <alignment vertical="center"/>
    </xf>
    <xf numFmtId="4" fontId="3" fillId="0" borderId="48" xfId="12" applyNumberFormat="1" applyFont="1" applyBorder="1" applyAlignment="1">
      <alignment horizontal="center"/>
    </xf>
    <xf numFmtId="0" fontId="3" fillId="0" borderId="13" xfId="12" applyFont="1" applyBorder="1" applyAlignment="1">
      <alignment horizontal="left"/>
    </xf>
    <xf numFmtId="0" fontId="3" fillId="0" borderId="27" xfId="12" applyFont="1" applyBorder="1"/>
    <xf numFmtId="0" fontId="3" fillId="0" borderId="56" xfId="12" applyFont="1" applyBorder="1" applyAlignment="1">
      <alignment horizontal="left"/>
    </xf>
    <xf numFmtId="0" fontId="3" fillId="0" borderId="57" xfId="12" applyFont="1" applyBorder="1" applyAlignment="1">
      <alignment horizontal="left"/>
    </xf>
    <xf numFmtId="0" fontId="3" fillId="0" borderId="11" xfId="12" applyFont="1" applyBorder="1" applyAlignment="1">
      <alignment horizontal="left"/>
    </xf>
    <xf numFmtId="0" fontId="3" fillId="0" borderId="60" xfId="12" applyFont="1" applyBorder="1" applyAlignment="1">
      <alignment horizontal="left" vertical="center"/>
    </xf>
    <xf numFmtId="4" fontId="2" fillId="0" borderId="27" xfId="12" applyNumberFormat="1" applyFont="1" applyBorder="1"/>
    <xf numFmtId="0" fontId="14" fillId="0" borderId="13" xfId="12" applyFont="1" applyBorder="1" applyAlignment="1">
      <alignment horizontal="left" indent="1"/>
    </xf>
    <xf numFmtId="0" fontId="3" fillId="0" borderId="58" xfId="12" applyFont="1" applyBorder="1" applyAlignment="1">
      <alignment horizontal="left"/>
    </xf>
    <xf numFmtId="0" fontId="3" fillId="0" borderId="56" xfId="12" applyFont="1" applyBorder="1" applyAlignment="1">
      <alignment horizontal="left" wrapText="1"/>
    </xf>
    <xf numFmtId="0" fontId="7" fillId="0" borderId="76" xfId="12" applyBorder="1"/>
    <xf numFmtId="0" fontId="3" fillId="0" borderId="36" xfId="12" applyFont="1" applyBorder="1" applyAlignment="1">
      <alignment vertical="center"/>
    </xf>
    <xf numFmtId="4" fontId="2" fillId="0" borderId="49" xfId="12" applyNumberFormat="1" applyFont="1" applyBorder="1"/>
    <xf numFmtId="0" fontId="2" fillId="0" borderId="24" xfId="12" applyFont="1" applyBorder="1" applyAlignment="1">
      <alignment horizontal="left" wrapText="1" indent="2"/>
    </xf>
    <xf numFmtId="0" fontId="2" fillId="0" borderId="24" xfId="12" applyFont="1" applyBorder="1" applyAlignment="1">
      <alignment horizontal="left" wrapText="1" indent="3"/>
    </xf>
    <xf numFmtId="0" fontId="2" fillId="0" borderId="0" xfId="12" applyFont="1"/>
    <xf numFmtId="4" fontId="3" fillId="0" borderId="47" xfId="12" applyNumberFormat="1" applyFont="1" applyBorder="1" applyAlignment="1">
      <alignment horizontal="right"/>
    </xf>
    <xf numFmtId="0" fontId="3" fillId="0" borderId="73" xfId="12" applyFont="1" applyBorder="1" applyAlignment="1">
      <alignment horizontal="center"/>
    </xf>
    <xf numFmtId="0" fontId="2" fillId="0" borderId="27" xfId="12" applyFont="1" applyBorder="1"/>
    <xf numFmtId="0" fontId="7" fillId="0" borderId="23" xfId="12" applyBorder="1"/>
    <xf numFmtId="0" fontId="7" fillId="0" borderId="1" xfId="12" applyBorder="1"/>
    <xf numFmtId="0" fontId="7" fillId="0" borderId="1" xfId="12" applyBorder="1" applyAlignment="1">
      <alignment horizontal="right"/>
    </xf>
    <xf numFmtId="0" fontId="3" fillId="0" borderId="36" xfId="12" applyFont="1" applyBorder="1" applyAlignment="1">
      <alignment horizontal="left" vertical="center"/>
    </xf>
    <xf numFmtId="0" fontId="28" fillId="0" borderId="0" xfId="18"/>
    <xf numFmtId="0" fontId="29" fillId="0" borderId="0" xfId="18" applyFont="1" applyAlignment="1">
      <alignment horizontal="left" wrapText="1"/>
    </xf>
    <xf numFmtId="0" fontId="30" fillId="0" borderId="17" xfId="18" applyFont="1" applyBorder="1" applyAlignment="1">
      <alignment horizontal="left" vertical="top" wrapText="1"/>
    </xf>
    <xf numFmtId="0" fontId="30" fillId="0" borderId="17" xfId="18" applyFont="1" applyBorder="1" applyAlignment="1">
      <alignment horizontal="left" vertical="center" wrapText="1"/>
    </xf>
    <xf numFmtId="0" fontId="30" fillId="0" borderId="17" xfId="18" applyFont="1" applyBorder="1" applyAlignment="1">
      <alignment horizontal="center" vertical="top" wrapText="1"/>
    </xf>
    <xf numFmtId="0" fontId="30" fillId="0" borderId="17" xfId="18" applyFont="1" applyBorder="1" applyAlignment="1">
      <alignment horizontal="center" vertical="center" wrapText="1"/>
    </xf>
    <xf numFmtId="0" fontId="28" fillId="0" borderId="17" xfId="18" applyBorder="1" applyAlignment="1">
      <alignment horizontal="left" vertical="top" wrapText="1"/>
    </xf>
    <xf numFmtId="0" fontId="29" fillId="0" borderId="17" xfId="18" applyFont="1" applyBorder="1" applyAlignment="1">
      <alignment horizontal="left" vertical="top" wrapText="1"/>
    </xf>
    <xf numFmtId="0" fontId="18" fillId="0" borderId="17" xfId="18" applyFont="1" applyBorder="1" applyAlignment="1">
      <alignment horizontal="center" vertical="center" wrapText="1"/>
    </xf>
    <xf numFmtId="164" fontId="31" fillId="3" borderId="17" xfId="18" applyNumberFormat="1" applyFont="1" applyFill="1" applyBorder="1" applyAlignment="1" applyProtection="1">
      <alignment horizontal="left" vertical="center"/>
      <protection locked="0"/>
    </xf>
    <xf numFmtId="0" fontId="31" fillId="3" borderId="17" xfId="18" applyFont="1" applyFill="1" applyBorder="1" applyAlignment="1">
      <alignment horizontal="left" vertical="center" wrapText="1"/>
    </xf>
    <xf numFmtId="0" fontId="28" fillId="3" borderId="17" xfId="18" applyFill="1" applyBorder="1" applyAlignment="1">
      <alignment horizontal="left" vertical="top" wrapText="1"/>
    </xf>
    <xf numFmtId="165" fontId="28" fillId="3" borderId="17" xfId="18" applyNumberFormat="1" applyFill="1" applyBorder="1" applyAlignment="1">
      <alignment horizontal="left" vertical="top" wrapText="1"/>
    </xf>
    <xf numFmtId="1" fontId="31" fillId="4" borderId="17" xfId="18" applyNumberFormat="1" applyFont="1" applyFill="1" applyBorder="1" applyAlignment="1" applyProtection="1">
      <alignment horizontal="left" vertical="center"/>
      <protection locked="0"/>
    </xf>
    <xf numFmtId="0" fontId="31" fillId="4" borderId="17" xfId="18" applyFont="1" applyFill="1" applyBorder="1" applyAlignment="1">
      <alignment horizontal="left" vertical="center" wrapText="1"/>
    </xf>
    <xf numFmtId="0" fontId="28" fillId="4" borderId="17" xfId="18" applyFill="1" applyBorder="1" applyAlignment="1">
      <alignment horizontal="left" vertical="top" wrapText="1"/>
    </xf>
    <xf numFmtId="165" fontId="28" fillId="4" borderId="17" xfId="18" applyNumberFormat="1" applyFill="1" applyBorder="1" applyAlignment="1">
      <alignment horizontal="left" vertical="top" wrapText="1"/>
    </xf>
    <xf numFmtId="1" fontId="31" fillId="0" borderId="17" xfId="18" applyNumberFormat="1" applyFont="1" applyBorder="1" applyAlignment="1" applyProtection="1">
      <alignment horizontal="left" vertical="center"/>
      <protection locked="0"/>
    </xf>
    <xf numFmtId="0" fontId="31" fillId="0" borderId="17" xfId="18" applyFont="1" applyBorder="1" applyAlignment="1">
      <alignment horizontal="left" vertical="center" wrapText="1"/>
    </xf>
    <xf numFmtId="0" fontId="31" fillId="0" borderId="17" xfId="18" applyFont="1" applyBorder="1" applyAlignment="1">
      <alignment horizontal="center" vertical="center" wrapText="1"/>
    </xf>
    <xf numFmtId="165" fontId="28" fillId="0" borderId="17" xfId="18" applyNumberFormat="1" applyBorder="1" applyAlignment="1">
      <alignment horizontal="left" vertical="top" wrapText="1"/>
    </xf>
    <xf numFmtId="1" fontId="31" fillId="5" borderId="17" xfId="18" applyNumberFormat="1" applyFont="1" applyFill="1" applyBorder="1" applyAlignment="1" applyProtection="1">
      <alignment horizontal="left" vertical="center"/>
      <protection locked="0"/>
    </xf>
    <xf numFmtId="0" fontId="31" fillId="5" borderId="17" xfId="18" applyFont="1" applyFill="1" applyBorder="1" applyAlignment="1">
      <alignment horizontal="left" vertical="center" wrapText="1"/>
    </xf>
    <xf numFmtId="0" fontId="28" fillId="5" borderId="17" xfId="18" applyFill="1" applyBorder="1" applyAlignment="1">
      <alignment horizontal="left" vertical="top" wrapText="1"/>
    </xf>
    <xf numFmtId="165" fontId="28" fillId="5" borderId="17" xfId="18" applyNumberFormat="1" applyFill="1" applyBorder="1" applyAlignment="1">
      <alignment horizontal="left" vertical="top" wrapText="1"/>
    </xf>
    <xf numFmtId="0" fontId="28" fillId="0" borderId="17" xfId="18" applyBorder="1" applyAlignment="1">
      <alignment horizontal="center" vertical="center" wrapText="1"/>
    </xf>
    <xf numFmtId="0" fontId="29" fillId="0" borderId="17" xfId="18" applyFont="1" applyBorder="1" applyAlignment="1">
      <alignment horizontal="left" vertical="center" wrapText="1"/>
    </xf>
    <xf numFmtId="0" fontId="28" fillId="0" borderId="17" xfId="18" applyBorder="1" applyAlignment="1">
      <alignment horizontal="center" vertical="center"/>
    </xf>
    <xf numFmtId="0" fontId="28" fillId="0" borderId="17" xfId="18" applyBorder="1" applyAlignment="1">
      <alignment horizontal="left" vertical="center" wrapText="1"/>
    </xf>
    <xf numFmtId="1" fontId="28" fillId="0" borderId="17" xfId="18" applyNumberFormat="1" applyBorder="1" applyAlignment="1" applyProtection="1">
      <alignment horizontal="left" vertical="top"/>
      <protection locked="0"/>
    </xf>
    <xf numFmtId="1" fontId="28" fillId="4" borderId="17" xfId="18" applyNumberFormat="1" applyFill="1" applyBorder="1" applyAlignment="1">
      <alignment horizontal="left" vertical="top" wrapText="1"/>
    </xf>
    <xf numFmtId="165" fontId="33" fillId="4" borderId="17" xfId="18" applyNumberFormat="1" applyFont="1" applyFill="1" applyBorder="1" applyAlignment="1">
      <alignment horizontal="left" vertical="top" wrapText="1"/>
    </xf>
    <xf numFmtId="0" fontId="34" fillId="0" borderId="0" xfId="18" applyFont="1" applyAlignment="1">
      <alignment horizontal="left" vertical="top"/>
    </xf>
    <xf numFmtId="0" fontId="35" fillId="0" borderId="0" xfId="18" applyFont="1" applyAlignment="1">
      <alignment horizontal="left" vertical="top"/>
    </xf>
    <xf numFmtId="0" fontId="36" fillId="0" borderId="0" xfId="18" applyFont="1" applyAlignment="1">
      <alignment horizontal="left" vertical="top"/>
    </xf>
    <xf numFmtId="0" fontId="3" fillId="0" borderId="17" xfId="12" applyFont="1" applyBorder="1" applyAlignment="1">
      <alignment horizontal="left"/>
    </xf>
    <xf numFmtId="0" fontId="7" fillId="0" borderId="17" xfId="12" applyBorder="1"/>
    <xf numFmtId="0" fontId="2" fillId="0" borderId="17" xfId="12" applyFont="1" applyBorder="1" applyAlignment="1">
      <alignment horizontal="left" wrapText="1"/>
    </xf>
    <xf numFmtId="4" fontId="3" fillId="0" borderId="17" xfId="12" applyNumberFormat="1" applyFont="1" applyBorder="1" applyAlignment="1">
      <alignment horizontal="right"/>
    </xf>
    <xf numFmtId="0" fontId="2" fillId="0" borderId="24" xfId="12" applyFont="1" applyBorder="1" applyAlignment="1">
      <alignment horizontal="left" wrapText="1"/>
    </xf>
    <xf numFmtId="4" fontId="3" fillId="0" borderId="44" xfId="12" applyNumberFormat="1" applyFont="1" applyBorder="1"/>
    <xf numFmtId="4" fontId="2" fillId="0" borderId="49" xfId="12" applyNumberFormat="1" applyFont="1" applyBorder="1" applyAlignment="1">
      <alignment horizontal="center" wrapText="1"/>
    </xf>
    <xf numFmtId="4" fontId="3" fillId="0" borderId="0" xfId="12" applyNumberFormat="1" applyFont="1" applyAlignment="1">
      <alignment horizontal="center" vertical="center"/>
    </xf>
    <xf numFmtId="10" fontId="7" fillId="0" borderId="39" xfId="19" applyNumberFormat="1" applyFont="1" applyFill="1" applyBorder="1" applyAlignment="1">
      <alignment vertical="center"/>
    </xf>
    <xf numFmtId="0" fontId="3" fillId="0" borderId="14" xfId="12" applyFont="1" applyBorder="1" applyAlignment="1">
      <alignment horizontal="center"/>
    </xf>
    <xf numFmtId="0" fontId="2" fillId="0" borderId="19" xfId="12" applyFont="1" applyBorder="1" applyAlignment="1">
      <alignment horizontal="left" wrapText="1"/>
    </xf>
    <xf numFmtId="4" fontId="3" fillId="0" borderId="44" xfId="12" applyNumberFormat="1" applyFont="1" applyBorder="1" applyAlignment="1">
      <alignment horizontal="right"/>
    </xf>
    <xf numFmtId="0" fontId="3" fillId="0" borderId="27" xfId="12" applyFont="1" applyBorder="1" applyAlignment="1">
      <alignment horizontal="center"/>
    </xf>
    <xf numFmtId="4" fontId="7" fillId="0" borderId="77" xfId="12" applyNumberFormat="1" applyBorder="1"/>
    <xf numFmtId="4" fontId="2" fillId="0" borderId="77" xfId="12" applyNumberFormat="1" applyFont="1" applyBorder="1" applyAlignment="1">
      <alignment horizontal="center"/>
    </xf>
    <xf numFmtId="10" fontId="7" fillId="0" borderId="78" xfId="19" applyNumberFormat="1" applyFont="1" applyFill="1" applyBorder="1" applyAlignment="1"/>
    <xf numFmtId="4" fontId="7" fillId="0" borderId="78" xfId="12" applyNumberFormat="1" applyBorder="1"/>
    <xf numFmtId="4" fontId="7" fillId="0" borderId="79" xfId="12" applyNumberFormat="1" applyBorder="1"/>
    <xf numFmtId="4" fontId="2" fillId="0" borderId="2" xfId="12" applyNumberFormat="1" applyFont="1" applyBorder="1" applyAlignment="1">
      <alignment horizontal="center"/>
    </xf>
    <xf numFmtId="10" fontId="7" fillId="0" borderId="27" xfId="19" applyNumberFormat="1" applyFont="1" applyFill="1" applyBorder="1" applyAlignment="1"/>
    <xf numFmtId="4" fontId="7" fillId="0" borderId="30" xfId="12" applyNumberFormat="1" applyBorder="1" applyAlignment="1">
      <alignment horizontal="right"/>
    </xf>
    <xf numFmtId="0" fontId="3" fillId="0" borderId="80" xfId="12" applyFont="1" applyBorder="1" applyAlignment="1">
      <alignment horizontal="center"/>
    </xf>
    <xf numFmtId="0" fontId="3" fillId="0" borderId="12" xfId="12" applyFont="1" applyBorder="1" applyAlignment="1">
      <alignment horizontal="left"/>
    </xf>
    <xf numFmtId="4" fontId="7" fillId="0" borderId="81" xfId="12" applyNumberFormat="1" applyBorder="1"/>
    <xf numFmtId="4" fontId="2" fillId="0" borderId="81" xfId="12" applyNumberFormat="1" applyFont="1" applyBorder="1" applyAlignment="1">
      <alignment horizontal="center"/>
    </xf>
    <xf numFmtId="10" fontId="7" fillId="0" borderId="82" xfId="19" applyNumberFormat="1" applyFont="1" applyFill="1" applyBorder="1" applyAlignment="1"/>
    <xf numFmtId="4" fontId="7" fillId="0" borderId="82" xfId="12" applyNumberFormat="1" applyBorder="1"/>
    <xf numFmtId="4" fontId="7" fillId="0" borderId="83" xfId="12" applyNumberFormat="1" applyBorder="1" applyAlignment="1">
      <alignment horizontal="right"/>
    </xf>
    <xf numFmtId="0" fontId="3" fillId="0" borderId="84" xfId="12" applyFont="1" applyBorder="1" applyAlignment="1">
      <alignment horizontal="center"/>
    </xf>
    <xf numFmtId="0" fontId="2" fillId="0" borderId="13" xfId="12" applyFont="1" applyBorder="1" applyAlignment="1">
      <alignment horizontal="left" indent="2"/>
    </xf>
    <xf numFmtId="0" fontId="3" fillId="0" borderId="42" xfId="12" applyFont="1" applyBorder="1" applyAlignment="1">
      <alignment horizontal="left" vertical="center"/>
    </xf>
    <xf numFmtId="0" fontId="3" fillId="0" borderId="85" xfId="12" applyFont="1" applyBorder="1" applyAlignment="1">
      <alignment horizontal="center"/>
    </xf>
    <xf numFmtId="0" fontId="3" fillId="0" borderId="17" xfId="12" applyFont="1" applyBorder="1" applyAlignment="1">
      <alignment horizontal="center"/>
    </xf>
    <xf numFmtId="0" fontId="5" fillId="0" borderId="0" xfId="12" applyFont="1" applyAlignment="1">
      <alignment horizontal="left" wrapText="1"/>
    </xf>
    <xf numFmtId="0" fontId="3" fillId="0" borderId="19" xfId="12" applyFont="1" applyBorder="1" applyAlignment="1">
      <alignment horizontal="left" wrapText="1"/>
    </xf>
    <xf numFmtId="0" fontId="3" fillId="0" borderId="14" xfId="12" applyFont="1" applyBorder="1" applyAlignment="1">
      <alignment horizontal="center" vertical="top"/>
    </xf>
    <xf numFmtId="4" fontId="7" fillId="6" borderId="27" xfId="12" applyNumberFormat="1" applyFill="1" applyBorder="1" applyAlignment="1">
      <alignment horizontal="right"/>
    </xf>
    <xf numFmtId="0" fontId="2" fillId="0" borderId="56" xfId="12" applyFont="1" applyBorder="1" applyAlignment="1">
      <alignment horizontal="left" indent="2"/>
    </xf>
    <xf numFmtId="0" fontId="7" fillId="0" borderId="27" xfId="12" applyBorder="1" applyAlignment="1">
      <alignment horizontal="center"/>
    </xf>
    <xf numFmtId="0" fontId="2" fillId="0" borderId="27" xfId="12" applyFont="1" applyBorder="1" applyAlignment="1">
      <alignment horizontal="center"/>
    </xf>
    <xf numFmtId="0" fontId="2" fillId="0" borderId="13" xfId="12" applyFont="1" applyBorder="1" applyAlignment="1">
      <alignment horizontal="left" wrapText="1" indent="1"/>
    </xf>
    <xf numFmtId="0" fontId="14" fillId="0" borderId="13" xfId="12" applyFont="1" applyBorder="1" applyAlignment="1">
      <alignment horizontal="left" wrapText="1" indent="1"/>
    </xf>
    <xf numFmtId="4" fontId="7" fillId="6" borderId="44" xfId="12" applyNumberFormat="1" applyFill="1" applyBorder="1"/>
    <xf numFmtId="4" fontId="2" fillId="0" borderId="27" xfId="12" applyNumberFormat="1" applyFont="1" applyBorder="1" applyAlignment="1">
      <alignment horizontal="center"/>
    </xf>
    <xf numFmtId="0" fontId="2" fillId="0" borderId="19" xfId="12" applyFont="1" applyBorder="1" applyAlignment="1">
      <alignment horizontal="left"/>
    </xf>
    <xf numFmtId="4" fontId="2" fillId="0" borderId="20" xfId="12" applyNumberFormat="1" applyFont="1" applyBorder="1" applyAlignment="1">
      <alignment horizontal="center"/>
    </xf>
    <xf numFmtId="10" fontId="7" fillId="0" borderId="18" xfId="19" applyNumberFormat="1" applyFont="1" applyFill="1" applyBorder="1" applyAlignment="1"/>
    <xf numFmtId="4" fontId="7" fillId="0" borderId="44" xfId="12" applyNumberFormat="1" applyBorder="1"/>
    <xf numFmtId="4" fontId="7" fillId="0" borderId="27" xfId="12" applyNumberFormat="1" applyBorder="1" applyAlignment="1">
      <alignment horizontal="center"/>
    </xf>
    <xf numFmtId="4" fontId="7" fillId="0" borderId="2" xfId="12" applyNumberFormat="1" applyBorder="1" applyAlignment="1">
      <alignment horizontal="center"/>
    </xf>
    <xf numFmtId="4" fontId="3" fillId="0" borderId="2" xfId="12" applyNumberFormat="1" applyFont="1" applyBorder="1" applyAlignment="1">
      <alignment horizontal="center"/>
    </xf>
    <xf numFmtId="4" fontId="2" fillId="0" borderId="16" xfId="12" applyNumberFormat="1" applyFont="1" applyBorder="1" applyAlignment="1">
      <alignment horizontal="center"/>
    </xf>
    <xf numFmtId="4" fontId="7" fillId="0" borderId="6" xfId="12" applyNumberFormat="1" applyBorder="1" applyAlignment="1">
      <alignment horizontal="center" vertical="center"/>
    </xf>
    <xf numFmtId="4" fontId="3" fillId="0" borderId="28" xfId="12" applyNumberFormat="1" applyFont="1" applyBorder="1" applyAlignment="1">
      <alignment horizontal="center" vertical="center"/>
    </xf>
    <xf numFmtId="4" fontId="7" fillId="0" borderId="16" xfId="12" applyNumberFormat="1" applyBorder="1" applyAlignment="1">
      <alignment horizontal="center"/>
    </xf>
    <xf numFmtId="0" fontId="39" fillId="0" borderId="24" xfId="12" applyFont="1" applyBorder="1" applyAlignment="1">
      <alignment horizontal="left" wrapText="1" indent="3"/>
    </xf>
    <xf numFmtId="0" fontId="39" fillId="0" borderId="24" xfId="12" applyFont="1" applyBorder="1" applyAlignment="1">
      <alignment horizontal="left" indent="2"/>
    </xf>
    <xf numFmtId="0" fontId="39" fillId="0" borderId="17" xfId="12" applyFont="1" applyBorder="1" applyAlignment="1">
      <alignment horizontal="left" wrapText="1" indent="2"/>
    </xf>
    <xf numFmtId="0" fontId="39" fillId="0" borderId="57" xfId="12" applyFont="1" applyBorder="1" applyAlignment="1">
      <alignment horizontal="left"/>
    </xf>
    <xf numFmtId="0" fontId="40" fillId="0" borderId="27" xfId="12" applyFont="1" applyBorder="1" applyAlignment="1">
      <alignment horizontal="center"/>
    </xf>
    <xf numFmtId="4" fontId="40" fillId="0" borderId="16" xfId="12" applyNumberFormat="1" applyFont="1" applyBorder="1" applyAlignment="1">
      <alignment horizontal="center"/>
    </xf>
    <xf numFmtId="4" fontId="40" fillId="0" borderId="16" xfId="12" applyNumberFormat="1" applyFont="1" applyBorder="1"/>
    <xf numFmtId="4" fontId="40" fillId="0" borderId="27" xfId="12" applyNumberFormat="1" applyFont="1" applyBorder="1" applyAlignment="1">
      <alignment horizontal="right"/>
    </xf>
    <xf numFmtId="0" fontId="41" fillId="0" borderId="24" xfId="12" applyFont="1" applyBorder="1" applyAlignment="1">
      <alignment horizontal="left" wrapText="1" indent="3"/>
    </xf>
    <xf numFmtId="4" fontId="2" fillId="0" borderId="16" xfId="12" applyNumberFormat="1" applyFont="1" applyBorder="1"/>
    <xf numFmtId="4" fontId="2" fillId="0" borderId="27" xfId="12" applyNumberFormat="1" applyFont="1" applyBorder="1" applyAlignment="1">
      <alignment horizontal="right"/>
    </xf>
    <xf numFmtId="0" fontId="42" fillId="0" borderId="4" xfId="12" applyFont="1" applyBorder="1" applyAlignment="1">
      <alignment horizontal="center"/>
    </xf>
    <xf numFmtId="4" fontId="42" fillId="0" borderId="30" xfId="12" applyNumberFormat="1" applyFont="1" applyBorder="1" applyAlignment="1">
      <alignment horizontal="right"/>
    </xf>
    <xf numFmtId="0" fontId="41" fillId="0" borderId="0" xfId="12" applyFont="1"/>
    <xf numFmtId="0" fontId="3" fillId="0" borderId="16" xfId="12" applyFont="1" applyBorder="1"/>
    <xf numFmtId="4" fontId="2" fillId="0" borderId="16" xfId="12" applyNumberFormat="1" applyFont="1" applyBorder="1" applyAlignment="1">
      <alignment horizontal="right"/>
    </xf>
    <xf numFmtId="0" fontId="3" fillId="0" borderId="17" xfId="12" applyFont="1" applyBorder="1"/>
    <xf numFmtId="4" fontId="2" fillId="0" borderId="17" xfId="12" applyNumberFormat="1" applyFont="1" applyBorder="1" applyAlignment="1">
      <alignment horizontal="center"/>
    </xf>
    <xf numFmtId="4" fontId="2" fillId="0" borderId="17" xfId="12" applyNumberFormat="1" applyFont="1" applyBorder="1"/>
    <xf numFmtId="4" fontId="2" fillId="0" borderId="17" xfId="12" applyNumberFormat="1" applyFont="1" applyBorder="1" applyAlignment="1">
      <alignment horizontal="right"/>
    </xf>
    <xf numFmtId="0" fontId="41" fillId="0" borderId="27" xfId="12" applyFont="1" applyBorder="1" applyAlignment="1">
      <alignment horizontal="center"/>
    </xf>
    <xf numFmtId="4" fontId="41" fillId="0" borderId="16" xfId="12" applyNumberFormat="1" applyFont="1" applyBorder="1" applyAlignment="1">
      <alignment horizontal="center"/>
    </xf>
    <xf numFmtId="4" fontId="41" fillId="0" borderId="16" xfId="12" applyNumberFormat="1" applyFont="1" applyBorder="1"/>
    <xf numFmtId="4" fontId="41" fillId="0" borderId="27" xfId="12" applyNumberFormat="1" applyFont="1" applyBorder="1" applyAlignment="1">
      <alignment horizontal="right"/>
    </xf>
    <xf numFmtId="0" fontId="47" fillId="0" borderId="24" xfId="12" applyFont="1" applyBorder="1" applyAlignment="1">
      <alignment horizontal="left" wrapText="1" indent="3"/>
    </xf>
    <xf numFmtId="0" fontId="46" fillId="0" borderId="13" xfId="12" applyFont="1" applyBorder="1" applyAlignment="1">
      <alignment horizontal="left" wrapText="1" indent="1"/>
    </xf>
    <xf numFmtId="0" fontId="46" fillId="0" borderId="24" xfId="12" applyFont="1" applyBorder="1" applyAlignment="1">
      <alignment horizontal="left" wrapText="1" indent="3"/>
    </xf>
    <xf numFmtId="0" fontId="39" fillId="0" borderId="17" xfId="12" applyFont="1" applyBorder="1" applyAlignment="1">
      <alignment horizontal="left" wrapText="1" indent="3"/>
    </xf>
    <xf numFmtId="0" fontId="2" fillId="0" borderId="17" xfId="12" applyFont="1" applyBorder="1" applyAlignment="1">
      <alignment horizontal="center"/>
    </xf>
    <xf numFmtId="4" fontId="7" fillId="0" borderId="17" xfId="12" applyNumberFormat="1" applyBorder="1" applyAlignment="1">
      <alignment horizontal="right"/>
    </xf>
    <xf numFmtId="0" fontId="46" fillId="0" borderId="17" xfId="12" applyFont="1" applyBorder="1" applyAlignment="1">
      <alignment horizontal="left" wrapText="1" indent="3"/>
    </xf>
    <xf numFmtId="0" fontId="3" fillId="0" borderId="26" xfId="12" applyFont="1" applyBorder="1" applyAlignment="1">
      <alignment horizontal="center"/>
    </xf>
    <xf numFmtId="4" fontId="3" fillId="0" borderId="21" xfId="12" applyNumberFormat="1" applyFont="1" applyBorder="1" applyAlignment="1">
      <alignment horizontal="right"/>
    </xf>
    <xf numFmtId="0" fontId="46" fillId="0" borderId="27" xfId="12" applyFont="1" applyBorder="1" applyAlignment="1">
      <alignment horizontal="center"/>
    </xf>
    <xf numFmtId="4" fontId="46" fillId="0" borderId="16" xfId="12" applyNumberFormat="1" applyFont="1" applyBorder="1" applyAlignment="1">
      <alignment horizontal="center"/>
    </xf>
    <xf numFmtId="4" fontId="46" fillId="0" borderId="16" xfId="12" applyNumberFormat="1" applyFont="1" applyBorder="1"/>
    <xf numFmtId="4" fontId="46" fillId="0" borderId="27" xfId="12" applyNumberFormat="1" applyFont="1" applyBorder="1" applyAlignment="1">
      <alignment horizontal="right"/>
    </xf>
    <xf numFmtId="0" fontId="47" fillId="0" borderId="27" xfId="12" applyFont="1" applyBorder="1" applyAlignment="1">
      <alignment horizontal="center"/>
    </xf>
    <xf numFmtId="4" fontId="47" fillId="0" borderId="16" xfId="12" applyNumberFormat="1" applyFont="1" applyBorder="1" applyAlignment="1">
      <alignment horizontal="center"/>
    </xf>
    <xf numFmtId="4" fontId="47" fillId="0" borderId="16" xfId="12" applyNumberFormat="1" applyFont="1" applyBorder="1"/>
    <xf numFmtId="4" fontId="47" fillId="0" borderId="27" xfId="12" applyNumberFormat="1" applyFont="1" applyBorder="1" applyAlignment="1">
      <alignment horizontal="right"/>
    </xf>
    <xf numFmtId="0" fontId="47" fillId="0" borderId="13" xfId="12" applyFont="1" applyBorder="1" applyAlignment="1">
      <alignment horizontal="left" wrapText="1" indent="1"/>
    </xf>
    <xf numFmtId="0" fontId="49" fillId="0" borderId="4" xfId="12" applyFont="1" applyBorder="1" applyAlignment="1">
      <alignment horizontal="center"/>
    </xf>
    <xf numFmtId="4" fontId="49" fillId="0" borderId="30" xfId="12" applyNumberFormat="1" applyFont="1" applyBorder="1" applyAlignment="1">
      <alignment horizontal="right"/>
    </xf>
    <xf numFmtId="0" fontId="46" fillId="0" borderId="0" xfId="12" applyFont="1"/>
    <xf numFmtId="0" fontId="46" fillId="0" borderId="27" xfId="12" applyFont="1" applyBorder="1"/>
    <xf numFmtId="4" fontId="46" fillId="0" borderId="27" xfId="12" applyNumberFormat="1" applyFont="1" applyBorder="1" applyAlignment="1">
      <alignment horizontal="center"/>
    </xf>
    <xf numFmtId="4" fontId="46" fillId="0" borderId="27" xfId="12" applyNumberFormat="1" applyFont="1" applyBorder="1"/>
    <xf numFmtId="0" fontId="3" fillId="0" borderId="36" xfId="12" applyFont="1" applyBorder="1" applyAlignment="1">
      <alignment horizontal="left" vertical="center"/>
    </xf>
    <xf numFmtId="0" fontId="3" fillId="0" borderId="6" xfId="12" applyFont="1" applyBorder="1" applyAlignment="1">
      <alignment vertical="center"/>
    </xf>
    <xf numFmtId="0" fontId="3" fillId="0" borderId="55" xfId="12" applyFont="1" applyBorder="1" applyAlignment="1">
      <alignment horizontal="left" vertical="center"/>
    </xf>
    <xf numFmtId="0" fontId="3" fillId="0" borderId="55" xfId="12" applyFont="1" applyBorder="1" applyAlignment="1">
      <alignment vertical="center"/>
    </xf>
    <xf numFmtId="0" fontId="3" fillId="0" borderId="56" xfId="12" applyFont="1" applyBorder="1" applyAlignment="1">
      <alignment horizontal="left" vertical="center"/>
    </xf>
    <xf numFmtId="0" fontId="38" fillId="0" borderId="0" xfId="12" applyFont="1" applyAlignment="1">
      <alignment horizontal="left" wrapText="1"/>
    </xf>
    <xf numFmtId="0" fontId="18" fillId="0" borderId="0" xfId="0" applyFont="1" applyAlignment="1">
      <alignment vertical="top" wrapText="1"/>
    </xf>
    <xf numFmtId="0" fontId="18" fillId="0" borderId="20" xfId="0" applyFont="1" applyBorder="1" applyAlignment="1">
      <alignment vertical="top" wrapText="1"/>
    </xf>
    <xf numFmtId="0" fontId="9" fillId="0" borderId="56" xfId="0" applyFont="1" applyBorder="1" applyAlignment="1">
      <alignment horizontal="center" vertical="center"/>
    </xf>
    <xf numFmtId="0" fontId="9" fillId="0" borderId="55" xfId="0" applyFont="1" applyBorder="1" applyAlignment="1">
      <alignment horizontal="center" vertical="center"/>
    </xf>
    <xf numFmtId="0" fontId="9" fillId="0" borderId="49" xfId="0" applyFont="1" applyBorder="1" applyAlignment="1">
      <alignment horizontal="center" vertical="center"/>
    </xf>
    <xf numFmtId="0" fontId="18" fillId="0" borderId="0" xfId="0" applyFont="1" applyAlignment="1">
      <alignment wrapText="1"/>
    </xf>
    <xf numFmtId="0" fontId="18" fillId="0" borderId="20" xfId="0" applyFont="1" applyBorder="1" applyAlignment="1">
      <alignment wrapText="1"/>
    </xf>
    <xf numFmtId="4" fontId="3" fillId="0" borderId="58" xfId="12" applyNumberFormat="1" applyFont="1" applyBorder="1" applyAlignment="1">
      <alignment horizontal="left" vertical="center" wrapText="1"/>
    </xf>
    <xf numFmtId="4" fontId="3" fillId="0" borderId="59" xfId="12" applyNumberFormat="1" applyFont="1" applyBorder="1" applyAlignment="1">
      <alignment horizontal="left" vertical="center" wrapText="1"/>
    </xf>
    <xf numFmtId="0" fontId="5" fillId="0" borderId="0" xfId="12" applyFont="1" applyAlignment="1">
      <alignment horizontal="left" wrapText="1"/>
    </xf>
    <xf numFmtId="0" fontId="30" fillId="4" borderId="17" xfId="18" applyFont="1" applyFill="1" applyBorder="1" applyAlignment="1">
      <alignment horizontal="left" vertical="center" wrapText="1"/>
    </xf>
    <xf numFmtId="0" fontId="47" fillId="0" borderId="56" xfId="12" applyFont="1" applyBorder="1" applyAlignment="1">
      <alignment horizontal="left" indent="2"/>
    </xf>
    <xf numFmtId="4" fontId="47" fillId="0" borderId="27" xfId="12" applyNumberFormat="1" applyFont="1" applyBorder="1" applyAlignment="1">
      <alignment horizontal="center"/>
    </xf>
    <xf numFmtId="4" fontId="47" fillId="0" borderId="27" xfId="12" applyNumberFormat="1" applyFont="1" applyBorder="1"/>
    <xf numFmtId="0" fontId="47" fillId="0" borderId="56" xfId="12" applyFont="1" applyBorder="1" applyAlignment="1">
      <alignment horizontal="left" wrapText="1" indent="2"/>
    </xf>
    <xf numFmtId="0" fontId="39" fillId="0" borderId="24" xfId="12" applyFont="1" applyFill="1" applyBorder="1" applyAlignment="1">
      <alignment horizontal="left" wrapText="1" indent="3"/>
    </xf>
    <xf numFmtId="0" fontId="2" fillId="0" borderId="24" xfId="12" applyFont="1" applyBorder="1" applyAlignment="1">
      <alignment horizontal="left" wrapText="1" indent="1"/>
    </xf>
    <xf numFmtId="0" fontId="46" fillId="0" borderId="24" xfId="12" applyFont="1" applyFill="1" applyBorder="1" applyAlignment="1">
      <alignment horizontal="left" wrapText="1" indent="3"/>
    </xf>
    <xf numFmtId="0" fontId="39" fillId="0" borderId="13" xfId="12" applyFont="1" applyFill="1" applyBorder="1" applyAlignment="1">
      <alignment horizontal="left" wrapText="1" indent="1"/>
    </xf>
    <xf numFmtId="0" fontId="2" fillId="0" borderId="13" xfId="12" applyFont="1" applyFill="1" applyBorder="1" applyAlignment="1">
      <alignment horizontal="left" wrapText="1" indent="1"/>
    </xf>
    <xf numFmtId="0" fontId="2" fillId="0" borderId="24" xfId="12" applyFont="1" applyFill="1" applyBorder="1" applyAlignment="1">
      <alignment horizontal="left" wrapText="1" indent="3"/>
    </xf>
    <xf numFmtId="0" fontId="46" fillId="0" borderId="24" xfId="12" applyFont="1" applyBorder="1" applyAlignment="1">
      <alignment horizontal="left" wrapText="1" indent="2"/>
    </xf>
    <xf numFmtId="0" fontId="47" fillId="0" borderId="24" xfId="12" applyFont="1" applyFill="1" applyBorder="1" applyAlignment="1">
      <alignment horizontal="left" wrapText="1" indent="3"/>
    </xf>
    <xf numFmtId="0" fontId="2" fillId="0" borderId="13" xfId="12" applyFont="1" applyFill="1" applyBorder="1" applyAlignment="1">
      <alignment horizontal="left" vertical="top" wrapText="1" indent="1"/>
    </xf>
  </cellXfs>
  <cellStyles count="20">
    <cellStyle name="Comma 2" xfId="1" xr:uid="{00000000-0005-0000-0000-000001000000}"/>
    <cellStyle name="Comma 2 2" xfId="2" xr:uid="{00000000-0005-0000-0000-000002000000}"/>
    <cellStyle name="Comma 2 3" xfId="3" xr:uid="{00000000-0005-0000-0000-000003000000}"/>
    <cellStyle name="Comma 2 4" xfId="4" xr:uid="{00000000-0005-0000-0000-000004000000}"/>
    <cellStyle name="Comma 3" xfId="5" xr:uid="{00000000-0005-0000-0000-000005000000}"/>
    <cellStyle name="Comma 4" xfId="6" xr:uid="{00000000-0005-0000-0000-000006000000}"/>
    <cellStyle name="Comma 5" xfId="7" xr:uid="{00000000-0005-0000-0000-000007000000}"/>
    <cellStyle name="Comma 6" xfId="8" xr:uid="{00000000-0005-0000-0000-000008000000}"/>
    <cellStyle name="Comma 7" xfId="9" xr:uid="{00000000-0005-0000-0000-000009000000}"/>
    <cellStyle name="Currency 2" xfId="10" xr:uid="{00000000-0005-0000-0000-00000A000000}"/>
    <cellStyle name="Currency 3" xfId="11" xr:uid="{00000000-0005-0000-0000-00000B000000}"/>
    <cellStyle name="Normal" xfId="0" builtinId="0"/>
    <cellStyle name="Normal 2" xfId="12" xr:uid="{00000000-0005-0000-0000-00000D000000}"/>
    <cellStyle name="Normal 2 2" xfId="13" xr:uid="{00000000-0005-0000-0000-00000E000000}"/>
    <cellStyle name="Normal 3" xfId="14" xr:uid="{00000000-0005-0000-0000-00000F000000}"/>
    <cellStyle name="Normal 4" xfId="17" xr:uid="{4546EE0D-078F-4060-8935-604D00AA8182}"/>
    <cellStyle name="Normal 5" xfId="18" xr:uid="{19995FEC-8C07-487E-A23E-AD3D9C6131CC}"/>
    <cellStyle name="Percent" xfId="19" builtinId="5"/>
    <cellStyle name="Percent 2" xfId="15" xr:uid="{00000000-0005-0000-0000-000010000000}"/>
    <cellStyle name="Percent 3" xfId="16" xr:uid="{00000000-0005-0000-0000-00001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4:I19"/>
  <sheetViews>
    <sheetView view="pageBreakPreview" zoomScale="130" zoomScaleNormal="90" zoomScaleSheetLayoutView="130" workbookViewId="0">
      <selection activeCell="E25" sqref="E25"/>
    </sheetView>
  </sheetViews>
  <sheetFormatPr defaultColWidth="9.140625" defaultRowHeight="12.75" x14ac:dyDescent="0.2"/>
  <cols>
    <col min="1" max="1" width="8.85546875" style="151" customWidth="1"/>
    <col min="2" max="3" width="8.28515625" style="151" customWidth="1"/>
    <col min="4" max="5" width="6.7109375" style="152" customWidth="1"/>
    <col min="6" max="6" width="32.140625" style="152" customWidth="1"/>
    <col min="7" max="8" width="12.7109375" style="152" customWidth="1"/>
    <col min="9" max="9" width="11.7109375" style="152" customWidth="1"/>
    <col min="10" max="16384" width="9.140625" style="152"/>
  </cols>
  <sheetData>
    <row r="4" spans="1:9" s="153" customFormat="1" ht="15.75" x14ac:dyDescent="0.25">
      <c r="A4" s="153" t="s">
        <v>13</v>
      </c>
    </row>
    <row r="5" spans="1:9" s="153" customFormat="1" ht="48" customHeight="1" x14ac:dyDescent="0.25">
      <c r="A5" s="427" t="s">
        <v>758</v>
      </c>
      <c r="B5" s="427"/>
      <c r="C5" s="427"/>
      <c r="D5" s="427"/>
      <c r="E5" s="427"/>
      <c r="F5" s="427"/>
      <c r="G5" s="427"/>
      <c r="H5" s="427"/>
      <c r="I5" s="427"/>
    </row>
    <row r="6" spans="1:9" s="153" customFormat="1" ht="16.5" thickBot="1" x14ac:dyDescent="0.3">
      <c r="A6" s="352"/>
      <c r="B6" s="352"/>
      <c r="C6" s="352"/>
      <c r="D6" s="352"/>
      <c r="E6" s="352"/>
      <c r="F6" s="352"/>
      <c r="G6" s="352"/>
      <c r="H6" s="352"/>
      <c r="I6" s="352"/>
    </row>
    <row r="7" spans="1:9" ht="30" customHeight="1" x14ac:dyDescent="0.2">
      <c r="A7" s="233" t="s">
        <v>14</v>
      </c>
      <c r="B7" s="234" t="s">
        <v>15</v>
      </c>
      <c r="C7" s="235"/>
      <c r="D7" s="236"/>
      <c r="E7" s="234"/>
      <c r="F7" s="234"/>
      <c r="G7" s="241" t="s">
        <v>11</v>
      </c>
      <c r="H7" s="244" t="s">
        <v>7</v>
      </c>
      <c r="I7" s="238" t="s">
        <v>17</v>
      </c>
    </row>
    <row r="8" spans="1:9" ht="26.25" customHeight="1" x14ac:dyDescent="0.2">
      <c r="A8" s="237"/>
      <c r="B8" s="424" t="s">
        <v>2</v>
      </c>
      <c r="C8" s="425"/>
      <c r="D8" s="425"/>
      <c r="E8" s="425"/>
      <c r="F8" s="425"/>
      <c r="G8" s="242">
        <f>Preambles!H148</f>
        <v>0</v>
      </c>
      <c r="H8" s="245"/>
      <c r="I8" s="239">
        <f>G8+H8</f>
        <v>0</v>
      </c>
    </row>
    <row r="9" spans="1:9" ht="23.25" customHeight="1" x14ac:dyDescent="0.2">
      <c r="A9" s="237">
        <v>1</v>
      </c>
      <c r="B9" s="424" t="s">
        <v>139</v>
      </c>
      <c r="C9" s="425"/>
      <c r="D9" s="425"/>
      <c r="E9" s="425"/>
      <c r="F9" s="425"/>
      <c r="G9" s="242" t="str">
        <f>Works!G13</f>
        <v>N/A</v>
      </c>
      <c r="H9" s="246"/>
      <c r="I9" s="239" t="e">
        <f t="shared" ref="I9:I16" si="0">G9+H9</f>
        <v>#VALUE!</v>
      </c>
    </row>
    <row r="10" spans="1:9" ht="23.25" customHeight="1" x14ac:dyDescent="0.2">
      <c r="A10" s="237">
        <v>2</v>
      </c>
      <c r="B10" s="424" t="s">
        <v>173</v>
      </c>
      <c r="C10" s="425"/>
      <c r="D10" s="425"/>
      <c r="E10" s="425"/>
      <c r="F10" s="425"/>
      <c r="G10" s="242">
        <f>Works!G95</f>
        <v>0</v>
      </c>
      <c r="H10" s="245"/>
      <c r="I10" s="239">
        <f t="shared" si="0"/>
        <v>0</v>
      </c>
    </row>
    <row r="11" spans="1:9" ht="23.25" customHeight="1" x14ac:dyDescent="0.2">
      <c r="A11" s="237">
        <v>3</v>
      </c>
      <c r="B11" s="424" t="s">
        <v>174</v>
      </c>
      <c r="C11" s="425"/>
      <c r="D11" s="425"/>
      <c r="E11" s="425"/>
      <c r="F11" s="425"/>
      <c r="G11" s="242">
        <f>Works!G231</f>
        <v>0</v>
      </c>
      <c r="H11" s="245"/>
      <c r="I11" s="239">
        <f t="shared" si="0"/>
        <v>0</v>
      </c>
    </row>
    <row r="12" spans="1:9" ht="23.25" customHeight="1" x14ac:dyDescent="0.2">
      <c r="A12" s="237">
        <v>4</v>
      </c>
      <c r="B12" s="424" t="s">
        <v>175</v>
      </c>
      <c r="C12" s="425"/>
      <c r="D12" s="425"/>
      <c r="E12" s="425"/>
      <c r="F12" s="425"/>
      <c r="G12" s="242">
        <f>Works!G264</f>
        <v>0</v>
      </c>
      <c r="H12" s="245"/>
      <c r="I12" s="239">
        <f t="shared" si="0"/>
        <v>0</v>
      </c>
    </row>
    <row r="13" spans="1:9" ht="23.25" customHeight="1" x14ac:dyDescent="0.2">
      <c r="A13" s="237">
        <v>5</v>
      </c>
      <c r="B13" s="424" t="s">
        <v>69</v>
      </c>
      <c r="C13" s="425"/>
      <c r="D13" s="425"/>
      <c r="E13" s="425"/>
      <c r="F13" s="425"/>
      <c r="G13" s="242">
        <f>Works!G542</f>
        <v>0</v>
      </c>
      <c r="H13" s="245"/>
      <c r="I13" s="239">
        <f t="shared" si="0"/>
        <v>0</v>
      </c>
    </row>
    <row r="14" spans="1:9" ht="23.25" customHeight="1" x14ac:dyDescent="0.2">
      <c r="A14" s="237">
        <v>6</v>
      </c>
      <c r="B14" s="424" t="s">
        <v>68</v>
      </c>
      <c r="C14" s="425"/>
      <c r="D14" s="425"/>
      <c r="E14" s="425"/>
      <c r="F14" s="425"/>
      <c r="G14" s="242">
        <f>Works!G559</f>
        <v>0</v>
      </c>
      <c r="H14" s="245"/>
      <c r="I14" s="239">
        <f t="shared" si="0"/>
        <v>0</v>
      </c>
    </row>
    <row r="15" spans="1:9" ht="23.25" customHeight="1" x14ac:dyDescent="0.2">
      <c r="A15" s="237">
        <v>7</v>
      </c>
      <c r="B15" s="426" t="s">
        <v>67</v>
      </c>
      <c r="C15" s="425"/>
      <c r="D15" s="425"/>
      <c r="E15" s="425"/>
      <c r="F15" s="425"/>
      <c r="G15" s="242">
        <f>Works!G571</f>
        <v>0</v>
      </c>
      <c r="H15" s="245"/>
      <c r="I15" s="239">
        <f t="shared" si="0"/>
        <v>0</v>
      </c>
    </row>
    <row r="16" spans="1:9" ht="23.25" customHeight="1" x14ac:dyDescent="0.2">
      <c r="A16" s="237">
        <v>8</v>
      </c>
      <c r="B16" s="426" t="s">
        <v>178</v>
      </c>
      <c r="C16" s="425"/>
      <c r="D16" s="425"/>
      <c r="E16" s="425"/>
      <c r="F16" s="425"/>
      <c r="G16" s="242">
        <f>Works!G577</f>
        <v>0</v>
      </c>
      <c r="H16" s="245"/>
      <c r="I16" s="239">
        <f t="shared" si="0"/>
        <v>0</v>
      </c>
    </row>
    <row r="17" spans="1:9" ht="23.25" customHeight="1" x14ac:dyDescent="0.2">
      <c r="A17" s="237">
        <v>9</v>
      </c>
      <c r="B17" s="426" t="s">
        <v>176</v>
      </c>
      <c r="C17" s="425"/>
      <c r="D17" s="425"/>
      <c r="E17" s="425"/>
      <c r="F17" s="425"/>
      <c r="G17" s="242">
        <f>Works!G586</f>
        <v>0</v>
      </c>
      <c r="H17" s="245"/>
      <c r="I17" s="239">
        <f>G17+H17</f>
        <v>0</v>
      </c>
    </row>
    <row r="18" spans="1:9" ht="23.25" customHeight="1" thickBot="1" x14ac:dyDescent="0.25">
      <c r="A18" s="181">
        <v>10</v>
      </c>
      <c r="B18" s="422" t="s">
        <v>177</v>
      </c>
      <c r="C18" s="423"/>
      <c r="D18" s="423"/>
      <c r="E18" s="423"/>
      <c r="F18" s="423"/>
      <c r="G18" s="243">
        <f>Works!G588</f>
        <v>0</v>
      </c>
      <c r="H18" s="247"/>
      <c r="I18" s="240">
        <f>G18+H18</f>
        <v>0</v>
      </c>
    </row>
    <row r="19" spans="1:9" ht="23.25" customHeight="1" thickBot="1" x14ac:dyDescent="0.25">
      <c r="G19" s="154" t="s">
        <v>96</v>
      </c>
      <c r="H19" s="155"/>
      <c r="I19" s="260" t="e">
        <f>SUM(I8:I18)</f>
        <v>#VALUE!</v>
      </c>
    </row>
  </sheetData>
  <customSheetViews>
    <customSheetView guid="{D5A9322D-3805-4811-A046-80D46B5D86B8}" scale="90" showPageBreaks="1">
      <selection activeCell="G8" sqref="G8"/>
      <pageMargins left="0.35433070866141736" right="0.23622047244094491" top="0.6692913385826772" bottom="0.62992125984251968" header="0.27559055118110237" footer="0.39370078740157483"/>
      <printOptions horizontalCentered="1"/>
      <pageSetup paperSize="9" orientation="landscape" r:id="rId1"/>
      <headerFooter alignWithMargins="0">
        <oddHeader>&amp;L&amp;"Arial,Bold"SIMON LANGTON GRAMMAR SCHOOL
TONG CENTRE FOR CREATIVE RESEARCH&amp;R&amp;"Arial,Bold"CONTRACT SUM ANALYSIS</oddHeader>
        <oddFooter>&amp;L1861&amp;C&amp;A/&amp;P</oddFooter>
      </headerFooter>
    </customSheetView>
  </customSheetViews>
  <mergeCells count="12">
    <mergeCell ref="A5:I5"/>
    <mergeCell ref="B10:F10"/>
    <mergeCell ref="B8:F8"/>
    <mergeCell ref="B9:F9"/>
    <mergeCell ref="B17:F17"/>
    <mergeCell ref="B18:F18"/>
    <mergeCell ref="B11:F11"/>
    <mergeCell ref="B12:F12"/>
    <mergeCell ref="B13:F13"/>
    <mergeCell ref="B14:F14"/>
    <mergeCell ref="B15:F15"/>
    <mergeCell ref="B16:F16"/>
  </mergeCells>
  <printOptions horizontalCentered="1"/>
  <pageMargins left="0.35433070866141736" right="0.23622047244094491" top="0.6692913385826772" bottom="0.62992125984251968" header="0.27559055118110237" footer="0.39370078740157483"/>
  <pageSetup paperSize="9" orientation="landscape" r:id="rId2"/>
  <headerFooter alignWithMargins="0">
    <oddHeader>&amp;L&amp;"Arial,Bold"CROYDON COLLEGE
FECTF WORKS 2023
&amp;R&amp;"Arial,Bold"&amp;G</oddHeader>
    <oddFooter>&amp;L2714&amp;C&amp;A/&amp;P</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391"/>
  <sheetViews>
    <sheetView view="pageBreakPreview" zoomScale="90" zoomScaleNormal="80" zoomScaleSheetLayoutView="90" workbookViewId="0">
      <selection activeCell="E25" sqref="E25"/>
    </sheetView>
  </sheetViews>
  <sheetFormatPr defaultColWidth="9.140625" defaultRowHeight="12.75" x14ac:dyDescent="0.2"/>
  <cols>
    <col min="1" max="1" width="5.28515625" customWidth="1"/>
    <col min="2" max="2" width="3.42578125" style="109" customWidth="1"/>
    <col min="3" max="3" width="3.42578125" style="2" customWidth="1"/>
    <col min="4" max="4" width="46.42578125" customWidth="1"/>
    <col min="5" max="5" width="9.5703125" customWidth="1"/>
    <col min="6" max="6" width="5.5703125" customWidth="1"/>
    <col min="8" max="8" width="11.7109375" customWidth="1"/>
  </cols>
  <sheetData>
    <row r="1" spans="1:8" s="22" customFormat="1" ht="25.5" customHeight="1" x14ac:dyDescent="0.2">
      <c r="A1" s="17" t="s">
        <v>72</v>
      </c>
      <c r="B1" s="430" t="s">
        <v>73</v>
      </c>
      <c r="C1" s="431"/>
      <c r="D1" s="432"/>
      <c r="E1" s="18" t="s">
        <v>61</v>
      </c>
      <c r="F1" s="19" t="s">
        <v>62</v>
      </c>
      <c r="G1" s="20" t="s">
        <v>63</v>
      </c>
      <c r="H1" s="21" t="s">
        <v>74</v>
      </c>
    </row>
    <row r="2" spans="1:8" s="31" customFormat="1" ht="15" customHeight="1" x14ac:dyDescent="0.2">
      <c r="A2" s="23"/>
      <c r="B2" s="24"/>
      <c r="C2" s="25"/>
      <c r="D2" s="26"/>
      <c r="E2" s="27"/>
      <c r="F2" s="28"/>
      <c r="G2" s="29"/>
      <c r="H2" s="30" t="s">
        <v>75</v>
      </c>
    </row>
    <row r="3" spans="1:8" s="40" customFormat="1" ht="15" x14ac:dyDescent="0.25">
      <c r="A3" s="32"/>
      <c r="B3" s="33" t="s">
        <v>76</v>
      </c>
      <c r="C3" s="34"/>
      <c r="D3" s="35"/>
      <c r="E3" s="36"/>
      <c r="F3" s="37"/>
      <c r="G3" s="38"/>
      <c r="H3" s="39"/>
    </row>
    <row r="4" spans="1:8" s="40" customFormat="1" ht="15" x14ac:dyDescent="0.25">
      <c r="A4" s="32"/>
      <c r="B4" s="41"/>
      <c r="C4" s="34"/>
      <c r="D4" s="42"/>
      <c r="E4" s="36"/>
      <c r="F4" s="37"/>
      <c r="G4" s="38"/>
      <c r="H4" s="39"/>
    </row>
    <row r="5" spans="1:8" s="40" customFormat="1" ht="115.5" customHeight="1" x14ac:dyDescent="0.25">
      <c r="A5" s="32" t="s">
        <v>77</v>
      </c>
      <c r="B5" s="43"/>
      <c r="C5" s="428" t="s">
        <v>169</v>
      </c>
      <c r="D5" s="429"/>
      <c r="E5" s="36"/>
      <c r="F5" s="37"/>
      <c r="G5" s="38"/>
      <c r="H5" s="39"/>
    </row>
    <row r="6" spans="1:8" s="40" customFormat="1" ht="15" x14ac:dyDescent="0.25">
      <c r="A6" s="32"/>
      <c r="B6" s="43"/>
      <c r="C6" s="34"/>
      <c r="D6" s="42"/>
      <c r="E6" s="36"/>
      <c r="F6" s="37"/>
      <c r="G6" s="38"/>
      <c r="H6" s="39"/>
    </row>
    <row r="7" spans="1:8" s="40" customFormat="1" ht="130.5" customHeight="1" x14ac:dyDescent="0.25">
      <c r="A7" s="32" t="s">
        <v>78</v>
      </c>
      <c r="B7" s="46"/>
      <c r="C7" s="428" t="s">
        <v>170</v>
      </c>
      <c r="D7" s="429"/>
      <c r="E7" s="36"/>
      <c r="F7" s="37"/>
      <c r="G7" s="38"/>
      <c r="H7" s="39"/>
    </row>
    <row r="8" spans="1:8" s="40" customFormat="1" ht="15" x14ac:dyDescent="0.25">
      <c r="A8" s="32"/>
      <c r="B8" s="46"/>
      <c r="C8" s="47"/>
      <c r="D8" s="48"/>
      <c r="E8" s="36"/>
      <c r="F8" s="37"/>
      <c r="G8" s="38"/>
      <c r="H8" s="39"/>
    </row>
    <row r="9" spans="1:8" s="40" customFormat="1" ht="75.75" customHeight="1" x14ac:dyDescent="0.25">
      <c r="A9" s="32" t="s">
        <v>79</v>
      </c>
      <c r="B9" s="49"/>
      <c r="C9" s="428" t="s">
        <v>171</v>
      </c>
      <c r="D9" s="429"/>
      <c r="E9" s="36"/>
      <c r="F9" s="37"/>
      <c r="G9" s="38"/>
      <c r="H9" s="39"/>
    </row>
    <row r="10" spans="1:8" s="40" customFormat="1" ht="15" x14ac:dyDescent="0.25">
      <c r="A10" s="32"/>
      <c r="B10" s="49"/>
      <c r="C10" s="47"/>
      <c r="D10" s="48"/>
      <c r="E10" s="36"/>
      <c r="F10" s="37"/>
      <c r="G10" s="38"/>
      <c r="H10" s="39"/>
    </row>
    <row r="11" spans="1:8" s="40" customFormat="1" ht="30" customHeight="1" x14ac:dyDescent="0.25">
      <c r="A11" s="32" t="s">
        <v>80</v>
      </c>
      <c r="B11" s="49"/>
      <c r="C11" s="428" t="s">
        <v>81</v>
      </c>
      <c r="D11" s="429"/>
      <c r="E11" s="36"/>
      <c r="F11" s="37"/>
      <c r="G11" s="38"/>
      <c r="H11" s="39"/>
    </row>
    <row r="12" spans="1:8" s="40" customFormat="1" ht="15" x14ac:dyDescent="0.25">
      <c r="A12" s="32"/>
      <c r="B12" s="49"/>
      <c r="C12" s="47"/>
      <c r="D12" s="50"/>
      <c r="E12" s="51"/>
      <c r="F12" s="37"/>
      <c r="G12" s="38"/>
      <c r="H12" s="39"/>
    </row>
    <row r="13" spans="1:8" s="40" customFormat="1" ht="30" customHeight="1" x14ac:dyDescent="0.25">
      <c r="A13" s="32" t="s">
        <v>82</v>
      </c>
      <c r="B13" s="49"/>
      <c r="C13" s="428" t="s">
        <v>631</v>
      </c>
      <c r="D13" s="429"/>
      <c r="E13" s="51"/>
      <c r="F13" s="37"/>
      <c r="G13" s="38"/>
      <c r="H13" s="39"/>
    </row>
    <row r="14" spans="1:8" s="40" customFormat="1" ht="15" x14ac:dyDescent="0.25">
      <c r="A14" s="32"/>
      <c r="B14" s="49"/>
      <c r="C14" s="47"/>
      <c r="D14" s="50"/>
      <c r="E14" s="51"/>
      <c r="F14" s="37"/>
      <c r="G14" s="38"/>
      <c r="H14" s="39"/>
    </row>
    <row r="15" spans="1:8" s="40" customFormat="1" ht="58.9" customHeight="1" x14ac:dyDescent="0.25">
      <c r="A15" s="32" t="s">
        <v>83</v>
      </c>
      <c r="B15" s="49"/>
      <c r="C15" s="428" t="s">
        <v>168</v>
      </c>
      <c r="D15" s="429"/>
      <c r="E15" s="36"/>
      <c r="F15" s="37"/>
      <c r="G15" s="38"/>
      <c r="H15" s="39"/>
    </row>
    <row r="16" spans="1:8" s="40" customFormat="1" ht="15" customHeight="1" x14ac:dyDescent="0.25">
      <c r="A16" s="32"/>
      <c r="B16" s="49"/>
      <c r="C16" s="44"/>
      <c r="D16" s="45"/>
      <c r="E16" s="36"/>
      <c r="F16" s="37"/>
      <c r="G16" s="38"/>
      <c r="H16" s="39"/>
    </row>
    <row r="17" spans="1:8" s="40" customFormat="1" ht="15" customHeight="1" x14ac:dyDescent="0.25">
      <c r="A17" s="32"/>
      <c r="B17" s="49"/>
      <c r="C17" s="44"/>
      <c r="D17" s="45"/>
      <c r="E17" s="36"/>
      <c r="F17" s="37"/>
      <c r="G17" s="38"/>
      <c r="H17" s="39"/>
    </row>
    <row r="18" spans="1:8" s="40" customFormat="1" ht="15" customHeight="1" x14ac:dyDescent="0.25">
      <c r="A18" s="32"/>
      <c r="B18" s="49"/>
      <c r="C18" s="44"/>
      <c r="D18" s="45"/>
      <c r="E18" s="36"/>
      <c r="F18" s="37"/>
      <c r="G18" s="38"/>
      <c r="H18" s="39"/>
    </row>
    <row r="19" spans="1:8" s="40" customFormat="1" ht="15" customHeight="1" x14ac:dyDescent="0.25">
      <c r="A19" s="32"/>
      <c r="B19" s="49"/>
      <c r="C19" s="44"/>
      <c r="D19" s="45"/>
      <c r="E19" s="36"/>
      <c r="F19" s="37"/>
      <c r="G19" s="38"/>
      <c r="H19" s="39"/>
    </row>
    <row r="20" spans="1:8" s="40" customFormat="1" ht="15" customHeight="1" x14ac:dyDescent="0.25">
      <c r="A20" s="32"/>
      <c r="B20" s="49"/>
      <c r="C20" s="44"/>
      <c r="D20" s="45"/>
      <c r="E20" s="36"/>
      <c r="F20" s="37"/>
      <c r="G20" s="38"/>
      <c r="H20" s="39"/>
    </row>
    <row r="21" spans="1:8" s="40" customFormat="1" ht="15" customHeight="1" x14ac:dyDescent="0.25">
      <c r="A21" s="32"/>
      <c r="B21" s="49"/>
      <c r="C21" s="44"/>
      <c r="D21" s="45"/>
      <c r="E21" s="36"/>
      <c r="F21" s="37"/>
      <c r="G21" s="38"/>
      <c r="H21" s="39"/>
    </row>
    <row r="22" spans="1:8" s="40" customFormat="1" ht="15" customHeight="1" x14ac:dyDescent="0.25">
      <c r="A22" s="32"/>
      <c r="B22" s="49"/>
      <c r="C22" s="44"/>
      <c r="D22" s="45"/>
      <c r="E22" s="36"/>
      <c r="F22" s="37"/>
      <c r="G22" s="38"/>
      <c r="H22" s="39"/>
    </row>
    <row r="23" spans="1:8" ht="15" customHeight="1" x14ac:dyDescent="0.2">
      <c r="A23" s="54"/>
      <c r="B23" s="55"/>
      <c r="C23" s="56"/>
      <c r="D23" s="57"/>
      <c r="E23" s="58"/>
      <c r="F23" s="59"/>
      <c r="G23" s="60"/>
      <c r="H23" s="61"/>
    </row>
    <row r="24" spans="1:8" ht="15" customHeight="1" x14ac:dyDescent="0.25">
      <c r="A24" s="62"/>
      <c r="B24" s="63"/>
      <c r="C24" s="64"/>
      <c r="D24" s="65"/>
      <c r="E24" s="66"/>
      <c r="F24" s="51"/>
      <c r="G24" s="67" t="s">
        <v>84</v>
      </c>
      <c r="H24" s="68">
        <f>SUM(H3:H22)</f>
        <v>0</v>
      </c>
    </row>
    <row r="25" spans="1:8" ht="15" customHeight="1" x14ac:dyDescent="0.2">
      <c r="A25" s="69"/>
      <c r="B25" s="70"/>
      <c r="C25" s="71"/>
      <c r="D25" s="72"/>
      <c r="E25" s="73"/>
      <c r="F25" s="74"/>
      <c r="G25" s="75"/>
      <c r="H25" s="76"/>
    </row>
    <row r="26" spans="1:8" s="40" customFormat="1" ht="15" x14ac:dyDescent="0.25">
      <c r="A26" s="32"/>
      <c r="B26" s="46"/>
      <c r="C26" s="47"/>
      <c r="D26" s="48"/>
      <c r="E26" s="36"/>
      <c r="F26" s="37"/>
      <c r="G26" s="38"/>
      <c r="H26" s="39"/>
    </row>
    <row r="27" spans="1:8" s="40" customFormat="1" ht="15" x14ac:dyDescent="0.25">
      <c r="A27" s="32"/>
      <c r="B27" s="33" t="s">
        <v>85</v>
      </c>
      <c r="C27" s="47"/>
      <c r="D27" s="48"/>
      <c r="E27" s="36"/>
      <c r="F27" s="37"/>
      <c r="G27" s="38"/>
      <c r="H27" s="39"/>
    </row>
    <row r="28" spans="1:8" s="40" customFormat="1" ht="15" x14ac:dyDescent="0.25">
      <c r="A28" s="32"/>
      <c r="B28" s="49"/>
      <c r="C28" s="47"/>
      <c r="D28" s="48"/>
      <c r="E28" s="36"/>
      <c r="F28" s="37"/>
      <c r="G28" s="38"/>
      <c r="H28" s="39"/>
    </row>
    <row r="29" spans="1:8" s="40" customFormat="1" ht="105" customHeight="1" x14ac:dyDescent="0.25">
      <c r="A29" s="32" t="s">
        <v>77</v>
      </c>
      <c r="B29" s="49"/>
      <c r="C29" s="428" t="s">
        <v>101</v>
      </c>
      <c r="D29" s="429"/>
      <c r="E29" s="51"/>
      <c r="F29" s="37"/>
      <c r="G29" s="38"/>
      <c r="H29" s="39"/>
    </row>
    <row r="30" spans="1:8" s="40" customFormat="1" ht="15" x14ac:dyDescent="0.25">
      <c r="A30" s="32"/>
      <c r="B30" s="49"/>
      <c r="C30" s="79"/>
      <c r="D30" s="50"/>
      <c r="E30" s="51"/>
      <c r="F30" s="37"/>
      <c r="G30" s="38"/>
      <c r="H30" s="39"/>
    </row>
    <row r="31" spans="1:8" s="40" customFormat="1" ht="43.5" customHeight="1" x14ac:dyDescent="0.25">
      <c r="A31" s="32" t="s">
        <v>78</v>
      </c>
      <c r="B31" s="49"/>
      <c r="C31" s="433" t="s">
        <v>86</v>
      </c>
      <c r="D31" s="434"/>
      <c r="E31" s="51"/>
      <c r="F31" s="37"/>
      <c r="G31" s="38"/>
      <c r="H31" s="39"/>
    </row>
    <row r="32" spans="1:8" s="40" customFormat="1" ht="15" x14ac:dyDescent="0.25">
      <c r="A32" s="32"/>
      <c r="B32" s="49"/>
      <c r="C32" s="47"/>
      <c r="D32" s="50"/>
      <c r="E32" s="36"/>
      <c r="F32" s="37"/>
      <c r="G32" s="38"/>
      <c r="H32" s="39"/>
    </row>
    <row r="33" spans="1:8" s="40" customFormat="1" ht="48.75" customHeight="1" x14ac:dyDescent="0.25">
      <c r="A33" s="32" t="s">
        <v>79</v>
      </c>
      <c r="B33" s="49"/>
      <c r="C33" s="428" t="s">
        <v>8</v>
      </c>
      <c r="D33" s="429"/>
      <c r="E33" s="36"/>
      <c r="F33" s="37"/>
      <c r="G33" s="38"/>
      <c r="H33" s="39"/>
    </row>
    <row r="34" spans="1:8" s="40" customFormat="1" ht="15" x14ac:dyDescent="0.25">
      <c r="A34" s="32"/>
      <c r="B34" s="49"/>
      <c r="C34" s="47"/>
      <c r="D34" s="47"/>
      <c r="E34" s="52"/>
      <c r="F34" s="37"/>
      <c r="G34" s="38"/>
      <c r="H34" s="39"/>
    </row>
    <row r="35" spans="1:8" s="40" customFormat="1" ht="27" customHeight="1" x14ac:dyDescent="0.25">
      <c r="A35" s="32" t="s">
        <v>80</v>
      </c>
      <c r="B35" s="49"/>
      <c r="C35" s="428" t="s">
        <v>172</v>
      </c>
      <c r="D35" s="429"/>
      <c r="E35" s="52"/>
      <c r="F35" s="53"/>
      <c r="G35" s="38"/>
      <c r="H35" s="39"/>
    </row>
    <row r="36" spans="1:8" s="40" customFormat="1" ht="15" x14ac:dyDescent="0.25">
      <c r="A36" s="32"/>
      <c r="B36" s="49"/>
      <c r="C36" s="77"/>
      <c r="D36" s="78"/>
      <c r="E36" s="80"/>
      <c r="F36" s="53"/>
      <c r="G36" s="38"/>
      <c r="H36" s="39"/>
    </row>
    <row r="37" spans="1:8" s="40" customFormat="1" ht="59.25" customHeight="1" x14ac:dyDescent="0.25">
      <c r="A37" s="32" t="s">
        <v>82</v>
      </c>
      <c r="B37" s="49"/>
      <c r="C37" s="428" t="s">
        <v>89</v>
      </c>
      <c r="D37" s="429"/>
      <c r="E37" s="80"/>
      <c r="F37" s="53"/>
      <c r="G37" s="38"/>
      <c r="H37" s="39"/>
    </row>
    <row r="38" spans="1:8" s="40" customFormat="1" ht="15" x14ac:dyDescent="0.25">
      <c r="A38" s="32"/>
      <c r="B38" s="49"/>
      <c r="C38" s="77"/>
      <c r="D38" s="78"/>
      <c r="E38" s="80"/>
      <c r="F38" s="53"/>
      <c r="G38" s="38"/>
      <c r="H38" s="39"/>
    </row>
    <row r="39" spans="1:8" s="40" customFormat="1" ht="171.75" customHeight="1" x14ac:dyDescent="0.25">
      <c r="A39" s="32" t="s">
        <v>83</v>
      </c>
      <c r="B39" s="49"/>
      <c r="C39" s="428" t="s">
        <v>87</v>
      </c>
      <c r="D39" s="429"/>
      <c r="E39" s="80"/>
      <c r="F39" s="53"/>
      <c r="G39" s="38"/>
      <c r="H39" s="39"/>
    </row>
    <row r="40" spans="1:8" s="40" customFormat="1" ht="15" x14ac:dyDescent="0.25">
      <c r="A40" s="32"/>
      <c r="B40" s="49"/>
      <c r="C40" s="77"/>
      <c r="D40" s="78"/>
      <c r="E40" s="80"/>
      <c r="F40" s="53"/>
      <c r="G40" s="38"/>
      <c r="H40" s="39"/>
    </row>
    <row r="41" spans="1:8" s="40" customFormat="1" ht="15" x14ac:dyDescent="0.25">
      <c r="A41" s="32"/>
      <c r="B41" s="49"/>
      <c r="C41" s="77"/>
      <c r="D41" s="78"/>
      <c r="E41" s="80"/>
      <c r="F41" s="53"/>
      <c r="G41" s="38"/>
      <c r="H41" s="39"/>
    </row>
    <row r="42" spans="1:8" s="40" customFormat="1" ht="15" x14ac:dyDescent="0.25">
      <c r="A42" s="32"/>
      <c r="B42" s="49"/>
      <c r="C42" s="77"/>
      <c r="D42" s="78"/>
      <c r="E42" s="80"/>
      <c r="F42" s="53"/>
      <c r="G42" s="38"/>
      <c r="H42" s="39"/>
    </row>
    <row r="43" spans="1:8" s="40" customFormat="1" ht="15" x14ac:dyDescent="0.25">
      <c r="A43" s="32"/>
      <c r="B43" s="49"/>
      <c r="C43" s="77"/>
      <c r="D43" s="78"/>
      <c r="E43" s="80"/>
      <c r="F43" s="53"/>
      <c r="G43" s="38"/>
      <c r="H43" s="39"/>
    </row>
    <row r="44" spans="1:8" s="40" customFormat="1" ht="15" x14ac:dyDescent="0.25">
      <c r="A44" s="32"/>
      <c r="B44" s="49"/>
      <c r="C44" s="47"/>
      <c r="D44" s="48"/>
      <c r="E44" s="51"/>
      <c r="F44" s="37"/>
      <c r="G44" s="38"/>
      <c r="H44" s="39"/>
    </row>
    <row r="45" spans="1:8" ht="15" customHeight="1" x14ac:dyDescent="0.2">
      <c r="A45" s="54"/>
      <c r="B45" s="55"/>
      <c r="C45" s="56"/>
      <c r="D45" s="57"/>
      <c r="E45" s="58"/>
      <c r="F45" s="59"/>
      <c r="G45" s="60"/>
      <c r="H45" s="61"/>
    </row>
    <row r="46" spans="1:8" ht="15" customHeight="1" x14ac:dyDescent="0.25">
      <c r="A46" s="62"/>
      <c r="B46" s="63"/>
      <c r="C46" s="64"/>
      <c r="D46" s="65"/>
      <c r="E46" s="66"/>
      <c r="F46" s="51"/>
      <c r="G46" s="67" t="s">
        <v>84</v>
      </c>
      <c r="H46" s="68">
        <f>SUM(H26:H44)</f>
        <v>0</v>
      </c>
    </row>
    <row r="47" spans="1:8" ht="15" customHeight="1" x14ac:dyDescent="0.2">
      <c r="A47" s="69"/>
      <c r="B47" s="70"/>
      <c r="C47" s="71"/>
      <c r="D47" s="72"/>
      <c r="E47" s="73"/>
      <c r="F47" s="74"/>
      <c r="G47" s="75"/>
      <c r="H47" s="76"/>
    </row>
    <row r="48" spans="1:8" s="40" customFormat="1" ht="15" x14ac:dyDescent="0.25">
      <c r="A48" s="32"/>
      <c r="B48" s="46"/>
      <c r="C48" s="47"/>
      <c r="D48" s="48"/>
      <c r="E48" s="36"/>
      <c r="F48" s="37"/>
      <c r="G48" s="38"/>
      <c r="H48" s="39"/>
    </row>
    <row r="49" spans="1:8" s="40" customFormat="1" ht="15" x14ac:dyDescent="0.25">
      <c r="A49" s="32"/>
      <c r="B49" s="33" t="s">
        <v>85</v>
      </c>
      <c r="C49" s="47"/>
      <c r="D49" s="48"/>
      <c r="E49" s="36"/>
      <c r="F49" s="37"/>
      <c r="G49" s="38"/>
      <c r="H49" s="39"/>
    </row>
    <row r="50" spans="1:8" s="40" customFormat="1" ht="15" x14ac:dyDescent="0.25">
      <c r="A50" s="32"/>
      <c r="B50" s="49"/>
      <c r="C50" s="47"/>
      <c r="D50" s="48"/>
      <c r="E50" s="36"/>
      <c r="F50" s="37"/>
      <c r="G50" s="38"/>
      <c r="H50" s="39"/>
    </row>
    <row r="51" spans="1:8" s="40" customFormat="1" ht="87.75" customHeight="1" x14ac:dyDescent="0.25">
      <c r="A51" s="32" t="s">
        <v>77</v>
      </c>
      <c r="B51" s="49"/>
      <c r="C51" s="428" t="s">
        <v>88</v>
      </c>
      <c r="D51" s="429"/>
      <c r="E51" s="51"/>
      <c r="F51" s="37"/>
      <c r="G51" s="38"/>
      <c r="H51" s="39"/>
    </row>
    <row r="52" spans="1:8" s="40" customFormat="1" ht="15" x14ac:dyDescent="0.25">
      <c r="A52" s="32"/>
      <c r="B52" s="49"/>
      <c r="C52" s="47"/>
      <c r="D52" s="48"/>
      <c r="E52" s="51"/>
      <c r="F52" s="37"/>
      <c r="G52" s="38"/>
      <c r="H52" s="39"/>
    </row>
    <row r="53" spans="1:8" s="40" customFormat="1" ht="15" x14ac:dyDescent="0.25">
      <c r="A53" s="32"/>
      <c r="B53" s="49"/>
      <c r="C53" s="47"/>
      <c r="D53" s="48"/>
      <c r="E53" s="51"/>
      <c r="F53" s="37"/>
      <c r="G53" s="38"/>
      <c r="H53" s="39"/>
    </row>
    <row r="54" spans="1:8" s="40" customFormat="1" ht="15" x14ac:dyDescent="0.25">
      <c r="A54" s="32"/>
      <c r="B54" s="49"/>
      <c r="C54" s="47"/>
      <c r="D54" s="48"/>
      <c r="E54" s="51"/>
      <c r="F54" s="37"/>
      <c r="G54" s="38"/>
      <c r="H54" s="39"/>
    </row>
    <row r="55" spans="1:8" s="40" customFormat="1" ht="15" x14ac:dyDescent="0.25">
      <c r="A55" s="32"/>
      <c r="B55" s="49"/>
      <c r="C55" s="47"/>
      <c r="D55" s="48"/>
      <c r="E55" s="51"/>
      <c r="F55" s="37"/>
      <c r="G55" s="38"/>
      <c r="H55" s="39"/>
    </row>
    <row r="56" spans="1:8" s="40" customFormat="1" ht="15" x14ac:dyDescent="0.25">
      <c r="A56" s="32"/>
      <c r="B56" s="49"/>
      <c r="C56" s="47"/>
      <c r="D56" s="48"/>
      <c r="E56" s="51"/>
      <c r="F56" s="37"/>
      <c r="G56" s="38"/>
      <c r="H56" s="39"/>
    </row>
    <row r="57" spans="1:8" s="40" customFormat="1" ht="15" x14ac:dyDescent="0.25">
      <c r="A57" s="32"/>
      <c r="B57" s="49"/>
      <c r="C57" s="47"/>
      <c r="D57" s="48"/>
      <c r="E57" s="51"/>
      <c r="F57" s="37"/>
      <c r="G57" s="38"/>
      <c r="H57" s="39"/>
    </row>
    <row r="58" spans="1:8" s="40" customFormat="1" ht="15" x14ac:dyDescent="0.25">
      <c r="A58" s="32"/>
      <c r="B58" s="49"/>
      <c r="C58" s="47"/>
      <c r="D58" s="48"/>
      <c r="E58" s="51"/>
      <c r="F58" s="37"/>
      <c r="G58" s="38"/>
      <c r="H58" s="39"/>
    </row>
    <row r="59" spans="1:8" s="40" customFormat="1" ht="15" x14ac:dyDescent="0.25">
      <c r="A59" s="32"/>
      <c r="B59" s="49"/>
      <c r="C59" s="47"/>
      <c r="D59" s="48"/>
      <c r="E59" s="51"/>
      <c r="F59" s="37"/>
      <c r="G59" s="38"/>
      <c r="H59" s="39"/>
    </row>
    <row r="60" spans="1:8" s="40" customFormat="1" ht="15" x14ac:dyDescent="0.25">
      <c r="A60" s="32"/>
      <c r="B60" s="49"/>
      <c r="C60" s="47"/>
      <c r="D60" s="48"/>
      <c r="E60" s="51"/>
      <c r="F60" s="37"/>
      <c r="G60" s="38"/>
      <c r="H60" s="39"/>
    </row>
    <row r="61" spans="1:8" s="40" customFormat="1" ht="15" x14ac:dyDescent="0.25">
      <c r="A61" s="32"/>
      <c r="B61" s="49"/>
      <c r="C61" s="47"/>
      <c r="D61" s="48"/>
      <c r="E61" s="51"/>
      <c r="F61" s="37"/>
      <c r="G61" s="38"/>
      <c r="H61" s="39"/>
    </row>
    <row r="62" spans="1:8" s="40" customFormat="1" ht="15" x14ac:dyDescent="0.25">
      <c r="A62" s="32"/>
      <c r="B62" s="49"/>
      <c r="C62" s="47"/>
      <c r="D62" s="50"/>
      <c r="E62" s="51"/>
      <c r="F62" s="37"/>
      <c r="G62" s="38"/>
      <c r="H62" s="39"/>
    </row>
    <row r="63" spans="1:8" s="40" customFormat="1" ht="15" x14ac:dyDescent="0.25">
      <c r="A63" s="32"/>
      <c r="B63" s="49"/>
      <c r="C63" s="47"/>
      <c r="D63" s="48"/>
      <c r="E63" s="36"/>
      <c r="F63" s="37"/>
      <c r="G63" s="38"/>
      <c r="H63" s="39"/>
    </row>
    <row r="64" spans="1:8" s="40" customFormat="1" ht="15" x14ac:dyDescent="0.25">
      <c r="A64" s="32"/>
      <c r="B64" s="49"/>
      <c r="C64" s="47"/>
      <c r="D64" s="48"/>
      <c r="E64" s="36"/>
      <c r="F64" s="37"/>
      <c r="G64" s="38"/>
      <c r="H64" s="39"/>
    </row>
    <row r="65" spans="1:8" s="40" customFormat="1" ht="15" x14ac:dyDescent="0.25">
      <c r="A65" s="32"/>
      <c r="B65" s="49"/>
      <c r="C65" s="47"/>
      <c r="D65" s="48"/>
      <c r="E65" s="36"/>
      <c r="F65" s="37"/>
      <c r="G65" s="38"/>
      <c r="H65" s="39"/>
    </row>
    <row r="66" spans="1:8" s="40" customFormat="1" ht="15" x14ac:dyDescent="0.25">
      <c r="A66" s="32"/>
      <c r="B66" s="49"/>
      <c r="C66" s="47"/>
      <c r="D66" s="48"/>
      <c r="E66" s="36"/>
      <c r="F66" s="37"/>
      <c r="G66" s="38"/>
      <c r="H66" s="39"/>
    </row>
    <row r="67" spans="1:8" s="40" customFormat="1" ht="15" x14ac:dyDescent="0.25">
      <c r="A67" s="32"/>
      <c r="B67" s="49"/>
      <c r="C67" s="47"/>
      <c r="D67" s="48"/>
      <c r="E67" s="36"/>
      <c r="F67" s="37"/>
      <c r="G67" s="38"/>
      <c r="H67" s="39"/>
    </row>
    <row r="68" spans="1:8" s="40" customFormat="1" ht="15" x14ac:dyDescent="0.25">
      <c r="A68" s="32"/>
      <c r="B68" s="49"/>
      <c r="C68" s="47"/>
      <c r="D68" s="48"/>
      <c r="E68" s="36"/>
      <c r="F68" s="37"/>
      <c r="G68" s="38"/>
      <c r="H68" s="39"/>
    </row>
    <row r="69" spans="1:8" s="40" customFormat="1" ht="15" x14ac:dyDescent="0.25">
      <c r="A69" s="32"/>
      <c r="B69" s="49"/>
      <c r="C69" s="47"/>
      <c r="D69" s="48"/>
      <c r="E69" s="36"/>
      <c r="F69" s="37"/>
      <c r="G69" s="38"/>
      <c r="H69" s="39"/>
    </row>
    <row r="70" spans="1:8" s="40" customFormat="1" ht="15" x14ac:dyDescent="0.25">
      <c r="A70" s="32"/>
      <c r="B70" s="49"/>
      <c r="C70" s="47"/>
      <c r="D70" s="48"/>
      <c r="E70" s="36"/>
      <c r="F70" s="37"/>
      <c r="G70" s="38"/>
      <c r="H70" s="39"/>
    </row>
    <row r="71" spans="1:8" s="40" customFormat="1" ht="15" x14ac:dyDescent="0.25">
      <c r="A71" s="32"/>
      <c r="B71" s="49"/>
      <c r="C71" s="47"/>
      <c r="D71" s="48"/>
      <c r="E71" s="36"/>
      <c r="F71" s="37"/>
      <c r="G71" s="38"/>
      <c r="H71" s="39"/>
    </row>
    <row r="72" spans="1:8" s="40" customFormat="1" ht="15" x14ac:dyDescent="0.25">
      <c r="A72" s="32"/>
      <c r="B72" s="49"/>
      <c r="C72" s="47"/>
      <c r="D72" s="48"/>
      <c r="E72" s="36"/>
      <c r="F72" s="37"/>
      <c r="G72" s="38"/>
      <c r="H72" s="39"/>
    </row>
    <row r="73" spans="1:8" s="40" customFormat="1" ht="15" x14ac:dyDescent="0.25">
      <c r="A73" s="32"/>
      <c r="B73" s="49"/>
      <c r="C73" s="47"/>
      <c r="D73" s="48"/>
      <c r="E73" s="36"/>
      <c r="F73" s="37"/>
      <c r="G73" s="38"/>
      <c r="H73" s="39"/>
    </row>
    <row r="74" spans="1:8" s="40" customFormat="1" ht="15" x14ac:dyDescent="0.25">
      <c r="A74" s="32"/>
      <c r="B74" s="49"/>
      <c r="C74" s="47"/>
      <c r="D74" s="48"/>
      <c r="E74" s="36"/>
      <c r="F74" s="37"/>
      <c r="G74" s="38"/>
      <c r="H74" s="39"/>
    </row>
    <row r="75" spans="1:8" s="40" customFormat="1" ht="15" x14ac:dyDescent="0.25">
      <c r="A75" s="32"/>
      <c r="B75" s="49"/>
      <c r="C75" s="47"/>
      <c r="D75" s="48"/>
      <c r="E75" s="36"/>
      <c r="F75" s="37"/>
      <c r="G75" s="38"/>
      <c r="H75" s="39"/>
    </row>
    <row r="76" spans="1:8" s="40" customFormat="1" ht="15" x14ac:dyDescent="0.25">
      <c r="A76" s="32"/>
      <c r="B76" s="49"/>
      <c r="C76" s="47"/>
      <c r="D76" s="48"/>
      <c r="E76" s="36"/>
      <c r="F76" s="37"/>
      <c r="G76" s="38"/>
      <c r="H76" s="39"/>
    </row>
    <row r="77" spans="1:8" s="40" customFormat="1" ht="15" x14ac:dyDescent="0.25">
      <c r="A77" s="32"/>
      <c r="B77" s="49"/>
      <c r="C77" s="47"/>
      <c r="D77" s="48"/>
      <c r="E77" s="36"/>
      <c r="F77" s="37"/>
      <c r="G77" s="38"/>
      <c r="H77" s="39"/>
    </row>
    <row r="78" spans="1:8" s="40" customFormat="1" ht="15" x14ac:dyDescent="0.25">
      <c r="A78" s="32"/>
      <c r="B78" s="49"/>
      <c r="C78" s="47"/>
      <c r="D78" s="48"/>
      <c r="E78" s="36"/>
      <c r="F78" s="37"/>
      <c r="G78" s="38"/>
      <c r="H78" s="39"/>
    </row>
    <row r="79" spans="1:8" s="40" customFormat="1" ht="15" x14ac:dyDescent="0.25">
      <c r="A79" s="32"/>
      <c r="B79" s="49"/>
      <c r="C79" s="47"/>
      <c r="D79" s="48"/>
      <c r="E79" s="36"/>
      <c r="F79" s="37"/>
      <c r="G79" s="38"/>
      <c r="H79" s="39"/>
    </row>
    <row r="80" spans="1:8" s="40" customFormat="1" ht="15" x14ac:dyDescent="0.25">
      <c r="A80" s="32"/>
      <c r="B80" s="81"/>
      <c r="C80" s="47"/>
      <c r="D80" s="48"/>
      <c r="E80" s="36"/>
      <c r="F80" s="37"/>
      <c r="G80" s="38"/>
      <c r="H80" s="39"/>
    </row>
    <row r="81" spans="1:8" s="40" customFormat="1" ht="15" x14ac:dyDescent="0.25">
      <c r="A81" s="32"/>
      <c r="B81" s="81"/>
      <c r="C81" s="47"/>
      <c r="D81" s="48"/>
      <c r="E81" s="36"/>
      <c r="F81" s="37"/>
      <c r="G81" s="38"/>
      <c r="H81" s="39"/>
    </row>
    <row r="82" spans="1:8" s="40" customFormat="1" ht="15" x14ac:dyDescent="0.25">
      <c r="A82" s="32"/>
      <c r="B82" s="81"/>
      <c r="C82" s="47"/>
      <c r="D82" s="48"/>
      <c r="E82" s="36"/>
      <c r="F82" s="37"/>
      <c r="G82" s="38"/>
      <c r="H82" s="39"/>
    </row>
    <row r="83" spans="1:8" s="40" customFormat="1" ht="15" x14ac:dyDescent="0.25">
      <c r="A83" s="53"/>
      <c r="B83" s="81"/>
      <c r="C83" s="47"/>
      <c r="D83" s="48"/>
      <c r="E83" s="36"/>
      <c r="F83" s="37"/>
      <c r="G83" s="38"/>
      <c r="H83" s="39"/>
    </row>
    <row r="84" spans="1:8" s="40" customFormat="1" ht="15" x14ac:dyDescent="0.25">
      <c r="A84" s="53"/>
      <c r="B84" s="81"/>
      <c r="C84" s="47"/>
      <c r="D84" s="48"/>
      <c r="E84" s="36"/>
      <c r="F84" s="37"/>
      <c r="G84" s="38"/>
      <c r="H84" s="39"/>
    </row>
    <row r="85" spans="1:8" s="40" customFormat="1" ht="15" x14ac:dyDescent="0.25">
      <c r="A85" s="53"/>
      <c r="B85" s="81"/>
      <c r="C85" s="47"/>
      <c r="D85" s="48"/>
      <c r="E85" s="36"/>
      <c r="F85" s="37"/>
      <c r="G85" s="38"/>
      <c r="H85" s="39"/>
    </row>
    <row r="86" spans="1:8" ht="15" customHeight="1" x14ac:dyDescent="0.2">
      <c r="A86" s="54"/>
      <c r="B86" s="55"/>
      <c r="C86" s="56"/>
      <c r="D86" s="57"/>
      <c r="E86" s="58"/>
      <c r="F86" s="59"/>
      <c r="G86" s="60"/>
      <c r="H86" s="61"/>
    </row>
    <row r="87" spans="1:8" ht="15" customHeight="1" x14ac:dyDescent="0.25">
      <c r="A87" s="62"/>
      <c r="B87" s="63"/>
      <c r="C87" s="64"/>
      <c r="D87" s="65"/>
      <c r="E87" s="66"/>
      <c r="F87" s="51"/>
      <c r="G87" s="67" t="s">
        <v>84</v>
      </c>
      <c r="H87" s="68">
        <f>SUM(H48:H85)</f>
        <v>0</v>
      </c>
    </row>
    <row r="88" spans="1:8" ht="15" customHeight="1" x14ac:dyDescent="0.2">
      <c r="A88" s="69"/>
      <c r="B88" s="70"/>
      <c r="C88" s="71"/>
      <c r="D88" s="72"/>
      <c r="E88" s="73"/>
      <c r="F88" s="74"/>
      <c r="G88" s="75"/>
      <c r="H88" s="76"/>
    </row>
    <row r="89" spans="1:8" s="40" customFormat="1" ht="15" x14ac:dyDescent="0.25">
      <c r="A89" s="32"/>
      <c r="B89" s="46"/>
      <c r="C89" s="47"/>
      <c r="D89" s="48"/>
      <c r="E89" s="36"/>
      <c r="F89" s="37"/>
      <c r="G89" s="38"/>
      <c r="H89" s="39"/>
    </row>
    <row r="90" spans="1:8" s="40" customFormat="1" ht="15" x14ac:dyDescent="0.25">
      <c r="A90" s="32"/>
      <c r="B90" s="46"/>
      <c r="C90" s="82" t="s">
        <v>0</v>
      </c>
      <c r="D90" s="83"/>
      <c r="E90" s="84"/>
      <c r="F90" s="37"/>
      <c r="G90" s="38"/>
      <c r="H90" s="39"/>
    </row>
    <row r="91" spans="1:8" s="40" customFormat="1" ht="10.5" customHeight="1" x14ac:dyDescent="0.25">
      <c r="A91" s="32"/>
      <c r="B91" s="46"/>
      <c r="C91" s="63"/>
      <c r="D91" s="83"/>
      <c r="E91" s="85"/>
      <c r="F91" s="37"/>
      <c r="G91" s="38"/>
      <c r="H91" s="39"/>
    </row>
    <row r="92" spans="1:8" s="40" customFormat="1" ht="15" x14ac:dyDescent="0.25">
      <c r="A92" s="32"/>
      <c r="B92" s="49"/>
      <c r="C92" s="86"/>
      <c r="D92" s="63" t="s">
        <v>1</v>
      </c>
      <c r="E92" s="85"/>
      <c r="F92" s="37"/>
      <c r="G92" s="38"/>
      <c r="H92" s="39"/>
    </row>
    <row r="93" spans="1:8" s="40" customFormat="1" ht="6.6" customHeight="1" x14ac:dyDescent="0.25">
      <c r="A93" s="32"/>
      <c r="B93" s="49"/>
      <c r="C93" s="86"/>
      <c r="D93" s="83"/>
      <c r="E93" s="85"/>
      <c r="F93" s="37"/>
      <c r="G93" s="38"/>
      <c r="H93" s="39"/>
    </row>
    <row r="94" spans="1:8" s="40" customFormat="1" ht="15" x14ac:dyDescent="0.25">
      <c r="A94" s="32"/>
      <c r="B94" s="49"/>
      <c r="C94" s="63"/>
      <c r="D94" s="83" t="s">
        <v>3</v>
      </c>
      <c r="E94" s="85"/>
      <c r="F94" s="37"/>
      <c r="G94" s="38"/>
      <c r="H94" s="39">
        <f>H24</f>
        <v>0</v>
      </c>
    </row>
    <row r="95" spans="1:8" s="40" customFormat="1" ht="6.6" customHeight="1" x14ac:dyDescent="0.25">
      <c r="A95" s="32"/>
      <c r="B95" s="49"/>
      <c r="C95" s="87"/>
      <c r="D95" s="83"/>
      <c r="E95" s="85"/>
      <c r="F95" s="37"/>
      <c r="G95" s="38"/>
      <c r="H95" s="39"/>
    </row>
    <row r="96" spans="1:8" s="40" customFormat="1" ht="15" x14ac:dyDescent="0.25">
      <c r="A96" s="32"/>
      <c r="B96" s="49"/>
      <c r="C96" s="87"/>
      <c r="D96" s="83" t="s">
        <v>4</v>
      </c>
      <c r="E96" s="85"/>
      <c r="F96" s="37"/>
      <c r="G96" s="38"/>
      <c r="H96" s="39">
        <f>H46</f>
        <v>0</v>
      </c>
    </row>
    <row r="97" spans="1:8" s="40" customFormat="1" ht="6.6" customHeight="1" x14ac:dyDescent="0.25">
      <c r="A97" s="32"/>
      <c r="B97" s="49"/>
      <c r="C97" s="87"/>
      <c r="D97" s="83"/>
      <c r="E97" s="88"/>
      <c r="F97" s="37"/>
      <c r="G97" s="38"/>
      <c r="H97" s="39"/>
    </row>
    <row r="98" spans="1:8" s="40" customFormat="1" ht="15" x14ac:dyDescent="0.25">
      <c r="A98" s="32"/>
      <c r="B98" s="49"/>
      <c r="C98" s="87"/>
      <c r="D98" s="83" t="s">
        <v>5</v>
      </c>
      <c r="E98" s="88"/>
      <c r="F98" s="37"/>
      <c r="G98" s="38"/>
      <c r="H98" s="39">
        <f>H87</f>
        <v>0</v>
      </c>
    </row>
    <row r="99" spans="1:8" s="40" customFormat="1" ht="6.6" customHeight="1" x14ac:dyDescent="0.25">
      <c r="A99" s="32"/>
      <c r="B99" s="49"/>
      <c r="C99" s="87"/>
      <c r="D99" s="83"/>
      <c r="E99" s="88"/>
      <c r="F99" s="37"/>
      <c r="G99" s="38"/>
      <c r="H99" s="39"/>
    </row>
    <row r="100" spans="1:8" s="40" customFormat="1" ht="15" x14ac:dyDescent="0.25">
      <c r="A100" s="32"/>
      <c r="B100" s="49"/>
      <c r="C100" s="87"/>
      <c r="D100" s="83"/>
      <c r="E100" s="88"/>
      <c r="F100" s="37"/>
      <c r="G100" s="38"/>
      <c r="H100" s="39"/>
    </row>
    <row r="101" spans="1:8" s="40" customFormat="1" ht="6.6" customHeight="1" x14ac:dyDescent="0.25">
      <c r="A101" s="32"/>
      <c r="B101" s="49"/>
      <c r="C101" s="87"/>
      <c r="D101" s="83"/>
      <c r="E101" s="88"/>
      <c r="F101" s="37"/>
      <c r="G101" s="38"/>
      <c r="H101" s="39"/>
    </row>
    <row r="102" spans="1:8" s="40" customFormat="1" ht="15" customHeight="1" x14ac:dyDescent="0.2">
      <c r="A102" s="32"/>
      <c r="B102" s="89"/>
      <c r="C102" s="87"/>
      <c r="D102" s="83"/>
      <c r="E102" s="88"/>
      <c r="F102" s="37"/>
      <c r="G102" s="90"/>
      <c r="H102" s="39"/>
    </row>
    <row r="103" spans="1:8" s="40" customFormat="1" ht="6.6" customHeight="1" x14ac:dyDescent="0.2">
      <c r="A103" s="32"/>
      <c r="B103" s="89"/>
      <c r="C103" s="87"/>
      <c r="D103" s="83"/>
      <c r="E103" s="88"/>
      <c r="F103" s="37"/>
      <c r="G103" s="90"/>
      <c r="H103" s="39"/>
    </row>
    <row r="104" spans="1:8" s="40" customFormat="1" ht="15" x14ac:dyDescent="0.25">
      <c r="A104" s="32"/>
      <c r="B104" s="49"/>
      <c r="C104" s="87"/>
      <c r="D104" s="83"/>
      <c r="E104" s="88"/>
      <c r="F104" s="37"/>
      <c r="G104" s="38"/>
      <c r="H104" s="39"/>
    </row>
    <row r="105" spans="1:8" s="40" customFormat="1" ht="6.6" customHeight="1" x14ac:dyDescent="0.25">
      <c r="A105" s="32"/>
      <c r="B105" s="49"/>
      <c r="C105" s="87"/>
      <c r="D105" s="83"/>
      <c r="E105" s="88"/>
      <c r="F105" s="37"/>
      <c r="G105" s="38"/>
      <c r="H105" s="39"/>
    </row>
    <row r="106" spans="1:8" s="40" customFormat="1" ht="15" x14ac:dyDescent="0.25">
      <c r="A106" s="32"/>
      <c r="B106" s="49"/>
      <c r="C106" s="87"/>
      <c r="D106" s="83"/>
      <c r="E106" s="88"/>
      <c r="F106" s="37"/>
      <c r="G106" s="38"/>
      <c r="H106" s="39"/>
    </row>
    <row r="107" spans="1:8" s="40" customFormat="1" ht="6.6" customHeight="1" x14ac:dyDescent="0.25">
      <c r="A107" s="32"/>
      <c r="B107" s="49"/>
      <c r="C107" s="87"/>
      <c r="D107" s="83"/>
      <c r="E107" s="88"/>
      <c r="F107" s="37"/>
      <c r="G107" s="38"/>
      <c r="H107" s="39"/>
    </row>
    <row r="108" spans="1:8" s="40" customFormat="1" ht="15" x14ac:dyDescent="0.25">
      <c r="A108" s="32"/>
      <c r="B108" s="49"/>
      <c r="C108" s="87"/>
      <c r="D108" s="83"/>
      <c r="E108" s="88"/>
      <c r="F108" s="37"/>
      <c r="G108" s="38"/>
      <c r="H108" s="39"/>
    </row>
    <row r="109" spans="1:8" s="40" customFormat="1" ht="6.6" customHeight="1" x14ac:dyDescent="0.25">
      <c r="A109" s="32"/>
      <c r="B109" s="49"/>
      <c r="C109" s="87"/>
      <c r="D109" s="83"/>
      <c r="E109" s="88"/>
      <c r="F109" s="37"/>
      <c r="G109" s="38"/>
      <c r="H109" s="39"/>
    </row>
    <row r="110" spans="1:8" s="40" customFormat="1" ht="15" x14ac:dyDescent="0.25">
      <c r="A110" s="32"/>
      <c r="B110" s="49"/>
      <c r="C110" s="91"/>
      <c r="D110" s="83"/>
      <c r="E110" s="88"/>
      <c r="F110" s="37"/>
      <c r="G110" s="38"/>
      <c r="H110" s="39"/>
    </row>
    <row r="111" spans="1:8" s="40" customFormat="1" ht="6.6" customHeight="1" x14ac:dyDescent="0.25">
      <c r="A111" s="32"/>
      <c r="B111" s="49"/>
      <c r="C111" s="87"/>
      <c r="D111" s="83"/>
      <c r="E111" s="88"/>
      <c r="F111" s="37"/>
      <c r="G111" s="38"/>
      <c r="H111" s="39"/>
    </row>
    <row r="112" spans="1:8" s="40" customFormat="1" ht="15" x14ac:dyDescent="0.25">
      <c r="A112" s="32"/>
      <c r="B112" s="49"/>
      <c r="C112" s="87"/>
      <c r="D112" s="83"/>
      <c r="E112" s="88"/>
      <c r="F112" s="37"/>
      <c r="G112" s="38"/>
      <c r="H112" s="39"/>
    </row>
    <row r="113" spans="1:8" s="40" customFormat="1" ht="6.6" customHeight="1" x14ac:dyDescent="0.25">
      <c r="A113" s="32"/>
      <c r="B113" s="49"/>
      <c r="C113" s="87"/>
      <c r="D113" s="83"/>
      <c r="E113" s="88"/>
      <c r="F113" s="37"/>
      <c r="G113" s="38"/>
      <c r="H113" s="39"/>
    </row>
    <row r="114" spans="1:8" s="40" customFormat="1" ht="15" x14ac:dyDescent="0.25">
      <c r="A114" s="32"/>
      <c r="B114" s="49"/>
      <c r="C114" s="87"/>
      <c r="D114" s="83"/>
      <c r="E114" s="88"/>
      <c r="F114" s="37"/>
      <c r="G114" s="38"/>
      <c r="H114" s="39"/>
    </row>
    <row r="115" spans="1:8" s="40" customFormat="1" ht="6.6" customHeight="1" x14ac:dyDescent="0.25">
      <c r="A115" s="32"/>
      <c r="B115" s="49"/>
      <c r="C115" s="87"/>
      <c r="D115" s="83"/>
      <c r="E115" s="88"/>
      <c r="F115" s="37"/>
      <c r="G115" s="38"/>
      <c r="H115" s="39"/>
    </row>
    <row r="116" spans="1:8" s="40" customFormat="1" ht="15" x14ac:dyDescent="0.25">
      <c r="A116" s="32"/>
      <c r="B116" s="49"/>
      <c r="C116" s="87"/>
      <c r="D116" s="83"/>
      <c r="E116" s="88"/>
      <c r="F116" s="37"/>
      <c r="G116" s="38"/>
      <c r="H116" s="39"/>
    </row>
    <row r="117" spans="1:8" s="40" customFormat="1" ht="6.6" customHeight="1" x14ac:dyDescent="0.25">
      <c r="A117" s="32"/>
      <c r="B117" s="49"/>
      <c r="C117" s="87"/>
      <c r="D117" s="83"/>
      <c r="E117" s="88"/>
      <c r="F117" s="37"/>
      <c r="G117" s="38"/>
      <c r="H117" s="39"/>
    </row>
    <row r="118" spans="1:8" s="40" customFormat="1" ht="15" x14ac:dyDescent="0.25">
      <c r="A118" s="32"/>
      <c r="B118" s="49"/>
      <c r="C118" s="87"/>
      <c r="D118" s="83"/>
      <c r="E118" s="88"/>
      <c r="F118" s="37"/>
      <c r="G118" s="38"/>
      <c r="H118" s="39"/>
    </row>
    <row r="119" spans="1:8" s="40" customFormat="1" ht="6.6" customHeight="1" x14ac:dyDescent="0.25">
      <c r="A119" s="32"/>
      <c r="B119" s="49"/>
      <c r="C119" s="87"/>
      <c r="D119" s="83"/>
      <c r="E119" s="88"/>
      <c r="F119" s="37"/>
      <c r="G119" s="38"/>
      <c r="H119" s="39"/>
    </row>
    <row r="120" spans="1:8" s="40" customFormat="1" ht="15" x14ac:dyDescent="0.25">
      <c r="A120" s="32"/>
      <c r="B120" s="49"/>
      <c r="C120" s="87"/>
      <c r="D120" s="83"/>
      <c r="E120" s="88"/>
      <c r="F120" s="37"/>
      <c r="G120" s="38"/>
      <c r="H120" s="39"/>
    </row>
    <row r="121" spans="1:8" s="40" customFormat="1" ht="6.6" customHeight="1" x14ac:dyDescent="0.25">
      <c r="A121" s="32"/>
      <c r="B121" s="49"/>
      <c r="C121" s="87"/>
      <c r="D121" s="83"/>
      <c r="E121" s="88"/>
      <c r="F121" s="37"/>
      <c r="G121" s="38"/>
      <c r="H121" s="39"/>
    </row>
    <row r="122" spans="1:8" s="40" customFormat="1" ht="15" x14ac:dyDescent="0.25">
      <c r="A122" s="32"/>
      <c r="B122" s="49"/>
      <c r="C122" s="87"/>
      <c r="D122" s="83"/>
      <c r="E122" s="88"/>
      <c r="F122" s="37"/>
      <c r="G122" s="38"/>
      <c r="H122" s="39"/>
    </row>
    <row r="123" spans="1:8" s="40" customFormat="1" ht="6.6" customHeight="1" x14ac:dyDescent="0.25">
      <c r="A123" s="32"/>
      <c r="B123" s="49"/>
      <c r="C123" s="87"/>
      <c r="D123" s="83"/>
      <c r="E123" s="88"/>
      <c r="F123" s="37"/>
      <c r="G123" s="38"/>
      <c r="H123" s="39"/>
    </row>
    <row r="124" spans="1:8" s="40" customFormat="1" ht="15" x14ac:dyDescent="0.25">
      <c r="A124" s="32"/>
      <c r="B124" s="49"/>
      <c r="C124" s="87"/>
      <c r="D124" s="83"/>
      <c r="E124" s="88"/>
      <c r="F124" s="37"/>
      <c r="G124" s="38"/>
      <c r="H124" s="39"/>
    </row>
    <row r="125" spans="1:8" s="40" customFormat="1" ht="6.6" customHeight="1" x14ac:dyDescent="0.25">
      <c r="A125" s="32"/>
      <c r="B125" s="49"/>
      <c r="C125" s="87"/>
      <c r="D125" s="83"/>
      <c r="E125" s="88"/>
      <c r="F125" s="37"/>
      <c r="G125" s="38"/>
      <c r="H125" s="39"/>
    </row>
    <row r="126" spans="1:8" s="40" customFormat="1" ht="15" x14ac:dyDescent="0.25">
      <c r="A126" s="32"/>
      <c r="B126" s="49"/>
      <c r="C126" s="87"/>
      <c r="D126" s="83"/>
      <c r="E126" s="88"/>
      <c r="F126" s="37"/>
      <c r="G126" s="38"/>
      <c r="H126" s="39"/>
    </row>
    <row r="127" spans="1:8" s="40" customFormat="1" ht="6.6" customHeight="1" x14ac:dyDescent="0.25">
      <c r="A127" s="32"/>
      <c r="B127" s="49"/>
      <c r="C127" s="87"/>
      <c r="D127" s="83"/>
      <c r="E127" s="88"/>
      <c r="F127" s="37"/>
      <c r="G127" s="38"/>
      <c r="H127" s="39"/>
    </row>
    <row r="128" spans="1:8" s="40" customFormat="1" ht="15" x14ac:dyDescent="0.25">
      <c r="A128" s="32"/>
      <c r="B128" s="49"/>
      <c r="C128" s="87"/>
      <c r="D128" s="83"/>
      <c r="E128" s="88"/>
      <c r="F128" s="37"/>
      <c r="G128" s="38"/>
      <c r="H128" s="39"/>
    </row>
    <row r="129" spans="1:8" s="40" customFormat="1" ht="6.6" customHeight="1" x14ac:dyDescent="0.25">
      <c r="A129" s="32"/>
      <c r="B129" s="49"/>
      <c r="C129" s="87"/>
      <c r="D129" s="83"/>
      <c r="E129" s="88"/>
      <c r="F129" s="37"/>
      <c r="G129" s="38"/>
      <c r="H129" s="39"/>
    </row>
    <row r="130" spans="1:8" s="40" customFormat="1" ht="15" x14ac:dyDescent="0.25">
      <c r="A130" s="32"/>
      <c r="B130" s="49"/>
      <c r="C130" s="87"/>
      <c r="D130" s="83"/>
      <c r="E130" s="88"/>
      <c r="F130" s="37"/>
      <c r="G130" s="38"/>
      <c r="H130" s="39"/>
    </row>
    <row r="131" spans="1:8" s="40" customFormat="1" ht="6.6" customHeight="1" x14ac:dyDescent="0.25">
      <c r="A131" s="32"/>
      <c r="B131" s="49"/>
      <c r="C131" s="87"/>
      <c r="D131" s="83"/>
      <c r="E131" s="88"/>
      <c r="F131" s="37"/>
      <c r="G131" s="38"/>
      <c r="H131" s="39"/>
    </row>
    <row r="132" spans="1:8" s="40" customFormat="1" ht="15" x14ac:dyDescent="0.25">
      <c r="A132" s="32"/>
      <c r="B132" s="49"/>
      <c r="C132" s="87"/>
      <c r="D132" s="83"/>
      <c r="E132" s="88"/>
      <c r="F132" s="37"/>
      <c r="G132" s="38"/>
      <c r="H132" s="39"/>
    </row>
    <row r="133" spans="1:8" s="40" customFormat="1" ht="6.6" customHeight="1" x14ac:dyDescent="0.25">
      <c r="A133" s="32"/>
      <c r="B133" s="49"/>
      <c r="C133" s="87"/>
      <c r="D133" s="83"/>
      <c r="E133" s="88"/>
      <c r="F133" s="37"/>
      <c r="G133" s="38"/>
      <c r="H133" s="39"/>
    </row>
    <row r="134" spans="1:8" s="40" customFormat="1" ht="15" x14ac:dyDescent="0.25">
      <c r="A134" s="32"/>
      <c r="B134" s="49"/>
      <c r="C134" s="87"/>
      <c r="D134" s="83"/>
      <c r="E134" s="88"/>
      <c r="F134" s="37"/>
      <c r="G134" s="38"/>
      <c r="H134" s="39"/>
    </row>
    <row r="135" spans="1:8" s="40" customFormat="1" ht="6.6" customHeight="1" x14ac:dyDescent="0.25">
      <c r="A135" s="32"/>
      <c r="B135" s="49"/>
      <c r="C135" s="87"/>
      <c r="D135" s="83"/>
      <c r="E135" s="88"/>
      <c r="F135" s="37"/>
      <c r="G135" s="38"/>
      <c r="H135" s="39"/>
    </row>
    <row r="136" spans="1:8" s="40" customFormat="1" ht="15" x14ac:dyDescent="0.25">
      <c r="A136" s="32"/>
      <c r="B136" s="49"/>
      <c r="C136" s="87"/>
      <c r="D136" s="83"/>
      <c r="E136" s="88"/>
      <c r="F136" s="37"/>
      <c r="G136" s="38"/>
      <c r="H136" s="39"/>
    </row>
    <row r="137" spans="1:8" s="40" customFormat="1" ht="6.6" customHeight="1" x14ac:dyDescent="0.25">
      <c r="A137" s="32"/>
      <c r="B137" s="49"/>
      <c r="C137" s="87"/>
      <c r="D137" s="83"/>
      <c r="E137" s="88"/>
      <c r="F137" s="37"/>
      <c r="G137" s="38"/>
      <c r="H137" s="39"/>
    </row>
    <row r="138" spans="1:8" s="40" customFormat="1" ht="15" x14ac:dyDescent="0.25">
      <c r="A138" s="32"/>
      <c r="B138" s="49"/>
      <c r="C138" s="87"/>
      <c r="D138" s="83"/>
      <c r="E138" s="88"/>
      <c r="F138" s="37"/>
      <c r="G138" s="38"/>
      <c r="H138" s="39"/>
    </row>
    <row r="139" spans="1:8" s="40" customFormat="1" ht="6.6" customHeight="1" x14ac:dyDescent="0.25">
      <c r="A139" s="32"/>
      <c r="B139" s="49"/>
      <c r="C139" s="87"/>
      <c r="D139" s="83"/>
      <c r="E139" s="88"/>
      <c r="F139" s="37"/>
      <c r="G139" s="38"/>
      <c r="H139" s="39"/>
    </row>
    <row r="140" spans="1:8" s="40" customFormat="1" ht="15" x14ac:dyDescent="0.25">
      <c r="A140" s="32"/>
      <c r="B140" s="49"/>
      <c r="C140" s="87"/>
      <c r="D140" s="83"/>
      <c r="E140" s="88"/>
      <c r="F140" s="37"/>
      <c r="G140" s="38"/>
      <c r="H140" s="39"/>
    </row>
    <row r="141" spans="1:8" s="40" customFormat="1" ht="6.6" customHeight="1" x14ac:dyDescent="0.25">
      <c r="A141" s="32"/>
      <c r="B141" s="49"/>
      <c r="C141" s="87"/>
      <c r="D141" s="83"/>
      <c r="E141" s="88"/>
      <c r="F141" s="37"/>
      <c r="G141" s="38"/>
      <c r="H141" s="39"/>
    </row>
    <row r="142" spans="1:8" s="40" customFormat="1" ht="15" x14ac:dyDescent="0.25">
      <c r="A142" s="32"/>
      <c r="B142" s="49"/>
      <c r="C142" s="87"/>
      <c r="D142" s="83"/>
      <c r="E142" s="88"/>
      <c r="F142" s="37"/>
      <c r="G142" s="38"/>
      <c r="H142" s="39"/>
    </row>
    <row r="143" spans="1:8" s="40" customFormat="1" ht="6.6" customHeight="1" x14ac:dyDescent="0.25">
      <c r="A143" s="32"/>
      <c r="B143" s="49"/>
      <c r="C143" s="87"/>
      <c r="D143" s="83"/>
      <c r="E143" s="88"/>
      <c r="F143" s="37"/>
      <c r="G143" s="38"/>
      <c r="H143" s="39"/>
    </row>
    <row r="144" spans="1:8" s="40" customFormat="1" ht="15" x14ac:dyDescent="0.25">
      <c r="A144" s="32"/>
      <c r="B144" s="49"/>
      <c r="C144" s="87"/>
      <c r="D144" s="83"/>
      <c r="E144" s="88"/>
      <c r="F144" s="37"/>
      <c r="G144" s="38"/>
      <c r="H144" s="39"/>
    </row>
    <row r="145" spans="1:8" s="40" customFormat="1" ht="6.6" customHeight="1" x14ac:dyDescent="0.25">
      <c r="A145" s="32"/>
      <c r="B145" s="49"/>
      <c r="C145" s="87"/>
      <c r="D145" s="83"/>
      <c r="E145" s="88"/>
      <c r="F145" s="37"/>
      <c r="G145" s="38"/>
      <c r="H145" s="39"/>
    </row>
    <row r="146" spans="1:8" s="40" customFormat="1" ht="15" x14ac:dyDescent="0.25">
      <c r="A146" s="32"/>
      <c r="B146" s="49"/>
      <c r="C146" s="87"/>
      <c r="D146" s="91"/>
      <c r="E146" s="88"/>
      <c r="F146" s="37"/>
      <c r="G146" s="38"/>
      <c r="H146" s="39"/>
    </row>
    <row r="147" spans="1:8" ht="15" customHeight="1" x14ac:dyDescent="0.25">
      <c r="A147" s="92"/>
      <c r="B147" s="93"/>
      <c r="C147" s="94"/>
      <c r="D147" s="57"/>
      <c r="E147" s="95"/>
      <c r="F147" s="96"/>
      <c r="G147" s="97"/>
      <c r="H147" s="98"/>
    </row>
    <row r="148" spans="1:8" ht="15" customHeight="1" x14ac:dyDescent="0.25">
      <c r="A148" s="99"/>
      <c r="B148" s="89"/>
      <c r="C148" s="100"/>
      <c r="D148" s="65"/>
      <c r="E148" s="80"/>
      <c r="F148" s="51"/>
      <c r="G148" s="101" t="s">
        <v>6</v>
      </c>
      <c r="H148" s="114">
        <f>SUM(H89:H146)</f>
        <v>0</v>
      </c>
    </row>
    <row r="149" spans="1:8" ht="15" customHeight="1" x14ac:dyDescent="0.25">
      <c r="A149" s="102"/>
      <c r="B149" s="103"/>
      <c r="C149" s="104"/>
      <c r="D149" s="72"/>
      <c r="E149" s="105"/>
      <c r="F149" s="106"/>
      <c r="G149" s="107"/>
      <c r="H149" s="108"/>
    </row>
    <row r="150" spans="1:8" ht="15" customHeight="1" x14ac:dyDescent="0.2">
      <c r="C150" s="110"/>
      <c r="D150" s="111"/>
    </row>
    <row r="151" spans="1:8" ht="15" customHeight="1" x14ac:dyDescent="0.2">
      <c r="C151" s="110"/>
      <c r="D151" s="111"/>
    </row>
    <row r="152" spans="1:8" ht="15" customHeight="1" x14ac:dyDescent="0.2">
      <c r="C152" s="110"/>
      <c r="D152" s="111"/>
    </row>
    <row r="153" spans="1:8" ht="15" customHeight="1" x14ac:dyDescent="0.2">
      <c r="C153" s="110"/>
      <c r="D153" s="111"/>
    </row>
    <row r="154" spans="1:8" ht="15" customHeight="1" x14ac:dyDescent="0.2">
      <c r="C154" s="110"/>
      <c r="D154" s="111"/>
    </row>
    <row r="155" spans="1:8" ht="15" customHeight="1" x14ac:dyDescent="0.2">
      <c r="C155" s="110"/>
      <c r="D155" s="111"/>
    </row>
    <row r="156" spans="1:8" ht="15" customHeight="1" x14ac:dyDescent="0.2">
      <c r="C156" s="110"/>
      <c r="D156" s="111"/>
    </row>
    <row r="157" spans="1:8" ht="15" customHeight="1" x14ac:dyDescent="0.2">
      <c r="C157" s="110"/>
      <c r="D157" s="111"/>
    </row>
    <row r="158" spans="1:8" ht="15" customHeight="1" x14ac:dyDescent="0.2">
      <c r="C158" s="110"/>
      <c r="D158" s="111"/>
    </row>
    <row r="159" spans="1:8" ht="15" customHeight="1" x14ac:dyDescent="0.2">
      <c r="C159" s="110"/>
      <c r="D159" s="111"/>
    </row>
    <row r="160" spans="1:8" ht="15" customHeight="1" x14ac:dyDescent="0.2">
      <c r="C160" s="110"/>
      <c r="D160" s="111"/>
    </row>
    <row r="161" spans="3:4" ht="15" customHeight="1" x14ac:dyDescent="0.2">
      <c r="C161" s="110"/>
      <c r="D161" s="111"/>
    </row>
    <row r="162" spans="3:4" ht="15" customHeight="1" x14ac:dyDescent="0.2">
      <c r="C162" s="110"/>
      <c r="D162" s="111"/>
    </row>
    <row r="163" spans="3:4" ht="15" customHeight="1" x14ac:dyDescent="0.2">
      <c r="C163" s="110"/>
      <c r="D163" s="111"/>
    </row>
    <row r="164" spans="3:4" ht="15" customHeight="1" x14ac:dyDescent="0.2">
      <c r="C164" s="110"/>
      <c r="D164" s="111"/>
    </row>
    <row r="165" spans="3:4" ht="15" customHeight="1" x14ac:dyDescent="0.2">
      <c r="C165" s="110"/>
      <c r="D165" s="111"/>
    </row>
    <row r="166" spans="3:4" ht="15" customHeight="1" x14ac:dyDescent="0.2">
      <c r="C166" s="110"/>
      <c r="D166" s="111"/>
    </row>
    <row r="167" spans="3:4" ht="15" customHeight="1" x14ac:dyDescent="0.2">
      <c r="C167" s="110"/>
      <c r="D167" s="111"/>
    </row>
    <row r="168" spans="3:4" ht="15" customHeight="1" x14ac:dyDescent="0.2">
      <c r="C168" s="110"/>
      <c r="D168" s="111"/>
    </row>
    <row r="169" spans="3:4" ht="15" customHeight="1" x14ac:dyDescent="0.2">
      <c r="C169" s="110"/>
      <c r="D169" s="111"/>
    </row>
    <row r="170" spans="3:4" ht="15" customHeight="1" x14ac:dyDescent="0.2">
      <c r="C170" s="110"/>
      <c r="D170" s="111"/>
    </row>
    <row r="171" spans="3:4" ht="15" customHeight="1" x14ac:dyDescent="0.2">
      <c r="C171" s="110"/>
      <c r="D171" s="111"/>
    </row>
    <row r="172" spans="3:4" ht="15" customHeight="1" x14ac:dyDescent="0.2">
      <c r="C172" s="110"/>
      <c r="D172" s="111"/>
    </row>
    <row r="173" spans="3:4" ht="15" customHeight="1" x14ac:dyDescent="0.2">
      <c r="C173" s="110"/>
      <c r="D173" s="111"/>
    </row>
    <row r="174" spans="3:4" ht="15" customHeight="1" x14ac:dyDescent="0.2">
      <c r="C174" s="110"/>
      <c r="D174" s="111"/>
    </row>
    <row r="175" spans="3:4" ht="15" customHeight="1" x14ac:dyDescent="0.2">
      <c r="C175" s="110"/>
      <c r="D175" s="111"/>
    </row>
    <row r="176" spans="3:4" ht="15" customHeight="1" x14ac:dyDescent="0.2">
      <c r="C176" s="110"/>
      <c r="D176" s="111"/>
    </row>
    <row r="177" spans="3:4" ht="15" customHeight="1" x14ac:dyDescent="0.2">
      <c r="C177" s="110"/>
      <c r="D177" s="111"/>
    </row>
    <row r="178" spans="3:4" ht="15" customHeight="1" x14ac:dyDescent="0.2">
      <c r="C178" s="110"/>
      <c r="D178" s="111"/>
    </row>
    <row r="179" spans="3:4" ht="15" customHeight="1" x14ac:dyDescent="0.2">
      <c r="C179" s="110"/>
      <c r="D179" s="111"/>
    </row>
    <row r="180" spans="3:4" ht="15" customHeight="1" x14ac:dyDescent="0.2">
      <c r="C180" s="110"/>
      <c r="D180" s="111"/>
    </row>
    <row r="181" spans="3:4" ht="15" customHeight="1" x14ac:dyDescent="0.2">
      <c r="C181" s="110"/>
      <c r="D181" s="111"/>
    </row>
    <row r="182" spans="3:4" ht="15" customHeight="1" x14ac:dyDescent="0.2">
      <c r="C182" s="110"/>
      <c r="D182" s="111"/>
    </row>
    <row r="183" spans="3:4" ht="15" customHeight="1" x14ac:dyDescent="0.2">
      <c r="C183" s="110"/>
      <c r="D183" s="111"/>
    </row>
    <row r="184" spans="3:4" ht="15" customHeight="1" x14ac:dyDescent="0.2">
      <c r="C184" s="110"/>
      <c r="D184" s="111"/>
    </row>
    <row r="185" spans="3:4" ht="15" customHeight="1" x14ac:dyDescent="0.2">
      <c r="C185" s="110"/>
      <c r="D185" s="111"/>
    </row>
    <row r="186" spans="3:4" ht="15" customHeight="1" x14ac:dyDescent="0.2">
      <c r="C186" s="110"/>
      <c r="D186" s="111"/>
    </row>
    <row r="187" spans="3:4" ht="15" customHeight="1" x14ac:dyDescent="0.2">
      <c r="C187" s="110"/>
      <c r="D187" s="111"/>
    </row>
    <row r="188" spans="3:4" ht="15" customHeight="1" x14ac:dyDescent="0.2">
      <c r="C188" s="110"/>
      <c r="D188" s="111"/>
    </row>
    <row r="189" spans="3:4" ht="15" customHeight="1" x14ac:dyDescent="0.2">
      <c r="C189" s="110"/>
      <c r="D189" s="111"/>
    </row>
    <row r="190" spans="3:4" ht="15" customHeight="1" x14ac:dyDescent="0.2">
      <c r="C190" s="110"/>
      <c r="D190" s="111"/>
    </row>
    <row r="191" spans="3:4" ht="15" customHeight="1" x14ac:dyDescent="0.2">
      <c r="C191" s="110"/>
      <c r="D191" s="111"/>
    </row>
    <row r="192" spans="3:4" ht="15" customHeight="1" x14ac:dyDescent="0.2">
      <c r="C192" s="110"/>
      <c r="D192" s="111"/>
    </row>
    <row r="193" spans="3:4" ht="15" customHeight="1" x14ac:dyDescent="0.2">
      <c r="C193" s="110"/>
      <c r="D193" s="111"/>
    </row>
    <row r="194" spans="3:4" ht="15" customHeight="1" x14ac:dyDescent="0.2">
      <c r="C194" s="110"/>
      <c r="D194" s="111"/>
    </row>
    <row r="195" spans="3:4" ht="15" customHeight="1" x14ac:dyDescent="0.2">
      <c r="C195" s="110"/>
      <c r="D195" s="111"/>
    </row>
    <row r="196" spans="3:4" ht="15" customHeight="1" x14ac:dyDescent="0.2">
      <c r="C196" s="110"/>
      <c r="D196" s="111"/>
    </row>
    <row r="197" spans="3:4" ht="15" customHeight="1" x14ac:dyDescent="0.2">
      <c r="C197" s="110"/>
      <c r="D197" s="111"/>
    </row>
    <row r="198" spans="3:4" ht="15" customHeight="1" x14ac:dyDescent="0.2">
      <c r="C198" s="110"/>
      <c r="D198" s="111"/>
    </row>
    <row r="199" spans="3:4" ht="15" customHeight="1" x14ac:dyDescent="0.2">
      <c r="C199" s="110"/>
      <c r="D199" s="111"/>
    </row>
    <row r="200" spans="3:4" ht="15" customHeight="1" x14ac:dyDescent="0.2">
      <c r="C200" s="110"/>
      <c r="D200" s="111"/>
    </row>
    <row r="201" spans="3:4" ht="15" customHeight="1" x14ac:dyDescent="0.2">
      <c r="C201" s="110"/>
      <c r="D201" s="111"/>
    </row>
    <row r="202" spans="3:4" ht="15" customHeight="1" x14ac:dyDescent="0.2">
      <c r="C202" s="110"/>
      <c r="D202" s="111"/>
    </row>
    <row r="203" spans="3:4" ht="15" customHeight="1" x14ac:dyDescent="0.2">
      <c r="C203" s="110"/>
      <c r="D203" s="111"/>
    </row>
    <row r="204" spans="3:4" ht="15" customHeight="1" x14ac:dyDescent="0.2">
      <c r="C204" s="110"/>
      <c r="D204" s="111"/>
    </row>
    <row r="205" spans="3:4" ht="15" customHeight="1" x14ac:dyDescent="0.2">
      <c r="C205" s="110"/>
      <c r="D205" s="111"/>
    </row>
    <row r="206" spans="3:4" ht="15" customHeight="1" x14ac:dyDescent="0.2">
      <c r="C206" s="110"/>
      <c r="D206" s="111"/>
    </row>
    <row r="207" spans="3:4" ht="15" customHeight="1" x14ac:dyDescent="0.2">
      <c r="C207" s="110"/>
      <c r="D207" s="111"/>
    </row>
    <row r="208" spans="3:4" ht="15" customHeight="1" x14ac:dyDescent="0.2">
      <c r="C208" s="110"/>
      <c r="D208" s="111"/>
    </row>
    <row r="209" spans="3:4" ht="15" customHeight="1" x14ac:dyDescent="0.2">
      <c r="C209" s="110"/>
      <c r="D209" s="111"/>
    </row>
    <row r="210" spans="3:4" ht="15" customHeight="1" x14ac:dyDescent="0.2">
      <c r="C210" s="110"/>
      <c r="D210" s="111"/>
    </row>
    <row r="211" spans="3:4" ht="15" customHeight="1" x14ac:dyDescent="0.2">
      <c r="C211" s="110"/>
      <c r="D211" s="111"/>
    </row>
    <row r="212" spans="3:4" ht="15" customHeight="1" x14ac:dyDescent="0.2">
      <c r="C212" s="110"/>
      <c r="D212" s="111"/>
    </row>
    <row r="213" spans="3:4" ht="15" customHeight="1" x14ac:dyDescent="0.2">
      <c r="C213" s="110"/>
      <c r="D213" s="111"/>
    </row>
    <row r="214" spans="3:4" ht="15" customHeight="1" x14ac:dyDescent="0.2">
      <c r="C214" s="110"/>
      <c r="D214" s="111"/>
    </row>
    <row r="215" spans="3:4" ht="15" customHeight="1" x14ac:dyDescent="0.2">
      <c r="C215" s="110"/>
      <c r="D215" s="111"/>
    </row>
    <row r="216" spans="3:4" ht="15" customHeight="1" x14ac:dyDescent="0.2">
      <c r="C216" s="110"/>
      <c r="D216" s="111"/>
    </row>
    <row r="217" spans="3:4" ht="15" customHeight="1" x14ac:dyDescent="0.2">
      <c r="C217" s="110"/>
      <c r="D217" s="111"/>
    </row>
    <row r="218" spans="3:4" ht="15" customHeight="1" x14ac:dyDescent="0.2">
      <c r="C218" s="110"/>
      <c r="D218" s="111"/>
    </row>
    <row r="219" spans="3:4" ht="15" customHeight="1" x14ac:dyDescent="0.2">
      <c r="C219" s="110"/>
      <c r="D219" s="111"/>
    </row>
    <row r="220" spans="3:4" ht="15" customHeight="1" x14ac:dyDescent="0.2">
      <c r="C220" s="110"/>
      <c r="D220" s="111"/>
    </row>
    <row r="221" spans="3:4" ht="15" customHeight="1" x14ac:dyDescent="0.2">
      <c r="C221" s="110"/>
      <c r="D221" s="111"/>
    </row>
    <row r="222" spans="3:4" ht="15" customHeight="1" x14ac:dyDescent="0.2">
      <c r="C222" s="110"/>
      <c r="D222" s="111"/>
    </row>
    <row r="223" spans="3:4" ht="15" customHeight="1" x14ac:dyDescent="0.2">
      <c r="C223" s="110"/>
      <c r="D223" s="111"/>
    </row>
    <row r="224" spans="3:4" ht="15" customHeight="1" x14ac:dyDescent="0.2">
      <c r="C224" s="110"/>
      <c r="D224" s="111"/>
    </row>
    <row r="225" spans="3:4" ht="15" customHeight="1" x14ac:dyDescent="0.2">
      <c r="C225" s="110"/>
      <c r="D225" s="111"/>
    </row>
    <row r="226" spans="3:4" ht="15" customHeight="1" x14ac:dyDescent="0.2">
      <c r="C226" s="110"/>
      <c r="D226" s="111"/>
    </row>
    <row r="227" spans="3:4" ht="15" customHeight="1" x14ac:dyDescent="0.2">
      <c r="C227" s="110"/>
      <c r="D227" s="111"/>
    </row>
    <row r="228" spans="3:4" ht="15" customHeight="1" x14ac:dyDescent="0.2">
      <c r="C228" s="110"/>
      <c r="D228" s="111"/>
    </row>
    <row r="229" spans="3:4" ht="15" customHeight="1" x14ac:dyDescent="0.2">
      <c r="C229" s="110"/>
      <c r="D229" s="111"/>
    </row>
    <row r="230" spans="3:4" ht="15" customHeight="1" x14ac:dyDescent="0.2">
      <c r="C230" s="110"/>
      <c r="D230" s="111"/>
    </row>
    <row r="231" spans="3:4" ht="15" customHeight="1" x14ac:dyDescent="0.2">
      <c r="C231" s="110"/>
      <c r="D231" s="111"/>
    </row>
    <row r="232" spans="3:4" ht="15" customHeight="1" x14ac:dyDescent="0.2">
      <c r="C232" s="110"/>
      <c r="D232" s="111"/>
    </row>
    <row r="233" spans="3:4" ht="15" customHeight="1" x14ac:dyDescent="0.2">
      <c r="C233" s="110"/>
      <c r="D233" s="111"/>
    </row>
    <row r="234" spans="3:4" ht="15" customHeight="1" x14ac:dyDescent="0.2">
      <c r="C234" s="110"/>
      <c r="D234" s="111"/>
    </row>
    <row r="235" spans="3:4" ht="15" customHeight="1" x14ac:dyDescent="0.2">
      <c r="C235" s="110"/>
      <c r="D235" s="111"/>
    </row>
    <row r="236" spans="3:4" ht="15" customHeight="1" x14ac:dyDescent="0.2">
      <c r="C236" s="110"/>
      <c r="D236" s="111"/>
    </row>
    <row r="237" spans="3:4" ht="15" customHeight="1" x14ac:dyDescent="0.2">
      <c r="C237" s="110"/>
      <c r="D237" s="111"/>
    </row>
    <row r="238" spans="3:4" ht="15" customHeight="1" x14ac:dyDescent="0.2">
      <c r="C238" s="110"/>
      <c r="D238" s="111"/>
    </row>
    <row r="239" spans="3:4" ht="15" customHeight="1" x14ac:dyDescent="0.2">
      <c r="C239" s="110"/>
      <c r="D239" s="111"/>
    </row>
    <row r="240" spans="3:4" ht="15" customHeight="1" x14ac:dyDescent="0.2">
      <c r="C240" s="110"/>
      <c r="D240" s="111"/>
    </row>
    <row r="241" spans="3:4" ht="15" customHeight="1" x14ac:dyDescent="0.2">
      <c r="C241" s="110"/>
      <c r="D241" s="111"/>
    </row>
    <row r="242" spans="3:4" ht="15" customHeight="1" x14ac:dyDescent="0.2">
      <c r="C242" s="110"/>
      <c r="D242" s="111"/>
    </row>
    <row r="243" spans="3:4" ht="15" customHeight="1" x14ac:dyDescent="0.2">
      <c r="C243" s="110"/>
      <c r="D243" s="111"/>
    </row>
    <row r="244" spans="3:4" ht="15" customHeight="1" x14ac:dyDescent="0.2">
      <c r="C244" s="110"/>
      <c r="D244" s="111"/>
    </row>
    <row r="245" spans="3:4" ht="15" customHeight="1" x14ac:dyDescent="0.2">
      <c r="C245" s="110"/>
      <c r="D245" s="111"/>
    </row>
    <row r="246" spans="3:4" ht="15" customHeight="1" x14ac:dyDescent="0.2">
      <c r="C246" s="110"/>
      <c r="D246" s="111"/>
    </row>
    <row r="247" spans="3:4" ht="15" customHeight="1" x14ac:dyDescent="0.2">
      <c r="C247" s="110"/>
      <c r="D247" s="111"/>
    </row>
    <row r="248" spans="3:4" ht="15" customHeight="1" x14ac:dyDescent="0.2">
      <c r="C248" s="110"/>
      <c r="D248" s="111"/>
    </row>
    <row r="249" spans="3:4" ht="15" customHeight="1" x14ac:dyDescent="0.2">
      <c r="C249" s="110"/>
      <c r="D249" s="111"/>
    </row>
    <row r="250" spans="3:4" ht="15" customHeight="1" x14ac:dyDescent="0.2">
      <c r="C250" s="110"/>
      <c r="D250" s="111"/>
    </row>
    <row r="251" spans="3:4" ht="15" customHeight="1" x14ac:dyDescent="0.2">
      <c r="C251" s="110"/>
      <c r="D251" s="111"/>
    </row>
    <row r="252" spans="3:4" ht="15" customHeight="1" x14ac:dyDescent="0.2">
      <c r="C252" s="110"/>
      <c r="D252" s="111"/>
    </row>
    <row r="253" spans="3:4" ht="15" customHeight="1" x14ac:dyDescent="0.2">
      <c r="C253" s="110"/>
      <c r="D253" s="111"/>
    </row>
    <row r="254" spans="3:4" ht="15" customHeight="1" x14ac:dyDescent="0.2">
      <c r="C254" s="110"/>
      <c r="D254" s="111"/>
    </row>
    <row r="255" spans="3:4" ht="15" customHeight="1" x14ac:dyDescent="0.2">
      <c r="C255" s="110"/>
      <c r="D255" s="111"/>
    </row>
    <row r="256" spans="3:4" ht="15" customHeight="1" x14ac:dyDescent="0.2">
      <c r="C256" s="110"/>
      <c r="D256" s="111"/>
    </row>
    <row r="257" spans="3:4" ht="15" customHeight="1" x14ac:dyDescent="0.2">
      <c r="C257" s="110"/>
      <c r="D257" s="111"/>
    </row>
    <row r="258" spans="3:4" ht="15" customHeight="1" x14ac:dyDescent="0.2">
      <c r="C258" s="110"/>
      <c r="D258" s="111"/>
    </row>
    <row r="259" spans="3:4" ht="15" customHeight="1" x14ac:dyDescent="0.2">
      <c r="C259" s="110"/>
      <c r="D259" s="111"/>
    </row>
    <row r="260" spans="3:4" ht="15" customHeight="1" x14ac:dyDescent="0.2">
      <c r="C260" s="110"/>
      <c r="D260" s="111"/>
    </row>
    <row r="261" spans="3:4" ht="15" customHeight="1" x14ac:dyDescent="0.2">
      <c r="C261" s="110"/>
      <c r="D261" s="111"/>
    </row>
    <row r="262" spans="3:4" ht="15" customHeight="1" x14ac:dyDescent="0.2">
      <c r="C262" s="110"/>
      <c r="D262" s="111"/>
    </row>
    <row r="263" spans="3:4" ht="15" customHeight="1" x14ac:dyDescent="0.2">
      <c r="C263" s="110"/>
      <c r="D263" s="111"/>
    </row>
    <row r="264" spans="3:4" ht="15" customHeight="1" x14ac:dyDescent="0.2">
      <c r="C264" s="110"/>
      <c r="D264" s="111"/>
    </row>
    <row r="265" spans="3:4" ht="15" customHeight="1" x14ac:dyDescent="0.2">
      <c r="C265" s="110"/>
      <c r="D265" s="111"/>
    </row>
    <row r="266" spans="3:4" ht="15" customHeight="1" x14ac:dyDescent="0.2">
      <c r="C266" s="110"/>
      <c r="D266" s="111"/>
    </row>
    <row r="267" spans="3:4" ht="15" customHeight="1" x14ac:dyDescent="0.2">
      <c r="C267" s="110"/>
      <c r="D267" s="111"/>
    </row>
    <row r="268" spans="3:4" ht="15" customHeight="1" x14ac:dyDescent="0.2">
      <c r="C268" s="110"/>
      <c r="D268" s="111"/>
    </row>
    <row r="269" spans="3:4" ht="15" customHeight="1" x14ac:dyDescent="0.2">
      <c r="C269" s="110"/>
      <c r="D269" s="111"/>
    </row>
    <row r="270" spans="3:4" ht="15" customHeight="1" x14ac:dyDescent="0.2">
      <c r="C270" s="110"/>
      <c r="D270" s="111"/>
    </row>
    <row r="271" spans="3:4" ht="15" customHeight="1" x14ac:dyDescent="0.2">
      <c r="C271" s="110"/>
      <c r="D271" s="111"/>
    </row>
    <row r="272" spans="3:4" ht="15" customHeight="1" x14ac:dyDescent="0.2">
      <c r="C272" s="110"/>
      <c r="D272" s="111"/>
    </row>
    <row r="273" spans="3:4" ht="15" customHeight="1" x14ac:dyDescent="0.2">
      <c r="C273" s="110"/>
      <c r="D273" s="111"/>
    </row>
    <row r="274" spans="3:4" ht="15" customHeight="1" x14ac:dyDescent="0.2">
      <c r="C274" s="110"/>
      <c r="D274" s="111"/>
    </row>
    <row r="275" spans="3:4" ht="15" customHeight="1" x14ac:dyDescent="0.2">
      <c r="C275" s="110"/>
      <c r="D275" s="111"/>
    </row>
    <row r="276" spans="3:4" ht="15" customHeight="1" x14ac:dyDescent="0.2">
      <c r="C276" s="110"/>
      <c r="D276" s="111"/>
    </row>
    <row r="277" spans="3:4" ht="15" customHeight="1" x14ac:dyDescent="0.2">
      <c r="C277" s="110"/>
      <c r="D277" s="111"/>
    </row>
    <row r="278" spans="3:4" ht="15" customHeight="1" x14ac:dyDescent="0.2">
      <c r="C278" s="110"/>
      <c r="D278" s="111"/>
    </row>
    <row r="279" spans="3:4" ht="15" customHeight="1" x14ac:dyDescent="0.2">
      <c r="C279" s="110"/>
      <c r="D279" s="111"/>
    </row>
    <row r="280" spans="3:4" ht="15" customHeight="1" x14ac:dyDescent="0.2">
      <c r="C280" s="110"/>
      <c r="D280" s="111"/>
    </row>
    <row r="281" spans="3:4" ht="15" customHeight="1" x14ac:dyDescent="0.2">
      <c r="C281" s="110"/>
      <c r="D281" s="111"/>
    </row>
    <row r="282" spans="3:4" ht="15" customHeight="1" x14ac:dyDescent="0.2">
      <c r="C282" s="110"/>
      <c r="D282" s="111"/>
    </row>
    <row r="283" spans="3:4" ht="15" customHeight="1" x14ac:dyDescent="0.2">
      <c r="C283" s="110"/>
      <c r="D283" s="111"/>
    </row>
    <row r="284" spans="3:4" ht="15" customHeight="1" x14ac:dyDescent="0.2">
      <c r="C284" s="110"/>
      <c r="D284" s="111"/>
    </row>
    <row r="285" spans="3:4" ht="15" customHeight="1" x14ac:dyDescent="0.2">
      <c r="C285" s="110"/>
      <c r="D285" s="111"/>
    </row>
    <row r="286" spans="3:4" ht="15" customHeight="1" x14ac:dyDescent="0.2">
      <c r="C286" s="110"/>
      <c r="D286" s="111"/>
    </row>
    <row r="287" spans="3:4" ht="15" customHeight="1" x14ac:dyDescent="0.2">
      <c r="C287" s="110"/>
      <c r="D287" s="111"/>
    </row>
    <row r="288" spans="3:4" ht="15" customHeight="1" x14ac:dyDescent="0.2">
      <c r="C288" s="110"/>
      <c r="D288" s="111"/>
    </row>
    <row r="289" spans="3:4" ht="15" customHeight="1" x14ac:dyDescent="0.2">
      <c r="C289" s="110"/>
      <c r="D289" s="111"/>
    </row>
    <row r="290" spans="3:4" ht="15" customHeight="1" x14ac:dyDescent="0.2">
      <c r="C290" s="110"/>
      <c r="D290" s="111"/>
    </row>
    <row r="291" spans="3:4" ht="15" customHeight="1" x14ac:dyDescent="0.2">
      <c r="C291" s="110"/>
      <c r="D291" s="111"/>
    </row>
    <row r="292" spans="3:4" ht="15" customHeight="1" x14ac:dyDescent="0.2">
      <c r="C292" s="110"/>
      <c r="D292" s="111"/>
    </row>
    <row r="293" spans="3:4" ht="15" customHeight="1" x14ac:dyDescent="0.2">
      <c r="C293" s="110"/>
      <c r="D293" s="111"/>
    </row>
    <row r="294" spans="3:4" ht="15" customHeight="1" x14ac:dyDescent="0.2">
      <c r="C294" s="110"/>
      <c r="D294" s="111"/>
    </row>
    <row r="295" spans="3:4" ht="15" customHeight="1" x14ac:dyDescent="0.2">
      <c r="C295" s="110"/>
      <c r="D295" s="111"/>
    </row>
    <row r="296" spans="3:4" ht="15" customHeight="1" x14ac:dyDescent="0.2">
      <c r="C296" s="110"/>
      <c r="D296" s="111"/>
    </row>
    <row r="297" spans="3:4" ht="15" customHeight="1" x14ac:dyDescent="0.2">
      <c r="C297" s="110"/>
      <c r="D297" s="111"/>
    </row>
    <row r="298" spans="3:4" ht="15" customHeight="1" x14ac:dyDescent="0.2">
      <c r="C298" s="110"/>
      <c r="D298" s="111"/>
    </row>
    <row r="299" spans="3:4" ht="15" customHeight="1" x14ac:dyDescent="0.2">
      <c r="C299" s="110"/>
      <c r="D299" s="111"/>
    </row>
    <row r="300" spans="3:4" ht="15" customHeight="1" x14ac:dyDescent="0.2">
      <c r="C300" s="110"/>
      <c r="D300" s="111"/>
    </row>
    <row r="301" spans="3:4" ht="15" customHeight="1" x14ac:dyDescent="0.2">
      <c r="C301" s="110"/>
      <c r="D301" s="111"/>
    </row>
    <row r="302" spans="3:4" ht="15" customHeight="1" x14ac:dyDescent="0.2">
      <c r="C302" s="110"/>
      <c r="D302" s="111"/>
    </row>
    <row r="303" spans="3:4" ht="15" customHeight="1" x14ac:dyDescent="0.2">
      <c r="C303" s="110"/>
      <c r="D303" s="111"/>
    </row>
    <row r="304" spans="3:4" ht="15" customHeight="1" x14ac:dyDescent="0.2">
      <c r="C304" s="110"/>
      <c r="D304" s="111"/>
    </row>
    <row r="305" spans="3:4" ht="15" customHeight="1" x14ac:dyDescent="0.2">
      <c r="C305" s="110"/>
      <c r="D305" s="111"/>
    </row>
    <row r="306" spans="3:4" ht="15" customHeight="1" x14ac:dyDescent="0.2">
      <c r="C306" s="110"/>
      <c r="D306" s="111"/>
    </row>
    <row r="307" spans="3:4" ht="15" customHeight="1" x14ac:dyDescent="0.2">
      <c r="C307" s="110"/>
      <c r="D307" s="111"/>
    </row>
    <row r="308" spans="3:4" ht="15" customHeight="1" x14ac:dyDescent="0.2"/>
    <row r="309" spans="3:4" ht="15" customHeight="1" x14ac:dyDescent="0.2"/>
    <row r="310" spans="3:4" ht="15" customHeight="1" x14ac:dyDescent="0.2"/>
    <row r="311" spans="3:4" ht="15" customHeight="1" x14ac:dyDescent="0.2"/>
    <row r="312" spans="3:4" ht="15" customHeight="1" x14ac:dyDescent="0.2"/>
    <row r="313" spans="3:4" ht="15" customHeight="1" x14ac:dyDescent="0.2"/>
    <row r="314" spans="3:4" ht="15" customHeight="1" x14ac:dyDescent="0.2"/>
    <row r="315" spans="3:4" ht="15" customHeight="1" x14ac:dyDescent="0.2"/>
    <row r="316" spans="3:4" ht="15" customHeight="1" x14ac:dyDescent="0.2"/>
    <row r="317" spans="3:4" ht="15" customHeight="1" x14ac:dyDescent="0.2"/>
    <row r="318" spans="3:4" ht="15" customHeight="1" x14ac:dyDescent="0.2"/>
    <row r="319" spans="3:4" ht="15" customHeight="1" x14ac:dyDescent="0.2"/>
    <row r="320" spans="3:4"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sheetData>
  <customSheetViews>
    <customSheetView guid="{D5A9322D-3805-4811-A046-80D46B5D86B8}" showPageBreaks="1" view="pageLayout">
      <selection activeCell="C5" sqref="C5:D5"/>
      <rowBreaks count="3" manualBreakCount="3">
        <brk id="20" max="16383" man="1"/>
        <brk id="36" max="16383" man="1"/>
        <brk id="62" max="16383" man="1"/>
      </rowBreaks>
      <pageMargins left="0.35433070866141736" right="0.23622047244094491" top="0.6692913385826772" bottom="0.62992125984251968" header="0.27559055118110237" footer="0.39370078740157483"/>
      <printOptions horizontalCentered="1"/>
      <pageSetup paperSize="9" orientation="portrait" r:id="rId1"/>
      <headerFooter alignWithMargins="0">
        <oddHeader>&amp;L&amp;"Arial,Bold"SIMON LANGTON GRAMMAR SCHOOL
TONG CENTRE FOR CREATIVE RESEARCH&amp;R&amp;"Arial,Bold"CONTRACT SUM ANALYSIS</oddHeader>
        <oddFooter>&amp;L1861&amp;C&amp;A/&amp;P</oddFooter>
      </headerFooter>
    </customSheetView>
  </customSheetViews>
  <mergeCells count="14">
    <mergeCell ref="C15:D15"/>
    <mergeCell ref="C51:D51"/>
    <mergeCell ref="C29:D29"/>
    <mergeCell ref="C31:D31"/>
    <mergeCell ref="C33:D33"/>
    <mergeCell ref="C35:D35"/>
    <mergeCell ref="C37:D37"/>
    <mergeCell ref="C39:D39"/>
    <mergeCell ref="C13:D13"/>
    <mergeCell ref="B1:D1"/>
    <mergeCell ref="C5:D5"/>
    <mergeCell ref="C7:D7"/>
    <mergeCell ref="C9:D9"/>
    <mergeCell ref="C11:D11"/>
  </mergeCells>
  <phoneticPr fontId="4" type="noConversion"/>
  <printOptions horizontalCentered="1"/>
  <pageMargins left="0.35433070866141736" right="0.23622047244094491" top="1.1023622047244095" bottom="0.62992125984251968" header="0.27559055118110237" footer="0.39370078740157483"/>
  <pageSetup paperSize="9" orientation="portrait" r:id="rId2"/>
  <headerFooter alignWithMargins="0">
    <oddHeader>&amp;L&amp;"Arial,Bold"CROYDON COLLEGE
FECTF WORKS 2023
&amp;R&amp;"Arial,Bold"&amp;G</oddHeader>
    <oddFooter>&amp;L2714&amp;C&amp;A/&amp;P</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fitToPage="1"/>
  </sheetPr>
  <dimension ref="A2:N591"/>
  <sheetViews>
    <sheetView showGridLines="0" tabSelected="1" view="pageBreakPreview" zoomScale="123" zoomScaleNormal="100" zoomScaleSheetLayoutView="85" workbookViewId="0">
      <selection activeCell="J8" sqref="J8"/>
    </sheetView>
  </sheetViews>
  <sheetFormatPr defaultColWidth="9.140625" defaultRowHeight="12.75" x14ac:dyDescent="0.2"/>
  <cols>
    <col min="1" max="1" width="8.28515625" style="151" customWidth="1"/>
    <col min="2" max="2" width="76" style="151" customWidth="1"/>
    <col min="3" max="3" width="12.5703125" style="152" customWidth="1"/>
    <col min="4" max="4" width="6.28515625" style="152" customWidth="1"/>
    <col min="5" max="5" width="12.140625" style="152" customWidth="1"/>
    <col min="6" max="7" width="12.140625" style="151" customWidth="1"/>
    <col min="8" max="12" width="9.140625" style="152"/>
    <col min="13" max="13" width="19.85546875" style="152" customWidth="1"/>
    <col min="14" max="16384" width="9.140625" style="152"/>
  </cols>
  <sheetData>
    <row r="2" spans="1:10" ht="15.75" x14ac:dyDescent="0.25">
      <c r="A2" s="113"/>
      <c r="H2" s="160"/>
    </row>
    <row r="3" spans="1:10" ht="9.75" customHeight="1" x14ac:dyDescent="0.25">
      <c r="H3" s="160"/>
    </row>
    <row r="4" spans="1:10" s="153" customFormat="1" ht="31.5" customHeight="1" x14ac:dyDescent="0.25">
      <c r="A4" s="437" t="s">
        <v>829</v>
      </c>
      <c r="B4" s="437"/>
      <c r="C4" s="437"/>
      <c r="D4" s="437"/>
      <c r="E4" s="437"/>
      <c r="F4" s="437"/>
      <c r="G4" s="437"/>
      <c r="H4" s="161"/>
    </row>
    <row r="5" spans="1:10" s="153" customFormat="1" ht="16.5" thickBot="1" x14ac:dyDescent="0.3">
      <c r="A5" s="162"/>
      <c r="F5" s="163"/>
      <c r="G5" s="163"/>
      <c r="H5" s="161"/>
    </row>
    <row r="6" spans="1:10" ht="26.25" customHeight="1" thickBot="1" x14ac:dyDescent="0.25">
      <c r="A6" s="164" t="s">
        <v>14</v>
      </c>
      <c r="B6" s="165" t="s">
        <v>15</v>
      </c>
      <c r="C6" s="167" t="s">
        <v>61</v>
      </c>
      <c r="D6" s="167" t="s">
        <v>62</v>
      </c>
      <c r="E6" s="168" t="s">
        <v>63</v>
      </c>
      <c r="F6" s="168" t="s">
        <v>16</v>
      </c>
      <c r="G6" s="169" t="s">
        <v>17</v>
      </c>
    </row>
    <row r="7" spans="1:10" ht="23.25" customHeight="1" thickBot="1" x14ac:dyDescent="0.25">
      <c r="A7" s="248" t="s">
        <v>688</v>
      </c>
      <c r="B7" s="232"/>
      <c r="C7" s="232"/>
      <c r="D7" s="170"/>
      <c r="E7" s="170"/>
      <c r="F7" s="170"/>
      <c r="G7" s="249"/>
      <c r="H7" s="171"/>
      <c r="I7" s="171"/>
      <c r="J7" s="171"/>
    </row>
    <row r="8" spans="1:10" ht="16.149999999999999" customHeight="1" thickBot="1" x14ac:dyDescent="0.25">
      <c r="A8" s="172" t="s">
        <v>689</v>
      </c>
      <c r="B8" s="269" t="s">
        <v>690</v>
      </c>
      <c r="C8" s="271"/>
      <c r="D8" s="173"/>
      <c r="E8" s="174"/>
      <c r="F8" s="175"/>
      <c r="G8" s="176" t="s">
        <v>687</v>
      </c>
    </row>
    <row r="9" spans="1:10" ht="23.25" customHeight="1" thickBot="1" x14ac:dyDescent="0.25">
      <c r="A9" s="248" t="s">
        <v>18</v>
      </c>
      <c r="B9" s="232"/>
      <c r="C9" s="232"/>
      <c r="D9" s="170"/>
      <c r="E9" s="170"/>
      <c r="F9" s="170"/>
      <c r="G9" s="249"/>
      <c r="H9" s="171"/>
      <c r="I9" s="171"/>
      <c r="J9" s="171"/>
    </row>
    <row r="10" spans="1:10" x14ac:dyDescent="0.2">
      <c r="A10" s="172" t="s">
        <v>47</v>
      </c>
      <c r="B10" s="269" t="s">
        <v>139</v>
      </c>
      <c r="C10" s="271"/>
      <c r="D10" s="173"/>
      <c r="E10" s="174"/>
      <c r="F10" s="175"/>
      <c r="G10" s="176" t="s">
        <v>687</v>
      </c>
      <c r="I10" s="177"/>
      <c r="J10" s="177"/>
    </row>
    <row r="11" spans="1:10" x14ac:dyDescent="0.2">
      <c r="A11" s="172"/>
      <c r="B11" s="268" t="s">
        <v>142</v>
      </c>
      <c r="C11" s="331"/>
      <c r="D11" s="174"/>
      <c r="E11" s="174"/>
      <c r="F11" s="175"/>
      <c r="G11" s="176"/>
    </row>
    <row r="12" spans="1:10" x14ac:dyDescent="0.2">
      <c r="A12" s="172"/>
      <c r="B12" s="268" t="s">
        <v>143</v>
      </c>
      <c r="C12" s="331"/>
      <c r="D12" s="174"/>
      <c r="E12" s="174"/>
      <c r="F12" s="175"/>
      <c r="G12" s="176"/>
    </row>
    <row r="13" spans="1:10" ht="23.25" customHeight="1" thickBot="1" x14ac:dyDescent="0.25">
      <c r="A13" s="181">
        <v>1</v>
      </c>
      <c r="B13" s="283" t="s">
        <v>18</v>
      </c>
      <c r="C13" s="182"/>
      <c r="D13" s="183"/>
      <c r="E13" s="183"/>
      <c r="F13" s="184"/>
      <c r="G13" s="185" t="s">
        <v>687</v>
      </c>
    </row>
    <row r="14" spans="1:10" ht="23.25" customHeight="1" thickBot="1" x14ac:dyDescent="0.25">
      <c r="A14" s="248" t="s">
        <v>19</v>
      </c>
      <c r="B14" s="186"/>
      <c r="C14" s="186"/>
      <c r="D14" s="187"/>
      <c r="E14" s="187"/>
      <c r="F14" s="188"/>
      <c r="G14" s="250"/>
      <c r="H14" s="171"/>
    </row>
    <row r="15" spans="1:10" x14ac:dyDescent="0.2">
      <c r="A15" s="172" t="s">
        <v>20</v>
      </c>
      <c r="B15" s="269" t="s">
        <v>104</v>
      </c>
      <c r="C15" s="350"/>
      <c r="D15" s="174"/>
      <c r="E15" s="174"/>
      <c r="F15" s="175"/>
      <c r="G15" s="176" t="s">
        <v>687</v>
      </c>
    </row>
    <row r="16" spans="1:10" x14ac:dyDescent="0.2">
      <c r="A16" s="172" t="s">
        <v>21</v>
      </c>
      <c r="B16" s="193" t="s">
        <v>105</v>
      </c>
      <c r="C16" s="351"/>
      <c r="D16" s="174"/>
      <c r="E16" s="174"/>
      <c r="F16" s="175"/>
      <c r="G16" s="176" t="s">
        <v>687</v>
      </c>
    </row>
    <row r="17" spans="1:7" x14ac:dyDescent="0.2">
      <c r="A17" s="172" t="s">
        <v>22</v>
      </c>
      <c r="B17" s="263" t="s">
        <v>707</v>
      </c>
      <c r="C17" s="351"/>
      <c r="D17" s="174"/>
      <c r="E17" s="174"/>
      <c r="F17" s="175"/>
      <c r="G17" s="176">
        <f>SUM(F17:F34)</f>
        <v>0</v>
      </c>
    </row>
    <row r="18" spans="1:7" x14ac:dyDescent="0.2">
      <c r="A18" s="172"/>
      <c r="B18" s="439" t="s">
        <v>706</v>
      </c>
      <c r="C18" s="411">
        <v>1</v>
      </c>
      <c r="D18" s="440" t="s">
        <v>140</v>
      </c>
      <c r="E18" s="441"/>
      <c r="F18" s="414">
        <f>C18*E18</f>
        <v>0</v>
      </c>
      <c r="G18" s="176"/>
    </row>
    <row r="19" spans="1:7" x14ac:dyDescent="0.2">
      <c r="A19" s="172"/>
      <c r="B19" s="439" t="s">
        <v>708</v>
      </c>
      <c r="C19" s="411">
        <v>1</v>
      </c>
      <c r="D19" s="440" t="s">
        <v>140</v>
      </c>
      <c r="E19" s="441"/>
      <c r="F19" s="414">
        <f t="shared" ref="F19:F34" si="0">C19*E19</f>
        <v>0</v>
      </c>
      <c r="G19" s="176"/>
    </row>
    <row r="20" spans="1:7" x14ac:dyDescent="0.2">
      <c r="A20" s="172"/>
      <c r="B20" s="439" t="s">
        <v>709</v>
      </c>
      <c r="C20" s="411">
        <v>1</v>
      </c>
      <c r="D20" s="440" t="s">
        <v>140</v>
      </c>
      <c r="E20" s="441"/>
      <c r="F20" s="414">
        <f t="shared" ref="F20:F25" si="1">C20*E20</f>
        <v>0</v>
      </c>
      <c r="G20" s="176"/>
    </row>
    <row r="21" spans="1:7" x14ac:dyDescent="0.2">
      <c r="A21" s="172"/>
      <c r="B21" s="439" t="s">
        <v>710</v>
      </c>
      <c r="C21" s="411">
        <v>1</v>
      </c>
      <c r="D21" s="440" t="s">
        <v>140</v>
      </c>
      <c r="E21" s="441"/>
      <c r="F21" s="414">
        <f t="shared" si="1"/>
        <v>0</v>
      </c>
      <c r="G21" s="176"/>
    </row>
    <row r="22" spans="1:7" x14ac:dyDescent="0.2">
      <c r="A22" s="172"/>
      <c r="B22" s="356" t="s">
        <v>711</v>
      </c>
      <c r="C22" s="357">
        <v>1</v>
      </c>
      <c r="D22" s="362" t="s">
        <v>140</v>
      </c>
      <c r="E22" s="174"/>
      <c r="F22" s="175">
        <f t="shared" si="1"/>
        <v>0</v>
      </c>
      <c r="G22" s="176"/>
    </row>
    <row r="23" spans="1:7" x14ac:dyDescent="0.2">
      <c r="A23" s="172"/>
      <c r="B23" s="356" t="s">
        <v>712</v>
      </c>
      <c r="C23" s="357">
        <v>1</v>
      </c>
      <c r="D23" s="362" t="s">
        <v>140</v>
      </c>
      <c r="E23" s="174"/>
      <c r="F23" s="175">
        <f t="shared" si="1"/>
        <v>0</v>
      </c>
      <c r="G23" s="176"/>
    </row>
    <row r="24" spans="1:7" ht="25.5" x14ac:dyDescent="0.2">
      <c r="A24" s="172"/>
      <c r="B24" s="442" t="s">
        <v>723</v>
      </c>
      <c r="C24" s="411">
        <v>1</v>
      </c>
      <c r="D24" s="440" t="s">
        <v>140</v>
      </c>
      <c r="E24" s="441"/>
      <c r="F24" s="414">
        <f t="shared" si="1"/>
        <v>0</v>
      </c>
      <c r="G24" s="176"/>
    </row>
    <row r="25" spans="1:7" x14ac:dyDescent="0.2">
      <c r="A25" s="172"/>
      <c r="B25" s="356" t="s">
        <v>716</v>
      </c>
      <c r="C25" s="357">
        <v>1</v>
      </c>
      <c r="D25" s="362" t="s">
        <v>140</v>
      </c>
      <c r="E25" s="174"/>
      <c r="F25" s="175">
        <f t="shared" si="1"/>
        <v>0</v>
      </c>
      <c r="G25" s="176"/>
    </row>
    <row r="26" spans="1:7" x14ac:dyDescent="0.2">
      <c r="A26" s="172"/>
      <c r="B26" s="356" t="s">
        <v>717</v>
      </c>
      <c r="C26" s="357">
        <v>1</v>
      </c>
      <c r="D26" s="362" t="s">
        <v>140</v>
      </c>
      <c r="E26" s="174"/>
      <c r="F26" s="175">
        <f t="shared" si="0"/>
        <v>0</v>
      </c>
      <c r="G26" s="176"/>
    </row>
    <row r="27" spans="1:7" x14ac:dyDescent="0.2">
      <c r="A27" s="172"/>
      <c r="B27" s="356" t="s">
        <v>718</v>
      </c>
      <c r="C27" s="357">
        <v>1</v>
      </c>
      <c r="D27" s="362" t="s">
        <v>140</v>
      </c>
      <c r="E27" s="174"/>
      <c r="F27" s="175">
        <f t="shared" si="0"/>
        <v>0</v>
      </c>
      <c r="G27" s="176"/>
    </row>
    <row r="28" spans="1:7" x14ac:dyDescent="0.2">
      <c r="A28" s="172"/>
      <c r="B28" s="439" t="s">
        <v>713</v>
      </c>
      <c r="C28" s="411">
        <v>1</v>
      </c>
      <c r="D28" s="440" t="s">
        <v>140</v>
      </c>
      <c r="E28" s="441"/>
      <c r="F28" s="414">
        <f t="shared" si="0"/>
        <v>0</v>
      </c>
      <c r="G28" s="176"/>
    </row>
    <row r="29" spans="1:7" x14ac:dyDescent="0.2">
      <c r="A29" s="172"/>
      <c r="B29" s="439" t="s">
        <v>714</v>
      </c>
      <c r="C29" s="411">
        <v>1</v>
      </c>
      <c r="D29" s="440" t="s">
        <v>140</v>
      </c>
      <c r="E29" s="441"/>
      <c r="F29" s="414">
        <f t="shared" si="0"/>
        <v>0</v>
      </c>
      <c r="G29" s="176"/>
    </row>
    <row r="30" spans="1:7" x14ac:dyDescent="0.2">
      <c r="A30" s="172"/>
      <c r="B30" s="439" t="s">
        <v>719</v>
      </c>
      <c r="C30" s="411">
        <v>1</v>
      </c>
      <c r="D30" s="440" t="s">
        <v>140</v>
      </c>
      <c r="E30" s="441"/>
      <c r="F30" s="414">
        <f t="shared" si="0"/>
        <v>0</v>
      </c>
      <c r="G30" s="176"/>
    </row>
    <row r="31" spans="1:7" x14ac:dyDescent="0.2">
      <c r="A31" s="172"/>
      <c r="B31" s="439" t="s">
        <v>715</v>
      </c>
      <c r="C31" s="411">
        <v>1</v>
      </c>
      <c r="D31" s="440" t="s">
        <v>140</v>
      </c>
      <c r="E31" s="441"/>
      <c r="F31" s="414">
        <f t="shared" ref="F31:F32" si="2">C31*E31</f>
        <v>0</v>
      </c>
      <c r="G31" s="176"/>
    </row>
    <row r="32" spans="1:7" x14ac:dyDescent="0.2">
      <c r="A32" s="172"/>
      <c r="B32" s="439" t="s">
        <v>720</v>
      </c>
      <c r="C32" s="411">
        <v>1</v>
      </c>
      <c r="D32" s="440" t="s">
        <v>140</v>
      </c>
      <c r="E32" s="441"/>
      <c r="F32" s="414">
        <f t="shared" si="2"/>
        <v>0</v>
      </c>
      <c r="G32" s="176"/>
    </row>
    <row r="33" spans="1:9" x14ac:dyDescent="0.2">
      <c r="A33" s="172"/>
      <c r="B33" s="439" t="s">
        <v>721</v>
      </c>
      <c r="C33" s="411">
        <v>1</v>
      </c>
      <c r="D33" s="440" t="s">
        <v>140</v>
      </c>
      <c r="E33" s="441"/>
      <c r="F33" s="414">
        <f t="shared" si="0"/>
        <v>0</v>
      </c>
      <c r="G33" s="176"/>
    </row>
    <row r="34" spans="1:9" x14ac:dyDescent="0.2">
      <c r="A34" s="172"/>
      <c r="B34" s="439" t="s">
        <v>722</v>
      </c>
      <c r="C34" s="411">
        <v>1</v>
      </c>
      <c r="D34" s="440" t="s">
        <v>140</v>
      </c>
      <c r="E34" s="441"/>
      <c r="F34" s="414">
        <f t="shared" si="0"/>
        <v>0</v>
      </c>
      <c r="G34" s="176"/>
    </row>
    <row r="35" spans="1:9" x14ac:dyDescent="0.2">
      <c r="A35" s="172" t="s">
        <v>23</v>
      </c>
      <c r="B35" s="263" t="s">
        <v>106</v>
      </c>
      <c r="C35" s="351" t="s">
        <v>687</v>
      </c>
      <c r="D35" s="367"/>
      <c r="E35" s="174"/>
      <c r="F35" s="175"/>
      <c r="G35" s="176" t="s">
        <v>687</v>
      </c>
    </row>
    <row r="36" spans="1:9" hidden="1" x14ac:dyDescent="0.2">
      <c r="A36" s="172"/>
      <c r="B36" s="268" t="s">
        <v>141</v>
      </c>
      <c r="C36" s="195"/>
      <c r="D36" s="367"/>
      <c r="E36" s="174"/>
      <c r="F36" s="175"/>
      <c r="G36" s="176"/>
    </row>
    <row r="37" spans="1:9" hidden="1" x14ac:dyDescent="0.2">
      <c r="A37" s="172"/>
      <c r="B37" s="268" t="s">
        <v>157</v>
      </c>
      <c r="C37" s="195"/>
      <c r="D37" s="362"/>
      <c r="E37" s="174"/>
      <c r="F37" s="175"/>
      <c r="G37" s="176"/>
    </row>
    <row r="38" spans="1:9" hidden="1" x14ac:dyDescent="0.2">
      <c r="A38" s="172"/>
      <c r="B38" s="268" t="s">
        <v>156</v>
      </c>
      <c r="C38" s="195"/>
      <c r="D38" s="362"/>
      <c r="E38" s="174"/>
      <c r="F38" s="175"/>
      <c r="G38" s="176"/>
    </row>
    <row r="39" spans="1:9" x14ac:dyDescent="0.2">
      <c r="A39" s="172" t="s">
        <v>24</v>
      </c>
      <c r="B39" s="263" t="s">
        <v>107</v>
      </c>
      <c r="C39" s="195"/>
      <c r="D39" s="367"/>
      <c r="E39" s="174"/>
      <c r="F39" s="175"/>
      <c r="G39" s="176">
        <f>SUM(F40:F41)</f>
        <v>0</v>
      </c>
      <c r="I39" s="276"/>
    </row>
    <row r="40" spans="1:9" hidden="1" x14ac:dyDescent="0.2">
      <c r="A40" s="172"/>
      <c r="B40" s="268" t="s">
        <v>155</v>
      </c>
      <c r="C40" s="195"/>
      <c r="D40" s="362"/>
      <c r="E40" s="174"/>
      <c r="F40" s="175"/>
      <c r="G40" s="176"/>
    </row>
    <row r="41" spans="1:9" hidden="1" x14ac:dyDescent="0.2">
      <c r="A41" s="172"/>
      <c r="B41" s="268" t="s">
        <v>166</v>
      </c>
      <c r="C41" s="195"/>
      <c r="D41" s="362"/>
      <c r="E41" s="174"/>
      <c r="F41" s="175"/>
      <c r="G41" s="176"/>
    </row>
    <row r="42" spans="1:9" x14ac:dyDescent="0.2">
      <c r="A42" s="172"/>
      <c r="B42" s="275" t="s">
        <v>705</v>
      </c>
      <c r="C42" s="195"/>
      <c r="D42" s="362"/>
      <c r="E42" s="174"/>
      <c r="F42" s="175"/>
      <c r="G42" s="176">
        <v>0</v>
      </c>
    </row>
    <row r="43" spans="1:9" x14ac:dyDescent="0.2">
      <c r="A43" s="172" t="s">
        <v>25</v>
      </c>
      <c r="B43" s="263" t="s">
        <v>108</v>
      </c>
      <c r="C43" s="195"/>
      <c r="D43" s="367"/>
      <c r="E43" s="174"/>
      <c r="F43" s="175"/>
      <c r="G43" s="176">
        <f>SUM(F44:F45)</f>
        <v>0</v>
      </c>
    </row>
    <row r="44" spans="1:9" ht="63.75" x14ac:dyDescent="0.2">
      <c r="A44" s="172"/>
      <c r="B44" s="275" t="s">
        <v>704</v>
      </c>
      <c r="C44" s="195"/>
      <c r="D44" s="337"/>
      <c r="E44" s="174"/>
      <c r="F44" s="355"/>
      <c r="G44" s="176"/>
    </row>
    <row r="45" spans="1:9" hidden="1" x14ac:dyDescent="0.2">
      <c r="A45" s="172"/>
      <c r="B45" s="268" t="s">
        <v>146</v>
      </c>
      <c r="C45" s="195"/>
      <c r="D45" s="368"/>
      <c r="E45" s="174"/>
      <c r="F45" s="175"/>
      <c r="G45" s="176"/>
    </row>
    <row r="46" spans="1:9" hidden="1" x14ac:dyDescent="0.2">
      <c r="A46" s="172"/>
      <c r="B46" s="268" t="s">
        <v>693</v>
      </c>
      <c r="C46" s="195"/>
      <c r="D46" s="368"/>
      <c r="E46" s="174"/>
      <c r="F46" s="175"/>
      <c r="G46" s="176"/>
    </row>
    <row r="47" spans="1:9" x14ac:dyDescent="0.2">
      <c r="A47" s="172" t="s">
        <v>26</v>
      </c>
      <c r="B47" s="270" t="s">
        <v>109</v>
      </c>
      <c r="C47" s="262"/>
      <c r="D47" s="369"/>
      <c r="E47" s="194"/>
      <c r="F47" s="175"/>
      <c r="G47" s="176">
        <f>SUM(F47:F49)</f>
        <v>0</v>
      </c>
    </row>
    <row r="48" spans="1:9" x14ac:dyDescent="0.2">
      <c r="A48" s="172"/>
      <c r="B48" s="268" t="s">
        <v>147</v>
      </c>
      <c r="C48" s="262"/>
      <c r="D48" s="369"/>
      <c r="E48" s="194"/>
      <c r="F48" s="175"/>
      <c r="G48" s="176"/>
    </row>
    <row r="49" spans="1:7" x14ac:dyDescent="0.2">
      <c r="A49" s="172"/>
      <c r="B49" s="399" t="s">
        <v>865</v>
      </c>
      <c r="C49" s="358">
        <v>1</v>
      </c>
      <c r="D49" s="370" t="s">
        <v>140</v>
      </c>
      <c r="E49" s="225"/>
      <c r="F49" s="175">
        <f>E49*C49</f>
        <v>0</v>
      </c>
      <c r="G49" s="176"/>
    </row>
    <row r="50" spans="1:7" x14ac:dyDescent="0.2">
      <c r="A50" s="172"/>
      <c r="B50" s="399" t="s">
        <v>864</v>
      </c>
      <c r="C50" s="358">
        <v>1</v>
      </c>
      <c r="D50" s="370" t="s">
        <v>140</v>
      </c>
      <c r="E50" s="225"/>
      <c r="F50" s="175">
        <f>E50*C50</f>
        <v>0</v>
      </c>
      <c r="G50" s="176"/>
    </row>
    <row r="51" spans="1:7" x14ac:dyDescent="0.2">
      <c r="A51" s="172"/>
      <c r="B51" s="268" t="s">
        <v>148</v>
      </c>
      <c r="C51" s="262"/>
      <c r="D51" s="369"/>
      <c r="E51" s="194"/>
      <c r="F51" s="175"/>
      <c r="G51" s="176"/>
    </row>
    <row r="52" spans="1:7" x14ac:dyDescent="0.2">
      <c r="A52" s="172"/>
      <c r="B52" s="268" t="s">
        <v>149</v>
      </c>
      <c r="C52" s="195"/>
      <c r="D52" s="362"/>
      <c r="E52" s="174"/>
      <c r="F52" s="175"/>
      <c r="G52" s="176"/>
    </row>
    <row r="53" spans="1:7" x14ac:dyDescent="0.2">
      <c r="A53" s="172" t="s">
        <v>27</v>
      </c>
      <c r="B53" s="263" t="s">
        <v>737</v>
      </c>
      <c r="C53" s="195"/>
      <c r="D53" s="367"/>
      <c r="E53" s="174"/>
      <c r="F53" s="175"/>
      <c r="G53" s="176">
        <f>SUM(F55:F94)</f>
        <v>0</v>
      </c>
    </row>
    <row r="54" spans="1:7" x14ac:dyDescent="0.2">
      <c r="A54" s="278"/>
      <c r="B54" s="268" t="s">
        <v>775</v>
      </c>
      <c r="C54" s="195"/>
      <c r="D54" s="362"/>
      <c r="E54" s="174"/>
      <c r="F54" s="175"/>
      <c r="G54" s="176"/>
    </row>
    <row r="55" spans="1:7" ht="183.75" customHeight="1" x14ac:dyDescent="0.2">
      <c r="A55" s="172"/>
      <c r="B55" s="359" t="s">
        <v>841</v>
      </c>
      <c r="C55" s="358"/>
      <c r="D55" s="370"/>
      <c r="E55" s="225"/>
      <c r="F55" s="175"/>
      <c r="G55" s="176"/>
    </row>
    <row r="56" spans="1:7" s="418" customFormat="1" x14ac:dyDescent="0.2">
      <c r="A56" s="416"/>
      <c r="B56" s="398" t="s">
        <v>768</v>
      </c>
      <c r="C56" s="411">
        <v>1</v>
      </c>
      <c r="D56" s="412" t="s">
        <v>140</v>
      </c>
      <c r="E56" s="413"/>
      <c r="F56" s="414">
        <f>E56*C56</f>
        <v>0</v>
      </c>
      <c r="G56" s="417"/>
    </row>
    <row r="57" spans="1:7" x14ac:dyDescent="0.2">
      <c r="A57" s="172"/>
      <c r="B57" s="275" t="s">
        <v>796</v>
      </c>
      <c r="C57" s="358">
        <v>1</v>
      </c>
      <c r="D57" s="370" t="s">
        <v>140</v>
      </c>
      <c r="E57" s="225"/>
      <c r="F57" s="175">
        <f>E57*C57</f>
        <v>0</v>
      </c>
      <c r="G57" s="176"/>
    </row>
    <row r="58" spans="1:7" x14ac:dyDescent="0.2">
      <c r="A58" s="172"/>
      <c r="B58" s="275" t="s">
        <v>797</v>
      </c>
      <c r="C58" s="358">
        <v>1</v>
      </c>
      <c r="D58" s="370" t="s">
        <v>140</v>
      </c>
      <c r="E58" s="225"/>
      <c r="F58" s="175">
        <f>E58*C58</f>
        <v>0</v>
      </c>
      <c r="G58" s="176"/>
    </row>
    <row r="59" spans="1:7" ht="25.5" x14ac:dyDescent="0.2">
      <c r="A59" s="172"/>
      <c r="B59" s="275" t="s">
        <v>798</v>
      </c>
      <c r="C59" s="358">
        <v>1</v>
      </c>
      <c r="D59" s="370" t="s">
        <v>140</v>
      </c>
      <c r="E59" s="225"/>
      <c r="F59" s="175">
        <f t="shared" ref="F59:F63" si="3">E59*C59</f>
        <v>0</v>
      </c>
      <c r="G59" s="176"/>
    </row>
    <row r="60" spans="1:7" x14ac:dyDescent="0.2">
      <c r="A60" s="172"/>
      <c r="B60" s="374" t="s">
        <v>799</v>
      </c>
      <c r="C60" s="358">
        <v>1</v>
      </c>
      <c r="D60" s="370" t="s">
        <v>140</v>
      </c>
      <c r="E60" s="383"/>
      <c r="F60" s="384">
        <f t="shared" si="3"/>
        <v>0</v>
      </c>
      <c r="G60" s="176"/>
    </row>
    <row r="61" spans="1:7" ht="38.25" x14ac:dyDescent="0.2">
      <c r="A61" s="172"/>
      <c r="B61" s="275" t="s">
        <v>800</v>
      </c>
      <c r="C61" s="358">
        <v>1</v>
      </c>
      <c r="D61" s="370" t="s">
        <v>140</v>
      </c>
      <c r="E61" s="225"/>
      <c r="F61" s="175">
        <f t="shared" si="3"/>
        <v>0</v>
      </c>
      <c r="G61" s="176"/>
    </row>
    <row r="62" spans="1:7" x14ac:dyDescent="0.2">
      <c r="A62" s="172"/>
      <c r="B62" s="275" t="s">
        <v>801</v>
      </c>
      <c r="C62" s="358">
        <v>1</v>
      </c>
      <c r="D62" s="370" t="s">
        <v>140</v>
      </c>
      <c r="E62" s="225"/>
      <c r="F62" s="175">
        <f t="shared" si="3"/>
        <v>0</v>
      </c>
      <c r="G62" s="176"/>
    </row>
    <row r="63" spans="1:7" x14ac:dyDescent="0.2">
      <c r="A63" s="172"/>
      <c r="B63" s="275" t="s">
        <v>802</v>
      </c>
      <c r="C63" s="358">
        <v>1</v>
      </c>
      <c r="D63" s="370" t="s">
        <v>140</v>
      </c>
      <c r="E63" s="225"/>
      <c r="F63" s="175">
        <f t="shared" si="3"/>
        <v>0</v>
      </c>
      <c r="G63" s="176"/>
    </row>
    <row r="64" spans="1:7" ht="25.5" x14ac:dyDescent="0.2">
      <c r="A64" s="172"/>
      <c r="B64" s="374" t="s">
        <v>803</v>
      </c>
      <c r="C64" s="358">
        <v>1</v>
      </c>
      <c r="D64" s="370" t="s">
        <v>140</v>
      </c>
      <c r="E64" s="225"/>
      <c r="F64" s="175">
        <f t="shared" ref="F64:F78" si="4">E64*C64</f>
        <v>0</v>
      </c>
      <c r="G64" s="176"/>
    </row>
    <row r="65" spans="1:7" x14ac:dyDescent="0.2">
      <c r="A65" s="172"/>
      <c r="B65" s="275" t="s">
        <v>804</v>
      </c>
      <c r="C65" s="358">
        <v>1</v>
      </c>
      <c r="D65" s="370" t="s">
        <v>140</v>
      </c>
      <c r="E65" s="225"/>
      <c r="F65" s="175">
        <f t="shared" si="4"/>
        <v>0</v>
      </c>
      <c r="G65" s="176"/>
    </row>
    <row r="66" spans="1:7" x14ac:dyDescent="0.2">
      <c r="A66" s="172"/>
      <c r="B66" s="275" t="s">
        <v>805</v>
      </c>
      <c r="C66" s="358">
        <v>1</v>
      </c>
      <c r="D66" s="370" t="s">
        <v>140</v>
      </c>
      <c r="E66" s="225"/>
      <c r="F66" s="175">
        <f t="shared" si="4"/>
        <v>0</v>
      </c>
      <c r="G66" s="176"/>
    </row>
    <row r="67" spans="1:7" x14ac:dyDescent="0.2">
      <c r="A67" s="172"/>
      <c r="B67" s="275" t="s">
        <v>806</v>
      </c>
      <c r="C67" s="358">
        <v>1</v>
      </c>
      <c r="D67" s="370" t="s">
        <v>140</v>
      </c>
      <c r="E67" s="225"/>
      <c r="F67" s="175">
        <f t="shared" si="4"/>
        <v>0</v>
      </c>
      <c r="G67" s="176"/>
    </row>
    <row r="68" spans="1:7" x14ac:dyDescent="0.2">
      <c r="A68" s="172"/>
      <c r="B68" s="275" t="s">
        <v>807</v>
      </c>
      <c r="C68" s="358">
        <v>1</v>
      </c>
      <c r="D68" s="370" t="s">
        <v>140</v>
      </c>
      <c r="E68" s="225"/>
      <c r="F68" s="175">
        <f t="shared" si="4"/>
        <v>0</v>
      </c>
      <c r="G68" s="176"/>
    </row>
    <row r="69" spans="1:7" x14ac:dyDescent="0.2">
      <c r="A69" s="172"/>
      <c r="B69" s="275" t="s">
        <v>808</v>
      </c>
      <c r="C69" s="358">
        <v>1</v>
      </c>
      <c r="D69" s="370" t="s">
        <v>140</v>
      </c>
      <c r="E69" s="225"/>
      <c r="F69" s="175">
        <f t="shared" si="4"/>
        <v>0</v>
      </c>
      <c r="G69" s="176"/>
    </row>
    <row r="70" spans="1:7" x14ac:dyDescent="0.2">
      <c r="A70" s="172"/>
      <c r="B70" s="275" t="s">
        <v>809</v>
      </c>
      <c r="C70" s="358">
        <v>1</v>
      </c>
      <c r="D70" s="370" t="s">
        <v>140</v>
      </c>
      <c r="E70" s="225"/>
      <c r="F70" s="175">
        <f t="shared" si="4"/>
        <v>0</v>
      </c>
      <c r="G70" s="176"/>
    </row>
    <row r="71" spans="1:7" x14ac:dyDescent="0.2">
      <c r="A71" s="172"/>
      <c r="B71" s="275" t="s">
        <v>810</v>
      </c>
      <c r="C71" s="358">
        <v>1</v>
      </c>
      <c r="D71" s="370" t="s">
        <v>140</v>
      </c>
      <c r="E71" s="225"/>
      <c r="F71" s="175">
        <f t="shared" si="4"/>
        <v>0</v>
      </c>
      <c r="G71" s="176"/>
    </row>
    <row r="72" spans="1:7" x14ac:dyDescent="0.2">
      <c r="A72" s="172"/>
      <c r="B72" s="275" t="s">
        <v>811</v>
      </c>
      <c r="C72" s="358">
        <v>1</v>
      </c>
      <c r="D72" s="370" t="s">
        <v>140</v>
      </c>
      <c r="E72" s="225"/>
      <c r="F72" s="175">
        <f t="shared" si="4"/>
        <v>0</v>
      </c>
      <c r="G72" s="176"/>
    </row>
    <row r="73" spans="1:7" x14ac:dyDescent="0.2">
      <c r="A73" s="172"/>
      <c r="B73" s="275" t="s">
        <v>812</v>
      </c>
      <c r="C73" s="358">
        <v>1</v>
      </c>
      <c r="D73" s="370" t="s">
        <v>140</v>
      </c>
      <c r="E73" s="225"/>
      <c r="F73" s="175">
        <f t="shared" si="4"/>
        <v>0</v>
      </c>
      <c r="G73" s="176"/>
    </row>
    <row r="74" spans="1:7" x14ac:dyDescent="0.2">
      <c r="A74" s="172"/>
      <c r="B74" s="275" t="s">
        <v>813</v>
      </c>
      <c r="C74" s="358">
        <v>1</v>
      </c>
      <c r="D74" s="370" t="s">
        <v>140</v>
      </c>
      <c r="E74" s="225"/>
      <c r="F74" s="175">
        <f t="shared" si="4"/>
        <v>0</v>
      </c>
      <c r="G74" s="176"/>
    </row>
    <row r="75" spans="1:7" x14ac:dyDescent="0.2">
      <c r="A75" s="172"/>
      <c r="B75" s="443" t="s">
        <v>745</v>
      </c>
      <c r="C75" s="358">
        <v>1</v>
      </c>
      <c r="D75" s="370" t="s">
        <v>140</v>
      </c>
      <c r="E75" s="225"/>
      <c r="F75" s="175">
        <f t="shared" si="4"/>
        <v>0</v>
      </c>
      <c r="G75" s="176"/>
    </row>
    <row r="76" spans="1:7" ht="25.5" x14ac:dyDescent="0.2">
      <c r="A76" s="172"/>
      <c r="B76" s="275" t="s">
        <v>795</v>
      </c>
      <c r="C76" s="358">
        <v>1</v>
      </c>
      <c r="D76" s="370" t="s">
        <v>140</v>
      </c>
      <c r="E76" s="225"/>
      <c r="F76" s="175">
        <f t="shared" si="4"/>
        <v>0</v>
      </c>
      <c r="G76" s="176"/>
    </row>
    <row r="77" spans="1:7" x14ac:dyDescent="0.2">
      <c r="A77" s="172"/>
      <c r="B77" s="275" t="s">
        <v>814</v>
      </c>
      <c r="C77" s="358">
        <v>1</v>
      </c>
      <c r="D77" s="370" t="s">
        <v>140</v>
      </c>
      <c r="E77" s="225"/>
      <c r="F77" s="175">
        <f t="shared" si="4"/>
        <v>0</v>
      </c>
      <c r="G77" s="176"/>
    </row>
    <row r="78" spans="1:7" x14ac:dyDescent="0.2">
      <c r="A78" s="172"/>
      <c r="B78" s="275" t="s">
        <v>815</v>
      </c>
      <c r="C78" s="358">
        <v>1</v>
      </c>
      <c r="D78" s="370" t="s">
        <v>140</v>
      </c>
      <c r="E78" s="225"/>
      <c r="F78" s="175">
        <f t="shared" si="4"/>
        <v>0</v>
      </c>
      <c r="G78" s="176"/>
    </row>
    <row r="79" spans="1:7" x14ac:dyDescent="0.2">
      <c r="A79" s="172"/>
      <c r="B79" s="382" t="s">
        <v>776</v>
      </c>
      <c r="C79" s="394">
        <v>1</v>
      </c>
      <c r="D79" s="395" t="s">
        <v>140</v>
      </c>
      <c r="E79" s="396"/>
      <c r="F79" s="397">
        <f t="shared" ref="F79:F88" si="5">E79*C79</f>
        <v>0</v>
      </c>
      <c r="G79" s="176"/>
    </row>
    <row r="80" spans="1:7" x14ac:dyDescent="0.2">
      <c r="A80" s="172"/>
      <c r="B80" s="382" t="s">
        <v>777</v>
      </c>
      <c r="C80" s="394">
        <v>1</v>
      </c>
      <c r="D80" s="395" t="s">
        <v>140</v>
      </c>
      <c r="E80" s="396"/>
      <c r="F80" s="397">
        <f t="shared" si="5"/>
        <v>0</v>
      </c>
      <c r="G80" s="176"/>
    </row>
    <row r="81" spans="1:9" x14ac:dyDescent="0.2">
      <c r="A81" s="172"/>
      <c r="B81" s="382" t="s">
        <v>778</v>
      </c>
      <c r="C81" s="394">
        <v>1</v>
      </c>
      <c r="D81" s="395" t="s">
        <v>140</v>
      </c>
      <c r="E81" s="396"/>
      <c r="F81" s="397">
        <f t="shared" si="5"/>
        <v>0</v>
      </c>
      <c r="G81" s="176"/>
    </row>
    <row r="82" spans="1:9" ht="25.5" x14ac:dyDescent="0.2">
      <c r="A82" s="172"/>
      <c r="B82" s="275" t="s">
        <v>816</v>
      </c>
      <c r="C82" s="358">
        <v>1</v>
      </c>
      <c r="D82" s="370" t="s">
        <v>140</v>
      </c>
      <c r="E82" s="383"/>
      <c r="F82" s="384">
        <f t="shared" si="5"/>
        <v>0</v>
      </c>
      <c r="G82" s="176"/>
    </row>
    <row r="83" spans="1:9" x14ac:dyDescent="0.2">
      <c r="A83" s="172"/>
      <c r="B83" s="275" t="s">
        <v>817</v>
      </c>
      <c r="C83" s="358">
        <v>1</v>
      </c>
      <c r="D83" s="370" t="s">
        <v>140</v>
      </c>
      <c r="E83" s="383"/>
      <c r="F83" s="384">
        <f t="shared" si="5"/>
        <v>0</v>
      </c>
      <c r="G83" s="176"/>
    </row>
    <row r="84" spans="1:9" x14ac:dyDescent="0.2">
      <c r="A84" s="172"/>
      <c r="B84" s="400" t="s">
        <v>818</v>
      </c>
      <c r="C84" s="358">
        <v>1</v>
      </c>
      <c r="D84" s="370" t="s">
        <v>140</v>
      </c>
      <c r="E84" s="225"/>
      <c r="F84" s="175">
        <f t="shared" si="5"/>
        <v>0</v>
      </c>
      <c r="G84" s="176"/>
    </row>
    <row r="85" spans="1:9" x14ac:dyDescent="0.2">
      <c r="A85" s="172"/>
      <c r="B85" s="400" t="s">
        <v>819</v>
      </c>
      <c r="C85" s="358">
        <v>1</v>
      </c>
      <c r="D85" s="370" t="s">
        <v>140</v>
      </c>
      <c r="E85" s="383"/>
      <c r="F85" s="384">
        <f t="shared" ref="F85" si="6">E85*C85</f>
        <v>0</v>
      </c>
      <c r="G85" s="176"/>
    </row>
    <row r="86" spans="1:9" x14ac:dyDescent="0.2">
      <c r="A86" s="172"/>
      <c r="B86" s="443" t="s">
        <v>866</v>
      </c>
      <c r="C86" s="358">
        <v>1</v>
      </c>
      <c r="D86" s="370" t="s">
        <v>140</v>
      </c>
      <c r="E86" s="225"/>
      <c r="F86" s="175">
        <f t="shared" si="5"/>
        <v>0</v>
      </c>
      <c r="G86" s="176"/>
    </row>
    <row r="87" spans="1:9" x14ac:dyDescent="0.2">
      <c r="A87" s="172"/>
      <c r="B87" s="443" t="s">
        <v>859</v>
      </c>
      <c r="C87" s="358">
        <v>1</v>
      </c>
      <c r="D87" s="370" t="s">
        <v>140</v>
      </c>
      <c r="E87" s="225"/>
      <c r="F87" s="175">
        <f t="shared" ref="F87" si="7">E87*C87</f>
        <v>0</v>
      </c>
      <c r="G87" s="176"/>
    </row>
    <row r="88" spans="1:9" x14ac:dyDescent="0.2">
      <c r="A88" s="172"/>
      <c r="B88" s="443" t="s">
        <v>774</v>
      </c>
      <c r="C88" s="358">
        <v>1</v>
      </c>
      <c r="D88" s="370" t="s">
        <v>140</v>
      </c>
      <c r="E88" s="225"/>
      <c r="F88" s="175">
        <f t="shared" si="5"/>
        <v>0</v>
      </c>
      <c r="G88" s="176"/>
    </row>
    <row r="89" spans="1:9" x14ac:dyDescent="0.2">
      <c r="A89" s="172"/>
      <c r="B89" s="374" t="s">
        <v>783</v>
      </c>
      <c r="C89" s="358">
        <v>1</v>
      </c>
      <c r="D89" s="370" t="s">
        <v>140</v>
      </c>
      <c r="E89" s="225"/>
      <c r="F89" s="175">
        <f t="shared" ref="F89" si="8">E89*C89</f>
        <v>0</v>
      </c>
      <c r="G89" s="176"/>
    </row>
    <row r="90" spans="1:9" x14ac:dyDescent="0.2">
      <c r="A90" s="172"/>
      <c r="B90" s="374" t="s">
        <v>784</v>
      </c>
      <c r="C90" s="358">
        <v>1</v>
      </c>
      <c r="D90" s="370" t="s">
        <v>140</v>
      </c>
      <c r="E90" s="225"/>
      <c r="F90" s="175">
        <f t="shared" ref="F90" si="9">E90*C90</f>
        <v>0</v>
      </c>
      <c r="G90" s="176"/>
    </row>
    <row r="91" spans="1:9" s="418" customFormat="1" x14ac:dyDescent="0.2">
      <c r="A91" s="416"/>
      <c r="B91" s="398" t="s">
        <v>767</v>
      </c>
      <c r="C91" s="411">
        <v>25</v>
      </c>
      <c r="D91" s="412" t="s">
        <v>766</v>
      </c>
      <c r="E91" s="413"/>
      <c r="F91" s="414">
        <f>E91*C91</f>
        <v>0</v>
      </c>
      <c r="G91" s="417"/>
    </row>
    <row r="92" spans="1:9" s="418" customFormat="1" x14ac:dyDescent="0.2">
      <c r="A92" s="416"/>
      <c r="B92" s="398" t="s">
        <v>769</v>
      </c>
      <c r="C92" s="411">
        <v>25</v>
      </c>
      <c r="D92" s="412" t="s">
        <v>766</v>
      </c>
      <c r="E92" s="413"/>
      <c r="F92" s="414">
        <f>E92*C92</f>
        <v>0</v>
      </c>
      <c r="G92" s="417"/>
    </row>
    <row r="93" spans="1:9" s="418" customFormat="1" ht="25.5" x14ac:dyDescent="0.2">
      <c r="A93" s="416"/>
      <c r="B93" s="398" t="s">
        <v>770</v>
      </c>
      <c r="C93" s="411">
        <v>21</v>
      </c>
      <c r="D93" s="412" t="s">
        <v>766</v>
      </c>
      <c r="E93" s="413"/>
      <c r="F93" s="414">
        <f>E93*C93</f>
        <v>0</v>
      </c>
      <c r="G93" s="417"/>
    </row>
    <row r="94" spans="1:9" s="418" customFormat="1" ht="25.5" x14ac:dyDescent="0.2">
      <c r="A94" s="416"/>
      <c r="B94" s="398" t="s">
        <v>771</v>
      </c>
      <c r="C94" s="411">
        <v>4</v>
      </c>
      <c r="D94" s="412" t="s">
        <v>766</v>
      </c>
      <c r="E94" s="413"/>
      <c r="F94" s="414">
        <f>E94*C94</f>
        <v>0</v>
      </c>
      <c r="G94" s="417"/>
    </row>
    <row r="95" spans="1:9" ht="23.25" customHeight="1" thickBot="1" x14ac:dyDescent="0.25">
      <c r="A95" s="196">
        <v>2</v>
      </c>
      <c r="B95" s="272" t="s">
        <v>19</v>
      </c>
      <c r="C95" s="230"/>
      <c r="D95" s="371"/>
      <c r="E95" s="183"/>
      <c r="F95" s="184"/>
      <c r="G95" s="197">
        <f>SUM(G15:G53)</f>
        <v>0</v>
      </c>
    </row>
    <row r="96" spans="1:9" ht="23.25" customHeight="1" thickBot="1" x14ac:dyDescent="0.25">
      <c r="A96" s="248" t="s">
        <v>28</v>
      </c>
      <c r="B96" s="232"/>
      <c r="C96" s="232"/>
      <c r="D96" s="372"/>
      <c r="E96" s="170"/>
      <c r="F96" s="198"/>
      <c r="G96" s="249"/>
      <c r="H96" s="171"/>
      <c r="I96" s="171"/>
    </row>
    <row r="97" spans="1:7" x14ac:dyDescent="0.2">
      <c r="A97" s="172" t="s">
        <v>29</v>
      </c>
      <c r="B97" s="269" t="s">
        <v>110</v>
      </c>
      <c r="C97" s="262"/>
      <c r="D97" s="373"/>
      <c r="E97" s="225"/>
      <c r="F97" s="175"/>
      <c r="G97" s="176">
        <f>SUM(F99:F186)</f>
        <v>0</v>
      </c>
    </row>
    <row r="98" spans="1:7" x14ac:dyDescent="0.2">
      <c r="A98" s="172"/>
      <c r="B98" s="268" t="s">
        <v>110</v>
      </c>
      <c r="C98" s="262"/>
      <c r="D98" s="373"/>
      <c r="E98" s="225"/>
      <c r="F98" s="175"/>
      <c r="G98" s="176"/>
    </row>
    <row r="99" spans="1:7" ht="63.75" x14ac:dyDescent="0.2">
      <c r="A99" s="172"/>
      <c r="B99" s="359" t="s">
        <v>786</v>
      </c>
      <c r="C99" s="358"/>
      <c r="D99" s="370"/>
      <c r="E99" s="225"/>
      <c r="F99" s="175"/>
      <c r="G99" s="176"/>
    </row>
    <row r="100" spans="1:7" x14ac:dyDescent="0.2">
      <c r="A100" s="172"/>
      <c r="B100" s="275" t="s">
        <v>779</v>
      </c>
      <c r="C100" s="358">
        <v>1</v>
      </c>
      <c r="D100" s="370" t="s">
        <v>140</v>
      </c>
      <c r="E100" s="225"/>
      <c r="F100" s="175">
        <f>E100*C100</f>
        <v>0</v>
      </c>
      <c r="G100" s="176"/>
    </row>
    <row r="101" spans="1:7" x14ac:dyDescent="0.2">
      <c r="A101" s="172"/>
      <c r="B101" s="275" t="s">
        <v>780</v>
      </c>
      <c r="C101" s="358">
        <v>1</v>
      </c>
      <c r="D101" s="370" t="s">
        <v>140</v>
      </c>
      <c r="E101" s="225"/>
      <c r="F101" s="175">
        <f>E101*C101</f>
        <v>0</v>
      </c>
      <c r="G101" s="176"/>
    </row>
    <row r="102" spans="1:7" x14ac:dyDescent="0.2">
      <c r="A102" s="172"/>
      <c r="B102" s="275" t="s">
        <v>730</v>
      </c>
      <c r="C102" s="358">
        <v>1</v>
      </c>
      <c r="D102" s="370" t="s">
        <v>140</v>
      </c>
      <c r="E102" s="383"/>
      <c r="F102" s="384">
        <f t="shared" ref="F102:F106" si="10">E102*C102</f>
        <v>0</v>
      </c>
      <c r="G102" s="176"/>
    </row>
    <row r="103" spans="1:7" s="418" customFormat="1" x14ac:dyDescent="0.2">
      <c r="A103" s="416"/>
      <c r="B103" s="398" t="s">
        <v>732</v>
      </c>
      <c r="C103" s="411">
        <v>1</v>
      </c>
      <c r="D103" s="412" t="s">
        <v>140</v>
      </c>
      <c r="E103" s="413"/>
      <c r="F103" s="414">
        <f t="shared" si="10"/>
        <v>0</v>
      </c>
      <c r="G103" s="417"/>
    </row>
    <row r="104" spans="1:7" x14ac:dyDescent="0.2">
      <c r="A104" s="172"/>
      <c r="B104" s="275" t="s">
        <v>734</v>
      </c>
      <c r="C104" s="358">
        <v>1</v>
      </c>
      <c r="D104" s="370" t="s">
        <v>140</v>
      </c>
      <c r="E104" s="383"/>
      <c r="F104" s="384">
        <f t="shared" si="10"/>
        <v>0</v>
      </c>
      <c r="G104" s="176"/>
    </row>
    <row r="105" spans="1:7" x14ac:dyDescent="0.2">
      <c r="A105" s="172"/>
      <c r="B105" s="275" t="s">
        <v>735</v>
      </c>
      <c r="C105" s="358">
        <v>1</v>
      </c>
      <c r="D105" s="370" t="s">
        <v>140</v>
      </c>
      <c r="E105" s="383"/>
      <c r="F105" s="384">
        <f t="shared" si="10"/>
        <v>0</v>
      </c>
      <c r="G105" s="176"/>
    </row>
    <row r="106" spans="1:7" x14ac:dyDescent="0.2">
      <c r="A106" s="172"/>
      <c r="B106" s="275" t="s">
        <v>736</v>
      </c>
      <c r="C106" s="358">
        <v>1</v>
      </c>
      <c r="D106" s="370" t="s">
        <v>140</v>
      </c>
      <c r="E106" s="383"/>
      <c r="F106" s="384">
        <f t="shared" si="10"/>
        <v>0</v>
      </c>
      <c r="G106" s="176"/>
    </row>
    <row r="107" spans="1:7" s="418" customFormat="1" x14ac:dyDescent="0.2">
      <c r="A107" s="416"/>
      <c r="B107" s="398" t="s">
        <v>753</v>
      </c>
      <c r="C107" s="411">
        <v>1</v>
      </c>
      <c r="D107" s="412" t="s">
        <v>140</v>
      </c>
      <c r="E107" s="413"/>
      <c r="F107" s="414">
        <f t="shared" ref="F107" si="11">E107*C107</f>
        <v>0</v>
      </c>
      <c r="G107" s="417"/>
    </row>
    <row r="108" spans="1:7" x14ac:dyDescent="0.2">
      <c r="A108" s="172"/>
      <c r="B108" s="443" t="s">
        <v>754</v>
      </c>
      <c r="C108" s="358">
        <v>1</v>
      </c>
      <c r="D108" s="370" t="s">
        <v>140</v>
      </c>
      <c r="E108" s="383"/>
      <c r="F108" s="384">
        <f t="shared" ref="F108" si="12">E108*C108</f>
        <v>0</v>
      </c>
      <c r="G108" s="176"/>
    </row>
    <row r="109" spans="1:7" x14ac:dyDescent="0.2">
      <c r="A109" s="172"/>
      <c r="B109" s="374" t="s">
        <v>755</v>
      </c>
      <c r="C109" s="358">
        <v>1</v>
      </c>
      <c r="D109" s="370" t="s">
        <v>140</v>
      </c>
      <c r="E109" s="383"/>
      <c r="F109" s="384">
        <f t="shared" ref="F109" si="13">E109*C109</f>
        <v>0</v>
      </c>
      <c r="G109" s="176"/>
    </row>
    <row r="110" spans="1:7" x14ac:dyDescent="0.2">
      <c r="A110" s="172"/>
      <c r="B110" s="374" t="s">
        <v>747</v>
      </c>
      <c r="C110" s="358">
        <v>1</v>
      </c>
      <c r="D110" s="370" t="s">
        <v>140</v>
      </c>
      <c r="E110" s="383"/>
      <c r="F110" s="384">
        <f t="shared" ref="F110" si="14">E110*C110</f>
        <v>0</v>
      </c>
      <c r="G110" s="176"/>
    </row>
    <row r="111" spans="1:7" ht="25.5" x14ac:dyDescent="0.2">
      <c r="A111" s="172"/>
      <c r="B111" s="415" t="s">
        <v>756</v>
      </c>
      <c r="C111" s="411"/>
      <c r="D111" s="412"/>
      <c r="E111" s="413"/>
      <c r="F111" s="414"/>
      <c r="G111" s="176"/>
    </row>
    <row r="112" spans="1:7" x14ac:dyDescent="0.2">
      <c r="A112" s="172"/>
      <c r="B112" s="398" t="s">
        <v>768</v>
      </c>
      <c r="C112" s="411">
        <v>0</v>
      </c>
      <c r="D112" s="412" t="s">
        <v>140</v>
      </c>
      <c r="E112" s="413"/>
      <c r="F112" s="414">
        <f>E112*C112</f>
        <v>0</v>
      </c>
      <c r="G112" s="176"/>
    </row>
    <row r="113" spans="1:7" x14ac:dyDescent="0.2">
      <c r="A113" s="172"/>
      <c r="B113" s="398" t="s">
        <v>724</v>
      </c>
      <c r="C113" s="411">
        <v>1</v>
      </c>
      <c r="D113" s="412" t="s">
        <v>140</v>
      </c>
      <c r="E113" s="413"/>
      <c r="F113" s="414">
        <f>E113*C113</f>
        <v>0</v>
      </c>
      <c r="G113" s="176"/>
    </row>
    <row r="114" spans="1:7" x14ac:dyDescent="0.2">
      <c r="A114" s="172"/>
      <c r="B114" s="398" t="s">
        <v>726</v>
      </c>
      <c r="C114" s="411">
        <v>1</v>
      </c>
      <c r="D114" s="412" t="s">
        <v>140</v>
      </c>
      <c r="E114" s="413"/>
      <c r="F114" s="414">
        <f>E114*C114</f>
        <v>0</v>
      </c>
      <c r="G114" s="176"/>
    </row>
    <row r="115" spans="1:7" x14ac:dyDescent="0.2">
      <c r="A115" s="172"/>
      <c r="B115" s="398" t="s">
        <v>820</v>
      </c>
      <c r="C115" s="411">
        <v>1</v>
      </c>
      <c r="D115" s="412" t="s">
        <v>140</v>
      </c>
      <c r="E115" s="413"/>
      <c r="F115" s="414">
        <f t="shared" ref="F115:F138" si="15">E115*C115</f>
        <v>0</v>
      </c>
      <c r="G115" s="176"/>
    </row>
    <row r="116" spans="1:7" s="387" customFormat="1" x14ac:dyDescent="0.2">
      <c r="A116" s="385"/>
      <c r="B116" s="398" t="s">
        <v>732</v>
      </c>
      <c r="C116" s="411">
        <v>1</v>
      </c>
      <c r="D116" s="412" t="s">
        <v>140</v>
      </c>
      <c r="E116" s="413"/>
      <c r="F116" s="414">
        <f t="shared" si="15"/>
        <v>0</v>
      </c>
      <c r="G116" s="386"/>
    </row>
    <row r="117" spans="1:7" x14ac:dyDescent="0.2">
      <c r="A117" s="172"/>
      <c r="B117" s="398" t="s">
        <v>821</v>
      </c>
      <c r="C117" s="411">
        <v>1</v>
      </c>
      <c r="D117" s="412" t="s">
        <v>140</v>
      </c>
      <c r="E117" s="413"/>
      <c r="F117" s="414">
        <f t="shared" si="15"/>
        <v>0</v>
      </c>
      <c r="G117" s="176"/>
    </row>
    <row r="118" spans="1:7" x14ac:dyDescent="0.2">
      <c r="A118" s="172"/>
      <c r="B118" s="398" t="s">
        <v>735</v>
      </c>
      <c r="C118" s="411">
        <v>1</v>
      </c>
      <c r="D118" s="412" t="s">
        <v>140</v>
      </c>
      <c r="E118" s="413"/>
      <c r="F118" s="414">
        <f t="shared" si="15"/>
        <v>0</v>
      </c>
      <c r="G118" s="176"/>
    </row>
    <row r="119" spans="1:7" x14ac:dyDescent="0.2">
      <c r="A119" s="172"/>
      <c r="B119" s="398" t="s">
        <v>736</v>
      </c>
      <c r="C119" s="411">
        <v>1</v>
      </c>
      <c r="D119" s="412" t="s">
        <v>140</v>
      </c>
      <c r="E119" s="413"/>
      <c r="F119" s="414">
        <f t="shared" si="15"/>
        <v>0</v>
      </c>
      <c r="G119" s="176"/>
    </row>
    <row r="120" spans="1:7" x14ac:dyDescent="0.2">
      <c r="A120" s="172"/>
      <c r="B120" s="398" t="s">
        <v>772</v>
      </c>
      <c r="C120" s="411">
        <v>1</v>
      </c>
      <c r="D120" s="412" t="s">
        <v>140</v>
      </c>
      <c r="E120" s="413"/>
      <c r="F120" s="414">
        <f t="shared" si="15"/>
        <v>0</v>
      </c>
      <c r="G120" s="176"/>
    </row>
    <row r="121" spans="1:7" x14ac:dyDescent="0.2">
      <c r="A121" s="172"/>
      <c r="B121" s="398" t="s">
        <v>725</v>
      </c>
      <c r="C121" s="411">
        <v>1</v>
      </c>
      <c r="D121" s="412" t="s">
        <v>140</v>
      </c>
      <c r="E121" s="413"/>
      <c r="F121" s="414">
        <f t="shared" si="15"/>
        <v>0</v>
      </c>
      <c r="G121" s="176"/>
    </row>
    <row r="122" spans="1:7" x14ac:dyDescent="0.2">
      <c r="A122" s="172"/>
      <c r="B122" s="398" t="s">
        <v>727</v>
      </c>
      <c r="C122" s="411">
        <v>1</v>
      </c>
      <c r="D122" s="412" t="s">
        <v>140</v>
      </c>
      <c r="E122" s="413"/>
      <c r="F122" s="414">
        <f t="shared" si="15"/>
        <v>0</v>
      </c>
      <c r="G122" s="176"/>
    </row>
    <row r="123" spans="1:7" x14ac:dyDescent="0.2">
      <c r="A123" s="172"/>
      <c r="B123" s="398" t="s">
        <v>728</v>
      </c>
      <c r="C123" s="411">
        <v>1</v>
      </c>
      <c r="D123" s="412" t="s">
        <v>140</v>
      </c>
      <c r="E123" s="413"/>
      <c r="F123" s="414">
        <f t="shared" si="15"/>
        <v>0</v>
      </c>
      <c r="G123" s="176"/>
    </row>
    <row r="124" spans="1:7" x14ac:dyDescent="0.2">
      <c r="A124" s="172"/>
      <c r="B124" s="398" t="s">
        <v>729</v>
      </c>
      <c r="C124" s="411">
        <v>1</v>
      </c>
      <c r="D124" s="412" t="s">
        <v>140</v>
      </c>
      <c r="E124" s="413"/>
      <c r="F124" s="414">
        <f t="shared" si="15"/>
        <v>0</v>
      </c>
      <c r="G124" s="176"/>
    </row>
    <row r="125" spans="1:7" x14ac:dyDescent="0.2">
      <c r="A125" s="172"/>
      <c r="B125" s="398" t="s">
        <v>731</v>
      </c>
      <c r="C125" s="411">
        <v>1</v>
      </c>
      <c r="D125" s="412" t="s">
        <v>140</v>
      </c>
      <c r="E125" s="413"/>
      <c r="F125" s="414">
        <f t="shared" si="15"/>
        <v>0</v>
      </c>
      <c r="G125" s="176"/>
    </row>
    <row r="126" spans="1:7" x14ac:dyDescent="0.2">
      <c r="A126" s="172"/>
      <c r="B126" s="398" t="s">
        <v>748</v>
      </c>
      <c r="C126" s="411">
        <v>1</v>
      </c>
      <c r="D126" s="412" t="s">
        <v>140</v>
      </c>
      <c r="E126" s="413"/>
      <c r="F126" s="414">
        <f t="shared" si="15"/>
        <v>0</v>
      </c>
      <c r="G126" s="176"/>
    </row>
    <row r="127" spans="1:7" x14ac:dyDescent="0.2">
      <c r="A127" s="172"/>
      <c r="B127" s="398" t="s">
        <v>749</v>
      </c>
      <c r="C127" s="411">
        <v>1</v>
      </c>
      <c r="D127" s="412" t="s">
        <v>140</v>
      </c>
      <c r="E127" s="413"/>
      <c r="F127" s="414">
        <f t="shared" si="15"/>
        <v>0</v>
      </c>
      <c r="G127" s="176"/>
    </row>
    <row r="128" spans="1:7" x14ac:dyDescent="0.2">
      <c r="A128" s="172"/>
      <c r="B128" s="398" t="s">
        <v>750</v>
      </c>
      <c r="C128" s="411">
        <v>1</v>
      </c>
      <c r="D128" s="412" t="s">
        <v>140</v>
      </c>
      <c r="E128" s="413"/>
      <c r="F128" s="414">
        <f t="shared" si="15"/>
        <v>0</v>
      </c>
      <c r="G128" s="176"/>
    </row>
    <row r="129" spans="1:7" x14ac:dyDescent="0.2">
      <c r="A129" s="172"/>
      <c r="B129" s="398" t="s">
        <v>822</v>
      </c>
      <c r="C129" s="411">
        <v>1</v>
      </c>
      <c r="D129" s="412" t="s">
        <v>140</v>
      </c>
      <c r="E129" s="413"/>
      <c r="F129" s="414">
        <f t="shared" si="15"/>
        <v>0</v>
      </c>
      <c r="G129" s="176"/>
    </row>
    <row r="130" spans="1:7" x14ac:dyDescent="0.2">
      <c r="A130" s="172"/>
      <c r="B130" s="398" t="s">
        <v>751</v>
      </c>
      <c r="C130" s="411">
        <v>1</v>
      </c>
      <c r="D130" s="412" t="s">
        <v>140</v>
      </c>
      <c r="E130" s="413"/>
      <c r="F130" s="414">
        <f t="shared" si="15"/>
        <v>0</v>
      </c>
      <c r="G130" s="176"/>
    </row>
    <row r="131" spans="1:7" x14ac:dyDescent="0.2">
      <c r="A131" s="172"/>
      <c r="B131" s="398" t="s">
        <v>745</v>
      </c>
      <c r="C131" s="411">
        <v>1</v>
      </c>
      <c r="D131" s="412" t="s">
        <v>140</v>
      </c>
      <c r="E131" s="413"/>
      <c r="F131" s="414">
        <f t="shared" si="15"/>
        <v>0</v>
      </c>
      <c r="G131" s="176"/>
    </row>
    <row r="132" spans="1:7" x14ac:dyDescent="0.2">
      <c r="A132" s="172"/>
      <c r="B132" s="398" t="s">
        <v>823</v>
      </c>
      <c r="C132" s="411">
        <v>1</v>
      </c>
      <c r="D132" s="412" t="s">
        <v>140</v>
      </c>
      <c r="E132" s="413"/>
      <c r="F132" s="414">
        <f t="shared" si="15"/>
        <v>0</v>
      </c>
      <c r="G132" s="176"/>
    </row>
    <row r="133" spans="1:7" x14ac:dyDescent="0.2">
      <c r="A133" s="172"/>
      <c r="B133" s="398" t="s">
        <v>746</v>
      </c>
      <c r="C133" s="411">
        <v>1</v>
      </c>
      <c r="D133" s="412" t="s">
        <v>140</v>
      </c>
      <c r="E133" s="413"/>
      <c r="F133" s="414">
        <f t="shared" si="15"/>
        <v>0</v>
      </c>
      <c r="G133" s="176"/>
    </row>
    <row r="134" spans="1:7" x14ac:dyDescent="0.2">
      <c r="A134" s="172"/>
      <c r="B134" s="398" t="s">
        <v>752</v>
      </c>
      <c r="C134" s="411">
        <v>1</v>
      </c>
      <c r="D134" s="412" t="s">
        <v>140</v>
      </c>
      <c r="E134" s="413"/>
      <c r="F134" s="414">
        <f t="shared" si="15"/>
        <v>0</v>
      </c>
      <c r="G134" s="176"/>
    </row>
    <row r="135" spans="1:7" x14ac:dyDescent="0.2">
      <c r="A135" s="172"/>
      <c r="B135" s="398" t="s">
        <v>753</v>
      </c>
      <c r="C135" s="411">
        <v>1</v>
      </c>
      <c r="D135" s="412" t="s">
        <v>140</v>
      </c>
      <c r="E135" s="413"/>
      <c r="F135" s="414">
        <f t="shared" si="15"/>
        <v>0</v>
      </c>
      <c r="G135" s="176"/>
    </row>
    <row r="136" spans="1:7" x14ac:dyDescent="0.2">
      <c r="A136" s="172"/>
      <c r="B136" s="398" t="s">
        <v>754</v>
      </c>
      <c r="C136" s="411">
        <v>1</v>
      </c>
      <c r="D136" s="412" t="s">
        <v>140</v>
      </c>
      <c r="E136" s="413"/>
      <c r="F136" s="414">
        <f t="shared" si="15"/>
        <v>0</v>
      </c>
      <c r="G136" s="176"/>
    </row>
    <row r="137" spans="1:7" x14ac:dyDescent="0.2">
      <c r="A137" s="172"/>
      <c r="B137" s="398" t="s">
        <v>755</v>
      </c>
      <c r="C137" s="411">
        <v>1</v>
      </c>
      <c r="D137" s="412" t="s">
        <v>140</v>
      </c>
      <c r="E137" s="413"/>
      <c r="F137" s="414">
        <f t="shared" si="15"/>
        <v>0</v>
      </c>
      <c r="G137" s="176"/>
    </row>
    <row r="138" spans="1:7" x14ac:dyDescent="0.2">
      <c r="A138" s="172"/>
      <c r="B138" s="398" t="s">
        <v>747</v>
      </c>
      <c r="C138" s="411">
        <v>1</v>
      </c>
      <c r="D138" s="412" t="s">
        <v>140</v>
      </c>
      <c r="E138" s="413"/>
      <c r="F138" s="414">
        <f t="shared" si="15"/>
        <v>0</v>
      </c>
      <c r="G138" s="176"/>
    </row>
    <row r="139" spans="1:7" x14ac:dyDescent="0.2">
      <c r="A139" s="172"/>
      <c r="B139" s="359" t="s">
        <v>738</v>
      </c>
      <c r="C139" s="358"/>
      <c r="D139" s="370"/>
      <c r="E139" s="225"/>
      <c r="F139" s="175"/>
      <c r="G139" s="176"/>
    </row>
    <row r="140" spans="1:7" x14ac:dyDescent="0.2">
      <c r="A140" s="172"/>
      <c r="B140" s="275" t="s">
        <v>724</v>
      </c>
      <c r="C140" s="358">
        <v>1</v>
      </c>
      <c r="D140" s="370" t="s">
        <v>140</v>
      </c>
      <c r="E140" s="225"/>
      <c r="F140" s="175">
        <f>E140*C140</f>
        <v>0</v>
      </c>
      <c r="G140" s="176"/>
    </row>
    <row r="141" spans="1:7" x14ac:dyDescent="0.2">
      <c r="A141" s="172"/>
      <c r="B141" s="275" t="s">
        <v>726</v>
      </c>
      <c r="C141" s="358">
        <v>1</v>
      </c>
      <c r="D141" s="370" t="s">
        <v>140</v>
      </c>
      <c r="E141" s="225"/>
      <c r="F141" s="175">
        <f>E141*C141</f>
        <v>0</v>
      </c>
      <c r="G141" s="176"/>
    </row>
    <row r="142" spans="1:7" x14ac:dyDescent="0.2">
      <c r="A142" s="172"/>
      <c r="B142" s="275" t="s">
        <v>730</v>
      </c>
      <c r="C142" s="358">
        <v>1</v>
      </c>
      <c r="D142" s="370" t="s">
        <v>140</v>
      </c>
      <c r="E142" s="225"/>
      <c r="F142" s="175">
        <f t="shared" ref="F142:F146" si="16">E142*C142</f>
        <v>0</v>
      </c>
      <c r="G142" s="176"/>
    </row>
    <row r="143" spans="1:7" x14ac:dyDescent="0.2">
      <c r="A143" s="172"/>
      <c r="B143" s="275" t="s">
        <v>732</v>
      </c>
      <c r="C143" s="358">
        <v>1</v>
      </c>
      <c r="D143" s="370" t="s">
        <v>140</v>
      </c>
      <c r="E143" s="225"/>
      <c r="F143" s="175">
        <f t="shared" si="16"/>
        <v>0</v>
      </c>
      <c r="G143" s="176"/>
    </row>
    <row r="144" spans="1:7" x14ac:dyDescent="0.2">
      <c r="A144" s="172"/>
      <c r="B144" s="275" t="s">
        <v>734</v>
      </c>
      <c r="C144" s="358">
        <v>1</v>
      </c>
      <c r="D144" s="370" t="s">
        <v>140</v>
      </c>
      <c r="E144" s="225"/>
      <c r="F144" s="175">
        <f t="shared" si="16"/>
        <v>0</v>
      </c>
      <c r="G144" s="176"/>
    </row>
    <row r="145" spans="1:7" x14ac:dyDescent="0.2">
      <c r="A145" s="172"/>
      <c r="B145" s="275" t="s">
        <v>735</v>
      </c>
      <c r="C145" s="358">
        <v>1</v>
      </c>
      <c r="D145" s="370" t="s">
        <v>140</v>
      </c>
      <c r="E145" s="225"/>
      <c r="F145" s="175">
        <f t="shared" si="16"/>
        <v>0</v>
      </c>
      <c r="G145" s="176"/>
    </row>
    <row r="146" spans="1:7" x14ac:dyDescent="0.2">
      <c r="A146" s="172"/>
      <c r="B146" s="275" t="s">
        <v>736</v>
      </c>
      <c r="C146" s="358">
        <v>1</v>
      </c>
      <c r="D146" s="370" t="s">
        <v>140</v>
      </c>
      <c r="E146" s="225"/>
      <c r="F146" s="175">
        <f t="shared" si="16"/>
        <v>0</v>
      </c>
      <c r="G146" s="176"/>
    </row>
    <row r="147" spans="1:7" ht="37.5" customHeight="1" x14ac:dyDescent="0.2">
      <c r="A147" s="172"/>
      <c r="B147" s="451" t="s">
        <v>739</v>
      </c>
      <c r="C147" s="358"/>
      <c r="D147" s="370"/>
      <c r="E147" s="225"/>
      <c r="F147" s="175"/>
      <c r="G147" s="176"/>
    </row>
    <row r="148" spans="1:7" s="418" customFormat="1" x14ac:dyDescent="0.2">
      <c r="A148" s="416"/>
      <c r="B148" s="398" t="s">
        <v>768</v>
      </c>
      <c r="C148" s="411">
        <v>1</v>
      </c>
      <c r="D148" s="412" t="s">
        <v>140</v>
      </c>
      <c r="E148" s="413"/>
      <c r="F148" s="414">
        <f>E148*C148</f>
        <v>0</v>
      </c>
      <c r="G148" s="417"/>
    </row>
    <row r="149" spans="1:7" x14ac:dyDescent="0.2">
      <c r="A149" s="172"/>
      <c r="B149" s="448" t="s">
        <v>724</v>
      </c>
      <c r="C149" s="358">
        <v>1</v>
      </c>
      <c r="D149" s="370" t="s">
        <v>140</v>
      </c>
      <c r="E149" s="225"/>
      <c r="F149" s="175">
        <f>E149*C149</f>
        <v>0</v>
      </c>
      <c r="G149" s="176"/>
    </row>
    <row r="150" spans="1:7" x14ac:dyDescent="0.2">
      <c r="A150" s="172"/>
      <c r="B150" s="448" t="s">
        <v>726</v>
      </c>
      <c r="C150" s="358">
        <v>1</v>
      </c>
      <c r="D150" s="370" t="s">
        <v>140</v>
      </c>
      <c r="E150" s="225"/>
      <c r="F150" s="175">
        <f>E150*C150</f>
        <v>0</v>
      </c>
      <c r="G150" s="176"/>
    </row>
    <row r="151" spans="1:7" x14ac:dyDescent="0.2">
      <c r="A151" s="172"/>
      <c r="B151" s="448" t="s">
        <v>730</v>
      </c>
      <c r="C151" s="358">
        <v>1</v>
      </c>
      <c r="D151" s="370" t="s">
        <v>140</v>
      </c>
      <c r="E151" s="225"/>
      <c r="F151" s="175">
        <f t="shared" ref="F151:F172" si="17">E151*C151</f>
        <v>0</v>
      </c>
      <c r="G151" s="176"/>
    </row>
    <row r="152" spans="1:7" x14ac:dyDescent="0.2">
      <c r="A152" s="172"/>
      <c r="B152" s="450" t="s">
        <v>732</v>
      </c>
      <c r="C152" s="411">
        <v>1</v>
      </c>
      <c r="D152" s="412" t="s">
        <v>140</v>
      </c>
      <c r="E152" s="413"/>
      <c r="F152" s="414">
        <f t="shared" si="17"/>
        <v>0</v>
      </c>
      <c r="G152" s="176"/>
    </row>
    <row r="153" spans="1:7" x14ac:dyDescent="0.2">
      <c r="A153" s="172"/>
      <c r="B153" s="448" t="s">
        <v>734</v>
      </c>
      <c r="C153" s="358">
        <v>1</v>
      </c>
      <c r="D153" s="370" t="s">
        <v>140</v>
      </c>
      <c r="E153" s="225"/>
      <c r="F153" s="175">
        <f t="shared" si="17"/>
        <v>0</v>
      </c>
      <c r="G153" s="176"/>
    </row>
    <row r="154" spans="1:7" x14ac:dyDescent="0.2">
      <c r="A154" s="172"/>
      <c r="B154" s="448" t="s">
        <v>735</v>
      </c>
      <c r="C154" s="358">
        <v>1</v>
      </c>
      <c r="D154" s="370" t="s">
        <v>140</v>
      </c>
      <c r="E154" s="225"/>
      <c r="F154" s="175">
        <f t="shared" si="17"/>
        <v>0</v>
      </c>
      <c r="G154" s="176"/>
    </row>
    <row r="155" spans="1:7" x14ac:dyDescent="0.2">
      <c r="A155" s="172"/>
      <c r="B155" s="448" t="s">
        <v>736</v>
      </c>
      <c r="C155" s="358">
        <v>1</v>
      </c>
      <c r="D155" s="370" t="s">
        <v>140</v>
      </c>
      <c r="E155" s="225"/>
      <c r="F155" s="175">
        <f t="shared" si="17"/>
        <v>0</v>
      </c>
      <c r="G155" s="176"/>
    </row>
    <row r="156" spans="1:7" x14ac:dyDescent="0.2">
      <c r="A156" s="172"/>
      <c r="B156" s="443" t="s">
        <v>763</v>
      </c>
      <c r="C156" s="358">
        <v>1</v>
      </c>
      <c r="D156" s="370" t="s">
        <v>140</v>
      </c>
      <c r="E156" s="225"/>
      <c r="F156" s="175">
        <f t="shared" si="17"/>
        <v>0</v>
      </c>
      <c r="G156" s="176"/>
    </row>
    <row r="157" spans="1:7" x14ac:dyDescent="0.2">
      <c r="A157" s="172"/>
      <c r="B157" s="448" t="s">
        <v>725</v>
      </c>
      <c r="C157" s="358">
        <v>1</v>
      </c>
      <c r="D157" s="370" t="s">
        <v>140</v>
      </c>
      <c r="E157" s="225"/>
      <c r="F157" s="175">
        <f t="shared" si="17"/>
        <v>0</v>
      </c>
      <c r="G157" s="176"/>
    </row>
    <row r="158" spans="1:7" x14ac:dyDescent="0.2">
      <c r="A158" s="172"/>
      <c r="B158" s="448" t="s">
        <v>727</v>
      </c>
      <c r="C158" s="358">
        <v>1</v>
      </c>
      <c r="D158" s="370" t="s">
        <v>140</v>
      </c>
      <c r="E158" s="225"/>
      <c r="F158" s="175">
        <f t="shared" si="17"/>
        <v>0</v>
      </c>
      <c r="G158" s="176"/>
    </row>
    <row r="159" spans="1:7" x14ac:dyDescent="0.2">
      <c r="A159" s="172"/>
      <c r="B159" s="448" t="s">
        <v>728</v>
      </c>
      <c r="C159" s="358">
        <v>1</v>
      </c>
      <c r="D159" s="370" t="s">
        <v>140</v>
      </c>
      <c r="E159" s="225"/>
      <c r="F159" s="175">
        <f t="shared" si="17"/>
        <v>0</v>
      </c>
      <c r="G159" s="176"/>
    </row>
    <row r="160" spans="1:7" x14ac:dyDescent="0.2">
      <c r="A160" s="172"/>
      <c r="B160" s="448" t="s">
        <v>729</v>
      </c>
      <c r="C160" s="358">
        <v>1</v>
      </c>
      <c r="D160" s="370" t="s">
        <v>140</v>
      </c>
      <c r="E160" s="225"/>
      <c r="F160" s="175">
        <f t="shared" si="17"/>
        <v>0</v>
      </c>
      <c r="G160" s="176"/>
    </row>
    <row r="161" spans="1:7" x14ac:dyDescent="0.2">
      <c r="A161" s="172"/>
      <c r="B161" s="450" t="s">
        <v>731</v>
      </c>
      <c r="C161" s="411">
        <v>1</v>
      </c>
      <c r="D161" s="412" t="s">
        <v>140</v>
      </c>
      <c r="E161" s="413"/>
      <c r="F161" s="414">
        <f t="shared" si="17"/>
        <v>0</v>
      </c>
      <c r="G161" s="176"/>
    </row>
    <row r="162" spans="1:7" x14ac:dyDescent="0.2">
      <c r="A162" s="172"/>
      <c r="B162" s="450" t="s">
        <v>748</v>
      </c>
      <c r="C162" s="411">
        <v>1</v>
      </c>
      <c r="D162" s="412" t="s">
        <v>140</v>
      </c>
      <c r="E162" s="413"/>
      <c r="F162" s="414">
        <f t="shared" si="17"/>
        <v>0</v>
      </c>
      <c r="G162" s="176"/>
    </row>
    <row r="163" spans="1:7" x14ac:dyDescent="0.2">
      <c r="A163" s="172"/>
      <c r="B163" s="450" t="s">
        <v>749</v>
      </c>
      <c r="C163" s="411">
        <v>1</v>
      </c>
      <c r="D163" s="412" t="s">
        <v>140</v>
      </c>
      <c r="E163" s="413"/>
      <c r="F163" s="414">
        <f t="shared" si="17"/>
        <v>0</v>
      </c>
      <c r="G163" s="176"/>
    </row>
    <row r="164" spans="1:7" x14ac:dyDescent="0.2">
      <c r="A164" s="172"/>
      <c r="B164" s="450" t="s">
        <v>750</v>
      </c>
      <c r="C164" s="411">
        <v>1</v>
      </c>
      <c r="D164" s="412" t="s">
        <v>140</v>
      </c>
      <c r="E164" s="413"/>
      <c r="F164" s="414">
        <f t="shared" si="17"/>
        <v>0</v>
      </c>
      <c r="G164" s="176"/>
    </row>
    <row r="165" spans="1:7" x14ac:dyDescent="0.2">
      <c r="A165" s="172"/>
      <c r="B165" s="450" t="s">
        <v>733</v>
      </c>
      <c r="C165" s="411">
        <v>1</v>
      </c>
      <c r="D165" s="412" t="s">
        <v>140</v>
      </c>
      <c r="E165" s="413"/>
      <c r="F165" s="414">
        <f t="shared" si="17"/>
        <v>0</v>
      </c>
      <c r="G165" s="176"/>
    </row>
    <row r="166" spans="1:7" x14ac:dyDescent="0.2">
      <c r="A166" s="172"/>
      <c r="B166" s="450" t="s">
        <v>751</v>
      </c>
      <c r="C166" s="411">
        <v>1</v>
      </c>
      <c r="D166" s="412" t="s">
        <v>140</v>
      </c>
      <c r="E166" s="413"/>
      <c r="F166" s="414">
        <f t="shared" si="17"/>
        <v>0</v>
      </c>
      <c r="G166" s="176"/>
    </row>
    <row r="167" spans="1:7" x14ac:dyDescent="0.2">
      <c r="A167" s="172"/>
      <c r="B167" s="448" t="s">
        <v>746</v>
      </c>
      <c r="C167" s="358">
        <v>1</v>
      </c>
      <c r="D167" s="370" t="s">
        <v>140</v>
      </c>
      <c r="E167" s="225"/>
      <c r="F167" s="175">
        <f t="shared" si="17"/>
        <v>0</v>
      </c>
      <c r="G167" s="176"/>
    </row>
    <row r="168" spans="1:7" x14ac:dyDescent="0.2">
      <c r="A168" s="172"/>
      <c r="B168" s="448" t="s">
        <v>752</v>
      </c>
      <c r="C168" s="358">
        <v>1</v>
      </c>
      <c r="D168" s="370" t="s">
        <v>140</v>
      </c>
      <c r="E168" s="225"/>
      <c r="F168" s="175">
        <f t="shared" si="17"/>
        <v>0</v>
      </c>
      <c r="G168" s="176"/>
    </row>
    <row r="169" spans="1:7" x14ac:dyDescent="0.2">
      <c r="A169" s="172"/>
      <c r="B169" s="448" t="s">
        <v>753</v>
      </c>
      <c r="C169" s="358">
        <v>1</v>
      </c>
      <c r="D169" s="370" t="s">
        <v>140</v>
      </c>
      <c r="E169" s="225"/>
      <c r="F169" s="175">
        <f t="shared" si="17"/>
        <v>0</v>
      </c>
      <c r="G169" s="176"/>
    </row>
    <row r="170" spans="1:7" x14ac:dyDescent="0.2">
      <c r="A170" s="172"/>
      <c r="B170" s="450" t="s">
        <v>754</v>
      </c>
      <c r="C170" s="411">
        <v>1</v>
      </c>
      <c r="D170" s="412" t="s">
        <v>140</v>
      </c>
      <c r="E170" s="413"/>
      <c r="F170" s="414">
        <f t="shared" si="17"/>
        <v>0</v>
      </c>
      <c r="G170" s="176"/>
    </row>
    <row r="171" spans="1:7" x14ac:dyDescent="0.2">
      <c r="A171" s="172"/>
      <c r="B171" s="398" t="s">
        <v>755</v>
      </c>
      <c r="C171" s="411">
        <v>1</v>
      </c>
      <c r="D171" s="412" t="s">
        <v>140</v>
      </c>
      <c r="E171" s="413"/>
      <c r="F171" s="414">
        <f t="shared" si="17"/>
        <v>0</v>
      </c>
      <c r="G171" s="176"/>
    </row>
    <row r="172" spans="1:7" x14ac:dyDescent="0.2">
      <c r="A172" s="172"/>
      <c r="B172" s="398" t="s">
        <v>747</v>
      </c>
      <c r="C172" s="411">
        <v>1</v>
      </c>
      <c r="D172" s="412" t="s">
        <v>140</v>
      </c>
      <c r="E172" s="413"/>
      <c r="F172" s="414">
        <f t="shared" si="17"/>
        <v>0</v>
      </c>
      <c r="G172" s="176"/>
    </row>
    <row r="173" spans="1:7" x14ac:dyDescent="0.2">
      <c r="A173" s="172"/>
      <c r="B173" s="400" t="s">
        <v>759</v>
      </c>
      <c r="C173" s="358"/>
      <c r="D173" s="370"/>
      <c r="E173" s="225"/>
      <c r="F173" s="175"/>
      <c r="G173" s="176"/>
    </row>
    <row r="174" spans="1:7" x14ac:dyDescent="0.2">
      <c r="A174" s="172"/>
      <c r="B174" s="400" t="s">
        <v>792</v>
      </c>
      <c r="C174" s="358"/>
      <c r="D174" s="370"/>
      <c r="E174" s="225"/>
      <c r="F174" s="175"/>
      <c r="G174" s="176"/>
    </row>
    <row r="175" spans="1:7" x14ac:dyDescent="0.2">
      <c r="A175" s="172"/>
      <c r="B175" s="400" t="s">
        <v>760</v>
      </c>
      <c r="C175" s="358"/>
      <c r="D175" s="370"/>
      <c r="E175" s="225"/>
      <c r="F175" s="175"/>
      <c r="G175" s="176"/>
    </row>
    <row r="176" spans="1:7" x14ac:dyDescent="0.2">
      <c r="A176" s="172"/>
      <c r="B176" s="447" t="s">
        <v>740</v>
      </c>
      <c r="C176" s="358"/>
      <c r="D176" s="370"/>
      <c r="E176" s="225"/>
      <c r="F176" s="175"/>
      <c r="G176" s="176"/>
    </row>
    <row r="177" spans="1:7" x14ac:dyDescent="0.2">
      <c r="A177" s="172"/>
      <c r="B177" s="448" t="s">
        <v>724</v>
      </c>
      <c r="C177" s="358">
        <v>1</v>
      </c>
      <c r="D177" s="370" t="s">
        <v>140</v>
      </c>
      <c r="E177" s="225"/>
      <c r="F177" s="175">
        <f>E177*C177</f>
        <v>0</v>
      </c>
      <c r="G177" s="176"/>
    </row>
    <row r="178" spans="1:7" x14ac:dyDescent="0.2">
      <c r="A178" s="172"/>
      <c r="B178" s="448" t="s">
        <v>726</v>
      </c>
      <c r="C178" s="358">
        <v>1</v>
      </c>
      <c r="D178" s="370" t="s">
        <v>140</v>
      </c>
      <c r="E178" s="225"/>
      <c r="F178" s="175">
        <f>E178*C178</f>
        <v>0</v>
      </c>
      <c r="G178" s="176"/>
    </row>
    <row r="179" spans="1:7" x14ac:dyDescent="0.2">
      <c r="A179" s="172"/>
      <c r="B179" s="448" t="s">
        <v>730</v>
      </c>
      <c r="C179" s="358">
        <v>1</v>
      </c>
      <c r="D179" s="370" t="s">
        <v>140</v>
      </c>
      <c r="E179" s="225"/>
      <c r="F179" s="175">
        <f t="shared" ref="F179:F183" si="18">E179*C179</f>
        <v>0</v>
      </c>
      <c r="G179" s="176"/>
    </row>
    <row r="180" spans="1:7" x14ac:dyDescent="0.2">
      <c r="A180" s="172"/>
      <c r="B180" s="398" t="s">
        <v>732</v>
      </c>
      <c r="C180" s="411">
        <v>1</v>
      </c>
      <c r="D180" s="412" t="s">
        <v>140</v>
      </c>
      <c r="E180" s="413"/>
      <c r="F180" s="414">
        <f t="shared" si="18"/>
        <v>0</v>
      </c>
      <c r="G180" s="176"/>
    </row>
    <row r="181" spans="1:7" x14ac:dyDescent="0.2">
      <c r="A181" s="172"/>
      <c r="B181" s="275" t="s">
        <v>734</v>
      </c>
      <c r="C181" s="358">
        <v>1</v>
      </c>
      <c r="D181" s="370" t="s">
        <v>140</v>
      </c>
      <c r="E181" s="225"/>
      <c r="F181" s="175">
        <f t="shared" si="18"/>
        <v>0</v>
      </c>
      <c r="G181" s="176"/>
    </row>
    <row r="182" spans="1:7" x14ac:dyDescent="0.2">
      <c r="A182" s="172"/>
      <c r="B182" s="275" t="s">
        <v>735</v>
      </c>
      <c r="C182" s="358">
        <v>1</v>
      </c>
      <c r="D182" s="370" t="s">
        <v>140</v>
      </c>
      <c r="E182" s="225"/>
      <c r="F182" s="175">
        <f t="shared" si="18"/>
        <v>0</v>
      </c>
      <c r="G182" s="176"/>
    </row>
    <row r="183" spans="1:7" x14ac:dyDescent="0.2">
      <c r="A183" s="172"/>
      <c r="B183" s="275" t="s">
        <v>736</v>
      </c>
      <c r="C183" s="358">
        <v>1</v>
      </c>
      <c r="D183" s="370" t="s">
        <v>140</v>
      </c>
      <c r="E183" s="225"/>
      <c r="F183" s="175">
        <f t="shared" si="18"/>
        <v>0</v>
      </c>
      <c r="G183" s="176"/>
    </row>
    <row r="184" spans="1:7" x14ac:dyDescent="0.2">
      <c r="A184" s="172"/>
      <c r="B184" s="400" t="s">
        <v>754</v>
      </c>
      <c r="C184" s="358">
        <v>1</v>
      </c>
      <c r="D184" s="370" t="s">
        <v>140</v>
      </c>
      <c r="E184" s="225"/>
      <c r="F184" s="175">
        <f t="shared" ref="F184:F186" si="19">E184*C184</f>
        <v>0</v>
      </c>
      <c r="G184" s="176"/>
    </row>
    <row r="185" spans="1:7" x14ac:dyDescent="0.2">
      <c r="A185" s="172"/>
      <c r="B185" s="400" t="s">
        <v>755</v>
      </c>
      <c r="C185" s="358">
        <v>1</v>
      </c>
      <c r="D185" s="370" t="s">
        <v>140</v>
      </c>
      <c r="E185" s="225"/>
      <c r="F185" s="175">
        <f t="shared" si="19"/>
        <v>0</v>
      </c>
      <c r="G185" s="176"/>
    </row>
    <row r="186" spans="1:7" x14ac:dyDescent="0.2">
      <c r="A186" s="172"/>
      <c r="B186" s="400" t="s">
        <v>747</v>
      </c>
      <c r="C186" s="358">
        <v>1</v>
      </c>
      <c r="D186" s="370" t="s">
        <v>140</v>
      </c>
      <c r="E186" s="225"/>
      <c r="F186" s="175">
        <f t="shared" si="19"/>
        <v>0</v>
      </c>
      <c r="G186" s="176"/>
    </row>
    <row r="187" spans="1:7" x14ac:dyDescent="0.2">
      <c r="A187" s="172" t="s">
        <v>30</v>
      </c>
      <c r="B187" s="263" t="s">
        <v>111</v>
      </c>
      <c r="C187" s="262"/>
      <c r="D187" s="367"/>
      <c r="E187" s="174"/>
      <c r="F187" s="175"/>
      <c r="G187" s="176">
        <f>SUM(F188:F213)</f>
        <v>0</v>
      </c>
    </row>
    <row r="188" spans="1:7" x14ac:dyDescent="0.2">
      <c r="A188" s="172"/>
      <c r="B188" s="268" t="s">
        <v>151</v>
      </c>
      <c r="C188" s="262"/>
      <c r="D188" s="367"/>
      <c r="E188" s="174"/>
      <c r="F188" s="175"/>
      <c r="G188" s="176"/>
    </row>
    <row r="189" spans="1:7" ht="51" x14ac:dyDescent="0.2">
      <c r="A189" s="172"/>
      <c r="B189" s="359" t="s">
        <v>787</v>
      </c>
      <c r="C189" s="358"/>
      <c r="D189" s="370"/>
      <c r="E189" s="225"/>
      <c r="F189" s="175"/>
      <c r="G189" s="176"/>
    </row>
    <row r="190" spans="1:7" x14ac:dyDescent="0.2">
      <c r="A190" s="172"/>
      <c r="B190" s="382" t="s">
        <v>781</v>
      </c>
      <c r="C190" s="378">
        <v>1</v>
      </c>
      <c r="D190" s="379" t="s">
        <v>140</v>
      </c>
      <c r="E190" s="380"/>
      <c r="F190" s="381">
        <f>E190*C190</f>
        <v>0</v>
      </c>
      <c r="G190" s="176"/>
    </row>
    <row r="191" spans="1:7" x14ac:dyDescent="0.2">
      <c r="A191" s="172"/>
      <c r="B191" s="382" t="s">
        <v>782</v>
      </c>
      <c r="C191" s="378">
        <v>1</v>
      </c>
      <c r="D191" s="379" t="s">
        <v>140</v>
      </c>
      <c r="E191" s="380"/>
      <c r="F191" s="381">
        <f>E191*C191</f>
        <v>0</v>
      </c>
      <c r="G191" s="176"/>
    </row>
    <row r="192" spans="1:7" x14ac:dyDescent="0.2">
      <c r="A192" s="172"/>
      <c r="B192" s="275" t="s">
        <v>730</v>
      </c>
      <c r="C192" s="358">
        <v>1</v>
      </c>
      <c r="D192" s="370" t="s">
        <v>140</v>
      </c>
      <c r="E192" s="225"/>
      <c r="F192" s="175">
        <f t="shared" ref="F192:F197" si="20">E192*C192</f>
        <v>0</v>
      </c>
      <c r="G192" s="176"/>
    </row>
    <row r="193" spans="1:7" x14ac:dyDescent="0.2">
      <c r="A193" s="172"/>
      <c r="B193" s="374" t="s">
        <v>773</v>
      </c>
      <c r="C193" s="358">
        <v>1</v>
      </c>
      <c r="D193" s="370" t="s">
        <v>140</v>
      </c>
      <c r="E193" s="383"/>
      <c r="F193" s="384">
        <f t="shared" si="20"/>
        <v>0</v>
      </c>
      <c r="G193" s="176"/>
    </row>
    <row r="194" spans="1:7" x14ac:dyDescent="0.2">
      <c r="A194" s="172"/>
      <c r="B194" s="275" t="s">
        <v>734</v>
      </c>
      <c r="C194" s="358">
        <v>1</v>
      </c>
      <c r="D194" s="370" t="s">
        <v>140</v>
      </c>
      <c r="E194" s="383"/>
      <c r="F194" s="384">
        <f t="shared" si="20"/>
        <v>0</v>
      </c>
      <c r="G194" s="176"/>
    </row>
    <row r="195" spans="1:7" x14ac:dyDescent="0.2">
      <c r="A195" s="172"/>
      <c r="B195" s="275" t="s">
        <v>735</v>
      </c>
      <c r="C195" s="358">
        <v>1</v>
      </c>
      <c r="D195" s="370" t="s">
        <v>140</v>
      </c>
      <c r="E195" s="383"/>
      <c r="F195" s="384">
        <f t="shared" si="20"/>
        <v>0</v>
      </c>
      <c r="G195" s="176"/>
    </row>
    <row r="196" spans="1:7" x14ac:dyDescent="0.2">
      <c r="A196" s="172"/>
      <c r="B196" s="275" t="s">
        <v>736</v>
      </c>
      <c r="C196" s="358">
        <v>1</v>
      </c>
      <c r="D196" s="370" t="s">
        <v>140</v>
      </c>
      <c r="E196" s="383"/>
      <c r="F196" s="384">
        <f t="shared" si="20"/>
        <v>0</v>
      </c>
      <c r="G196" s="176"/>
    </row>
    <row r="197" spans="1:7" x14ac:dyDescent="0.2">
      <c r="A197" s="172"/>
      <c r="B197" s="398" t="s">
        <v>753</v>
      </c>
      <c r="C197" s="378">
        <v>1</v>
      </c>
      <c r="D197" s="379" t="s">
        <v>140</v>
      </c>
      <c r="E197" s="380"/>
      <c r="F197" s="381">
        <f t="shared" si="20"/>
        <v>0</v>
      </c>
      <c r="G197" s="176"/>
    </row>
    <row r="198" spans="1:7" x14ac:dyDescent="0.2">
      <c r="A198" s="172"/>
      <c r="B198" s="374" t="s">
        <v>754</v>
      </c>
      <c r="C198" s="358">
        <v>1</v>
      </c>
      <c r="D198" s="370" t="s">
        <v>140</v>
      </c>
      <c r="E198" s="383"/>
      <c r="F198" s="384">
        <f t="shared" ref="F198" si="21">E198*C198</f>
        <v>0</v>
      </c>
      <c r="G198" s="176"/>
    </row>
    <row r="199" spans="1:7" x14ac:dyDescent="0.2">
      <c r="A199" s="172"/>
      <c r="B199" s="374" t="s">
        <v>755</v>
      </c>
      <c r="C199" s="358">
        <v>1</v>
      </c>
      <c r="D199" s="370" t="s">
        <v>140</v>
      </c>
      <c r="E199" s="383"/>
      <c r="F199" s="384">
        <f t="shared" ref="F199" si="22">E199*C199</f>
        <v>0</v>
      </c>
      <c r="G199" s="176"/>
    </row>
    <row r="200" spans="1:7" x14ac:dyDescent="0.2">
      <c r="A200" s="172"/>
      <c r="B200" s="374" t="s">
        <v>747</v>
      </c>
      <c r="C200" s="358">
        <v>1</v>
      </c>
      <c r="D200" s="370" t="s">
        <v>140</v>
      </c>
      <c r="E200" s="383"/>
      <c r="F200" s="384">
        <f t="shared" ref="F200" si="23">E200*C200</f>
        <v>0</v>
      </c>
      <c r="G200" s="176"/>
    </row>
    <row r="201" spans="1:7" ht="51" x14ac:dyDescent="0.2">
      <c r="A201" s="172"/>
      <c r="B201" s="399" t="s">
        <v>785</v>
      </c>
      <c r="C201" s="358"/>
      <c r="D201" s="370"/>
      <c r="E201" s="225"/>
      <c r="F201" s="175"/>
      <c r="G201" s="176"/>
    </row>
    <row r="202" spans="1:7" x14ac:dyDescent="0.2">
      <c r="A202" s="172"/>
      <c r="B202" s="400" t="s">
        <v>753</v>
      </c>
      <c r="C202" s="358">
        <v>1</v>
      </c>
      <c r="D202" s="370" t="s">
        <v>140</v>
      </c>
      <c r="E202" s="383"/>
      <c r="F202" s="384">
        <f t="shared" ref="F202" si="24">E202*C202</f>
        <v>0</v>
      </c>
      <c r="G202" s="176"/>
    </row>
    <row r="203" spans="1:7" x14ac:dyDescent="0.2">
      <c r="A203" s="172"/>
      <c r="B203" s="446" t="s">
        <v>844</v>
      </c>
      <c r="C203" s="358"/>
      <c r="D203" s="370"/>
      <c r="E203" s="383"/>
      <c r="F203" s="384"/>
      <c r="G203" s="176"/>
    </row>
    <row r="204" spans="1:7" x14ac:dyDescent="0.2">
      <c r="A204" s="172"/>
      <c r="B204" s="275" t="s">
        <v>724</v>
      </c>
      <c r="C204" s="358">
        <v>1</v>
      </c>
      <c r="D204" s="370" t="s">
        <v>140</v>
      </c>
      <c r="E204" s="225"/>
      <c r="F204" s="175">
        <f>E204*C204</f>
        <v>0</v>
      </c>
      <c r="G204" s="176"/>
    </row>
    <row r="205" spans="1:7" x14ac:dyDescent="0.2">
      <c r="A205" s="172"/>
      <c r="B205" s="275" t="s">
        <v>726</v>
      </c>
      <c r="C205" s="358">
        <v>1</v>
      </c>
      <c r="D205" s="370" t="s">
        <v>140</v>
      </c>
      <c r="E205" s="225"/>
      <c r="F205" s="175">
        <f>E205*C205</f>
        <v>0</v>
      </c>
      <c r="G205" s="176"/>
    </row>
    <row r="206" spans="1:7" x14ac:dyDescent="0.2">
      <c r="A206" s="172"/>
      <c r="B206" s="275" t="s">
        <v>730</v>
      </c>
      <c r="C206" s="358">
        <v>1</v>
      </c>
      <c r="D206" s="370" t="s">
        <v>140</v>
      </c>
      <c r="E206" s="383"/>
      <c r="F206" s="384">
        <f t="shared" ref="F206:F212" si="25">E206*C206</f>
        <v>0</v>
      </c>
      <c r="G206" s="176"/>
    </row>
    <row r="207" spans="1:7" x14ac:dyDescent="0.2">
      <c r="A207" s="172"/>
      <c r="B207" s="275" t="s">
        <v>734</v>
      </c>
      <c r="C207" s="358">
        <v>1</v>
      </c>
      <c r="D207" s="370" t="s">
        <v>140</v>
      </c>
      <c r="E207" s="383"/>
      <c r="F207" s="384">
        <f t="shared" si="25"/>
        <v>0</v>
      </c>
      <c r="G207" s="176"/>
    </row>
    <row r="208" spans="1:7" x14ac:dyDescent="0.2">
      <c r="A208" s="172"/>
      <c r="B208" s="275" t="s">
        <v>735</v>
      </c>
      <c r="C208" s="358">
        <v>1</v>
      </c>
      <c r="D208" s="370" t="s">
        <v>140</v>
      </c>
      <c r="E208" s="383"/>
      <c r="F208" s="384">
        <f t="shared" si="25"/>
        <v>0</v>
      </c>
      <c r="G208" s="176"/>
    </row>
    <row r="209" spans="1:7" x14ac:dyDescent="0.2">
      <c r="A209" s="172"/>
      <c r="B209" s="275" t="s">
        <v>736</v>
      </c>
      <c r="C209" s="358">
        <v>1</v>
      </c>
      <c r="D209" s="370" t="s">
        <v>140</v>
      </c>
      <c r="E209" s="383"/>
      <c r="F209" s="384">
        <f t="shared" si="25"/>
        <v>0</v>
      </c>
      <c r="G209" s="176"/>
    </row>
    <row r="210" spans="1:7" x14ac:dyDescent="0.2">
      <c r="A210" s="172"/>
      <c r="B210" s="445" t="s">
        <v>754</v>
      </c>
      <c r="C210" s="358">
        <v>1</v>
      </c>
      <c r="D210" s="370" t="s">
        <v>140</v>
      </c>
      <c r="E210" s="383"/>
      <c r="F210" s="384">
        <f t="shared" si="25"/>
        <v>0</v>
      </c>
      <c r="G210" s="176"/>
    </row>
    <row r="211" spans="1:7" x14ac:dyDescent="0.2">
      <c r="A211" s="172"/>
      <c r="B211" s="400" t="s">
        <v>755</v>
      </c>
      <c r="C211" s="358">
        <v>1</v>
      </c>
      <c r="D211" s="370" t="s">
        <v>140</v>
      </c>
      <c r="E211" s="383"/>
      <c r="F211" s="384">
        <f t="shared" si="25"/>
        <v>0</v>
      </c>
      <c r="G211" s="176"/>
    </row>
    <row r="212" spans="1:7" x14ac:dyDescent="0.2">
      <c r="A212" s="172"/>
      <c r="B212" s="400" t="s">
        <v>747</v>
      </c>
      <c r="C212" s="358">
        <v>1</v>
      </c>
      <c r="D212" s="370" t="s">
        <v>140</v>
      </c>
      <c r="E212" s="383"/>
      <c r="F212" s="384">
        <f t="shared" si="25"/>
        <v>0</v>
      </c>
      <c r="G212" s="176"/>
    </row>
    <row r="213" spans="1:7" ht="25.5" x14ac:dyDescent="0.2">
      <c r="A213" s="172"/>
      <c r="B213" s="444" t="s">
        <v>842</v>
      </c>
      <c r="C213" s="358"/>
      <c r="D213" s="370" t="s">
        <v>843</v>
      </c>
      <c r="E213" s="225"/>
      <c r="F213" s="384" t="s">
        <v>687</v>
      </c>
      <c r="G213" s="176"/>
    </row>
    <row r="214" spans="1:7" x14ac:dyDescent="0.2">
      <c r="A214" s="172" t="s">
        <v>31</v>
      </c>
      <c r="B214" s="263" t="s">
        <v>112</v>
      </c>
      <c r="C214" s="262"/>
      <c r="D214" s="367"/>
      <c r="E214" s="174"/>
      <c r="F214" s="175"/>
      <c r="G214" s="176">
        <f>SUM(F215:F230)</f>
        <v>0</v>
      </c>
    </row>
    <row r="215" spans="1:7" x14ac:dyDescent="0.2">
      <c r="A215" s="172"/>
      <c r="B215" s="268" t="s">
        <v>152</v>
      </c>
      <c r="C215" s="262"/>
      <c r="D215" s="367"/>
      <c r="E215" s="174"/>
      <c r="F215" s="175"/>
      <c r="G215" s="176"/>
    </row>
    <row r="216" spans="1:7" ht="13.9" customHeight="1" x14ac:dyDescent="0.2">
      <c r="A216" s="172"/>
      <c r="B216" s="268" t="s">
        <v>153</v>
      </c>
      <c r="C216" s="262"/>
      <c r="D216" s="367"/>
      <c r="E216" s="174"/>
      <c r="F216" s="175"/>
      <c r="G216" s="176"/>
    </row>
    <row r="217" spans="1:7" x14ac:dyDescent="0.2">
      <c r="A217" s="172"/>
      <c r="B217" s="268" t="s">
        <v>154</v>
      </c>
      <c r="C217" s="262"/>
      <c r="D217" s="367"/>
      <c r="E217" s="174"/>
      <c r="F217" s="175">
        <f>SUM(F219:F226)</f>
        <v>0</v>
      </c>
      <c r="G217" s="176"/>
    </row>
    <row r="218" spans="1:7" ht="63.75" x14ac:dyDescent="0.2">
      <c r="A218" s="172"/>
      <c r="B218" s="359" t="s">
        <v>860</v>
      </c>
      <c r="C218" s="358"/>
      <c r="D218" s="370"/>
      <c r="E218" s="225"/>
      <c r="F218" s="175"/>
      <c r="G218" s="176"/>
    </row>
    <row r="219" spans="1:7" ht="25.5" x14ac:dyDescent="0.2">
      <c r="A219" s="172"/>
      <c r="B219" s="275" t="s">
        <v>827</v>
      </c>
      <c r="C219" s="358">
        <v>1</v>
      </c>
      <c r="D219" s="370" t="s">
        <v>140</v>
      </c>
      <c r="E219" s="225"/>
      <c r="F219" s="175">
        <f>E219*C219</f>
        <v>0</v>
      </c>
      <c r="G219" s="176"/>
    </row>
    <row r="220" spans="1:7" ht="25.5" x14ac:dyDescent="0.2">
      <c r="A220" s="172"/>
      <c r="B220" s="275" t="s">
        <v>826</v>
      </c>
      <c r="C220" s="358">
        <v>1</v>
      </c>
      <c r="D220" s="370" t="s">
        <v>140</v>
      </c>
      <c r="E220" s="225"/>
      <c r="F220" s="175">
        <f>E220*C220</f>
        <v>0</v>
      </c>
      <c r="G220" s="176"/>
    </row>
    <row r="221" spans="1:7" x14ac:dyDescent="0.2">
      <c r="A221" s="172"/>
      <c r="B221" s="275" t="s">
        <v>730</v>
      </c>
      <c r="C221" s="358">
        <v>1</v>
      </c>
      <c r="D221" s="370" t="s">
        <v>140</v>
      </c>
      <c r="E221" s="225"/>
      <c r="F221" s="175">
        <f t="shared" ref="F221:F225" si="26">E221*C221</f>
        <v>0</v>
      </c>
      <c r="G221" s="176"/>
    </row>
    <row r="222" spans="1:7" ht="25.5" x14ac:dyDescent="0.2">
      <c r="A222" s="172"/>
      <c r="B222" s="275" t="s">
        <v>828</v>
      </c>
      <c r="C222" s="358">
        <v>1</v>
      </c>
      <c r="D222" s="370" t="s">
        <v>140</v>
      </c>
      <c r="E222" s="225"/>
      <c r="F222" s="175">
        <f t="shared" si="26"/>
        <v>0</v>
      </c>
      <c r="G222" s="176"/>
    </row>
    <row r="223" spans="1:7" x14ac:dyDescent="0.2">
      <c r="A223" s="172"/>
      <c r="B223" s="275" t="s">
        <v>734</v>
      </c>
      <c r="C223" s="358">
        <v>1</v>
      </c>
      <c r="D223" s="370" t="s">
        <v>140</v>
      </c>
      <c r="E223" s="225"/>
      <c r="F223" s="175">
        <f t="shared" si="26"/>
        <v>0</v>
      </c>
      <c r="G223" s="176"/>
    </row>
    <row r="224" spans="1:7" x14ac:dyDescent="0.2">
      <c r="A224" s="172"/>
      <c r="B224" s="275" t="s">
        <v>735</v>
      </c>
      <c r="C224" s="358">
        <v>1</v>
      </c>
      <c r="D224" s="370" t="s">
        <v>140</v>
      </c>
      <c r="E224" s="225"/>
      <c r="F224" s="175">
        <f t="shared" si="26"/>
        <v>0</v>
      </c>
      <c r="G224" s="176"/>
    </row>
    <row r="225" spans="1:9" ht="25.5" x14ac:dyDescent="0.2">
      <c r="A225" s="172"/>
      <c r="B225" s="275" t="s">
        <v>825</v>
      </c>
      <c r="C225" s="358">
        <v>1</v>
      </c>
      <c r="D225" s="370" t="s">
        <v>140</v>
      </c>
      <c r="E225" s="225"/>
      <c r="F225" s="175">
        <f t="shared" si="26"/>
        <v>0</v>
      </c>
      <c r="G225" s="176"/>
    </row>
    <row r="226" spans="1:9" ht="25.5" x14ac:dyDescent="0.2">
      <c r="A226" s="351"/>
      <c r="B226" s="401" t="s">
        <v>824</v>
      </c>
      <c r="C226" s="402">
        <v>1</v>
      </c>
      <c r="D226" s="391" t="s">
        <v>140</v>
      </c>
      <c r="E226" s="202"/>
      <c r="F226" s="403">
        <f t="shared" ref="F226" si="27">E226*C226</f>
        <v>0</v>
      </c>
      <c r="G226" s="322"/>
    </row>
    <row r="227" spans="1:9" x14ac:dyDescent="0.2">
      <c r="A227" s="351"/>
      <c r="B227" s="404" t="s">
        <v>753</v>
      </c>
      <c r="C227" s="402">
        <v>1</v>
      </c>
      <c r="D227" s="391" t="s">
        <v>140</v>
      </c>
      <c r="E227" s="202"/>
      <c r="F227" s="403">
        <f t="shared" ref="F227:F228" si="28">E227*C227</f>
        <v>0</v>
      </c>
      <c r="G227" s="322"/>
    </row>
    <row r="228" spans="1:9" x14ac:dyDescent="0.2">
      <c r="A228" s="351"/>
      <c r="B228" s="404" t="s">
        <v>728</v>
      </c>
      <c r="C228" s="402">
        <v>1</v>
      </c>
      <c r="D228" s="391" t="s">
        <v>140</v>
      </c>
      <c r="E228" s="202"/>
      <c r="F228" s="403">
        <f t="shared" si="28"/>
        <v>0</v>
      </c>
      <c r="G228" s="322"/>
    </row>
    <row r="229" spans="1:9" x14ac:dyDescent="0.2">
      <c r="A229" s="405"/>
      <c r="B229" s="404" t="s">
        <v>788</v>
      </c>
      <c r="C229" s="402">
        <v>1</v>
      </c>
      <c r="D229" s="391" t="s">
        <v>140</v>
      </c>
      <c r="E229" s="202"/>
      <c r="F229" s="403">
        <f t="shared" ref="F229" si="29">E229*C229</f>
        <v>0</v>
      </c>
      <c r="G229" s="406"/>
    </row>
    <row r="230" spans="1:9" ht="25.5" x14ac:dyDescent="0.2">
      <c r="A230" s="405"/>
      <c r="B230" s="404" t="s">
        <v>845</v>
      </c>
      <c r="C230" s="402">
        <v>1</v>
      </c>
      <c r="D230" s="391" t="s">
        <v>140</v>
      </c>
      <c r="E230" s="202"/>
      <c r="F230" s="403">
        <f t="shared" ref="F230" si="30">E230*C230</f>
        <v>0</v>
      </c>
      <c r="G230" s="406"/>
    </row>
    <row r="231" spans="1:9" ht="23.25" customHeight="1" thickBot="1" x14ac:dyDescent="0.25">
      <c r="A231" s="181">
        <v>3</v>
      </c>
      <c r="B231" s="283" t="s">
        <v>28</v>
      </c>
      <c r="C231" s="230"/>
      <c r="D231" s="371"/>
      <c r="E231" s="183"/>
      <c r="F231" s="184"/>
      <c r="G231" s="197">
        <f>SUM(G97:G229)</f>
        <v>0</v>
      </c>
    </row>
    <row r="232" spans="1:9" s="199" customFormat="1" ht="23.25" customHeight="1" thickBot="1" x14ac:dyDescent="0.25">
      <c r="A232" s="248" t="s">
        <v>102</v>
      </c>
      <c r="B232" s="232"/>
      <c r="C232" s="232"/>
      <c r="D232" s="372"/>
      <c r="E232" s="170"/>
      <c r="F232" s="198"/>
      <c r="G232" s="249"/>
      <c r="H232" s="190"/>
      <c r="I232" s="190"/>
    </row>
    <row r="233" spans="1:9" x14ac:dyDescent="0.2">
      <c r="A233" s="172" t="s">
        <v>33</v>
      </c>
      <c r="B233" s="269" t="s">
        <v>113</v>
      </c>
      <c r="C233" s="195"/>
      <c r="D233" s="368"/>
      <c r="E233" s="174"/>
      <c r="F233" s="175"/>
      <c r="G233" s="176">
        <f>SUM(F234:F263)</f>
        <v>0</v>
      </c>
    </row>
    <row r="234" spans="1:9" x14ac:dyDescent="0.2">
      <c r="A234" s="172"/>
      <c r="B234" s="268" t="s">
        <v>150</v>
      </c>
      <c r="C234" s="262"/>
      <c r="D234" s="370"/>
      <c r="E234" s="383"/>
      <c r="F234" s="384"/>
      <c r="G234" s="176"/>
    </row>
    <row r="235" spans="1:9" ht="25.5" x14ac:dyDescent="0.2">
      <c r="A235" s="172"/>
      <c r="B235" s="449" t="s">
        <v>863</v>
      </c>
      <c r="C235" s="358">
        <v>1</v>
      </c>
      <c r="D235" s="370" t="s">
        <v>140</v>
      </c>
      <c r="E235" s="383"/>
      <c r="F235" s="384">
        <f>E235*C235</f>
        <v>0</v>
      </c>
      <c r="G235" s="277"/>
    </row>
    <row r="236" spans="1:9" x14ac:dyDescent="0.2">
      <c r="A236" s="172"/>
      <c r="B236" s="375" t="s">
        <v>764</v>
      </c>
      <c r="C236" s="388"/>
      <c r="D236" s="370"/>
      <c r="E236" s="383"/>
      <c r="F236" s="389"/>
      <c r="G236" s="277"/>
    </row>
    <row r="237" spans="1:9" x14ac:dyDescent="0.2">
      <c r="A237" s="172"/>
      <c r="B237" s="374" t="s">
        <v>765</v>
      </c>
      <c r="C237" s="358">
        <v>1</v>
      </c>
      <c r="D237" s="370" t="s">
        <v>140</v>
      </c>
      <c r="E237" s="383"/>
      <c r="F237" s="384">
        <f>E237*C237</f>
        <v>0</v>
      </c>
      <c r="G237" s="277"/>
    </row>
    <row r="238" spans="1:9" ht="51" x14ac:dyDescent="0.2">
      <c r="A238" s="200"/>
      <c r="B238" s="376" t="s">
        <v>839</v>
      </c>
      <c r="C238" s="390"/>
      <c r="D238" s="391"/>
      <c r="E238" s="392"/>
      <c r="F238" s="393"/>
      <c r="G238" s="203"/>
    </row>
    <row r="239" spans="1:9" s="418" customFormat="1" x14ac:dyDescent="0.2">
      <c r="A239" s="416"/>
      <c r="B239" s="398" t="s">
        <v>768</v>
      </c>
      <c r="C239" s="411">
        <v>1</v>
      </c>
      <c r="D239" s="412" t="s">
        <v>140</v>
      </c>
      <c r="E239" s="413"/>
      <c r="F239" s="414">
        <f>E239*C239</f>
        <v>0</v>
      </c>
      <c r="G239" s="417"/>
    </row>
    <row r="240" spans="1:9" x14ac:dyDescent="0.2">
      <c r="A240" s="200"/>
      <c r="B240" s="374" t="s">
        <v>724</v>
      </c>
      <c r="C240" s="358">
        <v>1</v>
      </c>
      <c r="D240" s="370" t="s">
        <v>140</v>
      </c>
      <c r="E240" s="383"/>
      <c r="F240" s="384">
        <f>E240*C240</f>
        <v>0</v>
      </c>
      <c r="G240" s="203"/>
    </row>
    <row r="241" spans="1:7" x14ac:dyDescent="0.2">
      <c r="A241" s="200"/>
      <c r="B241" s="374" t="s">
        <v>726</v>
      </c>
      <c r="C241" s="358">
        <v>1</v>
      </c>
      <c r="D241" s="370" t="s">
        <v>140</v>
      </c>
      <c r="E241" s="383"/>
      <c r="F241" s="384">
        <f t="shared" ref="F241:F263" si="31">E241*C241</f>
        <v>0</v>
      </c>
      <c r="G241" s="203"/>
    </row>
    <row r="242" spans="1:7" x14ac:dyDescent="0.2">
      <c r="A242" s="200"/>
      <c r="B242" s="374" t="s">
        <v>730</v>
      </c>
      <c r="C242" s="358">
        <v>1</v>
      </c>
      <c r="D242" s="370" t="s">
        <v>140</v>
      </c>
      <c r="E242" s="383"/>
      <c r="F242" s="384">
        <f t="shared" si="31"/>
        <v>0</v>
      </c>
      <c r="G242" s="203"/>
    </row>
    <row r="243" spans="1:7" x14ac:dyDescent="0.2">
      <c r="A243" s="200"/>
      <c r="B243" s="374" t="s">
        <v>732</v>
      </c>
      <c r="C243" s="358">
        <v>1</v>
      </c>
      <c r="D243" s="370" t="s">
        <v>140</v>
      </c>
      <c r="E243" s="383"/>
      <c r="F243" s="384">
        <f t="shared" si="31"/>
        <v>0</v>
      </c>
      <c r="G243" s="203"/>
    </row>
    <row r="244" spans="1:7" x14ac:dyDescent="0.2">
      <c r="A244" s="200"/>
      <c r="B244" s="374" t="s">
        <v>734</v>
      </c>
      <c r="C244" s="358">
        <v>1</v>
      </c>
      <c r="D244" s="370" t="s">
        <v>140</v>
      </c>
      <c r="E244" s="383"/>
      <c r="F244" s="384">
        <f t="shared" si="31"/>
        <v>0</v>
      </c>
      <c r="G244" s="203"/>
    </row>
    <row r="245" spans="1:7" x14ac:dyDescent="0.2">
      <c r="A245" s="200"/>
      <c r="B245" s="374" t="s">
        <v>735</v>
      </c>
      <c r="C245" s="358">
        <v>1</v>
      </c>
      <c r="D245" s="370" t="s">
        <v>140</v>
      </c>
      <c r="E245" s="383"/>
      <c r="F245" s="384">
        <f t="shared" si="31"/>
        <v>0</v>
      </c>
      <c r="G245" s="203"/>
    </row>
    <row r="246" spans="1:7" x14ac:dyDescent="0.2">
      <c r="A246" s="200"/>
      <c r="B246" s="374" t="s">
        <v>736</v>
      </c>
      <c r="C246" s="358">
        <v>1</v>
      </c>
      <c r="D246" s="370" t="s">
        <v>140</v>
      </c>
      <c r="E246" s="383"/>
      <c r="F246" s="384">
        <f t="shared" si="31"/>
        <v>0</v>
      </c>
      <c r="G246" s="203"/>
    </row>
    <row r="247" spans="1:7" x14ac:dyDescent="0.2">
      <c r="A247" s="200"/>
      <c r="B247" s="374" t="s">
        <v>763</v>
      </c>
      <c r="C247" s="358">
        <v>1</v>
      </c>
      <c r="D247" s="370" t="s">
        <v>140</v>
      </c>
      <c r="E247" s="383"/>
      <c r="F247" s="384">
        <f t="shared" si="31"/>
        <v>0</v>
      </c>
      <c r="G247" s="203"/>
    </row>
    <row r="248" spans="1:7" x14ac:dyDescent="0.2">
      <c r="A248" s="200"/>
      <c r="B248" s="374" t="s">
        <v>725</v>
      </c>
      <c r="C248" s="358">
        <v>1</v>
      </c>
      <c r="D248" s="370" t="s">
        <v>140</v>
      </c>
      <c r="E248" s="383"/>
      <c r="F248" s="384">
        <f t="shared" si="31"/>
        <v>0</v>
      </c>
      <c r="G248" s="203"/>
    </row>
    <row r="249" spans="1:7" x14ac:dyDescent="0.2">
      <c r="A249" s="200"/>
      <c r="B249" s="374" t="s">
        <v>727</v>
      </c>
      <c r="C249" s="358">
        <v>1</v>
      </c>
      <c r="D249" s="370" t="s">
        <v>140</v>
      </c>
      <c r="E249" s="383"/>
      <c r="F249" s="384">
        <f t="shared" si="31"/>
        <v>0</v>
      </c>
      <c r="G249" s="203"/>
    </row>
    <row r="250" spans="1:7" x14ac:dyDescent="0.2">
      <c r="A250" s="200"/>
      <c r="B250" s="374" t="s">
        <v>728</v>
      </c>
      <c r="C250" s="358">
        <v>1</v>
      </c>
      <c r="D250" s="370" t="s">
        <v>140</v>
      </c>
      <c r="E250" s="383"/>
      <c r="F250" s="384">
        <f t="shared" si="31"/>
        <v>0</v>
      </c>
      <c r="G250" s="203"/>
    </row>
    <row r="251" spans="1:7" x14ac:dyDescent="0.2">
      <c r="A251" s="200"/>
      <c r="B251" s="374" t="s">
        <v>729</v>
      </c>
      <c r="C251" s="358">
        <v>1</v>
      </c>
      <c r="D251" s="370" t="s">
        <v>140</v>
      </c>
      <c r="E251" s="383"/>
      <c r="F251" s="384">
        <f t="shared" si="31"/>
        <v>0</v>
      </c>
      <c r="G251" s="203"/>
    </row>
    <row r="252" spans="1:7" x14ac:dyDescent="0.2">
      <c r="A252" s="200"/>
      <c r="B252" s="374" t="s">
        <v>731</v>
      </c>
      <c r="C252" s="358">
        <v>1</v>
      </c>
      <c r="D252" s="370" t="s">
        <v>140</v>
      </c>
      <c r="E252" s="383"/>
      <c r="F252" s="384">
        <f t="shared" si="31"/>
        <v>0</v>
      </c>
      <c r="G252" s="203"/>
    </row>
    <row r="253" spans="1:7" x14ac:dyDescent="0.2">
      <c r="A253" s="200"/>
      <c r="B253" s="374" t="s">
        <v>748</v>
      </c>
      <c r="C253" s="358">
        <v>1</v>
      </c>
      <c r="D253" s="370" t="s">
        <v>140</v>
      </c>
      <c r="E253" s="383"/>
      <c r="F253" s="384">
        <f t="shared" si="31"/>
        <v>0</v>
      </c>
      <c r="G253" s="203"/>
    </row>
    <row r="254" spans="1:7" x14ac:dyDescent="0.2">
      <c r="A254" s="200"/>
      <c r="B254" s="374" t="s">
        <v>749</v>
      </c>
      <c r="C254" s="358">
        <v>1</v>
      </c>
      <c r="D254" s="370" t="s">
        <v>140</v>
      </c>
      <c r="E254" s="383"/>
      <c r="F254" s="384">
        <f t="shared" si="31"/>
        <v>0</v>
      </c>
      <c r="G254" s="203"/>
    </row>
    <row r="255" spans="1:7" x14ac:dyDescent="0.2">
      <c r="A255" s="200"/>
      <c r="B255" s="374" t="s">
        <v>750</v>
      </c>
      <c r="C255" s="358">
        <v>1</v>
      </c>
      <c r="D255" s="370" t="s">
        <v>140</v>
      </c>
      <c r="E255" s="383"/>
      <c r="F255" s="384">
        <f t="shared" si="31"/>
        <v>0</v>
      </c>
      <c r="G255" s="203"/>
    </row>
    <row r="256" spans="1:7" x14ac:dyDescent="0.2">
      <c r="A256" s="200"/>
      <c r="B256" s="374" t="s">
        <v>733</v>
      </c>
      <c r="C256" s="358">
        <v>1</v>
      </c>
      <c r="D256" s="370" t="s">
        <v>140</v>
      </c>
      <c r="E256" s="383"/>
      <c r="F256" s="384">
        <f t="shared" si="31"/>
        <v>0</v>
      </c>
      <c r="G256" s="203"/>
    </row>
    <row r="257" spans="1:9" x14ac:dyDescent="0.2">
      <c r="A257" s="200"/>
      <c r="B257" s="374" t="s">
        <v>751</v>
      </c>
      <c r="C257" s="358">
        <v>1</v>
      </c>
      <c r="D257" s="370" t="s">
        <v>140</v>
      </c>
      <c r="E257" s="383"/>
      <c r="F257" s="384">
        <f t="shared" si="31"/>
        <v>0</v>
      </c>
      <c r="G257" s="203"/>
    </row>
    <row r="258" spans="1:9" x14ac:dyDescent="0.2">
      <c r="A258" s="200"/>
      <c r="B258" s="374" t="s">
        <v>746</v>
      </c>
      <c r="C258" s="358">
        <v>1</v>
      </c>
      <c r="D258" s="370" t="s">
        <v>140</v>
      </c>
      <c r="E258" s="383"/>
      <c r="F258" s="384">
        <f t="shared" si="31"/>
        <v>0</v>
      </c>
      <c r="G258" s="203"/>
    </row>
    <row r="259" spans="1:9" x14ac:dyDescent="0.2">
      <c r="A259" s="200"/>
      <c r="B259" s="374" t="s">
        <v>752</v>
      </c>
      <c r="C259" s="358">
        <v>1</v>
      </c>
      <c r="D259" s="370" t="s">
        <v>140</v>
      </c>
      <c r="E259" s="383"/>
      <c r="F259" s="384">
        <f t="shared" si="31"/>
        <v>0</v>
      </c>
      <c r="G259" s="203"/>
    </row>
    <row r="260" spans="1:9" x14ac:dyDescent="0.2">
      <c r="A260" s="200"/>
      <c r="B260" s="374" t="s">
        <v>753</v>
      </c>
      <c r="C260" s="358">
        <v>1</v>
      </c>
      <c r="D260" s="370" t="s">
        <v>140</v>
      </c>
      <c r="E260" s="383"/>
      <c r="F260" s="384">
        <f t="shared" si="31"/>
        <v>0</v>
      </c>
      <c r="G260" s="203"/>
    </row>
    <row r="261" spans="1:9" x14ac:dyDescent="0.2">
      <c r="A261" s="200"/>
      <c r="B261" s="374" t="s">
        <v>754</v>
      </c>
      <c r="C261" s="358">
        <v>1</v>
      </c>
      <c r="D261" s="370" t="s">
        <v>140</v>
      </c>
      <c r="E261" s="383"/>
      <c r="F261" s="384">
        <f t="shared" si="31"/>
        <v>0</v>
      </c>
      <c r="G261" s="203"/>
    </row>
    <row r="262" spans="1:9" x14ac:dyDescent="0.2">
      <c r="A262" s="200"/>
      <c r="B262" s="374" t="s">
        <v>755</v>
      </c>
      <c r="C262" s="358">
        <v>1</v>
      </c>
      <c r="D262" s="370" t="s">
        <v>140</v>
      </c>
      <c r="E262" s="383"/>
      <c r="F262" s="384">
        <f t="shared" si="31"/>
        <v>0</v>
      </c>
      <c r="G262" s="203"/>
    </row>
    <row r="263" spans="1:9" x14ac:dyDescent="0.2">
      <c r="A263" s="200"/>
      <c r="B263" s="374" t="s">
        <v>747</v>
      </c>
      <c r="C263" s="358">
        <v>1</v>
      </c>
      <c r="D263" s="370" t="s">
        <v>140</v>
      </c>
      <c r="E263" s="383"/>
      <c r="F263" s="384">
        <f t="shared" si="31"/>
        <v>0</v>
      </c>
      <c r="G263" s="203"/>
    </row>
    <row r="264" spans="1:9" ht="22.15" customHeight="1" thickBot="1" x14ac:dyDescent="0.25">
      <c r="A264" s="181">
        <v>4</v>
      </c>
      <c r="B264" s="283" t="s">
        <v>32</v>
      </c>
      <c r="C264" s="230"/>
      <c r="D264" s="371"/>
      <c r="E264" s="183"/>
      <c r="F264" s="184"/>
      <c r="G264" s="197">
        <f>SUM(G233:G233)</f>
        <v>0</v>
      </c>
    </row>
    <row r="265" spans="1:9" s="199" customFormat="1" ht="23.25" customHeight="1" thickBot="1" x14ac:dyDescent="0.25">
      <c r="A265" s="248" t="s">
        <v>861</v>
      </c>
      <c r="B265" s="232"/>
      <c r="C265" s="232"/>
      <c r="D265" s="372"/>
      <c r="E265" s="170"/>
      <c r="F265" s="198"/>
      <c r="G265" s="249"/>
      <c r="H265" s="152"/>
      <c r="I265" s="152"/>
    </row>
    <row r="266" spans="1:9" x14ac:dyDescent="0.2">
      <c r="A266" s="172" t="s">
        <v>35</v>
      </c>
      <c r="B266" s="269" t="s">
        <v>127</v>
      </c>
      <c r="C266" s="195"/>
      <c r="D266" s="362"/>
      <c r="E266" s="174"/>
      <c r="F266" s="175"/>
      <c r="G266" s="176" t="s">
        <v>687</v>
      </c>
    </row>
    <row r="267" spans="1:9" x14ac:dyDescent="0.2">
      <c r="A267" s="172"/>
      <c r="B267" s="268" t="s">
        <v>167</v>
      </c>
      <c r="C267" s="195"/>
      <c r="D267" s="362"/>
      <c r="E267" s="174"/>
      <c r="F267" s="175"/>
      <c r="G267" s="176"/>
    </row>
    <row r="268" spans="1:9" x14ac:dyDescent="0.2">
      <c r="A268" s="172"/>
      <c r="B268" s="268" t="s">
        <v>632</v>
      </c>
      <c r="C268" s="279"/>
      <c r="D268" s="370"/>
      <c r="E268" s="225"/>
      <c r="F268" s="384" t="s">
        <v>687</v>
      </c>
      <c r="G268" s="176"/>
    </row>
    <row r="269" spans="1:9" x14ac:dyDescent="0.2">
      <c r="A269" s="172" t="s">
        <v>36</v>
      </c>
      <c r="B269" s="263" t="s">
        <v>633</v>
      </c>
      <c r="C269" s="195"/>
      <c r="D269" s="362"/>
      <c r="E269" s="174"/>
      <c r="F269" s="175"/>
      <c r="G269" s="176" t="s">
        <v>687</v>
      </c>
    </row>
    <row r="270" spans="1:9" x14ac:dyDescent="0.2">
      <c r="A270" s="172"/>
      <c r="B270" s="268" t="s">
        <v>633</v>
      </c>
      <c r="C270" s="195"/>
      <c r="D270" s="362"/>
      <c r="E270" s="174"/>
      <c r="F270" s="384" t="s">
        <v>687</v>
      </c>
      <c r="G270" s="277"/>
    </row>
    <row r="271" spans="1:9" x14ac:dyDescent="0.2">
      <c r="A271" s="200" t="s">
        <v>37</v>
      </c>
      <c r="B271" s="263" t="s">
        <v>128</v>
      </c>
      <c r="C271" s="195"/>
      <c r="D271" s="362"/>
      <c r="E271" s="174"/>
      <c r="F271" s="175"/>
      <c r="G271" s="176" t="s">
        <v>687</v>
      </c>
    </row>
    <row r="272" spans="1:9" x14ac:dyDescent="0.2">
      <c r="A272" s="200"/>
      <c r="B272" s="268" t="s">
        <v>635</v>
      </c>
      <c r="C272" s="195"/>
      <c r="D272" s="362"/>
      <c r="E272" s="174"/>
      <c r="F272" s="384" t="s">
        <v>687</v>
      </c>
      <c r="G272" s="277"/>
    </row>
    <row r="273" spans="1:7" x14ac:dyDescent="0.2">
      <c r="A273" s="200"/>
      <c r="B273" s="268" t="s">
        <v>636</v>
      </c>
      <c r="C273" s="195"/>
      <c r="D273" s="362"/>
      <c r="E273" s="174"/>
      <c r="F273" s="384" t="s">
        <v>687</v>
      </c>
      <c r="G273" s="277"/>
    </row>
    <row r="274" spans="1:7" x14ac:dyDescent="0.2">
      <c r="A274" s="200"/>
      <c r="B274" s="268" t="s">
        <v>637</v>
      </c>
      <c r="C274" s="195"/>
      <c r="D274" s="362"/>
      <c r="E274" s="174"/>
      <c r="F274" s="384" t="s">
        <v>687</v>
      </c>
      <c r="G274" s="277"/>
    </row>
    <row r="275" spans="1:7" x14ac:dyDescent="0.2">
      <c r="A275" s="200" t="s">
        <v>95</v>
      </c>
      <c r="B275" s="263" t="s">
        <v>129</v>
      </c>
      <c r="C275" s="195"/>
      <c r="D275" s="362"/>
      <c r="E275" s="174"/>
      <c r="F275" s="175"/>
      <c r="G275" s="176" t="s">
        <v>687</v>
      </c>
    </row>
    <row r="276" spans="1:7" x14ac:dyDescent="0.2">
      <c r="A276" s="172"/>
      <c r="B276" s="268" t="s">
        <v>638</v>
      </c>
      <c r="C276" s="195"/>
      <c r="D276" s="362"/>
      <c r="E276" s="174"/>
      <c r="F276" s="384" t="s">
        <v>687</v>
      </c>
      <c r="G276" s="176"/>
    </row>
    <row r="277" spans="1:7" x14ac:dyDescent="0.2">
      <c r="A277" s="172"/>
      <c r="B277" s="268" t="s">
        <v>639</v>
      </c>
      <c r="C277" s="195"/>
      <c r="D277" s="362"/>
      <c r="E277" s="174"/>
      <c r="F277" s="384" t="s">
        <v>687</v>
      </c>
      <c r="G277" s="176"/>
    </row>
    <row r="278" spans="1:7" x14ac:dyDescent="0.2">
      <c r="A278" s="172"/>
      <c r="B278" s="268" t="s">
        <v>640</v>
      </c>
      <c r="C278" s="195"/>
      <c r="D278" s="362"/>
      <c r="E278" s="174"/>
      <c r="F278" s="384" t="s">
        <v>687</v>
      </c>
      <c r="G278" s="176"/>
    </row>
    <row r="279" spans="1:7" x14ac:dyDescent="0.2">
      <c r="A279" s="172"/>
      <c r="B279" s="268" t="s">
        <v>641</v>
      </c>
      <c r="C279" s="195"/>
      <c r="D279" s="362"/>
      <c r="E279" s="174"/>
      <c r="F279" s="384" t="s">
        <v>687</v>
      </c>
      <c r="G279" s="176"/>
    </row>
    <row r="280" spans="1:7" x14ac:dyDescent="0.2">
      <c r="A280" s="172"/>
      <c r="B280" s="268" t="s">
        <v>642</v>
      </c>
      <c r="C280" s="195"/>
      <c r="D280" s="362"/>
      <c r="E280" s="174"/>
      <c r="F280" s="384" t="s">
        <v>687</v>
      </c>
      <c r="G280" s="176"/>
    </row>
    <row r="281" spans="1:7" x14ac:dyDescent="0.2">
      <c r="A281" s="172" t="s">
        <v>118</v>
      </c>
      <c r="B281" s="263" t="s">
        <v>130</v>
      </c>
      <c r="C281" s="195"/>
      <c r="D281" s="362"/>
      <c r="E281" s="174"/>
      <c r="F281" s="175"/>
      <c r="G281" s="176" t="s">
        <v>687</v>
      </c>
    </row>
    <row r="282" spans="1:7" x14ac:dyDescent="0.2">
      <c r="A282" s="172"/>
      <c r="B282" s="268" t="s">
        <v>130</v>
      </c>
      <c r="C282" s="195"/>
      <c r="D282" s="362"/>
      <c r="E282" s="174"/>
      <c r="F282" s="384" t="s">
        <v>687</v>
      </c>
      <c r="G282" s="176"/>
    </row>
    <row r="283" spans="1:7" x14ac:dyDescent="0.2">
      <c r="A283" s="172" t="s">
        <v>119</v>
      </c>
      <c r="B283" s="263" t="s">
        <v>131</v>
      </c>
      <c r="C283" s="195"/>
      <c r="D283" s="362"/>
      <c r="E283" s="174"/>
      <c r="F283" s="175"/>
      <c r="G283" s="176">
        <f>SUM(F284:F328)</f>
        <v>0</v>
      </c>
    </row>
    <row r="284" spans="1:7" x14ac:dyDescent="0.2">
      <c r="A284" s="172"/>
      <c r="B284" s="268" t="s">
        <v>643</v>
      </c>
      <c r="C284" s="195"/>
      <c r="D284" s="362"/>
      <c r="E284" s="174"/>
      <c r="F284" s="175"/>
      <c r="G284" s="176"/>
    </row>
    <row r="285" spans="1:7" x14ac:dyDescent="0.2">
      <c r="A285" s="172"/>
      <c r="B285" s="399" t="s">
        <v>834</v>
      </c>
      <c r="C285" s="419"/>
      <c r="D285" s="420"/>
      <c r="E285" s="421"/>
      <c r="F285" s="410"/>
      <c r="G285" s="176"/>
    </row>
    <row r="286" spans="1:7" x14ac:dyDescent="0.2">
      <c r="A286" s="172"/>
      <c r="B286" s="400" t="s">
        <v>838</v>
      </c>
      <c r="C286" s="358">
        <v>1</v>
      </c>
      <c r="D286" s="362" t="s">
        <v>766</v>
      </c>
      <c r="E286" s="267"/>
      <c r="F286" s="384">
        <f>E286*C286</f>
        <v>0</v>
      </c>
      <c r="G286" s="176"/>
    </row>
    <row r="287" spans="1:7" x14ac:dyDescent="0.2">
      <c r="A287" s="172"/>
      <c r="B287" s="400" t="s">
        <v>791</v>
      </c>
      <c r="C287" s="358">
        <v>2</v>
      </c>
      <c r="D287" s="362" t="s">
        <v>766</v>
      </c>
      <c r="E287" s="267"/>
      <c r="F287" s="384">
        <f t="shared" ref="F287:F321" si="32">E287*C287</f>
        <v>0</v>
      </c>
      <c r="G287" s="176"/>
    </row>
    <row r="288" spans="1:7" x14ac:dyDescent="0.2">
      <c r="A288" s="172"/>
      <c r="B288" s="400" t="s">
        <v>759</v>
      </c>
      <c r="C288" s="358">
        <v>1</v>
      </c>
      <c r="D288" s="362" t="s">
        <v>766</v>
      </c>
      <c r="E288" s="267"/>
      <c r="F288" s="384">
        <f t="shared" si="32"/>
        <v>0</v>
      </c>
      <c r="G288" s="176"/>
    </row>
    <row r="289" spans="1:7" x14ac:dyDescent="0.2">
      <c r="A289" s="172"/>
      <c r="B289" s="400" t="s">
        <v>792</v>
      </c>
      <c r="C289" s="358">
        <v>3</v>
      </c>
      <c r="D289" s="362" t="s">
        <v>766</v>
      </c>
      <c r="E289" s="267"/>
      <c r="F289" s="384">
        <f t="shared" si="32"/>
        <v>0</v>
      </c>
      <c r="G289" s="176"/>
    </row>
    <row r="290" spans="1:7" x14ac:dyDescent="0.2">
      <c r="A290" s="172"/>
      <c r="B290" s="400" t="s">
        <v>760</v>
      </c>
      <c r="C290" s="358">
        <v>1</v>
      </c>
      <c r="D290" s="362" t="s">
        <v>766</v>
      </c>
      <c r="E290" s="267"/>
      <c r="F290" s="384">
        <f t="shared" si="32"/>
        <v>0</v>
      </c>
      <c r="G290" s="176"/>
    </row>
    <row r="291" spans="1:7" x14ac:dyDescent="0.2">
      <c r="A291" s="172"/>
      <c r="B291" s="400" t="s">
        <v>753</v>
      </c>
      <c r="C291" s="358">
        <v>4</v>
      </c>
      <c r="D291" s="362" t="s">
        <v>766</v>
      </c>
      <c r="E291" s="267"/>
      <c r="F291" s="384">
        <f t="shared" si="32"/>
        <v>0</v>
      </c>
      <c r="G291" s="176"/>
    </row>
    <row r="292" spans="1:7" x14ac:dyDescent="0.2">
      <c r="A292" s="172"/>
      <c r="B292" s="400" t="s">
        <v>761</v>
      </c>
      <c r="C292" s="358">
        <v>0</v>
      </c>
      <c r="D292" s="362" t="s">
        <v>766</v>
      </c>
      <c r="E292" s="267"/>
      <c r="F292" s="384">
        <f t="shared" si="32"/>
        <v>0</v>
      </c>
      <c r="G292" s="176"/>
    </row>
    <row r="293" spans="1:7" x14ac:dyDescent="0.2">
      <c r="A293" s="172"/>
      <c r="B293" s="400" t="s">
        <v>762</v>
      </c>
      <c r="C293" s="358">
        <v>0</v>
      </c>
      <c r="D293" s="362" t="s">
        <v>766</v>
      </c>
      <c r="E293" s="267"/>
      <c r="F293" s="384">
        <f t="shared" si="32"/>
        <v>0</v>
      </c>
      <c r="G293" s="176"/>
    </row>
    <row r="294" spans="1:7" x14ac:dyDescent="0.2">
      <c r="A294" s="172"/>
      <c r="B294" s="400" t="s">
        <v>754</v>
      </c>
      <c r="C294" s="358">
        <v>4</v>
      </c>
      <c r="D294" s="362" t="s">
        <v>766</v>
      </c>
      <c r="E294" s="267"/>
      <c r="F294" s="384">
        <f t="shared" si="32"/>
        <v>0</v>
      </c>
      <c r="G294" s="176"/>
    </row>
    <row r="295" spans="1:7" x14ac:dyDescent="0.2">
      <c r="A295" s="172"/>
      <c r="B295" s="400" t="s">
        <v>755</v>
      </c>
      <c r="C295" s="358">
        <v>2</v>
      </c>
      <c r="D295" s="362" t="s">
        <v>766</v>
      </c>
      <c r="E295" s="267"/>
      <c r="F295" s="384">
        <f t="shared" si="32"/>
        <v>0</v>
      </c>
      <c r="G295" s="176"/>
    </row>
    <row r="296" spans="1:7" x14ac:dyDescent="0.2">
      <c r="A296" s="172"/>
      <c r="B296" s="400" t="s">
        <v>751</v>
      </c>
      <c r="C296" s="358">
        <v>2</v>
      </c>
      <c r="D296" s="362" t="s">
        <v>766</v>
      </c>
      <c r="E296" s="267"/>
      <c r="F296" s="384">
        <f t="shared" si="32"/>
        <v>0</v>
      </c>
      <c r="G296" s="176"/>
    </row>
    <row r="297" spans="1:7" x14ac:dyDescent="0.2">
      <c r="A297" s="172"/>
      <c r="B297" s="400" t="s">
        <v>763</v>
      </c>
      <c r="C297" s="358">
        <v>0</v>
      </c>
      <c r="D297" s="362" t="s">
        <v>766</v>
      </c>
      <c r="E297" s="267"/>
      <c r="F297" s="384">
        <f t="shared" si="32"/>
        <v>0</v>
      </c>
      <c r="G297" s="176"/>
    </row>
    <row r="298" spans="1:7" x14ac:dyDescent="0.2">
      <c r="A298" s="172"/>
      <c r="B298" s="400" t="s">
        <v>724</v>
      </c>
      <c r="C298" s="358">
        <v>0</v>
      </c>
      <c r="D298" s="362" t="s">
        <v>766</v>
      </c>
      <c r="E298" s="267"/>
      <c r="F298" s="384">
        <f t="shared" si="32"/>
        <v>0</v>
      </c>
      <c r="G298" s="176"/>
    </row>
    <row r="299" spans="1:7" x14ac:dyDescent="0.2">
      <c r="A299" s="172"/>
      <c r="B299" s="400" t="s">
        <v>725</v>
      </c>
      <c r="C299" s="358">
        <v>0</v>
      </c>
      <c r="D299" s="362" t="s">
        <v>766</v>
      </c>
      <c r="E299" s="267"/>
      <c r="F299" s="384">
        <f t="shared" si="32"/>
        <v>0</v>
      </c>
      <c r="G299" s="176"/>
    </row>
    <row r="300" spans="1:7" x14ac:dyDescent="0.2">
      <c r="A300" s="172"/>
      <c r="B300" s="400" t="s">
        <v>726</v>
      </c>
      <c r="C300" s="358">
        <v>1</v>
      </c>
      <c r="D300" s="362" t="s">
        <v>766</v>
      </c>
      <c r="E300" s="267"/>
      <c r="F300" s="384">
        <f t="shared" si="32"/>
        <v>0</v>
      </c>
      <c r="G300" s="176"/>
    </row>
    <row r="301" spans="1:7" x14ac:dyDescent="0.2">
      <c r="A301" s="172"/>
      <c r="B301" s="400" t="s">
        <v>727</v>
      </c>
      <c r="C301" s="358">
        <v>1</v>
      </c>
      <c r="D301" s="362" t="s">
        <v>766</v>
      </c>
      <c r="E301" s="267"/>
      <c r="F301" s="384">
        <f t="shared" si="32"/>
        <v>0</v>
      </c>
      <c r="G301" s="176"/>
    </row>
    <row r="302" spans="1:7" x14ac:dyDescent="0.2">
      <c r="A302" s="172"/>
      <c r="B302" s="400" t="s">
        <v>728</v>
      </c>
      <c r="C302" s="358">
        <v>0</v>
      </c>
      <c r="D302" s="362" t="s">
        <v>766</v>
      </c>
      <c r="E302" s="267"/>
      <c r="F302" s="384">
        <f t="shared" si="32"/>
        <v>0</v>
      </c>
      <c r="G302" s="176"/>
    </row>
    <row r="303" spans="1:7" x14ac:dyDescent="0.2">
      <c r="A303" s="172"/>
      <c r="B303" s="400" t="s">
        <v>729</v>
      </c>
      <c r="C303" s="358">
        <v>1</v>
      </c>
      <c r="D303" s="362" t="s">
        <v>766</v>
      </c>
      <c r="E303" s="267"/>
      <c r="F303" s="384">
        <f t="shared" si="32"/>
        <v>0</v>
      </c>
      <c r="G303" s="176"/>
    </row>
    <row r="304" spans="1:7" x14ac:dyDescent="0.2">
      <c r="A304" s="172"/>
      <c r="B304" s="400" t="s">
        <v>730</v>
      </c>
      <c r="C304" s="358">
        <v>3</v>
      </c>
      <c r="D304" s="362" t="s">
        <v>766</v>
      </c>
      <c r="E304" s="267"/>
      <c r="F304" s="384">
        <f t="shared" si="32"/>
        <v>0</v>
      </c>
      <c r="G304" s="176"/>
    </row>
    <row r="305" spans="1:7" x14ac:dyDescent="0.2">
      <c r="A305" s="172"/>
      <c r="B305" s="400" t="s">
        <v>731</v>
      </c>
      <c r="C305" s="358">
        <v>2</v>
      </c>
      <c r="D305" s="362" t="s">
        <v>766</v>
      </c>
      <c r="E305" s="267"/>
      <c r="F305" s="384">
        <f t="shared" si="32"/>
        <v>0</v>
      </c>
      <c r="G305" s="176"/>
    </row>
    <row r="306" spans="1:7" x14ac:dyDescent="0.2">
      <c r="A306" s="172"/>
      <c r="B306" s="400" t="s">
        <v>748</v>
      </c>
      <c r="C306" s="358">
        <v>0</v>
      </c>
      <c r="D306" s="362" t="s">
        <v>766</v>
      </c>
      <c r="E306" s="267"/>
      <c r="F306" s="384">
        <f t="shared" si="32"/>
        <v>0</v>
      </c>
      <c r="G306" s="176"/>
    </row>
    <row r="307" spans="1:7" x14ac:dyDescent="0.2">
      <c r="A307" s="172"/>
      <c r="B307" s="400" t="s">
        <v>749</v>
      </c>
      <c r="C307" s="358">
        <v>0</v>
      </c>
      <c r="D307" s="362" t="s">
        <v>766</v>
      </c>
      <c r="E307" s="267"/>
      <c r="F307" s="384">
        <f t="shared" si="32"/>
        <v>0</v>
      </c>
      <c r="G307" s="176"/>
    </row>
    <row r="308" spans="1:7" x14ac:dyDescent="0.2">
      <c r="A308" s="172"/>
      <c r="B308" s="400" t="s">
        <v>750</v>
      </c>
      <c r="C308" s="358">
        <v>0</v>
      </c>
      <c r="D308" s="362" t="s">
        <v>766</v>
      </c>
      <c r="E308" s="267"/>
      <c r="F308" s="384">
        <f t="shared" si="32"/>
        <v>0</v>
      </c>
      <c r="G308" s="176"/>
    </row>
    <row r="309" spans="1:7" x14ac:dyDescent="0.2">
      <c r="A309" s="172"/>
      <c r="B309" s="400" t="s">
        <v>732</v>
      </c>
      <c r="C309" s="358">
        <v>3</v>
      </c>
      <c r="D309" s="362" t="s">
        <v>766</v>
      </c>
      <c r="E309" s="267"/>
      <c r="F309" s="384">
        <f t="shared" si="32"/>
        <v>0</v>
      </c>
      <c r="G309" s="176"/>
    </row>
    <row r="310" spans="1:7" x14ac:dyDescent="0.2">
      <c r="A310" s="172"/>
      <c r="B310" s="400" t="s">
        <v>733</v>
      </c>
      <c r="C310" s="358">
        <v>1</v>
      </c>
      <c r="D310" s="362" t="s">
        <v>766</v>
      </c>
      <c r="E310" s="267"/>
      <c r="F310" s="384">
        <f t="shared" si="32"/>
        <v>0</v>
      </c>
      <c r="G310" s="176"/>
    </row>
    <row r="311" spans="1:7" x14ac:dyDescent="0.2">
      <c r="A311" s="172"/>
      <c r="B311" s="400" t="s">
        <v>793</v>
      </c>
      <c r="C311" s="358">
        <v>0</v>
      </c>
      <c r="D311" s="362" t="s">
        <v>766</v>
      </c>
      <c r="E311" s="267"/>
      <c r="F311" s="384">
        <f t="shared" si="32"/>
        <v>0</v>
      </c>
      <c r="G311" s="176"/>
    </row>
    <row r="312" spans="1:7" x14ac:dyDescent="0.2">
      <c r="A312" s="172"/>
      <c r="B312" s="400" t="s">
        <v>794</v>
      </c>
      <c r="C312" s="358">
        <v>0</v>
      </c>
      <c r="D312" s="362" t="s">
        <v>766</v>
      </c>
      <c r="E312" s="267"/>
      <c r="F312" s="384">
        <f t="shared" si="32"/>
        <v>0</v>
      </c>
      <c r="G312" s="176"/>
    </row>
    <row r="313" spans="1:7" x14ac:dyDescent="0.2">
      <c r="A313" s="172"/>
      <c r="B313" s="400" t="s">
        <v>835</v>
      </c>
      <c r="C313" s="358">
        <v>0</v>
      </c>
      <c r="D313" s="362" t="s">
        <v>766</v>
      </c>
      <c r="E313" s="267"/>
      <c r="F313" s="384">
        <f t="shared" si="32"/>
        <v>0</v>
      </c>
      <c r="G313" s="176"/>
    </row>
    <row r="314" spans="1:7" x14ac:dyDescent="0.2">
      <c r="A314" s="172"/>
      <c r="B314" s="400" t="s">
        <v>836</v>
      </c>
      <c r="C314" s="358">
        <v>0</v>
      </c>
      <c r="D314" s="362" t="s">
        <v>766</v>
      </c>
      <c r="E314" s="267"/>
      <c r="F314" s="384">
        <f t="shared" si="32"/>
        <v>0</v>
      </c>
      <c r="G314" s="176"/>
    </row>
    <row r="315" spans="1:7" x14ac:dyDescent="0.2">
      <c r="A315" s="172"/>
      <c r="B315" s="400" t="s">
        <v>837</v>
      </c>
      <c r="C315" s="358">
        <v>0</v>
      </c>
      <c r="D315" s="362" t="s">
        <v>766</v>
      </c>
      <c r="E315" s="267"/>
      <c r="F315" s="384">
        <f t="shared" si="32"/>
        <v>0</v>
      </c>
      <c r="G315" s="176"/>
    </row>
    <row r="316" spans="1:7" x14ac:dyDescent="0.2">
      <c r="A316" s="172"/>
      <c r="B316" s="400" t="s">
        <v>734</v>
      </c>
      <c r="C316" s="358">
        <v>2</v>
      </c>
      <c r="D316" s="362" t="s">
        <v>766</v>
      </c>
      <c r="E316" s="267"/>
      <c r="F316" s="384">
        <f t="shared" si="32"/>
        <v>0</v>
      </c>
      <c r="G316" s="176"/>
    </row>
    <row r="317" spans="1:7" x14ac:dyDescent="0.2">
      <c r="A317" s="172"/>
      <c r="B317" s="400" t="s">
        <v>735</v>
      </c>
      <c r="C317" s="358">
        <v>2</v>
      </c>
      <c r="D317" s="362" t="s">
        <v>766</v>
      </c>
      <c r="E317" s="267"/>
      <c r="F317" s="384">
        <f t="shared" si="32"/>
        <v>0</v>
      </c>
      <c r="G317" s="176"/>
    </row>
    <row r="318" spans="1:7" x14ac:dyDescent="0.2">
      <c r="A318" s="172"/>
      <c r="B318" s="400" t="s">
        <v>736</v>
      </c>
      <c r="C318" s="358">
        <v>2</v>
      </c>
      <c r="D318" s="362" t="s">
        <v>766</v>
      </c>
      <c r="E318" s="267"/>
      <c r="F318" s="384">
        <f t="shared" si="32"/>
        <v>0</v>
      </c>
      <c r="G318" s="176"/>
    </row>
    <row r="319" spans="1:7" x14ac:dyDescent="0.2">
      <c r="A319" s="172"/>
      <c r="B319" s="400" t="s">
        <v>746</v>
      </c>
      <c r="C319" s="358">
        <v>2</v>
      </c>
      <c r="D319" s="362" t="s">
        <v>766</v>
      </c>
      <c r="E319" s="267"/>
      <c r="F319" s="384">
        <f t="shared" si="32"/>
        <v>0</v>
      </c>
      <c r="G319" s="176"/>
    </row>
    <row r="320" spans="1:7" x14ac:dyDescent="0.2">
      <c r="A320" s="172"/>
      <c r="B320" s="400" t="s">
        <v>752</v>
      </c>
      <c r="C320" s="358">
        <v>0</v>
      </c>
      <c r="D320" s="362" t="s">
        <v>766</v>
      </c>
      <c r="E320" s="267"/>
      <c r="F320" s="384">
        <f t="shared" si="32"/>
        <v>0</v>
      </c>
      <c r="G320" s="176"/>
    </row>
    <row r="321" spans="1:7" x14ac:dyDescent="0.2">
      <c r="A321" s="172"/>
      <c r="B321" s="400" t="s">
        <v>747</v>
      </c>
      <c r="C321" s="358">
        <v>2</v>
      </c>
      <c r="D321" s="362" t="s">
        <v>766</v>
      </c>
      <c r="E321" s="267"/>
      <c r="F321" s="384">
        <f t="shared" si="32"/>
        <v>0</v>
      </c>
      <c r="G321" s="176"/>
    </row>
    <row r="322" spans="1:7" x14ac:dyDescent="0.2">
      <c r="A322" s="172"/>
      <c r="B322" s="268" t="s">
        <v>644</v>
      </c>
      <c r="C322" s="195"/>
      <c r="D322" s="362"/>
      <c r="E322" s="174"/>
      <c r="F322" s="384" t="s">
        <v>687</v>
      </c>
      <c r="G322" s="176"/>
    </row>
    <row r="323" spans="1:7" x14ac:dyDescent="0.2">
      <c r="A323" s="172"/>
      <c r="B323" s="268" t="s">
        <v>645</v>
      </c>
      <c r="C323" s="195"/>
      <c r="D323" s="362"/>
      <c r="E323" s="174"/>
      <c r="F323" s="384" t="s">
        <v>687</v>
      </c>
      <c r="G323" s="176"/>
    </row>
    <row r="324" spans="1:7" x14ac:dyDescent="0.2">
      <c r="A324" s="172"/>
      <c r="B324" s="268" t="s">
        <v>646</v>
      </c>
      <c r="C324" s="195"/>
      <c r="D324" s="362"/>
      <c r="E324" s="174"/>
      <c r="F324" s="384" t="s">
        <v>687</v>
      </c>
      <c r="G324" s="176"/>
    </row>
    <row r="325" spans="1:7" x14ac:dyDescent="0.2">
      <c r="A325" s="172"/>
      <c r="B325" s="268" t="s">
        <v>647</v>
      </c>
      <c r="C325" s="195"/>
      <c r="D325" s="362"/>
      <c r="E325" s="174"/>
      <c r="F325" s="384" t="s">
        <v>687</v>
      </c>
      <c r="G325" s="176"/>
    </row>
    <row r="326" spans="1:7" x14ac:dyDescent="0.2">
      <c r="A326" s="172"/>
      <c r="B326" s="268" t="s">
        <v>648</v>
      </c>
      <c r="C326" s="195"/>
      <c r="D326" s="362"/>
      <c r="E326" s="174"/>
      <c r="F326" s="384" t="s">
        <v>687</v>
      </c>
      <c r="G326" s="176"/>
    </row>
    <row r="327" spans="1:7" x14ac:dyDescent="0.2">
      <c r="A327" s="172"/>
      <c r="B327" s="268" t="s">
        <v>649</v>
      </c>
      <c r="C327" s="195"/>
      <c r="D327" s="362"/>
      <c r="E327" s="174"/>
      <c r="F327" s="384" t="s">
        <v>687</v>
      </c>
      <c r="G327" s="176"/>
    </row>
    <row r="328" spans="1:7" x14ac:dyDescent="0.2">
      <c r="A328" s="172"/>
      <c r="B328" s="268" t="s">
        <v>650</v>
      </c>
      <c r="C328" s="195"/>
      <c r="D328" s="362"/>
      <c r="E328" s="174"/>
      <c r="F328" s="384" t="s">
        <v>687</v>
      </c>
      <c r="G328" s="176"/>
    </row>
    <row r="329" spans="1:7" x14ac:dyDescent="0.2">
      <c r="A329" s="172" t="s">
        <v>120</v>
      </c>
      <c r="B329" s="263" t="s">
        <v>132</v>
      </c>
      <c r="C329" s="195"/>
      <c r="D329" s="362"/>
      <c r="E329" s="174"/>
      <c r="F329" s="175"/>
      <c r="G329" s="176" t="s">
        <v>687</v>
      </c>
    </row>
    <row r="330" spans="1:7" x14ac:dyDescent="0.2">
      <c r="A330" s="172"/>
      <c r="B330" s="268" t="s">
        <v>651</v>
      </c>
      <c r="C330" s="195"/>
      <c r="D330" s="362"/>
      <c r="E330" s="174"/>
      <c r="F330" s="384" t="s">
        <v>687</v>
      </c>
      <c r="G330" s="176"/>
    </row>
    <row r="331" spans="1:7" x14ac:dyDescent="0.2">
      <c r="A331" s="172"/>
      <c r="B331" s="268" t="s">
        <v>652</v>
      </c>
      <c r="C331" s="195"/>
      <c r="D331" s="362"/>
      <c r="E331" s="174"/>
      <c r="F331" s="384" t="s">
        <v>687</v>
      </c>
      <c r="G331" s="176"/>
    </row>
    <row r="332" spans="1:7" x14ac:dyDescent="0.2">
      <c r="A332" s="172"/>
      <c r="B332" s="268" t="s">
        <v>653</v>
      </c>
      <c r="C332" s="195"/>
      <c r="D332" s="362"/>
      <c r="E332" s="174"/>
      <c r="F332" s="384" t="s">
        <v>687</v>
      </c>
      <c r="G332" s="176"/>
    </row>
    <row r="333" spans="1:7" x14ac:dyDescent="0.2">
      <c r="A333" s="172" t="s">
        <v>121</v>
      </c>
      <c r="B333" s="263" t="s">
        <v>133</v>
      </c>
      <c r="C333" s="195"/>
      <c r="D333" s="362"/>
      <c r="E333" s="174"/>
      <c r="F333" s="175"/>
      <c r="G333" s="176">
        <f>SUM(F334:F480)</f>
        <v>0</v>
      </c>
    </row>
    <row r="334" spans="1:7" x14ac:dyDescent="0.2">
      <c r="A334" s="172"/>
      <c r="B334" s="268" t="s">
        <v>654</v>
      </c>
      <c r="C334" s="195"/>
      <c r="D334" s="362"/>
      <c r="E334" s="174"/>
      <c r="F334" s="384" t="s">
        <v>687</v>
      </c>
      <c r="G334" s="176"/>
    </row>
    <row r="335" spans="1:7" x14ac:dyDescent="0.2">
      <c r="A335" s="172"/>
      <c r="B335" s="268" t="s">
        <v>743</v>
      </c>
      <c r="C335" s="195"/>
      <c r="D335" s="362"/>
      <c r="E335" s="174"/>
      <c r="F335" s="175">
        <f t="shared" ref="F335:F480" si="33">E335*C335</f>
        <v>0</v>
      </c>
      <c r="G335" s="176"/>
    </row>
    <row r="336" spans="1:7" ht="38.25" x14ac:dyDescent="0.2">
      <c r="A336" s="172"/>
      <c r="B336" s="359" t="s">
        <v>846</v>
      </c>
      <c r="C336" s="358"/>
      <c r="D336" s="370"/>
      <c r="E336" s="225"/>
      <c r="F336" s="175"/>
      <c r="G336" s="176"/>
    </row>
    <row r="337" spans="1:8" s="418" customFormat="1" x14ac:dyDescent="0.2">
      <c r="A337" s="416"/>
      <c r="B337" s="398" t="s">
        <v>768</v>
      </c>
      <c r="C337" s="411">
        <v>1</v>
      </c>
      <c r="D337" s="412" t="s">
        <v>140</v>
      </c>
      <c r="E337" s="413"/>
      <c r="F337" s="414">
        <f>E337*C337</f>
        <v>0</v>
      </c>
      <c r="G337" s="417"/>
      <c r="H337" s="152"/>
    </row>
    <row r="338" spans="1:8" x14ac:dyDescent="0.2">
      <c r="A338" s="172"/>
      <c r="B338" s="275" t="s">
        <v>724</v>
      </c>
      <c r="C338" s="358">
        <v>8</v>
      </c>
      <c r="D338" s="370" t="s">
        <v>766</v>
      </c>
      <c r="E338" s="383"/>
      <c r="F338" s="384">
        <f>E338*C338</f>
        <v>0</v>
      </c>
      <c r="G338" s="176"/>
    </row>
    <row r="339" spans="1:8" x14ac:dyDescent="0.2">
      <c r="A339" s="172"/>
      <c r="B339" s="275" t="s">
        <v>726</v>
      </c>
      <c r="C339" s="358">
        <v>13</v>
      </c>
      <c r="D339" s="370" t="s">
        <v>766</v>
      </c>
      <c r="E339" s="383"/>
      <c r="F339" s="384">
        <f>E339*C339</f>
        <v>0</v>
      </c>
      <c r="G339" s="176"/>
    </row>
    <row r="340" spans="1:8" x14ac:dyDescent="0.2">
      <c r="A340" s="172"/>
      <c r="B340" s="275" t="s">
        <v>730</v>
      </c>
      <c r="C340" s="358">
        <v>10</v>
      </c>
      <c r="D340" s="370" t="s">
        <v>766</v>
      </c>
      <c r="E340" s="383"/>
      <c r="F340" s="384">
        <f t="shared" ref="F340:F362" si="34">E340*C340</f>
        <v>0</v>
      </c>
      <c r="G340" s="176"/>
    </row>
    <row r="341" spans="1:8" x14ac:dyDescent="0.2">
      <c r="A341" s="172"/>
      <c r="B341" s="275" t="s">
        <v>732</v>
      </c>
      <c r="C341" s="358">
        <v>10</v>
      </c>
      <c r="D341" s="370" t="s">
        <v>766</v>
      </c>
      <c r="E341" s="383"/>
      <c r="F341" s="384">
        <f t="shared" si="34"/>
        <v>0</v>
      </c>
      <c r="G341" s="176"/>
    </row>
    <row r="342" spans="1:8" x14ac:dyDescent="0.2">
      <c r="A342" s="172"/>
      <c r="B342" s="275" t="s">
        <v>734</v>
      </c>
      <c r="C342" s="358">
        <v>20</v>
      </c>
      <c r="D342" s="370" t="s">
        <v>766</v>
      </c>
      <c r="E342" s="383"/>
      <c r="F342" s="384">
        <f t="shared" si="34"/>
        <v>0</v>
      </c>
      <c r="G342" s="176"/>
    </row>
    <row r="343" spans="1:8" x14ac:dyDescent="0.2">
      <c r="A343" s="172"/>
      <c r="B343" s="275" t="s">
        <v>735</v>
      </c>
      <c r="C343" s="358">
        <v>13</v>
      </c>
      <c r="D343" s="370" t="s">
        <v>766</v>
      </c>
      <c r="E343" s="383"/>
      <c r="F343" s="384">
        <f t="shared" si="34"/>
        <v>0</v>
      </c>
      <c r="G343" s="176"/>
    </row>
    <row r="344" spans="1:8" x14ac:dyDescent="0.2">
      <c r="A344" s="172"/>
      <c r="B344" s="275" t="s">
        <v>736</v>
      </c>
      <c r="C344" s="358">
        <v>8</v>
      </c>
      <c r="D344" s="370" t="s">
        <v>766</v>
      </c>
      <c r="E344" s="383"/>
      <c r="F344" s="384">
        <f t="shared" si="34"/>
        <v>0</v>
      </c>
      <c r="G344" s="176"/>
    </row>
    <row r="345" spans="1:8" s="418" customFormat="1" x14ac:dyDescent="0.2">
      <c r="A345" s="416"/>
      <c r="B345" s="398" t="s">
        <v>763</v>
      </c>
      <c r="C345" s="411">
        <v>1</v>
      </c>
      <c r="D345" s="412" t="s">
        <v>140</v>
      </c>
      <c r="E345" s="413"/>
      <c r="F345" s="414">
        <f t="shared" si="34"/>
        <v>0</v>
      </c>
      <c r="G345" s="417"/>
      <c r="H345" s="152"/>
    </row>
    <row r="346" spans="1:8" x14ac:dyDescent="0.2">
      <c r="A346" s="172"/>
      <c r="B346" s="275" t="s">
        <v>725</v>
      </c>
      <c r="C346" s="358">
        <v>6</v>
      </c>
      <c r="D346" s="370" t="s">
        <v>766</v>
      </c>
      <c r="E346" s="225"/>
      <c r="F346" s="175">
        <f t="shared" si="34"/>
        <v>0</v>
      </c>
      <c r="G346" s="176"/>
    </row>
    <row r="347" spans="1:8" x14ac:dyDescent="0.2">
      <c r="A347" s="172"/>
      <c r="B347" s="275" t="s">
        <v>727</v>
      </c>
      <c r="C347" s="358">
        <v>2</v>
      </c>
      <c r="D347" s="370" t="s">
        <v>766</v>
      </c>
      <c r="E347" s="225"/>
      <c r="F347" s="175">
        <f t="shared" si="34"/>
        <v>0</v>
      </c>
      <c r="G347" s="176"/>
    </row>
    <row r="348" spans="1:8" x14ac:dyDescent="0.2">
      <c r="A348" s="172"/>
      <c r="B348" s="275" t="s">
        <v>728</v>
      </c>
      <c r="C348" s="358">
        <v>2</v>
      </c>
      <c r="D348" s="370" t="s">
        <v>766</v>
      </c>
      <c r="E348" s="225"/>
      <c r="F348" s="175">
        <f t="shared" si="34"/>
        <v>0</v>
      </c>
      <c r="G348" s="176"/>
    </row>
    <row r="349" spans="1:8" x14ac:dyDescent="0.2">
      <c r="A349" s="172"/>
      <c r="B349" s="275" t="s">
        <v>729</v>
      </c>
      <c r="C349" s="358">
        <v>2</v>
      </c>
      <c r="D349" s="370" t="s">
        <v>766</v>
      </c>
      <c r="E349" s="225"/>
      <c r="F349" s="175">
        <f t="shared" si="34"/>
        <v>0</v>
      </c>
      <c r="G349" s="176"/>
    </row>
    <row r="350" spans="1:8" s="418" customFormat="1" x14ac:dyDescent="0.2">
      <c r="A350" s="416"/>
      <c r="B350" s="398" t="s">
        <v>731</v>
      </c>
      <c r="C350" s="411">
        <v>1</v>
      </c>
      <c r="D350" s="412" t="s">
        <v>140</v>
      </c>
      <c r="E350" s="413"/>
      <c r="F350" s="414">
        <f t="shared" si="34"/>
        <v>0</v>
      </c>
      <c r="G350" s="417"/>
      <c r="H350" s="152"/>
    </row>
    <row r="351" spans="1:8" x14ac:dyDescent="0.2">
      <c r="A351" s="172"/>
      <c r="B351" s="275" t="s">
        <v>748</v>
      </c>
      <c r="C351" s="358">
        <v>5</v>
      </c>
      <c r="D351" s="370" t="s">
        <v>766</v>
      </c>
      <c r="E351" s="225"/>
      <c r="F351" s="175">
        <f t="shared" si="34"/>
        <v>0</v>
      </c>
      <c r="G351" s="176"/>
    </row>
    <row r="352" spans="1:8" x14ac:dyDescent="0.2">
      <c r="A352" s="172"/>
      <c r="B352" s="275" t="s">
        <v>749</v>
      </c>
      <c r="C352" s="358">
        <v>9</v>
      </c>
      <c r="D352" s="370" t="s">
        <v>766</v>
      </c>
      <c r="E352" s="225"/>
      <c r="F352" s="175">
        <f t="shared" si="34"/>
        <v>0</v>
      </c>
      <c r="G352" s="176"/>
    </row>
    <row r="353" spans="1:8" x14ac:dyDescent="0.2">
      <c r="A353" s="172"/>
      <c r="B353" s="275" t="s">
        <v>750</v>
      </c>
      <c r="C353" s="358">
        <v>5</v>
      </c>
      <c r="D353" s="370" t="s">
        <v>766</v>
      </c>
      <c r="E353" s="225"/>
      <c r="F353" s="175">
        <f t="shared" si="34"/>
        <v>0</v>
      </c>
      <c r="G353" s="176"/>
    </row>
    <row r="354" spans="1:8" x14ac:dyDescent="0.2">
      <c r="A354" s="172"/>
      <c r="B354" s="275" t="s">
        <v>733</v>
      </c>
      <c r="C354" s="358">
        <v>3</v>
      </c>
      <c r="D354" s="370" t="s">
        <v>766</v>
      </c>
      <c r="E354" s="225"/>
      <c r="F354" s="175">
        <f t="shared" si="34"/>
        <v>0</v>
      </c>
      <c r="G354" s="176"/>
    </row>
    <row r="355" spans="1:8" s="418" customFormat="1" x14ac:dyDescent="0.2">
      <c r="A355" s="416"/>
      <c r="B355" s="398" t="s">
        <v>751</v>
      </c>
      <c r="C355" s="411">
        <v>1</v>
      </c>
      <c r="D355" s="412" t="s">
        <v>140</v>
      </c>
      <c r="E355" s="413"/>
      <c r="F355" s="414">
        <f t="shared" si="34"/>
        <v>0</v>
      </c>
      <c r="G355" s="417"/>
      <c r="H355" s="152"/>
    </row>
    <row r="356" spans="1:8" x14ac:dyDescent="0.2">
      <c r="A356" s="172"/>
      <c r="B356" s="275" t="s">
        <v>746</v>
      </c>
      <c r="C356" s="358">
        <v>6</v>
      </c>
      <c r="D356" s="370" t="s">
        <v>766</v>
      </c>
      <c r="E356" s="225"/>
      <c r="F356" s="175">
        <f t="shared" si="34"/>
        <v>0</v>
      </c>
      <c r="G356" s="176"/>
    </row>
    <row r="357" spans="1:8" s="418" customFormat="1" x14ac:dyDescent="0.2">
      <c r="A357" s="416"/>
      <c r="B357" s="398" t="s">
        <v>752</v>
      </c>
      <c r="C357" s="411">
        <v>1</v>
      </c>
      <c r="D357" s="412" t="s">
        <v>140</v>
      </c>
      <c r="E357" s="413"/>
      <c r="F357" s="414">
        <f t="shared" si="34"/>
        <v>0</v>
      </c>
      <c r="G357" s="417"/>
      <c r="H357" s="152"/>
    </row>
    <row r="358" spans="1:8" x14ac:dyDescent="0.2">
      <c r="A358" s="172"/>
      <c r="B358" s="275" t="s">
        <v>753</v>
      </c>
      <c r="C358" s="358">
        <v>6</v>
      </c>
      <c r="D358" s="370" t="s">
        <v>766</v>
      </c>
      <c r="E358" s="225"/>
      <c r="F358" s="175">
        <f t="shared" si="34"/>
        <v>0</v>
      </c>
      <c r="G358" s="176"/>
    </row>
    <row r="359" spans="1:8" x14ac:dyDescent="0.2">
      <c r="A359" s="172"/>
      <c r="B359" s="275" t="s">
        <v>754</v>
      </c>
      <c r="C359" s="358">
        <v>5</v>
      </c>
      <c r="D359" s="370" t="s">
        <v>766</v>
      </c>
      <c r="E359" s="225"/>
      <c r="F359" s="175">
        <f t="shared" si="34"/>
        <v>0</v>
      </c>
      <c r="G359" s="176"/>
    </row>
    <row r="360" spans="1:8" x14ac:dyDescent="0.2">
      <c r="A360" s="172"/>
      <c r="B360" s="275" t="s">
        <v>755</v>
      </c>
      <c r="C360" s="358">
        <v>7</v>
      </c>
      <c r="D360" s="370" t="s">
        <v>766</v>
      </c>
      <c r="E360" s="225"/>
      <c r="F360" s="175">
        <f t="shared" si="34"/>
        <v>0</v>
      </c>
      <c r="G360" s="176"/>
    </row>
    <row r="361" spans="1:8" x14ac:dyDescent="0.2">
      <c r="A361" s="172"/>
      <c r="B361" s="275" t="s">
        <v>747</v>
      </c>
      <c r="C361" s="358">
        <v>13</v>
      </c>
      <c r="D361" s="370" t="s">
        <v>766</v>
      </c>
      <c r="E361" s="225"/>
      <c r="F361" s="175">
        <f t="shared" si="34"/>
        <v>0</v>
      </c>
      <c r="G361" s="176"/>
    </row>
    <row r="362" spans="1:8" x14ac:dyDescent="0.2">
      <c r="A362" s="172"/>
      <c r="B362" s="400" t="s">
        <v>789</v>
      </c>
      <c r="C362" s="358">
        <v>4</v>
      </c>
      <c r="D362" s="370" t="s">
        <v>766</v>
      </c>
      <c r="E362" s="225"/>
      <c r="F362" s="175">
        <f t="shared" si="34"/>
        <v>0</v>
      </c>
      <c r="G362" s="176"/>
    </row>
    <row r="363" spans="1:8" x14ac:dyDescent="0.2">
      <c r="A363" s="172"/>
      <c r="B363" s="400" t="s">
        <v>791</v>
      </c>
      <c r="C363" s="358">
        <v>3</v>
      </c>
      <c r="D363" s="370" t="s">
        <v>766</v>
      </c>
      <c r="E363" s="225"/>
      <c r="F363" s="175">
        <f t="shared" ref="F363" si="35">E363*C363</f>
        <v>0</v>
      </c>
      <c r="G363" s="176"/>
    </row>
    <row r="364" spans="1:8" x14ac:dyDescent="0.2">
      <c r="A364" s="172"/>
      <c r="B364" s="400" t="s">
        <v>759</v>
      </c>
      <c r="C364" s="358">
        <v>8</v>
      </c>
      <c r="D364" s="370" t="s">
        <v>766</v>
      </c>
      <c r="E364" s="225"/>
      <c r="F364" s="175">
        <f t="shared" ref="F364:F366" si="36">E364*C364</f>
        <v>0</v>
      </c>
      <c r="G364" s="176"/>
    </row>
    <row r="365" spans="1:8" x14ac:dyDescent="0.2">
      <c r="A365" s="172"/>
      <c r="B365" s="400" t="s">
        <v>792</v>
      </c>
      <c r="C365" s="358">
        <v>3</v>
      </c>
      <c r="D365" s="370" t="s">
        <v>766</v>
      </c>
      <c r="E365" s="225"/>
      <c r="F365" s="175">
        <f t="shared" si="36"/>
        <v>0</v>
      </c>
      <c r="G365" s="176"/>
    </row>
    <row r="366" spans="1:8" x14ac:dyDescent="0.2">
      <c r="A366" s="172"/>
      <c r="B366" s="400" t="s">
        <v>760</v>
      </c>
      <c r="C366" s="358">
        <v>7</v>
      </c>
      <c r="D366" s="370" t="s">
        <v>766</v>
      </c>
      <c r="E366" s="225"/>
      <c r="F366" s="175">
        <f t="shared" si="36"/>
        <v>0</v>
      </c>
      <c r="G366" s="176"/>
    </row>
    <row r="367" spans="1:8" x14ac:dyDescent="0.2">
      <c r="A367" s="172"/>
      <c r="B367" s="400" t="s">
        <v>761</v>
      </c>
      <c r="C367" s="358">
        <v>3</v>
      </c>
      <c r="D367" s="370" t="s">
        <v>766</v>
      </c>
      <c r="E367" s="225"/>
      <c r="F367" s="175">
        <f t="shared" ref="F367:F369" si="37">E367*C367</f>
        <v>0</v>
      </c>
      <c r="G367" s="176"/>
    </row>
    <row r="368" spans="1:8" x14ac:dyDescent="0.2">
      <c r="A368" s="172"/>
      <c r="B368" s="400" t="s">
        <v>762</v>
      </c>
      <c r="C368" s="358">
        <v>1</v>
      </c>
      <c r="D368" s="370" t="s">
        <v>766</v>
      </c>
      <c r="E368" s="225"/>
      <c r="F368" s="175">
        <f t="shared" si="37"/>
        <v>0</v>
      </c>
      <c r="G368" s="176"/>
    </row>
    <row r="369" spans="1:8" x14ac:dyDescent="0.2">
      <c r="A369" s="172"/>
      <c r="B369" s="445" t="s">
        <v>830</v>
      </c>
      <c r="C369" s="358">
        <v>2</v>
      </c>
      <c r="D369" s="370" t="s">
        <v>766</v>
      </c>
      <c r="E369" s="409"/>
      <c r="F369" s="384">
        <f t="shared" si="37"/>
        <v>0</v>
      </c>
      <c r="G369" s="176"/>
    </row>
    <row r="370" spans="1:8" s="418" customFormat="1" ht="25.5" x14ac:dyDescent="0.2">
      <c r="A370" s="416"/>
      <c r="B370" s="399" t="s">
        <v>840</v>
      </c>
      <c r="C370" s="407"/>
      <c r="D370" s="408"/>
      <c r="E370" s="409"/>
      <c r="F370" s="410"/>
      <c r="G370" s="417"/>
      <c r="H370" s="152"/>
    </row>
    <row r="371" spans="1:8" s="418" customFormat="1" x14ac:dyDescent="0.2">
      <c r="A371" s="416"/>
      <c r="B371" s="400" t="s">
        <v>724</v>
      </c>
      <c r="C371" s="358">
        <v>18</v>
      </c>
      <c r="D371" s="370" t="s">
        <v>831</v>
      </c>
      <c r="E371" s="383"/>
      <c r="F371" s="384">
        <f>E371*C371</f>
        <v>0</v>
      </c>
      <c r="G371" s="417"/>
      <c r="H371" s="152"/>
    </row>
    <row r="372" spans="1:8" s="418" customFormat="1" x14ac:dyDescent="0.2">
      <c r="A372" s="416"/>
      <c r="B372" s="400" t="s">
        <v>726</v>
      </c>
      <c r="C372" s="358">
        <v>17</v>
      </c>
      <c r="D372" s="370" t="s">
        <v>831</v>
      </c>
      <c r="E372" s="383"/>
      <c r="F372" s="384">
        <f>E372*C372</f>
        <v>0</v>
      </c>
      <c r="G372" s="417"/>
      <c r="H372" s="152"/>
    </row>
    <row r="373" spans="1:8" s="418" customFormat="1" x14ac:dyDescent="0.2">
      <c r="A373" s="416"/>
      <c r="B373" s="400" t="s">
        <v>730</v>
      </c>
      <c r="C373" s="358">
        <v>18</v>
      </c>
      <c r="D373" s="370" t="s">
        <v>831</v>
      </c>
      <c r="E373" s="383"/>
      <c r="F373" s="384">
        <f t="shared" ref="F373:F395" si="38">E373*C373</f>
        <v>0</v>
      </c>
      <c r="G373" s="417"/>
      <c r="H373" s="152"/>
    </row>
    <row r="374" spans="1:8" s="418" customFormat="1" x14ac:dyDescent="0.2">
      <c r="A374" s="416"/>
      <c r="B374" s="400" t="s">
        <v>732</v>
      </c>
      <c r="C374" s="358">
        <v>9</v>
      </c>
      <c r="D374" s="370" t="s">
        <v>831</v>
      </c>
      <c r="E374" s="383"/>
      <c r="F374" s="384">
        <f t="shared" si="38"/>
        <v>0</v>
      </c>
      <c r="G374" s="417"/>
      <c r="H374" s="152"/>
    </row>
    <row r="375" spans="1:8" s="418" customFormat="1" x14ac:dyDescent="0.2">
      <c r="A375" s="416"/>
      <c r="B375" s="400" t="s">
        <v>734</v>
      </c>
      <c r="C375" s="358">
        <v>16</v>
      </c>
      <c r="D375" s="370" t="s">
        <v>831</v>
      </c>
      <c r="E375" s="383"/>
      <c r="F375" s="384">
        <f t="shared" si="38"/>
        <v>0</v>
      </c>
      <c r="G375" s="417"/>
      <c r="H375" s="152"/>
    </row>
    <row r="376" spans="1:8" s="418" customFormat="1" x14ac:dyDescent="0.2">
      <c r="A376" s="416"/>
      <c r="B376" s="400" t="s">
        <v>735</v>
      </c>
      <c r="C376" s="358">
        <v>14</v>
      </c>
      <c r="D376" s="370" t="s">
        <v>831</v>
      </c>
      <c r="E376" s="383"/>
      <c r="F376" s="384">
        <f t="shared" si="38"/>
        <v>0</v>
      </c>
      <c r="G376" s="417"/>
      <c r="H376" s="152"/>
    </row>
    <row r="377" spans="1:8" s="418" customFormat="1" x14ac:dyDescent="0.2">
      <c r="A377" s="416"/>
      <c r="B377" s="400" t="s">
        <v>736</v>
      </c>
      <c r="C377" s="358">
        <v>14</v>
      </c>
      <c r="D377" s="370" t="s">
        <v>831</v>
      </c>
      <c r="E377" s="383"/>
      <c r="F377" s="384">
        <f t="shared" si="38"/>
        <v>0</v>
      </c>
      <c r="G377" s="417"/>
      <c r="H377" s="152"/>
    </row>
    <row r="378" spans="1:8" s="418" customFormat="1" x14ac:dyDescent="0.2">
      <c r="A378" s="416"/>
      <c r="B378" s="400" t="s">
        <v>725</v>
      </c>
      <c r="C378" s="358">
        <v>11</v>
      </c>
      <c r="D378" s="370" t="s">
        <v>831</v>
      </c>
      <c r="E378" s="383"/>
      <c r="F378" s="384">
        <f t="shared" si="38"/>
        <v>0</v>
      </c>
      <c r="G378" s="417"/>
      <c r="H378" s="152"/>
    </row>
    <row r="379" spans="1:8" s="418" customFormat="1" x14ac:dyDescent="0.2">
      <c r="A379" s="416"/>
      <c r="B379" s="400" t="s">
        <v>727</v>
      </c>
      <c r="C379" s="358">
        <v>17</v>
      </c>
      <c r="D379" s="370" t="s">
        <v>831</v>
      </c>
      <c r="E379" s="383"/>
      <c r="F379" s="384">
        <f t="shared" si="38"/>
        <v>0</v>
      </c>
      <c r="G379" s="417"/>
      <c r="H379" s="152"/>
    </row>
    <row r="380" spans="1:8" s="418" customFormat="1" x14ac:dyDescent="0.2">
      <c r="A380" s="416"/>
      <c r="B380" s="400" t="s">
        <v>728</v>
      </c>
      <c r="C380" s="358">
        <v>11</v>
      </c>
      <c r="D380" s="370" t="s">
        <v>831</v>
      </c>
      <c r="E380" s="383"/>
      <c r="F380" s="384">
        <f t="shared" si="38"/>
        <v>0</v>
      </c>
      <c r="G380" s="417"/>
      <c r="H380" s="152"/>
    </row>
    <row r="381" spans="1:8" s="418" customFormat="1" x14ac:dyDescent="0.2">
      <c r="A381" s="416"/>
      <c r="B381" s="400" t="s">
        <v>729</v>
      </c>
      <c r="C381" s="358">
        <v>17</v>
      </c>
      <c r="D381" s="370" t="s">
        <v>831</v>
      </c>
      <c r="E381" s="383"/>
      <c r="F381" s="384">
        <f t="shared" si="38"/>
        <v>0</v>
      </c>
      <c r="G381" s="417"/>
      <c r="H381" s="152"/>
    </row>
    <row r="382" spans="1:8" s="418" customFormat="1" x14ac:dyDescent="0.2">
      <c r="A382" s="416"/>
      <c r="B382" s="400" t="s">
        <v>748</v>
      </c>
      <c r="C382" s="358">
        <v>15</v>
      </c>
      <c r="D382" s="370" t="s">
        <v>831</v>
      </c>
      <c r="E382" s="383"/>
      <c r="F382" s="384">
        <f t="shared" si="38"/>
        <v>0</v>
      </c>
      <c r="G382" s="417"/>
      <c r="H382" s="152"/>
    </row>
    <row r="383" spans="1:8" s="418" customFormat="1" x14ac:dyDescent="0.2">
      <c r="A383" s="416"/>
      <c r="B383" s="400" t="s">
        <v>749</v>
      </c>
      <c r="C383" s="358">
        <v>15</v>
      </c>
      <c r="D383" s="370" t="s">
        <v>831</v>
      </c>
      <c r="E383" s="383"/>
      <c r="F383" s="384">
        <f t="shared" si="38"/>
        <v>0</v>
      </c>
      <c r="G383" s="417"/>
      <c r="H383" s="152"/>
    </row>
    <row r="384" spans="1:8" s="418" customFormat="1" x14ac:dyDescent="0.2">
      <c r="A384" s="416"/>
      <c r="B384" s="400" t="s">
        <v>750</v>
      </c>
      <c r="C384" s="358">
        <v>9</v>
      </c>
      <c r="D384" s="370" t="s">
        <v>831</v>
      </c>
      <c r="E384" s="383"/>
      <c r="F384" s="384">
        <f t="shared" si="38"/>
        <v>0</v>
      </c>
      <c r="G384" s="417"/>
      <c r="H384" s="152"/>
    </row>
    <row r="385" spans="1:8" s="418" customFormat="1" x14ac:dyDescent="0.2">
      <c r="A385" s="416"/>
      <c r="B385" s="400" t="s">
        <v>733</v>
      </c>
      <c r="C385" s="358">
        <v>6</v>
      </c>
      <c r="D385" s="370" t="s">
        <v>831</v>
      </c>
      <c r="E385" s="383"/>
      <c r="F385" s="384">
        <f t="shared" si="38"/>
        <v>0</v>
      </c>
      <c r="G385" s="417"/>
      <c r="H385" s="152"/>
    </row>
    <row r="386" spans="1:8" s="418" customFormat="1" x14ac:dyDescent="0.2">
      <c r="A386" s="416"/>
      <c r="B386" s="400" t="s">
        <v>746</v>
      </c>
      <c r="C386" s="358">
        <v>14</v>
      </c>
      <c r="D386" s="370" t="s">
        <v>831</v>
      </c>
      <c r="E386" s="383"/>
      <c r="F386" s="384">
        <f t="shared" si="38"/>
        <v>0</v>
      </c>
      <c r="G386" s="417"/>
      <c r="H386" s="152"/>
    </row>
    <row r="387" spans="1:8" s="418" customFormat="1" x14ac:dyDescent="0.2">
      <c r="A387" s="416"/>
      <c r="B387" s="400" t="s">
        <v>753</v>
      </c>
      <c r="C387" s="358">
        <v>16</v>
      </c>
      <c r="D387" s="370" t="s">
        <v>831</v>
      </c>
      <c r="E387" s="383"/>
      <c r="F387" s="384">
        <f t="shared" si="38"/>
        <v>0</v>
      </c>
      <c r="G387" s="417"/>
      <c r="H387" s="152"/>
    </row>
    <row r="388" spans="1:8" s="418" customFormat="1" x14ac:dyDescent="0.2">
      <c r="A388" s="416"/>
      <c r="B388" s="400" t="s">
        <v>754</v>
      </c>
      <c r="C388" s="358">
        <v>16</v>
      </c>
      <c r="D388" s="370" t="s">
        <v>831</v>
      </c>
      <c r="E388" s="383"/>
      <c r="F388" s="384">
        <f t="shared" si="38"/>
        <v>0</v>
      </c>
      <c r="G388" s="417"/>
      <c r="H388" s="152"/>
    </row>
    <row r="389" spans="1:8" s="418" customFormat="1" x14ac:dyDescent="0.2">
      <c r="A389" s="416"/>
      <c r="B389" s="400" t="s">
        <v>755</v>
      </c>
      <c r="C389" s="358">
        <v>13</v>
      </c>
      <c r="D389" s="370" t="s">
        <v>831</v>
      </c>
      <c r="E389" s="383"/>
      <c r="F389" s="384">
        <f t="shared" si="38"/>
        <v>0</v>
      </c>
      <c r="G389" s="417"/>
      <c r="H389" s="152"/>
    </row>
    <row r="390" spans="1:8" s="418" customFormat="1" x14ac:dyDescent="0.2">
      <c r="A390" s="416"/>
      <c r="B390" s="400" t="s">
        <v>747</v>
      </c>
      <c r="C390" s="358">
        <v>14</v>
      </c>
      <c r="D390" s="370" t="s">
        <v>831</v>
      </c>
      <c r="E390" s="383"/>
      <c r="F390" s="384">
        <f t="shared" si="38"/>
        <v>0</v>
      </c>
      <c r="G390" s="417"/>
      <c r="H390" s="152"/>
    </row>
    <row r="391" spans="1:8" s="418" customFormat="1" x14ac:dyDescent="0.2">
      <c r="A391" s="416"/>
      <c r="B391" s="400" t="s">
        <v>759</v>
      </c>
      <c r="C391" s="358">
        <v>11</v>
      </c>
      <c r="D391" s="370" t="s">
        <v>831</v>
      </c>
      <c r="E391" s="383"/>
      <c r="F391" s="384">
        <f t="shared" si="38"/>
        <v>0</v>
      </c>
      <c r="G391" s="417"/>
      <c r="H391" s="152"/>
    </row>
    <row r="392" spans="1:8" s="418" customFormat="1" x14ac:dyDescent="0.2">
      <c r="A392" s="416"/>
      <c r="B392" s="400" t="s">
        <v>792</v>
      </c>
      <c r="C392" s="358">
        <v>17</v>
      </c>
      <c r="D392" s="370" t="s">
        <v>831</v>
      </c>
      <c r="E392" s="383"/>
      <c r="F392" s="384">
        <f t="shared" si="38"/>
        <v>0</v>
      </c>
      <c r="G392" s="417"/>
      <c r="H392" s="152"/>
    </row>
    <row r="393" spans="1:8" s="418" customFormat="1" x14ac:dyDescent="0.2">
      <c r="A393" s="416"/>
      <c r="B393" s="400" t="s">
        <v>760</v>
      </c>
      <c r="C393" s="358">
        <v>11</v>
      </c>
      <c r="D393" s="370" t="s">
        <v>831</v>
      </c>
      <c r="E393" s="383"/>
      <c r="F393" s="384">
        <f t="shared" si="38"/>
        <v>0</v>
      </c>
      <c r="G393" s="417"/>
      <c r="H393" s="152"/>
    </row>
    <row r="394" spans="1:8" s="418" customFormat="1" x14ac:dyDescent="0.2">
      <c r="A394" s="416"/>
      <c r="B394" s="400" t="s">
        <v>761</v>
      </c>
      <c r="C394" s="358">
        <v>8</v>
      </c>
      <c r="D394" s="370" t="s">
        <v>831</v>
      </c>
      <c r="E394" s="383"/>
      <c r="F394" s="384">
        <f t="shared" si="38"/>
        <v>0</v>
      </c>
      <c r="G394" s="417"/>
      <c r="H394" s="152"/>
    </row>
    <row r="395" spans="1:8" s="418" customFormat="1" x14ac:dyDescent="0.2">
      <c r="A395" s="416"/>
      <c r="B395" s="400" t="s">
        <v>762</v>
      </c>
      <c r="C395" s="358">
        <v>6</v>
      </c>
      <c r="D395" s="370" t="s">
        <v>831</v>
      </c>
      <c r="E395" s="383"/>
      <c r="F395" s="384">
        <f t="shared" si="38"/>
        <v>0</v>
      </c>
      <c r="G395" s="417"/>
      <c r="H395" s="152"/>
    </row>
    <row r="396" spans="1:8" ht="38.25" x14ac:dyDescent="0.2">
      <c r="A396" s="172"/>
      <c r="B396" s="447" t="s">
        <v>744</v>
      </c>
      <c r="C396" s="358"/>
      <c r="D396" s="370"/>
      <c r="E396" s="225"/>
      <c r="F396" s="175"/>
      <c r="G396" s="176"/>
    </row>
    <row r="397" spans="1:8" x14ac:dyDescent="0.2">
      <c r="A397" s="172"/>
      <c r="B397" s="275" t="s">
        <v>724</v>
      </c>
      <c r="C397" s="358">
        <v>1</v>
      </c>
      <c r="D397" s="370" t="s">
        <v>140</v>
      </c>
      <c r="E397" s="225"/>
      <c r="F397" s="175">
        <f>E397*C397</f>
        <v>0</v>
      </c>
      <c r="G397" s="176"/>
    </row>
    <row r="398" spans="1:8" x14ac:dyDescent="0.2">
      <c r="A398" s="172"/>
      <c r="B398" s="275" t="s">
        <v>726</v>
      </c>
      <c r="C398" s="358">
        <v>1</v>
      </c>
      <c r="D398" s="370" t="s">
        <v>140</v>
      </c>
      <c r="E398" s="225"/>
      <c r="F398" s="175">
        <f>E398*C398</f>
        <v>0</v>
      </c>
      <c r="G398" s="176"/>
    </row>
    <row r="399" spans="1:8" x14ac:dyDescent="0.2">
      <c r="A399" s="172"/>
      <c r="B399" s="275" t="s">
        <v>730</v>
      </c>
      <c r="C399" s="358">
        <v>1</v>
      </c>
      <c r="D399" s="370" t="s">
        <v>140</v>
      </c>
      <c r="E399" s="225"/>
      <c r="F399" s="175">
        <f t="shared" ref="F399:F403" si="39">E399*C399</f>
        <v>0</v>
      </c>
      <c r="G399" s="176"/>
    </row>
    <row r="400" spans="1:8" x14ac:dyDescent="0.2">
      <c r="A400" s="172"/>
      <c r="B400" s="374" t="s">
        <v>773</v>
      </c>
      <c r="C400" s="358">
        <v>1</v>
      </c>
      <c r="D400" s="370" t="s">
        <v>140</v>
      </c>
      <c r="E400" s="225"/>
      <c r="F400" s="175">
        <f t="shared" si="39"/>
        <v>0</v>
      </c>
      <c r="G400" s="176"/>
    </row>
    <row r="401" spans="1:7" x14ac:dyDescent="0.2">
      <c r="A401" s="172"/>
      <c r="B401" s="275" t="s">
        <v>734</v>
      </c>
      <c r="C401" s="358">
        <v>1</v>
      </c>
      <c r="D401" s="370" t="s">
        <v>140</v>
      </c>
      <c r="E401" s="225"/>
      <c r="F401" s="175">
        <f t="shared" si="39"/>
        <v>0</v>
      </c>
      <c r="G401" s="176"/>
    </row>
    <row r="402" spans="1:7" x14ac:dyDescent="0.2">
      <c r="A402" s="172"/>
      <c r="B402" s="275" t="s">
        <v>735</v>
      </c>
      <c r="C402" s="358">
        <v>1</v>
      </c>
      <c r="D402" s="370" t="s">
        <v>140</v>
      </c>
      <c r="E402" s="225"/>
      <c r="F402" s="175">
        <f t="shared" si="39"/>
        <v>0</v>
      </c>
      <c r="G402" s="176"/>
    </row>
    <row r="403" spans="1:7" x14ac:dyDescent="0.2">
      <c r="A403" s="172"/>
      <c r="B403" s="275" t="s">
        <v>736</v>
      </c>
      <c r="C403" s="358">
        <v>1</v>
      </c>
      <c r="D403" s="370" t="s">
        <v>140</v>
      </c>
      <c r="E403" s="225"/>
      <c r="F403" s="175">
        <f t="shared" si="39"/>
        <v>0</v>
      </c>
      <c r="G403" s="176"/>
    </row>
    <row r="404" spans="1:7" x14ac:dyDescent="0.2">
      <c r="A404" s="172"/>
      <c r="B404" s="268" t="s">
        <v>655</v>
      </c>
      <c r="C404" s="358">
        <v>1</v>
      </c>
      <c r="D404" s="362" t="s">
        <v>140</v>
      </c>
      <c r="E404" s="174"/>
      <c r="F404" s="175">
        <f t="shared" si="33"/>
        <v>0</v>
      </c>
      <c r="G404" s="176"/>
    </row>
    <row r="405" spans="1:7" ht="38.25" x14ac:dyDescent="0.2">
      <c r="A405" s="172"/>
      <c r="B405" s="415" t="s">
        <v>852</v>
      </c>
      <c r="C405" s="411"/>
      <c r="D405" s="412"/>
      <c r="E405" s="413"/>
      <c r="F405" s="414"/>
      <c r="G405" s="176"/>
    </row>
    <row r="406" spans="1:7" x14ac:dyDescent="0.2">
      <c r="A406" s="172"/>
      <c r="B406" s="398" t="s">
        <v>768</v>
      </c>
      <c r="C406" s="411">
        <v>1</v>
      </c>
      <c r="D406" s="412" t="s">
        <v>140</v>
      </c>
      <c r="E406" s="413"/>
      <c r="F406" s="414">
        <f>E406*C406</f>
        <v>0</v>
      </c>
      <c r="G406" s="176"/>
    </row>
    <row r="407" spans="1:7" x14ac:dyDescent="0.2">
      <c r="A407" s="172"/>
      <c r="B407" s="398" t="s">
        <v>855</v>
      </c>
      <c r="C407" s="411">
        <v>1</v>
      </c>
      <c r="D407" s="412" t="s">
        <v>140</v>
      </c>
      <c r="E407" s="413"/>
      <c r="F407" s="414">
        <f>E407*C407</f>
        <v>0</v>
      </c>
      <c r="G407" s="176"/>
    </row>
    <row r="408" spans="1:7" x14ac:dyDescent="0.2">
      <c r="A408" s="172"/>
      <c r="B408" s="398" t="s">
        <v>856</v>
      </c>
      <c r="C408" s="411">
        <v>1</v>
      </c>
      <c r="D408" s="412" t="s">
        <v>140</v>
      </c>
      <c r="E408" s="413"/>
      <c r="F408" s="414">
        <f>E408*C408</f>
        <v>0</v>
      </c>
      <c r="G408" s="176"/>
    </row>
    <row r="409" spans="1:7" x14ac:dyDescent="0.2">
      <c r="A409" s="172"/>
      <c r="B409" s="398" t="s">
        <v>730</v>
      </c>
      <c r="C409" s="411">
        <v>1</v>
      </c>
      <c r="D409" s="412" t="s">
        <v>140</v>
      </c>
      <c r="E409" s="413"/>
      <c r="F409" s="414">
        <f t="shared" ref="F409:F437" si="40">E409*C409</f>
        <v>0</v>
      </c>
      <c r="G409" s="176"/>
    </row>
    <row r="410" spans="1:7" x14ac:dyDescent="0.2">
      <c r="A410" s="172"/>
      <c r="B410" s="398" t="s">
        <v>857</v>
      </c>
      <c r="C410" s="411">
        <v>1</v>
      </c>
      <c r="D410" s="412" t="s">
        <v>140</v>
      </c>
      <c r="E410" s="413"/>
      <c r="F410" s="414">
        <f t="shared" si="40"/>
        <v>0</v>
      </c>
      <c r="G410" s="176"/>
    </row>
    <row r="411" spans="1:7" x14ac:dyDescent="0.2">
      <c r="A411" s="172"/>
      <c r="B411" s="398" t="s">
        <v>734</v>
      </c>
      <c r="C411" s="411">
        <v>1</v>
      </c>
      <c r="D411" s="412" t="s">
        <v>140</v>
      </c>
      <c r="E411" s="413"/>
      <c r="F411" s="414">
        <f t="shared" si="40"/>
        <v>0</v>
      </c>
      <c r="G411" s="176"/>
    </row>
    <row r="412" spans="1:7" x14ac:dyDescent="0.2">
      <c r="A412" s="172"/>
      <c r="B412" s="398" t="s">
        <v>735</v>
      </c>
      <c r="C412" s="411">
        <v>1</v>
      </c>
      <c r="D412" s="412" t="s">
        <v>140</v>
      </c>
      <c r="E412" s="413"/>
      <c r="F412" s="414">
        <f t="shared" si="40"/>
        <v>0</v>
      </c>
      <c r="G412" s="176"/>
    </row>
    <row r="413" spans="1:7" x14ac:dyDescent="0.2">
      <c r="A413" s="172"/>
      <c r="B413" s="398" t="s">
        <v>858</v>
      </c>
      <c r="C413" s="411">
        <v>1</v>
      </c>
      <c r="D413" s="412" t="s">
        <v>140</v>
      </c>
      <c r="E413" s="413"/>
      <c r="F413" s="414">
        <f t="shared" si="40"/>
        <v>0</v>
      </c>
      <c r="G413" s="176"/>
    </row>
    <row r="414" spans="1:7" x14ac:dyDescent="0.2">
      <c r="A414" s="172"/>
      <c r="B414" s="398" t="s">
        <v>853</v>
      </c>
      <c r="C414" s="411">
        <v>1</v>
      </c>
      <c r="D414" s="412" t="s">
        <v>140</v>
      </c>
      <c r="E414" s="413"/>
      <c r="F414" s="414">
        <f t="shared" si="40"/>
        <v>0</v>
      </c>
      <c r="G414" s="176"/>
    </row>
    <row r="415" spans="1:7" x14ac:dyDescent="0.2">
      <c r="A415" s="172"/>
      <c r="B415" s="398" t="s">
        <v>745</v>
      </c>
      <c r="C415" s="411">
        <v>1</v>
      </c>
      <c r="D415" s="412" t="s">
        <v>140</v>
      </c>
      <c r="E415" s="413"/>
      <c r="F415" s="414">
        <f t="shared" si="40"/>
        <v>0</v>
      </c>
      <c r="G415" s="176"/>
    </row>
    <row r="416" spans="1:7" x14ac:dyDescent="0.2">
      <c r="A416" s="172"/>
      <c r="B416" s="398" t="s">
        <v>763</v>
      </c>
      <c r="C416" s="411">
        <v>1</v>
      </c>
      <c r="D416" s="412" t="s">
        <v>140</v>
      </c>
      <c r="E416" s="413"/>
      <c r="F416" s="414">
        <f t="shared" si="40"/>
        <v>0</v>
      </c>
      <c r="G416" s="176"/>
    </row>
    <row r="417" spans="1:7" x14ac:dyDescent="0.2">
      <c r="A417" s="172"/>
      <c r="B417" s="398" t="s">
        <v>725</v>
      </c>
      <c r="C417" s="411">
        <v>1</v>
      </c>
      <c r="D417" s="412" t="s">
        <v>140</v>
      </c>
      <c r="E417" s="413"/>
      <c r="F417" s="414">
        <f t="shared" si="40"/>
        <v>0</v>
      </c>
      <c r="G417" s="176"/>
    </row>
    <row r="418" spans="1:7" x14ac:dyDescent="0.2">
      <c r="A418" s="172"/>
      <c r="B418" s="398" t="s">
        <v>727</v>
      </c>
      <c r="C418" s="411">
        <v>1</v>
      </c>
      <c r="D418" s="412" t="s">
        <v>140</v>
      </c>
      <c r="E418" s="413"/>
      <c r="F418" s="414">
        <f t="shared" si="40"/>
        <v>0</v>
      </c>
      <c r="G418" s="176"/>
    </row>
    <row r="419" spans="1:7" x14ac:dyDescent="0.2">
      <c r="A419" s="172"/>
      <c r="B419" s="398" t="s">
        <v>728</v>
      </c>
      <c r="C419" s="411">
        <v>1</v>
      </c>
      <c r="D419" s="412" t="s">
        <v>140</v>
      </c>
      <c r="E419" s="413"/>
      <c r="F419" s="414">
        <f t="shared" si="40"/>
        <v>0</v>
      </c>
      <c r="G419" s="176"/>
    </row>
    <row r="420" spans="1:7" x14ac:dyDescent="0.2">
      <c r="A420" s="172"/>
      <c r="B420" s="398" t="s">
        <v>729</v>
      </c>
      <c r="C420" s="411">
        <v>1</v>
      </c>
      <c r="D420" s="412" t="s">
        <v>140</v>
      </c>
      <c r="E420" s="413"/>
      <c r="F420" s="414">
        <f t="shared" si="40"/>
        <v>0</v>
      </c>
      <c r="G420" s="176"/>
    </row>
    <row r="421" spans="1:7" x14ac:dyDescent="0.2">
      <c r="A421" s="172"/>
      <c r="B421" s="398" t="s">
        <v>731</v>
      </c>
      <c r="C421" s="411">
        <v>1</v>
      </c>
      <c r="D421" s="412" t="s">
        <v>140</v>
      </c>
      <c r="E421" s="413"/>
      <c r="F421" s="414">
        <f t="shared" si="40"/>
        <v>0</v>
      </c>
      <c r="G421" s="176"/>
    </row>
    <row r="422" spans="1:7" x14ac:dyDescent="0.2">
      <c r="A422" s="172"/>
      <c r="B422" s="398" t="s">
        <v>748</v>
      </c>
      <c r="C422" s="411">
        <v>1</v>
      </c>
      <c r="D422" s="412" t="s">
        <v>140</v>
      </c>
      <c r="E422" s="413"/>
      <c r="F422" s="414">
        <f t="shared" si="40"/>
        <v>0</v>
      </c>
      <c r="G422" s="176"/>
    </row>
    <row r="423" spans="1:7" x14ac:dyDescent="0.2">
      <c r="A423" s="172"/>
      <c r="B423" s="398" t="s">
        <v>749</v>
      </c>
      <c r="C423" s="411">
        <v>1</v>
      </c>
      <c r="D423" s="412" t="s">
        <v>140</v>
      </c>
      <c r="E423" s="413"/>
      <c r="F423" s="414">
        <f t="shared" si="40"/>
        <v>0</v>
      </c>
      <c r="G423" s="176"/>
    </row>
    <row r="424" spans="1:7" x14ac:dyDescent="0.2">
      <c r="A424" s="172"/>
      <c r="B424" s="398" t="s">
        <v>750</v>
      </c>
      <c r="C424" s="411">
        <v>1</v>
      </c>
      <c r="D424" s="412" t="s">
        <v>140</v>
      </c>
      <c r="E424" s="413"/>
      <c r="F424" s="414">
        <f t="shared" si="40"/>
        <v>0</v>
      </c>
      <c r="G424" s="176"/>
    </row>
    <row r="425" spans="1:7" x14ac:dyDescent="0.2">
      <c r="A425" s="172"/>
      <c r="B425" s="398" t="s">
        <v>733</v>
      </c>
      <c r="C425" s="411">
        <v>1</v>
      </c>
      <c r="D425" s="412" t="s">
        <v>140</v>
      </c>
      <c r="E425" s="413"/>
      <c r="F425" s="414">
        <f t="shared" si="40"/>
        <v>0</v>
      </c>
      <c r="G425" s="176"/>
    </row>
    <row r="426" spans="1:7" x14ac:dyDescent="0.2">
      <c r="A426" s="172"/>
      <c r="B426" s="398" t="s">
        <v>751</v>
      </c>
      <c r="C426" s="411">
        <v>1</v>
      </c>
      <c r="D426" s="412" t="s">
        <v>140</v>
      </c>
      <c r="E426" s="413"/>
      <c r="F426" s="414">
        <f t="shared" si="40"/>
        <v>0</v>
      </c>
      <c r="G426" s="176"/>
    </row>
    <row r="427" spans="1:7" x14ac:dyDescent="0.2">
      <c r="A427" s="172"/>
      <c r="B427" s="398" t="s">
        <v>854</v>
      </c>
      <c r="C427" s="411">
        <v>1</v>
      </c>
      <c r="D427" s="412" t="s">
        <v>140</v>
      </c>
      <c r="E427" s="413"/>
      <c r="F427" s="414">
        <f t="shared" si="40"/>
        <v>0</v>
      </c>
      <c r="G427" s="176"/>
    </row>
    <row r="428" spans="1:7" x14ac:dyDescent="0.2">
      <c r="A428" s="172"/>
      <c r="B428" s="398" t="s">
        <v>746</v>
      </c>
      <c r="C428" s="411">
        <v>1</v>
      </c>
      <c r="D428" s="412" t="s">
        <v>140</v>
      </c>
      <c r="E428" s="413"/>
      <c r="F428" s="414">
        <f t="shared" si="40"/>
        <v>0</v>
      </c>
      <c r="G428" s="176"/>
    </row>
    <row r="429" spans="1:7" x14ac:dyDescent="0.2">
      <c r="A429" s="172"/>
      <c r="B429" s="398" t="s">
        <v>752</v>
      </c>
      <c r="C429" s="411">
        <v>1</v>
      </c>
      <c r="D429" s="412" t="s">
        <v>140</v>
      </c>
      <c r="E429" s="413"/>
      <c r="F429" s="414">
        <f t="shared" si="40"/>
        <v>0</v>
      </c>
      <c r="G429" s="176"/>
    </row>
    <row r="430" spans="1:7" x14ac:dyDescent="0.2">
      <c r="A430" s="172"/>
      <c r="B430" s="398" t="s">
        <v>753</v>
      </c>
      <c r="C430" s="411">
        <v>1</v>
      </c>
      <c r="D430" s="412" t="s">
        <v>140</v>
      </c>
      <c r="E430" s="413"/>
      <c r="F430" s="414">
        <f t="shared" si="40"/>
        <v>0</v>
      </c>
      <c r="G430" s="176"/>
    </row>
    <row r="431" spans="1:7" x14ac:dyDescent="0.2">
      <c r="A431" s="172"/>
      <c r="B431" s="398" t="s">
        <v>754</v>
      </c>
      <c r="C431" s="411">
        <v>1</v>
      </c>
      <c r="D431" s="412" t="s">
        <v>140</v>
      </c>
      <c r="E431" s="413"/>
      <c r="F431" s="414">
        <f t="shared" si="40"/>
        <v>0</v>
      </c>
      <c r="G431" s="176"/>
    </row>
    <row r="432" spans="1:7" x14ac:dyDescent="0.2">
      <c r="A432" s="172"/>
      <c r="B432" s="398" t="s">
        <v>755</v>
      </c>
      <c r="C432" s="411">
        <v>1</v>
      </c>
      <c r="D432" s="412" t="s">
        <v>140</v>
      </c>
      <c r="E432" s="413"/>
      <c r="F432" s="414">
        <f t="shared" si="40"/>
        <v>0</v>
      </c>
      <c r="G432" s="176"/>
    </row>
    <row r="433" spans="1:7" x14ac:dyDescent="0.2">
      <c r="A433" s="172"/>
      <c r="B433" s="398" t="s">
        <v>747</v>
      </c>
      <c r="C433" s="411">
        <v>1</v>
      </c>
      <c r="D433" s="412" t="s">
        <v>140</v>
      </c>
      <c r="E433" s="413"/>
      <c r="F433" s="414">
        <f t="shared" si="40"/>
        <v>0</v>
      </c>
      <c r="G433" s="176"/>
    </row>
    <row r="434" spans="1:7" x14ac:dyDescent="0.2">
      <c r="A434" s="172"/>
      <c r="B434" s="398" t="s">
        <v>759</v>
      </c>
      <c r="C434" s="411">
        <v>1</v>
      </c>
      <c r="D434" s="412" t="s">
        <v>140</v>
      </c>
      <c r="E434" s="413"/>
      <c r="F434" s="414">
        <f t="shared" si="40"/>
        <v>0</v>
      </c>
      <c r="G434" s="176"/>
    </row>
    <row r="435" spans="1:7" x14ac:dyDescent="0.2">
      <c r="A435" s="172"/>
      <c r="B435" s="398" t="s">
        <v>760</v>
      </c>
      <c r="C435" s="411">
        <v>1</v>
      </c>
      <c r="D435" s="412" t="s">
        <v>140</v>
      </c>
      <c r="E435" s="413"/>
      <c r="F435" s="414">
        <f t="shared" si="40"/>
        <v>0</v>
      </c>
      <c r="G435" s="176"/>
    </row>
    <row r="436" spans="1:7" x14ac:dyDescent="0.2">
      <c r="A436" s="172"/>
      <c r="B436" s="398" t="s">
        <v>761</v>
      </c>
      <c r="C436" s="411">
        <v>1</v>
      </c>
      <c r="D436" s="412" t="s">
        <v>140</v>
      </c>
      <c r="E436" s="413"/>
      <c r="F436" s="414">
        <f t="shared" si="40"/>
        <v>0</v>
      </c>
      <c r="G436" s="176"/>
    </row>
    <row r="437" spans="1:7" x14ac:dyDescent="0.2">
      <c r="A437" s="172"/>
      <c r="B437" s="398" t="s">
        <v>762</v>
      </c>
      <c r="C437" s="411">
        <v>1</v>
      </c>
      <c r="D437" s="412" t="s">
        <v>140</v>
      </c>
      <c r="E437" s="413"/>
      <c r="F437" s="414">
        <f t="shared" si="40"/>
        <v>0</v>
      </c>
      <c r="G437" s="176"/>
    </row>
    <row r="438" spans="1:7" ht="51" x14ac:dyDescent="0.2">
      <c r="A438" s="172"/>
      <c r="B438" s="399" t="s">
        <v>847</v>
      </c>
      <c r="C438" s="358"/>
      <c r="D438" s="370"/>
      <c r="E438" s="225"/>
      <c r="F438" s="175"/>
      <c r="G438" s="176"/>
    </row>
    <row r="439" spans="1:7" x14ac:dyDescent="0.2">
      <c r="A439" s="172"/>
      <c r="B439" s="400" t="s">
        <v>789</v>
      </c>
      <c r="C439" s="358">
        <v>25</v>
      </c>
      <c r="D439" s="370" t="s">
        <v>766</v>
      </c>
      <c r="E439" s="225"/>
      <c r="F439" s="175">
        <f>E439*C439</f>
        <v>0</v>
      </c>
      <c r="G439" s="176"/>
    </row>
    <row r="440" spans="1:7" x14ac:dyDescent="0.2">
      <c r="A440" s="172"/>
      <c r="B440" s="400" t="s">
        <v>791</v>
      </c>
      <c r="C440" s="358">
        <v>25</v>
      </c>
      <c r="D440" s="370" t="s">
        <v>766</v>
      </c>
      <c r="E440" s="225"/>
      <c r="F440" s="175">
        <f>E440*C440</f>
        <v>0</v>
      </c>
      <c r="G440" s="176"/>
    </row>
    <row r="441" spans="1:7" x14ac:dyDescent="0.2">
      <c r="A441" s="172"/>
      <c r="B441" s="400" t="s">
        <v>759</v>
      </c>
      <c r="C441" s="358">
        <v>3</v>
      </c>
      <c r="D441" s="370" t="s">
        <v>766</v>
      </c>
      <c r="E441" s="383"/>
      <c r="F441" s="384">
        <f t="shared" ref="F441" si="41">E441*C441</f>
        <v>0</v>
      </c>
      <c r="G441" s="176"/>
    </row>
    <row r="442" spans="1:7" x14ac:dyDescent="0.2">
      <c r="A442" s="172"/>
      <c r="B442" s="400" t="s">
        <v>792</v>
      </c>
      <c r="C442" s="358">
        <v>9</v>
      </c>
      <c r="D442" s="370" t="s">
        <v>766</v>
      </c>
      <c r="E442" s="225"/>
      <c r="F442" s="175">
        <f t="shared" ref="F442" si="42">E442*C442</f>
        <v>0</v>
      </c>
      <c r="G442" s="176"/>
    </row>
    <row r="443" spans="1:7" x14ac:dyDescent="0.2">
      <c r="A443" s="172"/>
      <c r="B443" s="400" t="s">
        <v>760</v>
      </c>
      <c r="C443" s="358">
        <v>3</v>
      </c>
      <c r="D443" s="370" t="s">
        <v>766</v>
      </c>
      <c r="E443" s="383"/>
      <c r="F443" s="384">
        <f t="shared" ref="F443" si="43">E443*C443</f>
        <v>0</v>
      </c>
      <c r="G443" s="176"/>
    </row>
    <row r="444" spans="1:7" x14ac:dyDescent="0.2">
      <c r="A444" s="172"/>
      <c r="B444" s="400" t="s">
        <v>751</v>
      </c>
      <c r="C444" s="358">
        <v>3</v>
      </c>
      <c r="D444" s="370" t="s">
        <v>766</v>
      </c>
      <c r="E444" s="225"/>
      <c r="F444" s="175">
        <f>E444*C444</f>
        <v>0</v>
      </c>
      <c r="G444" s="176"/>
    </row>
    <row r="445" spans="1:7" x14ac:dyDescent="0.2">
      <c r="A445" s="172"/>
      <c r="B445" s="445" t="s">
        <v>745</v>
      </c>
      <c r="C445" s="358">
        <v>1</v>
      </c>
      <c r="D445" s="370" t="s">
        <v>766</v>
      </c>
      <c r="E445" s="225"/>
      <c r="F445" s="175">
        <f>E445*C445</f>
        <v>0</v>
      </c>
      <c r="G445" s="176"/>
    </row>
    <row r="446" spans="1:7" x14ac:dyDescent="0.2">
      <c r="A446" s="172"/>
      <c r="B446" s="400" t="s">
        <v>727</v>
      </c>
      <c r="C446" s="358">
        <v>12</v>
      </c>
      <c r="D446" s="370" t="s">
        <v>766</v>
      </c>
      <c r="E446" s="225"/>
      <c r="F446" s="175">
        <f>E446*C446</f>
        <v>0</v>
      </c>
      <c r="G446" s="176"/>
    </row>
    <row r="447" spans="1:7" x14ac:dyDescent="0.2">
      <c r="A447" s="172"/>
      <c r="B447" s="400" t="s">
        <v>728</v>
      </c>
      <c r="C447" s="358">
        <v>3</v>
      </c>
      <c r="D447" s="370" t="s">
        <v>766</v>
      </c>
      <c r="E447" s="225"/>
      <c r="F447" s="175">
        <f>E447*C447</f>
        <v>0</v>
      </c>
      <c r="G447" s="176"/>
    </row>
    <row r="448" spans="1:7" x14ac:dyDescent="0.2">
      <c r="A448" s="172"/>
      <c r="B448" s="400" t="s">
        <v>729</v>
      </c>
      <c r="C448" s="358">
        <v>10</v>
      </c>
      <c r="D448" s="370" t="s">
        <v>766</v>
      </c>
      <c r="E448" s="225"/>
      <c r="F448" s="175">
        <f>E448*C448</f>
        <v>0</v>
      </c>
      <c r="G448" s="176"/>
    </row>
    <row r="449" spans="1:7" x14ac:dyDescent="0.2">
      <c r="A449" s="172"/>
      <c r="B449" s="400" t="s">
        <v>730</v>
      </c>
      <c r="C449" s="358">
        <v>11</v>
      </c>
      <c r="D449" s="370" t="s">
        <v>766</v>
      </c>
      <c r="E449" s="225"/>
      <c r="F449" s="175">
        <f>E449*C449</f>
        <v>0</v>
      </c>
      <c r="G449" s="176"/>
    </row>
    <row r="450" spans="1:7" x14ac:dyDescent="0.2">
      <c r="A450" s="172"/>
      <c r="B450" s="400" t="s">
        <v>731</v>
      </c>
      <c r="C450" s="358">
        <v>3</v>
      </c>
      <c r="D450" s="370" t="s">
        <v>766</v>
      </c>
      <c r="E450" s="225"/>
      <c r="F450" s="175">
        <f>E450*C450</f>
        <v>0</v>
      </c>
      <c r="G450" s="176"/>
    </row>
    <row r="451" spans="1:7" x14ac:dyDescent="0.2">
      <c r="A451" s="172"/>
      <c r="B451" s="400" t="s">
        <v>851</v>
      </c>
      <c r="C451" s="358">
        <v>12</v>
      </c>
      <c r="D451" s="370" t="s">
        <v>766</v>
      </c>
      <c r="E451" s="225"/>
      <c r="F451" s="175">
        <f>E451*C451</f>
        <v>0</v>
      </c>
      <c r="G451" s="176"/>
    </row>
    <row r="452" spans="1:7" x14ac:dyDescent="0.2">
      <c r="A452" s="172"/>
      <c r="B452" s="400" t="s">
        <v>794</v>
      </c>
      <c r="C452" s="358">
        <v>1</v>
      </c>
      <c r="D452" s="370" t="s">
        <v>766</v>
      </c>
      <c r="E452" s="225"/>
      <c r="F452" s="175">
        <f t="shared" ref="F452" si="44">E452*C452</f>
        <v>0</v>
      </c>
      <c r="G452" s="176"/>
    </row>
    <row r="453" spans="1:7" x14ac:dyDescent="0.2">
      <c r="A453" s="172"/>
      <c r="B453" s="400" t="s">
        <v>734</v>
      </c>
      <c r="C453" s="358">
        <v>6</v>
      </c>
      <c r="D453" s="370" t="s">
        <v>766</v>
      </c>
      <c r="E453" s="225"/>
      <c r="F453" s="175">
        <f>E453*C453</f>
        <v>0</v>
      </c>
      <c r="G453" s="176"/>
    </row>
    <row r="454" spans="1:7" x14ac:dyDescent="0.2">
      <c r="A454" s="172"/>
      <c r="B454" s="400" t="s">
        <v>735</v>
      </c>
      <c r="C454" s="358">
        <v>6</v>
      </c>
      <c r="D454" s="370" t="s">
        <v>766</v>
      </c>
      <c r="E454" s="225"/>
      <c r="F454" s="175">
        <f>E454*C454</f>
        <v>0</v>
      </c>
      <c r="G454" s="176"/>
    </row>
    <row r="455" spans="1:7" ht="38.25" x14ac:dyDescent="0.2">
      <c r="A455" s="172"/>
      <c r="B455" s="399" t="s">
        <v>848</v>
      </c>
      <c r="C455" s="358"/>
      <c r="D455" s="370"/>
      <c r="E455" s="225"/>
      <c r="F455" s="175"/>
      <c r="G455" s="176"/>
    </row>
    <row r="456" spans="1:7" x14ac:dyDescent="0.2">
      <c r="A456" s="172"/>
      <c r="B456" s="400" t="s">
        <v>761</v>
      </c>
      <c r="C456" s="358">
        <v>4</v>
      </c>
      <c r="D456" s="370" t="s">
        <v>766</v>
      </c>
      <c r="E456" s="383"/>
      <c r="F456" s="384">
        <f t="shared" ref="F456" si="45">E456*C456</f>
        <v>0</v>
      </c>
      <c r="G456" s="176"/>
    </row>
    <row r="457" spans="1:7" x14ac:dyDescent="0.2">
      <c r="A457" s="172"/>
      <c r="B457" s="400" t="s">
        <v>762</v>
      </c>
      <c r="C457" s="358">
        <v>1</v>
      </c>
      <c r="D457" s="370" t="s">
        <v>766</v>
      </c>
      <c r="E457" s="383"/>
      <c r="F457" s="384">
        <f t="shared" ref="F457" si="46">E457*C457</f>
        <v>0</v>
      </c>
      <c r="G457" s="176"/>
    </row>
    <row r="458" spans="1:7" x14ac:dyDescent="0.2">
      <c r="A458" s="172"/>
      <c r="B458" s="400" t="s">
        <v>736</v>
      </c>
      <c r="C458" s="358">
        <v>4</v>
      </c>
      <c r="D458" s="370" t="s">
        <v>766</v>
      </c>
      <c r="E458" s="225"/>
      <c r="F458" s="175">
        <f t="shared" ref="F458" si="47">E458*C458</f>
        <v>0</v>
      </c>
      <c r="G458" s="176"/>
    </row>
    <row r="459" spans="1:7" x14ac:dyDescent="0.2">
      <c r="A459" s="172"/>
      <c r="B459" s="400" t="s">
        <v>746</v>
      </c>
      <c r="C459" s="358">
        <v>6</v>
      </c>
      <c r="D459" s="370" t="s">
        <v>766</v>
      </c>
      <c r="E459" s="225"/>
      <c r="F459" s="175">
        <f t="shared" ref="F459:F461" si="48">E459*C459</f>
        <v>0</v>
      </c>
      <c r="G459" s="176"/>
    </row>
    <row r="460" spans="1:7" x14ac:dyDescent="0.2">
      <c r="A460" s="172"/>
      <c r="B460" s="400" t="s">
        <v>752</v>
      </c>
      <c r="C460" s="358">
        <v>5</v>
      </c>
      <c r="D460" s="370" t="s">
        <v>766</v>
      </c>
      <c r="E460" s="225"/>
      <c r="F460" s="175">
        <f t="shared" si="48"/>
        <v>0</v>
      </c>
      <c r="G460" s="176"/>
    </row>
    <row r="461" spans="1:7" x14ac:dyDescent="0.2">
      <c r="A461" s="172"/>
      <c r="B461" s="400" t="s">
        <v>747</v>
      </c>
      <c r="C461" s="358">
        <v>6</v>
      </c>
      <c r="D461" s="370" t="s">
        <v>766</v>
      </c>
      <c r="E461" s="383"/>
      <c r="F461" s="384">
        <f t="shared" si="48"/>
        <v>0</v>
      </c>
      <c r="G461" s="176"/>
    </row>
    <row r="462" spans="1:7" x14ac:dyDescent="0.2">
      <c r="A462" s="172"/>
      <c r="B462" s="400" t="s">
        <v>763</v>
      </c>
      <c r="C462" s="358">
        <v>11</v>
      </c>
      <c r="D462" s="370" t="s">
        <v>766</v>
      </c>
      <c r="E462" s="225"/>
      <c r="F462" s="175">
        <f>E462*C462</f>
        <v>0</v>
      </c>
      <c r="G462" s="176"/>
    </row>
    <row r="463" spans="1:7" x14ac:dyDescent="0.2">
      <c r="A463" s="172"/>
      <c r="B463" s="400" t="s">
        <v>724</v>
      </c>
      <c r="C463" s="358">
        <v>10</v>
      </c>
      <c r="D463" s="370" t="s">
        <v>766</v>
      </c>
      <c r="E463" s="225"/>
      <c r="F463" s="175">
        <f>E463*C463</f>
        <v>0</v>
      </c>
      <c r="G463" s="176"/>
    </row>
    <row r="464" spans="1:7" x14ac:dyDescent="0.2">
      <c r="A464" s="172"/>
      <c r="B464" s="400" t="s">
        <v>725</v>
      </c>
      <c r="C464" s="358">
        <v>3</v>
      </c>
      <c r="D464" s="370" t="s">
        <v>766</v>
      </c>
      <c r="E464" s="225"/>
      <c r="F464" s="175">
        <f>E464*C464</f>
        <v>0</v>
      </c>
      <c r="G464" s="176"/>
    </row>
    <row r="465" spans="1:7" x14ac:dyDescent="0.2">
      <c r="A465" s="172"/>
      <c r="B465" s="400" t="s">
        <v>726</v>
      </c>
      <c r="C465" s="358">
        <v>9</v>
      </c>
      <c r="D465" s="370" t="s">
        <v>766</v>
      </c>
      <c r="E465" s="225"/>
      <c r="F465" s="175">
        <f>E465*C465</f>
        <v>0</v>
      </c>
      <c r="G465" s="176"/>
    </row>
    <row r="466" spans="1:7" x14ac:dyDescent="0.2">
      <c r="A466" s="172"/>
      <c r="B466" s="400" t="s">
        <v>748</v>
      </c>
      <c r="C466" s="358">
        <v>7</v>
      </c>
      <c r="D466" s="370" t="s">
        <v>766</v>
      </c>
      <c r="E466" s="225"/>
      <c r="F466" s="175">
        <f>E466*C466</f>
        <v>0</v>
      </c>
      <c r="G466" s="176"/>
    </row>
    <row r="467" spans="1:7" x14ac:dyDescent="0.2">
      <c r="A467" s="172"/>
      <c r="B467" s="400" t="s">
        <v>749</v>
      </c>
      <c r="C467" s="358">
        <v>6</v>
      </c>
      <c r="D467" s="370" t="s">
        <v>766</v>
      </c>
      <c r="E467" s="225"/>
      <c r="F467" s="175">
        <f>E467*C467</f>
        <v>0</v>
      </c>
      <c r="G467" s="176"/>
    </row>
    <row r="468" spans="1:7" x14ac:dyDescent="0.2">
      <c r="A468" s="172"/>
      <c r="B468" s="400" t="s">
        <v>750</v>
      </c>
      <c r="C468" s="358">
        <v>2</v>
      </c>
      <c r="D468" s="370" t="s">
        <v>766</v>
      </c>
      <c r="E468" s="225"/>
      <c r="F468" s="175">
        <f>E468*C468</f>
        <v>0</v>
      </c>
      <c r="G468" s="176"/>
    </row>
    <row r="469" spans="1:7" x14ac:dyDescent="0.2">
      <c r="A469" s="172"/>
      <c r="B469" s="400" t="s">
        <v>732</v>
      </c>
      <c r="C469" s="358">
        <v>8</v>
      </c>
      <c r="D469" s="370" t="s">
        <v>766</v>
      </c>
      <c r="E469" s="225"/>
      <c r="F469" s="175">
        <f>E469*C469</f>
        <v>0</v>
      </c>
      <c r="G469" s="176"/>
    </row>
    <row r="470" spans="1:7" x14ac:dyDescent="0.2">
      <c r="A470" s="172"/>
      <c r="B470" s="400" t="s">
        <v>733</v>
      </c>
      <c r="C470" s="358">
        <v>2</v>
      </c>
      <c r="D470" s="370" t="s">
        <v>766</v>
      </c>
      <c r="E470" s="225"/>
      <c r="F470" s="175">
        <f>E470*C470</f>
        <v>0</v>
      </c>
      <c r="G470" s="176"/>
    </row>
    <row r="471" spans="1:7" ht="38.25" x14ac:dyDescent="0.2">
      <c r="A471" s="172"/>
      <c r="B471" s="399" t="s">
        <v>849</v>
      </c>
      <c r="C471" s="358"/>
      <c r="D471" s="370"/>
      <c r="E471" s="225"/>
      <c r="F471" s="175"/>
      <c r="G471" s="176"/>
    </row>
    <row r="472" spans="1:7" x14ac:dyDescent="0.2">
      <c r="A472" s="172"/>
      <c r="B472" s="400" t="s">
        <v>753</v>
      </c>
      <c r="C472" s="358">
        <v>15</v>
      </c>
      <c r="D472" s="370" t="s">
        <v>766</v>
      </c>
      <c r="E472" s="225"/>
      <c r="F472" s="175">
        <f>E472*C472</f>
        <v>0</v>
      </c>
      <c r="G472" s="176"/>
    </row>
    <row r="473" spans="1:7" x14ac:dyDescent="0.2">
      <c r="A473" s="172"/>
      <c r="B473" s="400" t="s">
        <v>754</v>
      </c>
      <c r="C473" s="358">
        <v>15</v>
      </c>
      <c r="D473" s="370" t="s">
        <v>766</v>
      </c>
      <c r="E473" s="383"/>
      <c r="F473" s="384">
        <f>E473*C473</f>
        <v>0</v>
      </c>
      <c r="G473" s="176"/>
    </row>
    <row r="474" spans="1:7" x14ac:dyDescent="0.2">
      <c r="A474" s="172"/>
      <c r="B474" s="400" t="s">
        <v>755</v>
      </c>
      <c r="C474" s="358">
        <v>9</v>
      </c>
      <c r="D474" s="370" t="s">
        <v>766</v>
      </c>
      <c r="E474" s="383"/>
      <c r="F474" s="384">
        <f>E474*C474</f>
        <v>0</v>
      </c>
      <c r="G474" s="176"/>
    </row>
    <row r="475" spans="1:7" ht="38.25" x14ac:dyDescent="0.2">
      <c r="A475" s="172"/>
      <c r="B475" s="399" t="s">
        <v>850</v>
      </c>
      <c r="C475" s="358"/>
      <c r="D475" s="370"/>
      <c r="E475" s="225"/>
      <c r="F475" s="175"/>
      <c r="G475" s="176"/>
    </row>
    <row r="476" spans="1:7" x14ac:dyDescent="0.2">
      <c r="A476" s="172"/>
      <c r="B476" s="400" t="s">
        <v>832</v>
      </c>
      <c r="C476" s="358">
        <v>1</v>
      </c>
      <c r="D476" s="370" t="s">
        <v>766</v>
      </c>
      <c r="E476" s="225"/>
      <c r="F476" s="175">
        <f t="shared" ref="F476:F477" si="49">E476*C476</f>
        <v>0</v>
      </c>
      <c r="G476" s="176"/>
    </row>
    <row r="477" spans="1:7" x14ac:dyDescent="0.2">
      <c r="A477" s="172"/>
      <c r="B477" s="400" t="s">
        <v>833</v>
      </c>
      <c r="C477" s="358">
        <v>1</v>
      </c>
      <c r="D477" s="370" t="s">
        <v>766</v>
      </c>
      <c r="E477" s="225"/>
      <c r="F477" s="175">
        <f t="shared" si="49"/>
        <v>0</v>
      </c>
      <c r="G477" s="176"/>
    </row>
    <row r="478" spans="1:7" x14ac:dyDescent="0.2">
      <c r="A478" s="172"/>
      <c r="B478" s="268" t="s">
        <v>656</v>
      </c>
      <c r="C478" s="279"/>
      <c r="D478" s="362"/>
      <c r="E478" s="267"/>
      <c r="F478" s="384">
        <f t="shared" si="33"/>
        <v>0</v>
      </c>
      <c r="G478" s="176"/>
    </row>
    <row r="479" spans="1:7" x14ac:dyDescent="0.2">
      <c r="A479" s="172"/>
      <c r="B479" s="268" t="s">
        <v>657</v>
      </c>
      <c r="C479" s="279"/>
      <c r="D479" s="362"/>
      <c r="E479" s="267"/>
      <c r="F479" s="384">
        <f t="shared" si="33"/>
        <v>0</v>
      </c>
      <c r="G479" s="176"/>
    </row>
    <row r="480" spans="1:7" x14ac:dyDescent="0.2">
      <c r="A480" s="172"/>
      <c r="B480" s="268" t="s">
        <v>658</v>
      </c>
      <c r="C480" s="195"/>
      <c r="D480" s="362"/>
      <c r="E480" s="174"/>
      <c r="F480" s="175">
        <f t="shared" si="33"/>
        <v>0</v>
      </c>
      <c r="G480" s="176"/>
    </row>
    <row r="481" spans="1:7" x14ac:dyDescent="0.2">
      <c r="A481" s="172" t="s">
        <v>122</v>
      </c>
      <c r="B481" s="263" t="s">
        <v>134</v>
      </c>
      <c r="C481" s="195"/>
      <c r="D481" s="362"/>
      <c r="E481" s="174"/>
      <c r="F481" s="175"/>
      <c r="G481" s="176" t="s">
        <v>687</v>
      </c>
    </row>
    <row r="482" spans="1:7" x14ac:dyDescent="0.2">
      <c r="A482" s="172"/>
      <c r="B482" s="268" t="s">
        <v>659</v>
      </c>
      <c r="C482" s="195"/>
      <c r="D482" s="362"/>
      <c r="E482" s="174"/>
      <c r="F482" s="384" t="s">
        <v>687</v>
      </c>
      <c r="G482" s="176"/>
    </row>
    <row r="483" spans="1:7" x14ac:dyDescent="0.2">
      <c r="A483" s="172"/>
      <c r="B483" s="268" t="s">
        <v>660</v>
      </c>
      <c r="C483" s="195"/>
      <c r="D483" s="362"/>
      <c r="E483" s="174"/>
      <c r="F483" s="384" t="s">
        <v>687</v>
      </c>
      <c r="G483" s="176"/>
    </row>
    <row r="484" spans="1:7" x14ac:dyDescent="0.2">
      <c r="A484" s="172" t="s">
        <v>123</v>
      </c>
      <c r="B484" s="263" t="s">
        <v>135</v>
      </c>
      <c r="C484" s="195"/>
      <c r="D484" s="362"/>
      <c r="E484" s="174"/>
      <c r="F484" s="175"/>
      <c r="G484" s="176" t="s">
        <v>687</v>
      </c>
    </row>
    <row r="485" spans="1:7" x14ac:dyDescent="0.2">
      <c r="A485" s="172"/>
      <c r="B485" s="268" t="s">
        <v>661</v>
      </c>
      <c r="C485" s="195"/>
      <c r="D485" s="362"/>
      <c r="E485" s="174"/>
      <c r="F485" s="384" t="s">
        <v>687</v>
      </c>
      <c r="G485" s="176"/>
    </row>
    <row r="486" spans="1:7" x14ac:dyDescent="0.2">
      <c r="A486" s="172"/>
      <c r="B486" s="268" t="s">
        <v>662</v>
      </c>
      <c r="C486" s="195"/>
      <c r="D486" s="362"/>
      <c r="E486" s="174"/>
      <c r="F486" s="384" t="s">
        <v>687</v>
      </c>
      <c r="G486" s="176"/>
    </row>
    <row r="487" spans="1:7" x14ac:dyDescent="0.2">
      <c r="A487" s="172"/>
      <c r="B487" s="268" t="s">
        <v>663</v>
      </c>
      <c r="C487" s="195"/>
      <c r="D487" s="362"/>
      <c r="E487" s="174"/>
      <c r="F487" s="384" t="s">
        <v>687</v>
      </c>
      <c r="G487" s="176"/>
    </row>
    <row r="488" spans="1:7" x14ac:dyDescent="0.2">
      <c r="A488" s="172"/>
      <c r="B488" s="268" t="s">
        <v>664</v>
      </c>
      <c r="C488" s="195"/>
      <c r="D488" s="362"/>
      <c r="E488" s="174"/>
      <c r="F488" s="384" t="s">
        <v>687</v>
      </c>
      <c r="G488" s="176"/>
    </row>
    <row r="489" spans="1:7" x14ac:dyDescent="0.2">
      <c r="A489" s="172"/>
      <c r="B489" s="268" t="s">
        <v>665</v>
      </c>
      <c r="C489" s="195"/>
      <c r="D489" s="362"/>
      <c r="E489" s="174"/>
      <c r="F489" s="384" t="s">
        <v>687</v>
      </c>
      <c r="G489" s="176"/>
    </row>
    <row r="490" spans="1:7" x14ac:dyDescent="0.2">
      <c r="A490" s="172"/>
      <c r="B490" s="268" t="s">
        <v>666</v>
      </c>
      <c r="C490" s="195"/>
      <c r="D490" s="362"/>
      <c r="E490" s="174"/>
      <c r="F490" s="384" t="s">
        <v>687</v>
      </c>
      <c r="G490" s="176"/>
    </row>
    <row r="491" spans="1:7" x14ac:dyDescent="0.2">
      <c r="A491" s="172"/>
      <c r="B491" s="268" t="s">
        <v>667</v>
      </c>
      <c r="C491" s="195"/>
      <c r="D491" s="362"/>
      <c r="E491" s="174"/>
      <c r="F491" s="384" t="s">
        <v>687</v>
      </c>
      <c r="G491" s="176"/>
    </row>
    <row r="492" spans="1:7" x14ac:dyDescent="0.2">
      <c r="A492" s="172"/>
      <c r="B492" s="268" t="s">
        <v>668</v>
      </c>
      <c r="C492" s="195"/>
      <c r="D492" s="362"/>
      <c r="E492" s="174"/>
      <c r="F492" s="384" t="s">
        <v>687</v>
      </c>
      <c r="G492" s="176"/>
    </row>
    <row r="493" spans="1:7" x14ac:dyDescent="0.2">
      <c r="A493" s="172"/>
      <c r="B493" s="268" t="s">
        <v>669</v>
      </c>
      <c r="C493" s="195"/>
      <c r="D493" s="362"/>
      <c r="E493" s="174"/>
      <c r="F493" s="384" t="s">
        <v>687</v>
      </c>
      <c r="G493" s="176"/>
    </row>
    <row r="494" spans="1:7" x14ac:dyDescent="0.2">
      <c r="A494" s="172"/>
      <c r="B494" s="268" t="s">
        <v>670</v>
      </c>
      <c r="C494" s="195"/>
      <c r="D494" s="362"/>
      <c r="E494" s="174"/>
      <c r="F494" s="384" t="s">
        <v>687</v>
      </c>
      <c r="G494" s="176"/>
    </row>
    <row r="495" spans="1:7" x14ac:dyDescent="0.2">
      <c r="A495" s="172" t="s">
        <v>124</v>
      </c>
      <c r="B495" s="263" t="s">
        <v>634</v>
      </c>
      <c r="C495" s="195"/>
      <c r="D495" s="362"/>
      <c r="E495" s="174"/>
      <c r="F495" s="175"/>
      <c r="G495" s="176" t="s">
        <v>687</v>
      </c>
    </row>
    <row r="496" spans="1:7" x14ac:dyDescent="0.2">
      <c r="A496" s="172"/>
      <c r="B496" s="268" t="s">
        <v>671</v>
      </c>
      <c r="C496" s="195"/>
      <c r="D496" s="362"/>
      <c r="E496" s="174"/>
      <c r="F496" s="384" t="s">
        <v>687</v>
      </c>
      <c r="G496" s="176"/>
    </row>
    <row r="497" spans="1:7" x14ac:dyDescent="0.2">
      <c r="A497" s="172"/>
      <c r="B497" s="268" t="s">
        <v>672</v>
      </c>
      <c r="C497" s="195"/>
      <c r="D497" s="362"/>
      <c r="E497" s="174"/>
      <c r="F497" s="384" t="s">
        <v>687</v>
      </c>
      <c r="G497" s="176"/>
    </row>
    <row r="498" spans="1:7" x14ac:dyDescent="0.2">
      <c r="A498" s="172"/>
      <c r="B498" s="268" t="s">
        <v>673</v>
      </c>
      <c r="C498" s="195"/>
      <c r="D498" s="362"/>
      <c r="E498" s="174"/>
      <c r="F498" s="384" t="s">
        <v>687</v>
      </c>
      <c r="G498" s="176"/>
    </row>
    <row r="499" spans="1:7" x14ac:dyDescent="0.2">
      <c r="A499" s="172" t="s">
        <v>125</v>
      </c>
      <c r="B499" s="268" t="s">
        <v>136</v>
      </c>
      <c r="C499" s="195"/>
      <c r="D499" s="362"/>
      <c r="E499" s="174"/>
      <c r="F499" s="175"/>
      <c r="G499" s="176">
        <f>SUM(F500:F533)</f>
        <v>0</v>
      </c>
    </row>
    <row r="500" spans="1:7" x14ac:dyDescent="0.2">
      <c r="A500" s="172"/>
      <c r="B500" s="268" t="s">
        <v>674</v>
      </c>
      <c r="C500" s="195"/>
      <c r="D500" s="362"/>
      <c r="E500" s="174"/>
      <c r="F500" s="175">
        <f t="shared" ref="F500" si="50">E500*C500</f>
        <v>0</v>
      </c>
      <c r="G500" s="176"/>
    </row>
    <row r="501" spans="1:7" ht="38.25" x14ac:dyDescent="0.2">
      <c r="A501" s="172"/>
      <c r="B501" s="359" t="s">
        <v>862</v>
      </c>
      <c r="C501" s="358"/>
      <c r="D501" s="370"/>
      <c r="E501" s="225"/>
      <c r="F501" s="175"/>
      <c r="G501" s="176"/>
    </row>
    <row r="502" spans="1:7" x14ac:dyDescent="0.2">
      <c r="A502" s="172"/>
      <c r="B502" s="398" t="s">
        <v>768</v>
      </c>
      <c r="C502" s="358">
        <v>1</v>
      </c>
      <c r="D502" s="370" t="s">
        <v>140</v>
      </c>
      <c r="E502" s="225"/>
      <c r="F502" s="175">
        <f>E502*C502</f>
        <v>0</v>
      </c>
      <c r="G502" s="176"/>
    </row>
    <row r="503" spans="1:7" x14ac:dyDescent="0.2">
      <c r="A503" s="172"/>
      <c r="B503" s="275" t="s">
        <v>724</v>
      </c>
      <c r="C503" s="358">
        <v>1</v>
      </c>
      <c r="D503" s="370" t="s">
        <v>140</v>
      </c>
      <c r="E503" s="225"/>
      <c r="F503" s="175">
        <f>E503*C503</f>
        <v>0</v>
      </c>
      <c r="G503" s="176"/>
    </row>
    <row r="504" spans="1:7" x14ac:dyDescent="0.2">
      <c r="A504" s="172"/>
      <c r="B504" s="275" t="s">
        <v>726</v>
      </c>
      <c r="C504" s="358">
        <v>1</v>
      </c>
      <c r="D504" s="370" t="s">
        <v>140</v>
      </c>
      <c r="E504" s="225"/>
      <c r="F504" s="175">
        <f>E504*C504</f>
        <v>0</v>
      </c>
      <c r="G504" s="176"/>
    </row>
    <row r="505" spans="1:7" x14ac:dyDescent="0.2">
      <c r="A505" s="172"/>
      <c r="B505" s="275" t="s">
        <v>730</v>
      </c>
      <c r="C505" s="358">
        <v>1</v>
      </c>
      <c r="D505" s="370" t="s">
        <v>140</v>
      </c>
      <c r="E505" s="225"/>
      <c r="F505" s="175">
        <f t="shared" ref="F505:F527" si="51">E505*C505</f>
        <v>0</v>
      </c>
      <c r="G505" s="176"/>
    </row>
    <row r="506" spans="1:7" x14ac:dyDescent="0.2">
      <c r="A506" s="172"/>
      <c r="B506" s="275" t="s">
        <v>732</v>
      </c>
      <c r="C506" s="358">
        <v>1</v>
      </c>
      <c r="D506" s="370" t="s">
        <v>140</v>
      </c>
      <c r="E506" s="225"/>
      <c r="F506" s="175">
        <f t="shared" si="51"/>
        <v>0</v>
      </c>
      <c r="G506" s="176"/>
    </row>
    <row r="507" spans="1:7" x14ac:dyDescent="0.2">
      <c r="A507" s="172"/>
      <c r="B507" s="275" t="s">
        <v>734</v>
      </c>
      <c r="C507" s="358">
        <v>1</v>
      </c>
      <c r="D507" s="370" t="s">
        <v>140</v>
      </c>
      <c r="E507" s="225"/>
      <c r="F507" s="175">
        <f t="shared" si="51"/>
        <v>0</v>
      </c>
      <c r="G507" s="176"/>
    </row>
    <row r="508" spans="1:7" x14ac:dyDescent="0.2">
      <c r="A508" s="172"/>
      <c r="B508" s="275" t="s">
        <v>735</v>
      </c>
      <c r="C508" s="358">
        <v>1</v>
      </c>
      <c r="D508" s="370" t="s">
        <v>140</v>
      </c>
      <c r="E508" s="225"/>
      <c r="F508" s="175">
        <f t="shared" si="51"/>
        <v>0</v>
      </c>
      <c r="G508" s="176"/>
    </row>
    <row r="509" spans="1:7" x14ac:dyDescent="0.2">
      <c r="A509" s="172"/>
      <c r="B509" s="275" t="s">
        <v>736</v>
      </c>
      <c r="C509" s="358">
        <v>1</v>
      </c>
      <c r="D509" s="370" t="s">
        <v>140</v>
      </c>
      <c r="E509" s="225"/>
      <c r="F509" s="175">
        <f t="shared" si="51"/>
        <v>0</v>
      </c>
      <c r="G509" s="176"/>
    </row>
    <row r="510" spans="1:7" x14ac:dyDescent="0.2">
      <c r="A510" s="172"/>
      <c r="B510" s="374" t="s">
        <v>763</v>
      </c>
      <c r="C510" s="358">
        <v>1</v>
      </c>
      <c r="D510" s="370" t="s">
        <v>140</v>
      </c>
      <c r="E510" s="225"/>
      <c r="F510" s="175">
        <f t="shared" si="51"/>
        <v>0</v>
      </c>
      <c r="G510" s="176"/>
    </row>
    <row r="511" spans="1:7" x14ac:dyDescent="0.2">
      <c r="A511" s="172"/>
      <c r="B511" s="275" t="s">
        <v>725</v>
      </c>
      <c r="C511" s="358">
        <v>1</v>
      </c>
      <c r="D511" s="370" t="s">
        <v>140</v>
      </c>
      <c r="E511" s="225"/>
      <c r="F511" s="175">
        <f t="shared" si="51"/>
        <v>0</v>
      </c>
      <c r="G511" s="176"/>
    </row>
    <row r="512" spans="1:7" x14ac:dyDescent="0.2">
      <c r="A512" s="172"/>
      <c r="B512" s="275" t="s">
        <v>727</v>
      </c>
      <c r="C512" s="358">
        <v>1</v>
      </c>
      <c r="D512" s="370" t="s">
        <v>140</v>
      </c>
      <c r="E512" s="225"/>
      <c r="F512" s="175">
        <f t="shared" si="51"/>
        <v>0</v>
      </c>
      <c r="G512" s="176"/>
    </row>
    <row r="513" spans="1:7" x14ac:dyDescent="0.2">
      <c r="A513" s="172"/>
      <c r="B513" s="275" t="s">
        <v>728</v>
      </c>
      <c r="C513" s="358">
        <v>1</v>
      </c>
      <c r="D513" s="370" t="s">
        <v>140</v>
      </c>
      <c r="E513" s="225"/>
      <c r="F513" s="175">
        <f t="shared" si="51"/>
        <v>0</v>
      </c>
      <c r="G513" s="176"/>
    </row>
    <row r="514" spans="1:7" x14ac:dyDescent="0.2">
      <c r="A514" s="172"/>
      <c r="B514" s="275" t="s">
        <v>729</v>
      </c>
      <c r="C514" s="358">
        <v>1</v>
      </c>
      <c r="D514" s="370" t="s">
        <v>140</v>
      </c>
      <c r="E514" s="225"/>
      <c r="F514" s="175">
        <f t="shared" si="51"/>
        <v>0</v>
      </c>
      <c r="G514" s="176"/>
    </row>
    <row r="515" spans="1:7" x14ac:dyDescent="0.2">
      <c r="A515" s="172"/>
      <c r="B515" s="275" t="s">
        <v>731</v>
      </c>
      <c r="C515" s="358">
        <v>1</v>
      </c>
      <c r="D515" s="370" t="s">
        <v>140</v>
      </c>
      <c r="E515" s="225"/>
      <c r="F515" s="175">
        <f t="shared" si="51"/>
        <v>0</v>
      </c>
      <c r="G515" s="176"/>
    </row>
    <row r="516" spans="1:7" x14ac:dyDescent="0.2">
      <c r="A516" s="172"/>
      <c r="B516" s="275" t="s">
        <v>748</v>
      </c>
      <c r="C516" s="358">
        <v>1</v>
      </c>
      <c r="D516" s="370" t="s">
        <v>140</v>
      </c>
      <c r="E516" s="225"/>
      <c r="F516" s="175">
        <f t="shared" si="51"/>
        <v>0</v>
      </c>
      <c r="G516" s="176"/>
    </row>
    <row r="517" spans="1:7" x14ac:dyDescent="0.2">
      <c r="A517" s="172"/>
      <c r="B517" s="275" t="s">
        <v>749</v>
      </c>
      <c r="C517" s="358">
        <v>1</v>
      </c>
      <c r="D517" s="370" t="s">
        <v>140</v>
      </c>
      <c r="E517" s="225"/>
      <c r="F517" s="175">
        <f t="shared" si="51"/>
        <v>0</v>
      </c>
      <c r="G517" s="176"/>
    </row>
    <row r="518" spans="1:7" x14ac:dyDescent="0.2">
      <c r="A518" s="172"/>
      <c r="B518" s="275" t="s">
        <v>750</v>
      </c>
      <c r="C518" s="358">
        <v>1</v>
      </c>
      <c r="D518" s="370" t="s">
        <v>140</v>
      </c>
      <c r="E518" s="225"/>
      <c r="F518" s="175">
        <f t="shared" si="51"/>
        <v>0</v>
      </c>
      <c r="G518" s="176"/>
    </row>
    <row r="519" spans="1:7" x14ac:dyDescent="0.2">
      <c r="A519" s="172"/>
      <c r="B519" s="275" t="s">
        <v>733</v>
      </c>
      <c r="C519" s="358">
        <v>1</v>
      </c>
      <c r="D519" s="370" t="s">
        <v>140</v>
      </c>
      <c r="E519" s="225"/>
      <c r="F519" s="175">
        <f t="shared" si="51"/>
        <v>0</v>
      </c>
      <c r="G519" s="176"/>
    </row>
    <row r="520" spans="1:7" x14ac:dyDescent="0.2">
      <c r="A520" s="172"/>
      <c r="B520" s="275" t="s">
        <v>751</v>
      </c>
      <c r="C520" s="358">
        <v>1</v>
      </c>
      <c r="D520" s="370" t="s">
        <v>140</v>
      </c>
      <c r="E520" s="225"/>
      <c r="F520" s="175">
        <f t="shared" si="51"/>
        <v>0</v>
      </c>
      <c r="G520" s="176"/>
    </row>
    <row r="521" spans="1:7" ht="25.5" x14ac:dyDescent="0.2">
      <c r="A521" s="172"/>
      <c r="B521" s="275" t="s">
        <v>790</v>
      </c>
      <c r="C521" s="358">
        <v>1</v>
      </c>
      <c r="D521" s="370" t="s">
        <v>140</v>
      </c>
      <c r="E521" s="225"/>
      <c r="F521" s="175">
        <f t="shared" si="51"/>
        <v>0</v>
      </c>
      <c r="G521" s="176"/>
    </row>
    <row r="522" spans="1:7" x14ac:dyDescent="0.2">
      <c r="A522" s="172"/>
      <c r="B522" s="275" t="s">
        <v>746</v>
      </c>
      <c r="C522" s="358">
        <v>1</v>
      </c>
      <c r="D522" s="370" t="s">
        <v>140</v>
      </c>
      <c r="E522" s="225"/>
      <c r="F522" s="175">
        <f t="shared" si="51"/>
        <v>0</v>
      </c>
      <c r="G522" s="176"/>
    </row>
    <row r="523" spans="1:7" x14ac:dyDescent="0.2">
      <c r="A523" s="172"/>
      <c r="B523" s="275" t="s">
        <v>752</v>
      </c>
      <c r="C523" s="358">
        <v>1</v>
      </c>
      <c r="D523" s="370" t="s">
        <v>140</v>
      </c>
      <c r="E523" s="225"/>
      <c r="F523" s="175">
        <f t="shared" si="51"/>
        <v>0</v>
      </c>
      <c r="G523" s="176"/>
    </row>
    <row r="524" spans="1:7" x14ac:dyDescent="0.2">
      <c r="A524" s="172"/>
      <c r="B524" s="275" t="s">
        <v>753</v>
      </c>
      <c r="C524" s="358">
        <v>1</v>
      </c>
      <c r="D524" s="370" t="s">
        <v>140</v>
      </c>
      <c r="E524" s="225"/>
      <c r="F524" s="175">
        <f t="shared" si="51"/>
        <v>0</v>
      </c>
      <c r="G524" s="176"/>
    </row>
    <row r="525" spans="1:7" x14ac:dyDescent="0.2">
      <c r="A525" s="172"/>
      <c r="B525" s="275" t="s">
        <v>754</v>
      </c>
      <c r="C525" s="358">
        <v>1</v>
      </c>
      <c r="D525" s="370" t="s">
        <v>140</v>
      </c>
      <c r="E525" s="225"/>
      <c r="F525" s="175">
        <f t="shared" si="51"/>
        <v>0</v>
      </c>
      <c r="G525" s="176"/>
    </row>
    <row r="526" spans="1:7" x14ac:dyDescent="0.2">
      <c r="A526" s="172"/>
      <c r="B526" s="275" t="s">
        <v>755</v>
      </c>
      <c r="C526" s="358">
        <v>1</v>
      </c>
      <c r="D526" s="370" t="s">
        <v>140</v>
      </c>
      <c r="E526" s="225"/>
      <c r="F526" s="175">
        <f t="shared" si="51"/>
        <v>0</v>
      </c>
      <c r="G526" s="176"/>
    </row>
    <row r="527" spans="1:7" x14ac:dyDescent="0.2">
      <c r="A527" s="172"/>
      <c r="B527" s="275" t="s">
        <v>747</v>
      </c>
      <c r="C527" s="358">
        <v>1</v>
      </c>
      <c r="D527" s="370" t="s">
        <v>140</v>
      </c>
      <c r="E527" s="225"/>
      <c r="F527" s="175">
        <f t="shared" si="51"/>
        <v>0</v>
      </c>
      <c r="G527" s="176"/>
    </row>
    <row r="528" spans="1:7" ht="25.5" x14ac:dyDescent="0.2">
      <c r="A528" s="172"/>
      <c r="B528" s="360" t="s">
        <v>742</v>
      </c>
      <c r="C528" s="195"/>
      <c r="D528" s="362"/>
      <c r="E528" s="174"/>
      <c r="F528" s="175"/>
      <c r="G528" s="176"/>
    </row>
    <row r="529" spans="1:9" x14ac:dyDescent="0.2">
      <c r="A529" s="172"/>
      <c r="B529" s="348" t="s">
        <v>694</v>
      </c>
      <c r="C529" s="357">
        <v>1</v>
      </c>
      <c r="D529" s="362" t="s">
        <v>140</v>
      </c>
      <c r="E529" s="174"/>
      <c r="F529" s="175">
        <f t="shared" ref="F529:F533" si="52">E529*C529</f>
        <v>0</v>
      </c>
      <c r="G529" s="176"/>
    </row>
    <row r="530" spans="1:9" x14ac:dyDescent="0.2">
      <c r="A530" s="172"/>
      <c r="B530" s="348" t="s">
        <v>695</v>
      </c>
      <c r="C530" s="357">
        <v>1</v>
      </c>
      <c r="D530" s="362" t="s">
        <v>140</v>
      </c>
      <c r="E530" s="174"/>
      <c r="F530" s="175">
        <f t="shared" si="52"/>
        <v>0</v>
      </c>
      <c r="G530" s="176"/>
    </row>
    <row r="531" spans="1:9" x14ac:dyDescent="0.2">
      <c r="A531" s="172"/>
      <c r="B531" s="348" t="s">
        <v>696</v>
      </c>
      <c r="C531" s="357">
        <v>1</v>
      </c>
      <c r="D531" s="362" t="s">
        <v>140</v>
      </c>
      <c r="E531" s="174"/>
      <c r="F531" s="175">
        <f t="shared" si="52"/>
        <v>0</v>
      </c>
      <c r="G531" s="176"/>
    </row>
    <row r="532" spans="1:9" x14ac:dyDescent="0.2">
      <c r="A532" s="172"/>
      <c r="B532" s="348" t="s">
        <v>697</v>
      </c>
      <c r="C532" s="357">
        <v>1</v>
      </c>
      <c r="D532" s="362" t="s">
        <v>140</v>
      </c>
      <c r="E532" s="174"/>
      <c r="F532" s="175">
        <f t="shared" si="52"/>
        <v>0</v>
      </c>
      <c r="G532" s="176"/>
    </row>
    <row r="533" spans="1:9" x14ac:dyDescent="0.2">
      <c r="A533" s="172"/>
      <c r="B533" s="268" t="s">
        <v>741</v>
      </c>
      <c r="C533" s="195"/>
      <c r="D533" s="362"/>
      <c r="E533" s="174"/>
      <c r="F533" s="175">
        <f t="shared" si="52"/>
        <v>0</v>
      </c>
      <c r="G533" s="176"/>
    </row>
    <row r="534" spans="1:9" x14ac:dyDescent="0.2">
      <c r="A534" s="172" t="s">
        <v>126</v>
      </c>
      <c r="B534" s="263" t="s">
        <v>137</v>
      </c>
      <c r="C534" s="195"/>
      <c r="D534" s="362"/>
      <c r="E534" s="174"/>
      <c r="F534" s="175"/>
      <c r="G534" s="176" t="s">
        <v>687</v>
      </c>
    </row>
    <row r="535" spans="1:9" x14ac:dyDescent="0.2">
      <c r="A535" s="172"/>
      <c r="B535" s="268" t="s">
        <v>675</v>
      </c>
      <c r="C535" s="195"/>
      <c r="D535" s="362"/>
      <c r="E535" s="174"/>
      <c r="F535" s="384" t="s">
        <v>687</v>
      </c>
      <c r="G535" s="176"/>
    </row>
    <row r="536" spans="1:9" x14ac:dyDescent="0.2">
      <c r="A536" s="172"/>
      <c r="B536" s="268" t="s">
        <v>676</v>
      </c>
      <c r="C536" s="195"/>
      <c r="D536" s="362"/>
      <c r="E536" s="174"/>
      <c r="F536" s="384" t="s">
        <v>687</v>
      </c>
      <c r="G536" s="176"/>
    </row>
    <row r="537" spans="1:9" x14ac:dyDescent="0.2">
      <c r="A537" s="172"/>
      <c r="B537" s="268" t="s">
        <v>677</v>
      </c>
      <c r="C537" s="195"/>
      <c r="D537" s="362"/>
      <c r="E537" s="174"/>
      <c r="F537" s="384" t="s">
        <v>687</v>
      </c>
      <c r="G537" s="176"/>
    </row>
    <row r="538" spans="1:9" x14ac:dyDescent="0.2">
      <c r="A538" s="172"/>
      <c r="B538" s="268" t="s">
        <v>678</v>
      </c>
      <c r="C538" s="195"/>
      <c r="D538" s="362"/>
      <c r="E538" s="174"/>
      <c r="F538" s="384" t="s">
        <v>687</v>
      </c>
      <c r="G538" s="176"/>
    </row>
    <row r="539" spans="1:9" x14ac:dyDescent="0.2">
      <c r="A539" s="172"/>
      <c r="B539" s="268" t="s">
        <v>679</v>
      </c>
      <c r="C539" s="195"/>
      <c r="D539" s="362"/>
      <c r="E539" s="174"/>
      <c r="F539" s="384" t="s">
        <v>687</v>
      </c>
      <c r="G539" s="176"/>
    </row>
    <row r="540" spans="1:9" x14ac:dyDescent="0.2">
      <c r="A540" s="172" t="s">
        <v>138</v>
      </c>
      <c r="B540" s="263" t="s">
        <v>114</v>
      </c>
      <c r="C540" s="279"/>
      <c r="D540" s="370"/>
      <c r="E540" s="225"/>
      <c r="F540" s="175"/>
      <c r="G540" s="176">
        <f>SUM(F541)</f>
        <v>0</v>
      </c>
    </row>
    <row r="541" spans="1:9" x14ac:dyDescent="0.2">
      <c r="A541" s="172"/>
      <c r="B541" s="268" t="s">
        <v>680</v>
      </c>
      <c r="C541" s="358">
        <v>1</v>
      </c>
      <c r="D541" s="370" t="s">
        <v>140</v>
      </c>
      <c r="E541" s="225"/>
      <c r="F541" s="175">
        <f t="shared" ref="F541" si="53">E541*C541</f>
        <v>0</v>
      </c>
      <c r="G541" s="176"/>
    </row>
    <row r="542" spans="1:9" ht="23.25" customHeight="1" thickBot="1" x14ac:dyDescent="0.25">
      <c r="A542" s="204">
        <v>5</v>
      </c>
      <c r="B542" s="283" t="s">
        <v>34</v>
      </c>
      <c r="C542" s="231"/>
      <c r="D542" s="205"/>
      <c r="E542" s="205"/>
      <c r="F542" s="206"/>
      <c r="G542" s="207">
        <f>SUM(G266:G540)</f>
        <v>0</v>
      </c>
    </row>
    <row r="543" spans="1:9" s="199" customFormat="1" ht="23.25" customHeight="1" thickBot="1" x14ac:dyDescent="0.25">
      <c r="A543" s="248" t="s">
        <v>38</v>
      </c>
      <c r="B543" s="232"/>
      <c r="C543" s="232"/>
      <c r="D543" s="170"/>
      <c r="E543" s="170"/>
      <c r="F543" s="198"/>
      <c r="G543" s="249"/>
      <c r="H543" s="190"/>
      <c r="I543" s="152"/>
    </row>
    <row r="544" spans="1:9" x14ac:dyDescent="0.2">
      <c r="A544" s="200" t="s">
        <v>42</v>
      </c>
      <c r="B544" s="269" t="s">
        <v>115</v>
      </c>
      <c r="C544" s="195"/>
      <c r="D544" s="201"/>
      <c r="E544" s="202"/>
      <c r="F544" s="202"/>
      <c r="G544" s="176" t="s">
        <v>687</v>
      </c>
    </row>
    <row r="545" spans="1:14" hidden="1" x14ac:dyDescent="0.2">
      <c r="A545" s="200"/>
      <c r="B545" s="268" t="s">
        <v>158</v>
      </c>
      <c r="C545" s="195"/>
      <c r="D545" s="201"/>
      <c r="E545" s="202"/>
      <c r="F545" s="202"/>
      <c r="G545" s="176"/>
    </row>
    <row r="546" spans="1:14" hidden="1" x14ac:dyDescent="0.2">
      <c r="A546" s="200"/>
      <c r="B546" s="268" t="s">
        <v>165</v>
      </c>
      <c r="C546" s="195"/>
      <c r="D546" s="201"/>
      <c r="E546" s="202"/>
      <c r="F546" s="202"/>
      <c r="G546" s="176"/>
    </row>
    <row r="547" spans="1:14" hidden="1" x14ac:dyDescent="0.2">
      <c r="A547" s="200"/>
      <c r="B547" s="268" t="s">
        <v>164</v>
      </c>
      <c r="C547" s="195"/>
      <c r="D547" s="273"/>
      <c r="E547" s="202"/>
      <c r="F547" s="202"/>
      <c r="G547" s="176"/>
    </row>
    <row r="548" spans="1:14" hidden="1" x14ac:dyDescent="0.2">
      <c r="A548" s="200"/>
      <c r="B548" s="268" t="s">
        <v>159</v>
      </c>
      <c r="C548" s="195"/>
      <c r="D548" s="201"/>
      <c r="E548" s="202"/>
      <c r="F548" s="202"/>
      <c r="G548" s="176"/>
    </row>
    <row r="549" spans="1:14" hidden="1" x14ac:dyDescent="0.2">
      <c r="A549" s="200"/>
      <c r="B549" s="268" t="s">
        <v>160</v>
      </c>
      <c r="C549" s="195"/>
      <c r="D549" s="201"/>
      <c r="E549" s="202"/>
      <c r="F549" s="202"/>
      <c r="G549" s="176"/>
    </row>
    <row r="550" spans="1:14" hidden="1" x14ac:dyDescent="0.2">
      <c r="A550" s="200"/>
      <c r="B550" s="268" t="s">
        <v>161</v>
      </c>
      <c r="C550" s="195"/>
      <c r="D550" s="201"/>
      <c r="E550" s="202"/>
      <c r="F550" s="202"/>
      <c r="G550" s="176"/>
    </row>
    <row r="551" spans="1:14" hidden="1" x14ac:dyDescent="0.2">
      <c r="A551" s="200"/>
      <c r="B551" s="268" t="s">
        <v>162</v>
      </c>
      <c r="C551" s="195"/>
      <c r="D551" s="201"/>
      <c r="E551" s="202"/>
      <c r="F551" s="202"/>
      <c r="G551" s="176"/>
    </row>
    <row r="552" spans="1:14" x14ac:dyDescent="0.2">
      <c r="A552" s="200" t="s">
        <v>43</v>
      </c>
      <c r="B552" s="263" t="s">
        <v>91</v>
      </c>
      <c r="C552" s="195"/>
      <c r="D552" s="201"/>
      <c r="E552" s="202"/>
      <c r="F552" s="202"/>
      <c r="G552" s="176" t="s">
        <v>687</v>
      </c>
    </row>
    <row r="553" spans="1:14" hidden="1" x14ac:dyDescent="0.2">
      <c r="A553" s="200"/>
      <c r="B553" s="268" t="s">
        <v>145</v>
      </c>
      <c r="C553" s="195"/>
      <c r="D553" s="201"/>
      <c r="E553" s="202"/>
      <c r="F553" s="202"/>
      <c r="G553" s="176"/>
    </row>
    <row r="554" spans="1:14" hidden="1" x14ac:dyDescent="0.2">
      <c r="A554" s="200"/>
      <c r="B554" s="268" t="s">
        <v>144</v>
      </c>
      <c r="C554" s="195"/>
      <c r="D554" s="201"/>
      <c r="E554" s="202"/>
      <c r="F554" s="202"/>
      <c r="G554" s="176"/>
    </row>
    <row r="555" spans="1:14" x14ac:dyDescent="0.2">
      <c r="A555" s="200" t="s">
        <v>44</v>
      </c>
      <c r="B555" s="263" t="s">
        <v>39</v>
      </c>
      <c r="C555" s="195"/>
      <c r="D555" s="201"/>
      <c r="E555" s="202"/>
      <c r="F555" s="202"/>
      <c r="G555" s="176" t="s">
        <v>687</v>
      </c>
    </row>
    <row r="556" spans="1:14" hidden="1" x14ac:dyDescent="0.2">
      <c r="A556" s="200"/>
      <c r="B556" s="268" t="s">
        <v>163</v>
      </c>
      <c r="C556" s="195"/>
      <c r="D556" s="201"/>
      <c r="E556" s="202"/>
      <c r="F556" s="202"/>
      <c r="G556" s="203"/>
    </row>
    <row r="557" spans="1:14" hidden="1" x14ac:dyDescent="0.2">
      <c r="A557" s="200"/>
      <c r="B557" s="274"/>
      <c r="C557" s="195">
        <v>1</v>
      </c>
      <c r="D557" s="267" t="s">
        <v>140</v>
      </c>
      <c r="E557" s="174"/>
      <c r="F557" s="175">
        <f>E557*C557</f>
        <v>0</v>
      </c>
      <c r="G557" s="203"/>
    </row>
    <row r="558" spans="1:14" x14ac:dyDescent="0.2">
      <c r="A558" s="200" t="s">
        <v>99</v>
      </c>
      <c r="B558" s="263" t="s">
        <v>100</v>
      </c>
      <c r="C558" s="195"/>
      <c r="D558" s="267"/>
      <c r="E558" s="174"/>
      <c r="F558" s="175"/>
      <c r="G558" s="176" t="s">
        <v>687</v>
      </c>
    </row>
    <row r="559" spans="1:14" ht="23.25" customHeight="1" thickBot="1" x14ac:dyDescent="0.25">
      <c r="A559" s="181">
        <v>6</v>
      </c>
      <c r="B559" s="283" t="s">
        <v>38</v>
      </c>
      <c r="C559" s="230"/>
      <c r="D559" s="183"/>
      <c r="E559" s="183"/>
      <c r="F559" s="184"/>
      <c r="G559" s="197">
        <f>SUM(G544:G558)</f>
        <v>0</v>
      </c>
      <c r="N559" s="155"/>
    </row>
    <row r="560" spans="1:14" ht="24" customHeight="1" x14ac:dyDescent="0.2">
      <c r="A560" s="251" t="s">
        <v>629</v>
      </c>
      <c r="B560" s="190"/>
      <c r="C560" s="208" t="s">
        <v>65</v>
      </c>
      <c r="D560" s="435" t="s">
        <v>64</v>
      </c>
      <c r="E560" s="436"/>
      <c r="F560" s="209"/>
      <c r="G560" s="252"/>
      <c r="H560" s="171"/>
      <c r="I560" s="171"/>
    </row>
    <row r="561" spans="1:14" x14ac:dyDescent="0.2">
      <c r="A561" s="211" t="s">
        <v>48</v>
      </c>
      <c r="B561" s="264" t="s">
        <v>71</v>
      </c>
      <c r="C561" s="280"/>
      <c r="D561" s="212"/>
      <c r="E561" s="213"/>
      <c r="F561" s="213">
        <f>D561*E561</f>
        <v>0</v>
      </c>
      <c r="G561" s="214">
        <f>F561+C561</f>
        <v>0</v>
      </c>
      <c r="H561" s="177"/>
      <c r="I561" s="177"/>
    </row>
    <row r="562" spans="1:14" x14ac:dyDescent="0.2">
      <c r="A562" s="215" t="s">
        <v>49</v>
      </c>
      <c r="B562" s="265" t="s">
        <v>51</v>
      </c>
      <c r="C562" s="281"/>
      <c r="D562" s="179"/>
      <c r="E562" s="180"/>
      <c r="F562" s="180">
        <f t="shared" ref="F562:F569" si="54">D562*E562</f>
        <v>0</v>
      </c>
      <c r="G562" s="189">
        <f t="shared" ref="G562:G569" si="55">F562+C562</f>
        <v>0</v>
      </c>
      <c r="H562" s="177"/>
      <c r="I562" s="177"/>
    </row>
    <row r="563" spans="1:14" x14ac:dyDescent="0.2">
      <c r="A563" s="215" t="s">
        <v>50</v>
      </c>
      <c r="B563" s="265" t="s">
        <v>60</v>
      </c>
      <c r="C563" s="281"/>
      <c r="D563" s="179"/>
      <c r="E563" s="180"/>
      <c r="F563" s="180">
        <f t="shared" si="54"/>
        <v>0</v>
      </c>
      <c r="G563" s="189">
        <f t="shared" si="55"/>
        <v>0</v>
      </c>
      <c r="H563" s="177"/>
      <c r="I563" s="177"/>
    </row>
    <row r="564" spans="1:14" x14ac:dyDescent="0.2">
      <c r="A564" s="215" t="s">
        <v>53</v>
      </c>
      <c r="B564" s="265" t="s">
        <v>93</v>
      </c>
      <c r="C564" s="281"/>
      <c r="D564" s="179"/>
      <c r="E564" s="180"/>
      <c r="F564" s="180">
        <f t="shared" si="54"/>
        <v>0</v>
      </c>
      <c r="G564" s="189">
        <f t="shared" si="55"/>
        <v>0</v>
      </c>
      <c r="H564" s="177"/>
      <c r="I564" s="177"/>
    </row>
    <row r="565" spans="1:14" x14ac:dyDescent="0.2">
      <c r="A565" s="215" t="s">
        <v>54</v>
      </c>
      <c r="B565" s="265" t="s">
        <v>59</v>
      </c>
      <c r="C565" s="180"/>
      <c r="D565" s="179"/>
      <c r="E565" s="180"/>
      <c r="F565" s="180">
        <f t="shared" si="54"/>
        <v>0</v>
      </c>
      <c r="G565" s="189">
        <f t="shared" si="55"/>
        <v>0</v>
      </c>
      <c r="H565" s="177"/>
      <c r="I565" s="177"/>
    </row>
    <row r="566" spans="1:14" x14ac:dyDescent="0.2">
      <c r="A566" s="215" t="s">
        <v>55</v>
      </c>
      <c r="B566" s="265" t="s">
        <v>103</v>
      </c>
      <c r="C566" s="180"/>
      <c r="D566" s="179"/>
      <c r="E566" s="180"/>
      <c r="F566" s="180">
        <f t="shared" si="54"/>
        <v>0</v>
      </c>
      <c r="G566" s="189">
        <f t="shared" si="55"/>
        <v>0</v>
      </c>
      <c r="H566" s="177"/>
      <c r="I566" s="177"/>
    </row>
    <row r="567" spans="1:14" x14ac:dyDescent="0.2">
      <c r="A567" s="215" t="s">
        <v>56</v>
      </c>
      <c r="B567" s="265" t="s">
        <v>52</v>
      </c>
      <c r="C567" s="180"/>
      <c r="D567" s="179"/>
      <c r="E567" s="180"/>
      <c r="F567" s="180">
        <f t="shared" si="54"/>
        <v>0</v>
      </c>
      <c r="G567" s="189">
        <f t="shared" si="55"/>
        <v>0</v>
      </c>
      <c r="H567" s="177"/>
      <c r="I567" s="177"/>
    </row>
    <row r="568" spans="1:14" x14ac:dyDescent="0.2">
      <c r="A568" s="215" t="s">
        <v>57</v>
      </c>
      <c r="B568" s="265" t="s">
        <v>116</v>
      </c>
      <c r="C568" s="282"/>
      <c r="D568" s="179"/>
      <c r="E568" s="180"/>
      <c r="F568" s="180">
        <f t="shared" si="54"/>
        <v>0</v>
      </c>
      <c r="G568" s="189">
        <f t="shared" si="55"/>
        <v>0</v>
      </c>
      <c r="H568" s="177"/>
      <c r="I568" s="177"/>
    </row>
    <row r="569" spans="1:14" x14ac:dyDescent="0.2">
      <c r="A569" s="215" t="s">
        <v>66</v>
      </c>
      <c r="B569" s="265" t="s">
        <v>117</v>
      </c>
      <c r="C569" s="282"/>
      <c r="D569" s="179"/>
      <c r="E569" s="180"/>
      <c r="F569" s="180">
        <f t="shared" si="54"/>
        <v>0</v>
      </c>
      <c r="G569" s="189">
        <f t="shared" si="55"/>
        <v>0</v>
      </c>
      <c r="H569" s="177"/>
      <c r="I569" s="177"/>
    </row>
    <row r="570" spans="1:14" ht="25.5" x14ac:dyDescent="0.2">
      <c r="A570" s="354" t="s">
        <v>698</v>
      </c>
      <c r="B570" s="353" t="s">
        <v>703</v>
      </c>
      <c r="C570" s="282"/>
      <c r="D570" s="191"/>
      <c r="E570" s="192"/>
      <c r="F570" s="216"/>
      <c r="G570" s="361">
        <f>C570+(D570*E570)</f>
        <v>0</v>
      </c>
      <c r="H570" s="177"/>
      <c r="I570" s="177"/>
    </row>
    <row r="571" spans="1:14" ht="23.25" customHeight="1" thickBot="1" x14ac:dyDescent="0.25">
      <c r="A571" s="181">
        <v>7</v>
      </c>
      <c r="B571" s="349" t="s">
        <v>40</v>
      </c>
      <c r="C571" s="217"/>
      <c r="D571" s="184"/>
      <c r="E571" s="218"/>
      <c r="F571" s="218"/>
      <c r="G571" s="197">
        <f>Preliminares!J364+G570</f>
        <v>0</v>
      </c>
      <c r="N571" s="155"/>
    </row>
    <row r="572" spans="1:14" ht="23.25" customHeight="1" x14ac:dyDescent="0.2">
      <c r="A572" s="251" t="s">
        <v>681</v>
      </c>
      <c r="B572" s="190"/>
      <c r="C572" s="227"/>
      <c r="D572" s="228"/>
      <c r="E572" s="228"/>
      <c r="F572" s="229"/>
      <c r="G572" s="253"/>
      <c r="H572" s="171"/>
      <c r="I572" s="171"/>
      <c r="J572" s="171"/>
    </row>
    <row r="573" spans="1:14" ht="13.5" customHeight="1" x14ac:dyDescent="0.2">
      <c r="A573" s="211" t="s">
        <v>97</v>
      </c>
      <c r="B573" s="319" t="s">
        <v>98</v>
      </c>
      <c r="C573" s="202"/>
      <c r="D573" s="226"/>
      <c r="E573" s="178"/>
      <c r="F573" s="178"/>
      <c r="G573" s="324">
        <f>SUM(F574:F576)</f>
        <v>0</v>
      </c>
      <c r="H573" s="177"/>
      <c r="I573" s="177"/>
    </row>
    <row r="574" spans="1:14" x14ac:dyDescent="0.2">
      <c r="A574" s="200"/>
      <c r="B574" s="321"/>
      <c r="C574" s="320"/>
      <c r="D574" s="325"/>
      <c r="E574" s="202"/>
      <c r="F574" s="202"/>
      <c r="G574" s="322"/>
    </row>
    <row r="575" spans="1:14" x14ac:dyDescent="0.2">
      <c r="A575" s="200"/>
      <c r="B575" s="323"/>
      <c r="C575" s="320"/>
      <c r="D575" s="325"/>
      <c r="E575" s="202"/>
      <c r="F575" s="202"/>
      <c r="G575" s="176"/>
    </row>
    <row r="576" spans="1:14" ht="13.5" thickBot="1" x14ac:dyDescent="0.25">
      <c r="A576" s="328"/>
      <c r="B576" s="329"/>
      <c r="C576" s="320"/>
      <c r="D576" s="325"/>
      <c r="E576" s="202"/>
      <c r="F576" s="202"/>
      <c r="G576" s="330"/>
    </row>
    <row r="577" spans="1:10" ht="23.25" customHeight="1" thickBot="1" x14ac:dyDescent="0.25">
      <c r="A577" s="164">
        <v>8</v>
      </c>
      <c r="B577" s="266" t="s">
        <v>682</v>
      </c>
      <c r="C577" s="166"/>
      <c r="D577" s="222"/>
      <c r="E577" s="220"/>
      <c r="F577" s="220"/>
      <c r="G577" s="221">
        <f>SUM(G573)</f>
        <v>0</v>
      </c>
    </row>
    <row r="578" spans="1:10" ht="23.25" customHeight="1" x14ac:dyDescent="0.2">
      <c r="A578" s="251" t="s">
        <v>41</v>
      </c>
      <c r="B578" s="190"/>
      <c r="C578" s="190"/>
      <c r="D578" s="326"/>
      <c r="E578" s="210"/>
      <c r="F578" s="219"/>
      <c r="G578" s="252"/>
      <c r="H578" s="171"/>
      <c r="I578" s="171"/>
      <c r="J578" s="171"/>
    </row>
    <row r="579" spans="1:10" x14ac:dyDescent="0.2">
      <c r="A579" s="211"/>
      <c r="B579" s="377" t="s">
        <v>757</v>
      </c>
      <c r="C579" s="332"/>
      <c r="D579" s="333"/>
      <c r="E579" s="334"/>
      <c r="F579" s="335"/>
      <c r="G579" s="336"/>
      <c r="H579" s="177"/>
      <c r="I579" s="177"/>
    </row>
    <row r="580" spans="1:10" x14ac:dyDescent="0.2">
      <c r="A580" s="328" t="s">
        <v>45</v>
      </c>
      <c r="B580" s="363"/>
      <c r="C580" s="191"/>
      <c r="D580" s="364"/>
      <c r="E580" s="365"/>
      <c r="F580" s="345">
        <f>D580*E580</f>
        <v>0</v>
      </c>
      <c r="G580" s="366"/>
      <c r="H580" s="177"/>
      <c r="I580" s="177"/>
    </row>
    <row r="581" spans="1:10" x14ac:dyDescent="0.2">
      <c r="A581" s="340" t="s">
        <v>46</v>
      </c>
      <c r="B581" s="341"/>
      <c r="C581" s="342"/>
      <c r="D581" s="343"/>
      <c r="E581" s="344"/>
      <c r="F581" s="345">
        <f>D581*E581</f>
        <v>0</v>
      </c>
      <c r="G581" s="346"/>
    </row>
    <row r="582" spans="1:10" x14ac:dyDescent="0.2">
      <c r="A582" s="340" t="s">
        <v>700</v>
      </c>
      <c r="B582" s="341"/>
      <c r="C582" s="342"/>
      <c r="D582" s="343"/>
      <c r="E582" s="344"/>
      <c r="F582" s="345">
        <f t="shared" ref="F582:F584" si="56">C582*E582</f>
        <v>0</v>
      </c>
      <c r="G582" s="346"/>
    </row>
    <row r="583" spans="1:10" x14ac:dyDescent="0.2">
      <c r="A583" s="340" t="s">
        <v>701</v>
      </c>
      <c r="B583" s="341"/>
      <c r="C583" s="342"/>
      <c r="D583" s="343"/>
      <c r="E583" s="344"/>
      <c r="F583" s="345">
        <f t="shared" si="56"/>
        <v>0</v>
      </c>
      <c r="G583" s="346"/>
    </row>
    <row r="584" spans="1:10" x14ac:dyDescent="0.2">
      <c r="A584" s="340" t="s">
        <v>702</v>
      </c>
      <c r="B584" s="341"/>
      <c r="C584" s="342"/>
      <c r="D584" s="343"/>
      <c r="E584" s="344"/>
      <c r="F584" s="345">
        <f t="shared" si="56"/>
        <v>0</v>
      </c>
      <c r="G584" s="346"/>
    </row>
    <row r="585" spans="1:10" x14ac:dyDescent="0.2">
      <c r="A585" s="347"/>
      <c r="B585" s="261"/>
      <c r="C585" s="173"/>
      <c r="D585" s="337"/>
      <c r="E585" s="338"/>
      <c r="F585" s="174"/>
      <c r="G585" s="339"/>
    </row>
    <row r="586" spans="1:10" ht="23.25" customHeight="1" thickBot="1" x14ac:dyDescent="0.25">
      <c r="A586" s="181">
        <v>9</v>
      </c>
      <c r="B586" s="283" t="s">
        <v>41</v>
      </c>
      <c r="C586" s="217"/>
      <c r="D586" s="184"/>
      <c r="E586" s="218"/>
      <c r="F586" s="218"/>
      <c r="G586" s="185">
        <f>SUM(F579:F585)</f>
        <v>0</v>
      </c>
    </row>
    <row r="587" spans="1:10" ht="23.25" customHeight="1" thickBot="1" x14ac:dyDescent="0.25">
      <c r="A587" s="251" t="s">
        <v>58</v>
      </c>
      <c r="B587" s="190"/>
      <c r="C587" s="190"/>
      <c r="D587" s="210"/>
      <c r="E587" s="210"/>
      <c r="F587" s="219"/>
      <c r="G587" s="252"/>
      <c r="H587" s="171"/>
      <c r="I587" s="171"/>
      <c r="J587" s="171"/>
    </row>
    <row r="588" spans="1:10" ht="23.25" customHeight="1" thickBot="1" x14ac:dyDescent="0.25">
      <c r="A588" s="164">
        <v>10</v>
      </c>
      <c r="B588" s="266" t="s">
        <v>90</v>
      </c>
      <c r="C588" s="222">
        <f>SUM(G577,G571,G559,G542,G264,G231,G95,G13,G586)</f>
        <v>0</v>
      </c>
      <c r="D588" s="222" t="s">
        <v>92</v>
      </c>
      <c r="E588" s="327">
        <v>0</v>
      </c>
      <c r="F588" s="220">
        <f>C588*E588</f>
        <v>0</v>
      </c>
      <c r="G588" s="223">
        <f>F588</f>
        <v>0</v>
      </c>
    </row>
    <row r="589" spans="1:10" ht="23.25" customHeight="1" thickBot="1" x14ac:dyDescent="0.25">
      <c r="A589" s="254"/>
      <c r="B589" s="255"/>
      <c r="C589" s="256"/>
      <c r="D589" s="257"/>
      <c r="E589" s="257"/>
      <c r="F589" s="258" t="s">
        <v>94</v>
      </c>
      <c r="G589" s="224" t="e">
        <f>G13+G95+G231+G264+G542+G559+G571+G577+G586+G588</f>
        <v>#VALUE!</v>
      </c>
    </row>
    <row r="590" spans="1:10" x14ac:dyDescent="0.2">
      <c r="F590" s="152"/>
      <c r="G590" s="152"/>
    </row>
    <row r="591" spans="1:10" x14ac:dyDescent="0.2">
      <c r="F591" s="152"/>
      <c r="G591" s="152"/>
    </row>
  </sheetData>
  <customSheetViews>
    <customSheetView guid="{D5A9322D-3805-4811-A046-80D46B5D86B8}" scale="120" showGridLines="0" printArea="1" view="pageBreakPreview" topLeftCell="A32">
      <selection activeCell="C55" sqref="C55:F55"/>
      <pageMargins left="0.35433070866141736" right="0.23622047244094491" top="0.6692913385826772" bottom="0.62992125984251968" header="0.27559055118110237" footer="0.39370078740157483"/>
      <pageSetup paperSize="9" scale="71" orientation="portrait" r:id="rId1"/>
      <headerFooter alignWithMargins="0">
        <oddHeader>&amp;L&amp;"Arial,Bold"SIMON LANGTON GRAMMAR SCHOOL
TONG CENTRE FOR CREATIVE RESEARCH&amp;R&amp;"Arial,Bold"CONTRACT SUM ANALYSIS</oddHeader>
        <oddFooter>&amp;L1756&amp;C&amp;P</oddFooter>
      </headerFooter>
    </customSheetView>
  </customSheetViews>
  <mergeCells count="2">
    <mergeCell ref="D560:E560"/>
    <mergeCell ref="A4:G4"/>
  </mergeCells>
  <phoneticPr fontId="4" type="noConversion"/>
  <pageMargins left="0.35433070866141736" right="0.23622047244094491" top="0.6692913385826772" bottom="0.62992125984251968" header="0.27559055118110237" footer="0.39370078740157483"/>
  <pageSetup paperSize="9" scale="70" fitToHeight="0" orientation="portrait" r:id="rId2"/>
  <headerFooter alignWithMargins="0">
    <oddHeader>&amp;L&amp;"Arial,Bold"CROYDON COLLEGE
FECTF WORKS 2023&amp;R&amp;G</oddHeader>
    <oddFooter>&amp;L2714&amp;C&amp;P</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205B8-62C4-4462-B47F-71D0CB07B60A}">
  <sheetPr>
    <pageSetUpPr fitToPage="1"/>
  </sheetPr>
  <dimension ref="A1:J371"/>
  <sheetViews>
    <sheetView view="pageBreakPreview" topLeftCell="A344" zoomScaleNormal="100" zoomScaleSheetLayoutView="100" workbookViewId="0">
      <selection activeCell="C361" sqref="C361:C363"/>
    </sheetView>
  </sheetViews>
  <sheetFormatPr defaultColWidth="9.140625" defaultRowHeight="16.5" x14ac:dyDescent="0.3"/>
  <cols>
    <col min="1" max="1" width="9.140625" style="284" customWidth="1"/>
    <col min="2" max="2" width="43.85546875" style="284" customWidth="1"/>
    <col min="3" max="3" width="2.7109375" style="284" customWidth="1"/>
    <col min="4" max="4" width="52.85546875" style="285" customWidth="1"/>
    <col min="5" max="7" width="11.140625" style="285" customWidth="1"/>
    <col min="8" max="8" width="11.140625" style="284" customWidth="1"/>
    <col min="9" max="9" width="11.28515625" style="284" customWidth="1"/>
    <col min="10" max="10" width="11.140625" style="284" customWidth="1"/>
    <col min="11" max="16384" width="9.140625" style="284"/>
  </cols>
  <sheetData>
    <row r="1" spans="1:10" s="152" customFormat="1" ht="12.75" x14ac:dyDescent="0.2">
      <c r="A1" s="151"/>
      <c r="B1" s="151"/>
      <c r="F1" s="151"/>
      <c r="G1" s="151"/>
    </row>
    <row r="2" spans="1:10" s="152" customFormat="1" ht="15.75" x14ac:dyDescent="0.25">
      <c r="A2" s="113"/>
      <c r="B2" s="151"/>
      <c r="F2" s="151"/>
      <c r="G2" s="151"/>
      <c r="H2" s="160"/>
    </row>
    <row r="3" spans="1:10" s="152" customFormat="1" ht="15.75" x14ac:dyDescent="0.25">
      <c r="A3" s="151"/>
      <c r="B3" s="151"/>
      <c r="F3" s="151"/>
      <c r="G3" s="151"/>
      <c r="H3" s="160"/>
    </row>
    <row r="4" spans="1:10" s="153" customFormat="1" ht="15.75" x14ac:dyDescent="0.25">
      <c r="A4" s="153" t="s">
        <v>630</v>
      </c>
      <c r="H4" s="161"/>
    </row>
    <row r="5" spans="1:10" s="153" customFormat="1" ht="15.75" x14ac:dyDescent="0.25">
      <c r="A5" s="162"/>
      <c r="F5" s="163"/>
      <c r="G5" s="163"/>
      <c r="H5" s="161"/>
    </row>
    <row r="6" spans="1:10" ht="28.5" customHeight="1" x14ac:dyDescent="0.25">
      <c r="A6" s="286" t="s">
        <v>179</v>
      </c>
      <c r="B6" s="287" t="s">
        <v>180</v>
      </c>
      <c r="C6" s="287"/>
      <c r="D6" s="287"/>
      <c r="E6" s="289" t="s">
        <v>61</v>
      </c>
      <c r="F6" s="289" t="s">
        <v>62</v>
      </c>
      <c r="G6" s="289" t="s">
        <v>63</v>
      </c>
      <c r="H6" s="288" t="s">
        <v>181</v>
      </c>
      <c r="I6" s="289" t="s">
        <v>182</v>
      </c>
      <c r="J6" s="289" t="s">
        <v>183</v>
      </c>
    </row>
    <row r="7" spans="1:10" ht="13.5" customHeight="1" x14ac:dyDescent="0.25">
      <c r="A7" s="290"/>
      <c r="B7" s="290"/>
      <c r="C7" s="290"/>
      <c r="D7" s="291"/>
      <c r="E7" s="291"/>
      <c r="F7" s="291"/>
      <c r="G7" s="291"/>
      <c r="H7" s="292" t="s">
        <v>184</v>
      </c>
      <c r="I7" s="292" t="s">
        <v>184</v>
      </c>
      <c r="J7" s="292" t="s">
        <v>184</v>
      </c>
    </row>
    <row r="8" spans="1:10" ht="13.5" customHeight="1" x14ac:dyDescent="0.25">
      <c r="A8" s="293">
        <v>1.1000000000000001</v>
      </c>
      <c r="B8" s="294" t="s">
        <v>185</v>
      </c>
      <c r="C8" s="294"/>
      <c r="D8" s="294"/>
      <c r="E8" s="294"/>
      <c r="F8" s="294"/>
      <c r="G8" s="294"/>
      <c r="H8" s="295"/>
      <c r="I8" s="295"/>
      <c r="J8" s="296"/>
    </row>
    <row r="9" spans="1:10" ht="21.4" customHeight="1" x14ac:dyDescent="0.25">
      <c r="A9" s="297" t="s">
        <v>186</v>
      </c>
      <c r="B9" s="298" t="s">
        <v>187</v>
      </c>
      <c r="C9" s="298"/>
      <c r="D9" s="298"/>
      <c r="E9" s="298"/>
      <c r="F9" s="298"/>
      <c r="G9" s="298"/>
      <c r="H9" s="299"/>
      <c r="I9" s="299"/>
      <c r="J9" s="300">
        <f>SUM(J10:J24)</f>
        <v>0</v>
      </c>
    </row>
    <row r="10" spans="1:10" ht="33" x14ac:dyDescent="0.25">
      <c r="A10" s="301" t="s">
        <v>188</v>
      </c>
      <c r="B10" s="302" t="s">
        <v>187</v>
      </c>
      <c r="C10" s="303">
        <v>1</v>
      </c>
      <c r="D10" s="302" t="s">
        <v>189</v>
      </c>
      <c r="E10" s="302"/>
      <c r="F10" s="302"/>
      <c r="G10" s="302"/>
      <c r="H10" s="304">
        <f>G10*E10</f>
        <v>0</v>
      </c>
      <c r="I10" s="290"/>
      <c r="J10" s="304">
        <f>H10+I10</f>
        <v>0</v>
      </c>
    </row>
    <row r="11" spans="1:10" ht="13.5" customHeight="1" x14ac:dyDescent="0.25">
      <c r="A11" s="301"/>
      <c r="B11" s="302"/>
      <c r="C11" s="303">
        <v>2</v>
      </c>
      <c r="D11" s="302" t="s">
        <v>190</v>
      </c>
      <c r="E11" s="302"/>
      <c r="F11" s="302"/>
      <c r="G11" s="302"/>
      <c r="H11" s="304">
        <f t="shared" ref="H11:H32" si="0">G11*E11</f>
        <v>0</v>
      </c>
      <c r="I11" s="290"/>
      <c r="J11" s="304">
        <f t="shared" ref="J11:J27" si="1">H11+I11</f>
        <v>0</v>
      </c>
    </row>
    <row r="12" spans="1:10" ht="33" x14ac:dyDescent="0.25">
      <c r="A12" s="301"/>
      <c r="B12" s="302"/>
      <c r="C12" s="303">
        <v>3</v>
      </c>
      <c r="D12" s="302" t="s">
        <v>191</v>
      </c>
      <c r="E12" s="302"/>
      <c r="F12" s="302"/>
      <c r="G12" s="302"/>
      <c r="H12" s="304">
        <f t="shared" si="0"/>
        <v>0</v>
      </c>
      <c r="I12" s="290"/>
      <c r="J12" s="304">
        <f t="shared" si="1"/>
        <v>0</v>
      </c>
    </row>
    <row r="13" spans="1:10" ht="13.5" customHeight="1" x14ac:dyDescent="0.25">
      <c r="A13" s="301"/>
      <c r="B13" s="302"/>
      <c r="C13" s="303">
        <v>4</v>
      </c>
      <c r="D13" s="302" t="s">
        <v>192</v>
      </c>
      <c r="E13" s="302"/>
      <c r="F13" s="302"/>
      <c r="G13" s="302"/>
      <c r="H13" s="304">
        <f t="shared" si="0"/>
        <v>0</v>
      </c>
      <c r="I13" s="290"/>
      <c r="J13" s="304">
        <f t="shared" si="1"/>
        <v>0</v>
      </c>
    </row>
    <row r="14" spans="1:10" ht="13.5" customHeight="1" x14ac:dyDescent="0.25">
      <c r="A14" s="301"/>
      <c r="B14" s="302"/>
      <c r="C14" s="303">
        <v>5</v>
      </c>
      <c r="D14" s="302" t="s">
        <v>193</v>
      </c>
      <c r="E14" s="302"/>
      <c r="F14" s="302"/>
      <c r="G14" s="302"/>
      <c r="H14" s="304">
        <f t="shared" si="0"/>
        <v>0</v>
      </c>
      <c r="I14" s="290"/>
      <c r="J14" s="304">
        <f t="shared" si="1"/>
        <v>0</v>
      </c>
    </row>
    <row r="15" spans="1:10" ht="13.5" customHeight="1" x14ac:dyDescent="0.25">
      <c r="A15" s="301"/>
      <c r="B15" s="302"/>
      <c r="C15" s="303">
        <v>6</v>
      </c>
      <c r="D15" s="302" t="s">
        <v>194</v>
      </c>
      <c r="E15" s="302"/>
      <c r="F15" s="302"/>
      <c r="G15" s="302"/>
      <c r="H15" s="304">
        <f t="shared" si="0"/>
        <v>0</v>
      </c>
      <c r="I15" s="290"/>
      <c r="J15" s="304">
        <f t="shared" si="1"/>
        <v>0</v>
      </c>
    </row>
    <row r="16" spans="1:10" ht="13.5" customHeight="1" x14ac:dyDescent="0.25">
      <c r="A16" s="301"/>
      <c r="B16" s="302"/>
      <c r="C16" s="303">
        <v>7</v>
      </c>
      <c r="D16" s="302" t="s">
        <v>195</v>
      </c>
      <c r="E16" s="302"/>
      <c r="F16" s="302"/>
      <c r="G16" s="302"/>
      <c r="H16" s="304">
        <f t="shared" si="0"/>
        <v>0</v>
      </c>
      <c r="I16" s="290"/>
      <c r="J16" s="304">
        <f t="shared" si="1"/>
        <v>0</v>
      </c>
    </row>
    <row r="17" spans="1:10" x14ac:dyDescent="0.25">
      <c r="A17" s="301"/>
      <c r="B17" s="302"/>
      <c r="C17" s="303">
        <v>8</v>
      </c>
      <c r="D17" s="302" t="s">
        <v>196</v>
      </c>
      <c r="E17" s="302"/>
      <c r="F17" s="302"/>
      <c r="G17" s="302"/>
      <c r="H17" s="304">
        <f t="shared" si="0"/>
        <v>0</v>
      </c>
      <c r="I17" s="290"/>
      <c r="J17" s="304">
        <f t="shared" si="1"/>
        <v>0</v>
      </c>
    </row>
    <row r="18" spans="1:10" ht="13.5" customHeight="1" x14ac:dyDescent="0.25">
      <c r="A18" s="301" t="s">
        <v>197</v>
      </c>
      <c r="B18" s="302" t="s">
        <v>198</v>
      </c>
      <c r="C18" s="303">
        <v>1</v>
      </c>
      <c r="D18" s="302" t="s">
        <v>199</v>
      </c>
      <c r="E18" s="302"/>
      <c r="F18" s="302"/>
      <c r="G18" s="302"/>
      <c r="H18" s="304">
        <f t="shared" si="0"/>
        <v>0</v>
      </c>
      <c r="I18" s="290"/>
      <c r="J18" s="304">
        <f t="shared" si="1"/>
        <v>0</v>
      </c>
    </row>
    <row r="19" spans="1:10" ht="13.5" customHeight="1" x14ac:dyDescent="0.25">
      <c r="A19" s="301"/>
      <c r="B19" s="302"/>
      <c r="C19" s="303">
        <v>2</v>
      </c>
      <c r="D19" s="302" t="s">
        <v>193</v>
      </c>
      <c r="E19" s="302"/>
      <c r="F19" s="302"/>
      <c r="G19" s="302"/>
      <c r="H19" s="304">
        <f t="shared" si="0"/>
        <v>0</v>
      </c>
      <c r="I19" s="290"/>
      <c r="J19" s="304">
        <f t="shared" si="1"/>
        <v>0</v>
      </c>
    </row>
    <row r="20" spans="1:10" ht="13.5" customHeight="1" x14ac:dyDescent="0.25">
      <c r="A20" s="301"/>
      <c r="B20" s="302"/>
      <c r="C20" s="303">
        <v>3</v>
      </c>
      <c r="D20" s="302" t="s">
        <v>194</v>
      </c>
      <c r="E20" s="302"/>
      <c r="F20" s="302"/>
      <c r="G20" s="302"/>
      <c r="H20" s="304">
        <f t="shared" si="0"/>
        <v>0</v>
      </c>
      <c r="I20" s="290"/>
      <c r="J20" s="304">
        <f t="shared" si="1"/>
        <v>0</v>
      </c>
    </row>
    <row r="21" spans="1:10" ht="13.5" customHeight="1" x14ac:dyDescent="0.25">
      <c r="A21" s="301"/>
      <c r="B21" s="302"/>
      <c r="C21" s="303">
        <v>4</v>
      </c>
      <c r="D21" s="302" t="s">
        <v>200</v>
      </c>
      <c r="E21" s="302"/>
      <c r="F21" s="302"/>
      <c r="G21" s="302"/>
      <c r="H21" s="304">
        <f t="shared" si="0"/>
        <v>0</v>
      </c>
      <c r="I21" s="290"/>
      <c r="J21" s="304">
        <f t="shared" si="1"/>
        <v>0</v>
      </c>
    </row>
    <row r="22" spans="1:10" ht="13.5" customHeight="1" x14ac:dyDescent="0.25">
      <c r="A22" s="301" t="s">
        <v>201</v>
      </c>
      <c r="B22" s="302" t="s">
        <v>202</v>
      </c>
      <c r="C22" s="303">
        <v>1</v>
      </c>
      <c r="D22" s="302" t="s">
        <v>203</v>
      </c>
      <c r="E22" s="302"/>
      <c r="F22" s="302"/>
      <c r="G22" s="302"/>
      <c r="H22" s="304">
        <f t="shared" si="0"/>
        <v>0</v>
      </c>
      <c r="I22" s="290"/>
      <c r="J22" s="304">
        <f t="shared" si="1"/>
        <v>0</v>
      </c>
    </row>
    <row r="23" spans="1:10" ht="13.5" customHeight="1" x14ac:dyDescent="0.25">
      <c r="A23" s="301"/>
      <c r="B23" s="302"/>
      <c r="C23" s="303">
        <v>2</v>
      </c>
      <c r="D23" s="302" t="s">
        <v>204</v>
      </c>
      <c r="E23" s="302"/>
      <c r="F23" s="302"/>
      <c r="G23" s="302"/>
      <c r="H23" s="304">
        <f t="shared" si="0"/>
        <v>0</v>
      </c>
      <c r="I23" s="290"/>
      <c r="J23" s="304">
        <f t="shared" si="1"/>
        <v>0</v>
      </c>
    </row>
    <row r="24" spans="1:10" ht="13.5" customHeight="1" x14ac:dyDescent="0.25">
      <c r="A24" s="301"/>
      <c r="B24" s="302"/>
      <c r="C24" s="303">
        <v>3</v>
      </c>
      <c r="D24" s="302" t="s">
        <v>205</v>
      </c>
      <c r="E24" s="302"/>
      <c r="F24" s="302"/>
      <c r="G24" s="302"/>
      <c r="H24" s="304">
        <f t="shared" si="0"/>
        <v>0</v>
      </c>
      <c r="I24" s="290"/>
      <c r="J24" s="304">
        <f t="shared" si="1"/>
        <v>0</v>
      </c>
    </row>
    <row r="25" spans="1:10" ht="13.5" customHeight="1" x14ac:dyDescent="0.25">
      <c r="A25" s="305" t="s">
        <v>206</v>
      </c>
      <c r="B25" s="306" t="s">
        <v>207</v>
      </c>
      <c r="C25" s="306"/>
      <c r="D25" s="306"/>
      <c r="E25" s="306"/>
      <c r="F25" s="306"/>
      <c r="G25" s="306"/>
      <c r="H25" s="307"/>
      <c r="I25" s="307"/>
      <c r="J25" s="308">
        <f>SUM(J26:J27)</f>
        <v>0</v>
      </c>
    </row>
    <row r="26" spans="1:10" ht="13.5" customHeight="1" x14ac:dyDescent="0.25">
      <c r="A26" s="301" t="s">
        <v>208</v>
      </c>
      <c r="B26" s="302" t="s">
        <v>207</v>
      </c>
      <c r="C26" s="303">
        <v>1</v>
      </c>
      <c r="D26" s="302" t="s">
        <v>209</v>
      </c>
      <c r="E26" s="302"/>
      <c r="F26" s="302"/>
      <c r="G26" s="302"/>
      <c r="H26" s="304">
        <f t="shared" si="0"/>
        <v>0</v>
      </c>
      <c r="I26" s="290"/>
      <c r="J26" s="304">
        <f>H26+I26</f>
        <v>0</v>
      </c>
    </row>
    <row r="27" spans="1:10" ht="13.5" customHeight="1" x14ac:dyDescent="0.25">
      <c r="A27" s="301"/>
      <c r="B27" s="302"/>
      <c r="C27" s="303">
        <v>2</v>
      </c>
      <c r="D27" s="302" t="s">
        <v>210</v>
      </c>
      <c r="E27" s="302"/>
      <c r="F27" s="302"/>
      <c r="G27" s="302"/>
      <c r="H27" s="304">
        <f t="shared" si="0"/>
        <v>0</v>
      </c>
      <c r="I27" s="290"/>
      <c r="J27" s="304">
        <f t="shared" si="1"/>
        <v>0</v>
      </c>
    </row>
    <row r="28" spans="1:10" ht="13.5" customHeight="1" x14ac:dyDescent="0.25">
      <c r="A28" s="305" t="s">
        <v>211</v>
      </c>
      <c r="B28" s="306" t="s">
        <v>212</v>
      </c>
      <c r="C28" s="306"/>
      <c r="D28" s="306"/>
      <c r="E28" s="306"/>
      <c r="F28" s="306"/>
      <c r="G28" s="306"/>
      <c r="H28" s="307"/>
      <c r="I28" s="307"/>
      <c r="J28" s="308">
        <f>SUM(J29:J32)</f>
        <v>0</v>
      </c>
    </row>
    <row r="29" spans="1:10" ht="33" x14ac:dyDescent="0.25">
      <c r="A29" s="301" t="s">
        <v>213</v>
      </c>
      <c r="B29" s="302" t="s">
        <v>214</v>
      </c>
      <c r="C29" s="302">
        <v>1</v>
      </c>
      <c r="D29" s="302" t="s">
        <v>215</v>
      </c>
      <c r="E29" s="302"/>
      <c r="F29" s="302"/>
      <c r="G29" s="302"/>
      <c r="H29" s="304">
        <f t="shared" si="0"/>
        <v>0</v>
      </c>
      <c r="I29" s="290"/>
      <c r="J29" s="304">
        <f>H29+I29</f>
        <v>0</v>
      </c>
    </row>
    <row r="30" spans="1:10" ht="33" x14ac:dyDescent="0.25">
      <c r="A30" s="301"/>
      <c r="B30" s="302"/>
      <c r="C30" s="302">
        <v>2</v>
      </c>
      <c r="D30" s="302" t="s">
        <v>216</v>
      </c>
      <c r="E30" s="302"/>
      <c r="F30" s="302"/>
      <c r="G30" s="302"/>
      <c r="H30" s="304">
        <f t="shared" si="0"/>
        <v>0</v>
      </c>
      <c r="I30" s="290"/>
      <c r="J30" s="304">
        <f>H30+I30</f>
        <v>0</v>
      </c>
    </row>
    <row r="31" spans="1:10" ht="33" x14ac:dyDescent="0.25">
      <c r="A31" s="301"/>
      <c r="B31" s="302"/>
      <c r="C31" s="302">
        <v>3</v>
      </c>
      <c r="D31" s="302" t="s">
        <v>217</v>
      </c>
      <c r="E31" s="302"/>
      <c r="F31" s="302"/>
      <c r="G31" s="302"/>
      <c r="H31" s="304">
        <f t="shared" si="0"/>
        <v>0</v>
      </c>
      <c r="I31" s="290"/>
      <c r="J31" s="304">
        <f>H31+I31</f>
        <v>0</v>
      </c>
    </row>
    <row r="32" spans="1:10" ht="66" x14ac:dyDescent="0.25">
      <c r="A32" s="301" t="s">
        <v>218</v>
      </c>
      <c r="B32" s="302" t="s">
        <v>219</v>
      </c>
      <c r="C32" s="302">
        <v>1</v>
      </c>
      <c r="D32" s="302" t="s">
        <v>220</v>
      </c>
      <c r="E32" s="302"/>
      <c r="F32" s="302"/>
      <c r="G32" s="302"/>
      <c r="H32" s="304">
        <f t="shared" si="0"/>
        <v>0</v>
      </c>
      <c r="I32" s="290"/>
      <c r="J32" s="304">
        <f>H32+I32</f>
        <v>0</v>
      </c>
    </row>
    <row r="33" spans="1:10" ht="13.5" customHeight="1" x14ac:dyDescent="0.25">
      <c r="A33" s="293">
        <v>1.2</v>
      </c>
      <c r="B33" s="294" t="s">
        <v>221</v>
      </c>
      <c r="C33" s="294"/>
      <c r="D33" s="294"/>
      <c r="E33" s="294"/>
      <c r="F33" s="294"/>
      <c r="G33" s="294"/>
      <c r="H33" s="295"/>
      <c r="I33" s="295"/>
      <c r="J33" s="295"/>
    </row>
    <row r="34" spans="1:10" ht="13.5" customHeight="1" x14ac:dyDescent="0.25">
      <c r="A34" s="305" t="s">
        <v>222</v>
      </c>
      <c r="B34" s="306" t="s">
        <v>223</v>
      </c>
      <c r="C34" s="306"/>
      <c r="D34" s="306"/>
      <c r="E34" s="306"/>
      <c r="F34" s="306"/>
      <c r="G34" s="306"/>
      <c r="H34" s="307"/>
      <c r="I34" s="307"/>
      <c r="J34" s="308">
        <f>SUM(J35:J69)</f>
        <v>0</v>
      </c>
    </row>
    <row r="35" spans="1:10" x14ac:dyDescent="0.25">
      <c r="A35" s="301" t="s">
        <v>224</v>
      </c>
      <c r="B35" s="302" t="s">
        <v>225</v>
      </c>
      <c r="C35" s="302">
        <v>1</v>
      </c>
      <c r="D35" s="302" t="s">
        <v>226</v>
      </c>
      <c r="E35" s="302"/>
      <c r="F35" s="302"/>
      <c r="G35" s="302"/>
      <c r="H35" s="304">
        <f t="shared" ref="H35:H69" si="2">G35*E35</f>
        <v>0</v>
      </c>
      <c r="I35" s="290"/>
      <c r="J35" s="304">
        <f>H35+I35</f>
        <v>0</v>
      </c>
    </row>
    <row r="36" spans="1:10" ht="13.5" customHeight="1" x14ac:dyDescent="0.25">
      <c r="A36" s="301"/>
      <c r="B36" s="302"/>
      <c r="C36" s="302">
        <v>2</v>
      </c>
      <c r="D36" s="302" t="s">
        <v>227</v>
      </c>
      <c r="E36" s="302"/>
      <c r="F36" s="302"/>
      <c r="G36" s="302"/>
      <c r="H36" s="304">
        <f t="shared" si="2"/>
        <v>0</v>
      </c>
      <c r="I36" s="290"/>
      <c r="J36" s="304">
        <f t="shared" ref="J36:J99" si="3">H36+I36</f>
        <v>0</v>
      </c>
    </row>
    <row r="37" spans="1:10" ht="49.5" x14ac:dyDescent="0.25">
      <c r="A37" s="301"/>
      <c r="B37" s="302"/>
      <c r="C37" s="302">
        <v>3</v>
      </c>
      <c r="D37" s="302" t="s">
        <v>228</v>
      </c>
      <c r="E37" s="302"/>
      <c r="F37" s="302"/>
      <c r="G37" s="302"/>
      <c r="H37" s="304">
        <f t="shared" si="2"/>
        <v>0</v>
      </c>
      <c r="I37" s="290"/>
      <c r="J37" s="304">
        <f t="shared" si="3"/>
        <v>0</v>
      </c>
    </row>
    <row r="38" spans="1:10" ht="13.5" customHeight="1" x14ac:dyDescent="0.25">
      <c r="A38" s="301"/>
      <c r="B38" s="302"/>
      <c r="C38" s="302">
        <v>4</v>
      </c>
      <c r="D38" s="302" t="s">
        <v>229</v>
      </c>
      <c r="E38" s="302"/>
      <c r="F38" s="302"/>
      <c r="G38" s="302"/>
      <c r="H38" s="304">
        <f t="shared" si="2"/>
        <v>0</v>
      </c>
      <c r="I38" s="290"/>
      <c r="J38" s="304">
        <f t="shared" si="3"/>
        <v>0</v>
      </c>
    </row>
    <row r="39" spans="1:10" x14ac:dyDescent="0.25">
      <c r="A39" s="301"/>
      <c r="B39" s="302"/>
      <c r="C39" s="302">
        <v>5</v>
      </c>
      <c r="D39" s="302" t="s">
        <v>230</v>
      </c>
      <c r="E39" s="302"/>
      <c r="F39" s="302"/>
      <c r="G39" s="302"/>
      <c r="H39" s="304">
        <f t="shared" si="2"/>
        <v>0</v>
      </c>
      <c r="I39" s="290"/>
      <c r="J39" s="304">
        <f t="shared" si="3"/>
        <v>0</v>
      </c>
    </row>
    <row r="40" spans="1:10" ht="13.5" customHeight="1" x14ac:dyDescent="0.25">
      <c r="A40" s="301"/>
      <c r="B40" s="302"/>
      <c r="C40" s="302">
        <v>6</v>
      </c>
      <c r="D40" s="302" t="s">
        <v>231</v>
      </c>
      <c r="E40" s="302"/>
      <c r="F40" s="302"/>
      <c r="G40" s="302"/>
      <c r="H40" s="304">
        <f t="shared" si="2"/>
        <v>0</v>
      </c>
      <c r="I40" s="290"/>
      <c r="J40" s="304">
        <f t="shared" si="3"/>
        <v>0</v>
      </c>
    </row>
    <row r="41" spans="1:10" ht="13.5" customHeight="1" x14ac:dyDescent="0.25">
      <c r="A41" s="301"/>
      <c r="B41" s="302"/>
      <c r="C41" s="302">
        <v>7</v>
      </c>
      <c r="D41" s="302" t="s">
        <v>232</v>
      </c>
      <c r="E41" s="302"/>
      <c r="F41" s="302"/>
      <c r="G41" s="302"/>
      <c r="H41" s="304">
        <f t="shared" si="2"/>
        <v>0</v>
      </c>
      <c r="I41" s="290"/>
      <c r="J41" s="304">
        <f t="shared" si="3"/>
        <v>0</v>
      </c>
    </row>
    <row r="42" spans="1:10" ht="13.5" customHeight="1" x14ac:dyDescent="0.25">
      <c r="A42" s="301"/>
      <c r="B42" s="302"/>
      <c r="C42" s="302">
        <v>8</v>
      </c>
      <c r="D42" s="302" t="s">
        <v>233</v>
      </c>
      <c r="E42" s="302"/>
      <c r="F42" s="302"/>
      <c r="G42" s="302"/>
      <c r="H42" s="304">
        <f t="shared" si="2"/>
        <v>0</v>
      </c>
      <c r="I42" s="290"/>
      <c r="J42" s="304">
        <f t="shared" si="3"/>
        <v>0</v>
      </c>
    </row>
    <row r="43" spans="1:10" ht="13.5" customHeight="1" x14ac:dyDescent="0.25">
      <c r="A43" s="301"/>
      <c r="B43" s="302"/>
      <c r="C43" s="302">
        <v>9</v>
      </c>
      <c r="D43" s="302" t="s">
        <v>234</v>
      </c>
      <c r="E43" s="302"/>
      <c r="F43" s="302"/>
      <c r="G43" s="302"/>
      <c r="H43" s="304">
        <f t="shared" si="2"/>
        <v>0</v>
      </c>
      <c r="I43" s="290"/>
      <c r="J43" s="304">
        <f t="shared" si="3"/>
        <v>0</v>
      </c>
    </row>
    <row r="44" spans="1:10" ht="13.5" customHeight="1" x14ac:dyDescent="0.25">
      <c r="A44" s="301"/>
      <c r="B44" s="302"/>
      <c r="C44" s="302">
        <v>10</v>
      </c>
      <c r="D44" s="302" t="s">
        <v>235</v>
      </c>
      <c r="E44" s="302"/>
      <c r="F44" s="302"/>
      <c r="G44" s="302"/>
      <c r="H44" s="304">
        <f t="shared" si="2"/>
        <v>0</v>
      </c>
      <c r="I44" s="290"/>
      <c r="J44" s="304">
        <f t="shared" si="3"/>
        <v>0</v>
      </c>
    </row>
    <row r="45" spans="1:10" ht="13.5" customHeight="1" x14ac:dyDescent="0.25">
      <c r="A45" s="301"/>
      <c r="B45" s="302"/>
      <c r="C45" s="302">
        <v>11</v>
      </c>
      <c r="D45" s="302" t="s">
        <v>236</v>
      </c>
      <c r="E45" s="302"/>
      <c r="F45" s="302"/>
      <c r="G45" s="302"/>
      <c r="H45" s="304">
        <f t="shared" si="2"/>
        <v>0</v>
      </c>
      <c r="I45" s="290"/>
      <c r="J45" s="304">
        <f t="shared" si="3"/>
        <v>0</v>
      </c>
    </row>
    <row r="46" spans="1:10" ht="13.5" customHeight="1" x14ac:dyDescent="0.25">
      <c r="A46" s="301"/>
      <c r="B46" s="302"/>
      <c r="C46" s="302">
        <v>12</v>
      </c>
      <c r="D46" s="302" t="s">
        <v>237</v>
      </c>
      <c r="E46" s="302"/>
      <c r="F46" s="302"/>
      <c r="G46" s="302"/>
      <c r="H46" s="304">
        <f t="shared" si="2"/>
        <v>0</v>
      </c>
      <c r="I46" s="290"/>
      <c r="J46" s="304">
        <f t="shared" si="3"/>
        <v>0</v>
      </c>
    </row>
    <row r="47" spans="1:10" ht="13.5" customHeight="1" x14ac:dyDescent="0.25">
      <c r="A47" s="301"/>
      <c r="B47" s="302"/>
      <c r="C47" s="302">
        <v>13</v>
      </c>
      <c r="D47" s="302" t="s">
        <v>238</v>
      </c>
      <c r="E47" s="302"/>
      <c r="F47" s="302"/>
      <c r="G47" s="302"/>
      <c r="H47" s="304">
        <f t="shared" si="2"/>
        <v>0</v>
      </c>
      <c r="I47" s="290"/>
      <c r="J47" s="304">
        <f t="shared" si="3"/>
        <v>0</v>
      </c>
    </row>
    <row r="48" spans="1:10" ht="13.5" customHeight="1" x14ac:dyDescent="0.25">
      <c r="A48" s="301"/>
      <c r="B48" s="302"/>
      <c r="C48" s="302">
        <v>14</v>
      </c>
      <c r="D48" s="302" t="s">
        <v>239</v>
      </c>
      <c r="E48" s="302"/>
      <c r="F48" s="302"/>
      <c r="G48" s="302"/>
      <c r="H48" s="304">
        <f t="shared" si="2"/>
        <v>0</v>
      </c>
      <c r="I48" s="290"/>
      <c r="J48" s="304">
        <f t="shared" si="3"/>
        <v>0</v>
      </c>
    </row>
    <row r="49" spans="1:10" ht="33" x14ac:dyDescent="0.25">
      <c r="A49" s="301"/>
      <c r="B49" s="302"/>
      <c r="C49" s="302">
        <v>15</v>
      </c>
      <c r="D49" s="302" t="s">
        <v>240</v>
      </c>
      <c r="E49" s="302"/>
      <c r="F49" s="302"/>
      <c r="G49" s="302"/>
      <c r="H49" s="304">
        <f t="shared" si="2"/>
        <v>0</v>
      </c>
      <c r="I49" s="290"/>
      <c r="J49" s="304">
        <f t="shared" si="3"/>
        <v>0</v>
      </c>
    </row>
    <row r="50" spans="1:10" ht="13.5" customHeight="1" x14ac:dyDescent="0.25">
      <c r="A50" s="301"/>
      <c r="B50" s="302"/>
      <c r="C50" s="302">
        <v>16</v>
      </c>
      <c r="D50" s="302" t="s">
        <v>241</v>
      </c>
      <c r="E50" s="302"/>
      <c r="F50" s="302"/>
      <c r="G50" s="302"/>
      <c r="H50" s="304">
        <f t="shared" si="2"/>
        <v>0</v>
      </c>
      <c r="I50" s="290"/>
      <c r="J50" s="304">
        <f t="shared" si="3"/>
        <v>0</v>
      </c>
    </row>
    <row r="51" spans="1:10" ht="33" x14ac:dyDescent="0.25">
      <c r="A51" s="301" t="s">
        <v>242</v>
      </c>
      <c r="B51" s="302" t="s">
        <v>243</v>
      </c>
      <c r="C51" s="303">
        <v>1</v>
      </c>
      <c r="D51" s="302" t="s">
        <v>244</v>
      </c>
      <c r="E51" s="302"/>
      <c r="F51" s="302"/>
      <c r="G51" s="302"/>
      <c r="H51" s="304">
        <f t="shared" si="2"/>
        <v>0</v>
      </c>
      <c r="I51" s="290"/>
      <c r="J51" s="304">
        <f t="shared" si="3"/>
        <v>0</v>
      </c>
    </row>
    <row r="52" spans="1:10" ht="13.5" customHeight="1" x14ac:dyDescent="0.25">
      <c r="A52" s="301"/>
      <c r="B52" s="302"/>
      <c r="C52" s="303">
        <v>2</v>
      </c>
      <c r="D52" s="302" t="s">
        <v>245</v>
      </c>
      <c r="E52" s="302"/>
      <c r="F52" s="302"/>
      <c r="G52" s="302"/>
      <c r="H52" s="304">
        <f t="shared" si="2"/>
        <v>0</v>
      </c>
      <c r="I52" s="290"/>
      <c r="J52" s="304">
        <f t="shared" si="3"/>
        <v>0</v>
      </c>
    </row>
    <row r="53" spans="1:10" ht="13.5" customHeight="1" x14ac:dyDescent="0.25">
      <c r="A53" s="301"/>
      <c r="B53" s="302"/>
      <c r="C53" s="303">
        <v>3</v>
      </c>
      <c r="D53" s="302" t="s">
        <v>246</v>
      </c>
      <c r="E53" s="302"/>
      <c r="F53" s="302"/>
      <c r="G53" s="302"/>
      <c r="H53" s="304">
        <f t="shared" si="2"/>
        <v>0</v>
      </c>
      <c r="I53" s="290"/>
      <c r="J53" s="304">
        <f t="shared" si="3"/>
        <v>0</v>
      </c>
    </row>
    <row r="54" spans="1:10" ht="13.5" customHeight="1" x14ac:dyDescent="0.25">
      <c r="A54" s="301"/>
      <c r="B54" s="302"/>
      <c r="C54" s="303">
        <v>4</v>
      </c>
      <c r="D54" s="302" t="s">
        <v>247</v>
      </c>
      <c r="E54" s="302"/>
      <c r="F54" s="302"/>
      <c r="G54" s="302"/>
      <c r="H54" s="304">
        <f t="shared" si="2"/>
        <v>0</v>
      </c>
      <c r="I54" s="290"/>
      <c r="J54" s="304">
        <f t="shared" si="3"/>
        <v>0</v>
      </c>
    </row>
    <row r="55" spans="1:10" ht="13.5" customHeight="1" x14ac:dyDescent="0.25">
      <c r="A55" s="301"/>
      <c r="B55" s="302"/>
      <c r="C55" s="303">
        <v>5</v>
      </c>
      <c r="D55" s="302" t="s">
        <v>248</v>
      </c>
      <c r="E55" s="302"/>
      <c r="F55" s="302"/>
      <c r="G55" s="302"/>
      <c r="H55" s="304">
        <f t="shared" si="2"/>
        <v>0</v>
      </c>
      <c r="I55" s="290"/>
      <c r="J55" s="304">
        <f t="shared" si="3"/>
        <v>0</v>
      </c>
    </row>
    <row r="56" spans="1:10" ht="13.5" customHeight="1" x14ac:dyDescent="0.25">
      <c r="A56" s="301"/>
      <c r="B56" s="302"/>
      <c r="C56" s="303">
        <v>6</v>
      </c>
      <c r="D56" s="302" t="s">
        <v>249</v>
      </c>
      <c r="E56" s="302"/>
      <c r="F56" s="302"/>
      <c r="G56" s="302"/>
      <c r="H56" s="304">
        <f t="shared" si="2"/>
        <v>0</v>
      </c>
      <c r="I56" s="290"/>
      <c r="J56" s="304">
        <f t="shared" si="3"/>
        <v>0</v>
      </c>
    </row>
    <row r="57" spans="1:10" ht="13.5" customHeight="1" x14ac:dyDescent="0.25">
      <c r="A57" s="301" t="s">
        <v>250</v>
      </c>
      <c r="B57" s="302" t="s">
        <v>251</v>
      </c>
      <c r="C57" s="303">
        <v>1</v>
      </c>
      <c r="D57" s="302" t="s">
        <v>252</v>
      </c>
      <c r="E57" s="302"/>
      <c r="F57" s="302"/>
      <c r="G57" s="302"/>
      <c r="H57" s="304">
        <f t="shared" si="2"/>
        <v>0</v>
      </c>
      <c r="I57" s="290"/>
      <c r="J57" s="304">
        <f t="shared" si="3"/>
        <v>0</v>
      </c>
    </row>
    <row r="58" spans="1:10" ht="13.5" customHeight="1" x14ac:dyDescent="0.25">
      <c r="A58" s="301"/>
      <c r="B58" s="302"/>
      <c r="C58" s="303">
        <v>2</v>
      </c>
      <c r="D58" s="302" t="s">
        <v>253</v>
      </c>
      <c r="E58" s="302"/>
      <c r="F58" s="302"/>
      <c r="G58" s="302"/>
      <c r="H58" s="304">
        <f t="shared" si="2"/>
        <v>0</v>
      </c>
      <c r="I58" s="290"/>
      <c r="J58" s="304">
        <f t="shared" si="3"/>
        <v>0</v>
      </c>
    </row>
    <row r="59" spans="1:10" ht="13.5" customHeight="1" x14ac:dyDescent="0.25">
      <c r="A59" s="301"/>
      <c r="B59" s="302"/>
      <c r="C59" s="303">
        <v>3</v>
      </c>
      <c r="D59" s="302" t="s">
        <v>254</v>
      </c>
      <c r="E59" s="302"/>
      <c r="F59" s="302"/>
      <c r="G59" s="302"/>
      <c r="H59" s="304">
        <f t="shared" si="2"/>
        <v>0</v>
      </c>
      <c r="I59" s="290"/>
      <c r="J59" s="304">
        <f t="shared" si="3"/>
        <v>0</v>
      </c>
    </row>
    <row r="60" spans="1:10" ht="13.5" customHeight="1" x14ac:dyDescent="0.25">
      <c r="A60" s="301"/>
      <c r="B60" s="302"/>
      <c r="C60" s="303">
        <v>4</v>
      </c>
      <c r="D60" s="302" t="s">
        <v>255</v>
      </c>
      <c r="E60" s="302"/>
      <c r="F60" s="302"/>
      <c r="G60" s="302"/>
      <c r="H60" s="304">
        <f t="shared" si="2"/>
        <v>0</v>
      </c>
      <c r="I60" s="290"/>
      <c r="J60" s="304">
        <f t="shared" si="3"/>
        <v>0</v>
      </c>
    </row>
    <row r="61" spans="1:10" ht="13.5" customHeight="1" x14ac:dyDescent="0.25">
      <c r="A61" s="301"/>
      <c r="B61" s="302"/>
      <c r="C61" s="303">
        <v>5</v>
      </c>
      <c r="D61" s="302" t="s">
        <v>256</v>
      </c>
      <c r="E61" s="302"/>
      <c r="F61" s="302"/>
      <c r="G61" s="302"/>
      <c r="H61" s="304">
        <f t="shared" si="2"/>
        <v>0</v>
      </c>
      <c r="I61" s="290"/>
      <c r="J61" s="304">
        <f t="shared" si="3"/>
        <v>0</v>
      </c>
    </row>
    <row r="62" spans="1:10" ht="13.5" customHeight="1" x14ac:dyDescent="0.25">
      <c r="A62" s="301"/>
      <c r="B62" s="302"/>
      <c r="C62" s="303">
        <v>6</v>
      </c>
      <c r="D62" s="302" t="s">
        <v>257</v>
      </c>
      <c r="E62" s="302"/>
      <c r="F62" s="302"/>
      <c r="G62" s="302"/>
      <c r="H62" s="304">
        <f t="shared" si="2"/>
        <v>0</v>
      </c>
      <c r="I62" s="290"/>
      <c r="J62" s="304">
        <f t="shared" si="3"/>
        <v>0</v>
      </c>
    </row>
    <row r="63" spans="1:10" ht="13.5" customHeight="1" x14ac:dyDescent="0.25">
      <c r="A63" s="301"/>
      <c r="B63" s="302"/>
      <c r="C63" s="303">
        <v>7</v>
      </c>
      <c r="D63" s="302" t="s">
        <v>258</v>
      </c>
      <c r="E63" s="302"/>
      <c r="F63" s="302"/>
      <c r="G63" s="302"/>
      <c r="H63" s="304">
        <f t="shared" si="2"/>
        <v>0</v>
      </c>
      <c r="I63" s="290"/>
      <c r="J63" s="304">
        <f t="shared" si="3"/>
        <v>0</v>
      </c>
    </row>
    <row r="64" spans="1:10" ht="13.5" customHeight="1" x14ac:dyDescent="0.25">
      <c r="A64" s="301"/>
      <c r="B64" s="302"/>
      <c r="C64" s="303">
        <v>8</v>
      </c>
      <c r="D64" s="302" t="s">
        <v>259</v>
      </c>
      <c r="E64" s="302"/>
      <c r="F64" s="302"/>
      <c r="G64" s="302"/>
      <c r="H64" s="304">
        <f t="shared" si="2"/>
        <v>0</v>
      </c>
      <c r="I64" s="290"/>
      <c r="J64" s="304">
        <f t="shared" si="3"/>
        <v>0</v>
      </c>
    </row>
    <row r="65" spans="1:10" ht="13.5" customHeight="1" x14ac:dyDescent="0.25">
      <c r="A65" s="301"/>
      <c r="B65" s="302"/>
      <c r="C65" s="303">
        <v>9</v>
      </c>
      <c r="D65" s="302" t="s">
        <v>260</v>
      </c>
      <c r="E65" s="302"/>
      <c r="F65" s="302"/>
      <c r="G65" s="302"/>
      <c r="H65" s="304">
        <f t="shared" si="2"/>
        <v>0</v>
      </c>
      <c r="I65" s="290"/>
      <c r="J65" s="304">
        <f t="shared" si="3"/>
        <v>0</v>
      </c>
    </row>
    <row r="66" spans="1:10" ht="33" x14ac:dyDescent="0.25">
      <c r="A66" s="301" t="s">
        <v>261</v>
      </c>
      <c r="B66" s="302" t="s">
        <v>262</v>
      </c>
      <c r="C66" s="309">
        <v>1</v>
      </c>
      <c r="D66" s="310" t="s">
        <v>263</v>
      </c>
      <c r="E66" s="310"/>
      <c r="F66" s="310"/>
      <c r="G66" s="310"/>
      <c r="H66" s="304">
        <f t="shared" si="2"/>
        <v>0</v>
      </c>
      <c r="I66" s="290"/>
      <c r="J66" s="304">
        <f t="shared" si="3"/>
        <v>0</v>
      </c>
    </row>
    <row r="67" spans="1:10" ht="13.5" customHeight="1" x14ac:dyDescent="0.25">
      <c r="A67" s="301"/>
      <c r="B67" s="302"/>
      <c r="C67" s="309">
        <v>2</v>
      </c>
      <c r="D67" s="310" t="s">
        <v>264</v>
      </c>
      <c r="E67" s="310"/>
      <c r="F67" s="310"/>
      <c r="G67" s="310"/>
      <c r="H67" s="304">
        <f t="shared" si="2"/>
        <v>0</v>
      </c>
      <c r="I67" s="290"/>
      <c r="J67" s="304">
        <f t="shared" si="3"/>
        <v>0</v>
      </c>
    </row>
    <row r="68" spans="1:10" ht="13.5" customHeight="1" x14ac:dyDescent="0.25">
      <c r="A68" s="301"/>
      <c r="B68" s="302"/>
      <c r="C68" s="309">
        <v>3</v>
      </c>
      <c r="D68" s="310" t="s">
        <v>265</v>
      </c>
      <c r="E68" s="310"/>
      <c r="F68" s="310"/>
      <c r="G68" s="310"/>
      <c r="H68" s="304">
        <f t="shared" si="2"/>
        <v>0</v>
      </c>
      <c r="I68" s="290"/>
      <c r="J68" s="304">
        <f t="shared" si="3"/>
        <v>0</v>
      </c>
    </row>
    <row r="69" spans="1:10" ht="13.5" customHeight="1" x14ac:dyDescent="0.25">
      <c r="A69" s="301"/>
      <c r="B69" s="302"/>
      <c r="C69" s="309">
        <v>4</v>
      </c>
      <c r="D69" s="310" t="s">
        <v>266</v>
      </c>
      <c r="E69" s="310"/>
      <c r="F69" s="310"/>
      <c r="G69" s="310"/>
      <c r="H69" s="304">
        <f t="shared" si="2"/>
        <v>0</v>
      </c>
      <c r="I69" s="290"/>
      <c r="J69" s="304">
        <f t="shared" si="3"/>
        <v>0</v>
      </c>
    </row>
    <row r="70" spans="1:10" ht="12.75" customHeight="1" x14ac:dyDescent="0.25">
      <c r="A70" s="305" t="s">
        <v>267</v>
      </c>
      <c r="B70" s="306" t="s">
        <v>268</v>
      </c>
      <c r="C70" s="306"/>
      <c r="D70" s="306"/>
      <c r="E70" s="306"/>
      <c r="F70" s="306"/>
      <c r="G70" s="306"/>
      <c r="H70" s="307"/>
      <c r="I70" s="307"/>
      <c r="J70" s="308">
        <f>SUM(J71:J132)</f>
        <v>0</v>
      </c>
    </row>
    <row r="71" spans="1:10" ht="13.5" customHeight="1" x14ac:dyDescent="0.25">
      <c r="A71" s="301" t="s">
        <v>269</v>
      </c>
      <c r="B71" s="302" t="s">
        <v>187</v>
      </c>
      <c r="C71" s="309">
        <v>1</v>
      </c>
      <c r="D71" s="310" t="s">
        <v>270</v>
      </c>
      <c r="E71" s="310"/>
      <c r="F71" s="310"/>
      <c r="G71" s="310"/>
      <c r="H71" s="304">
        <f t="shared" ref="H71:H132" si="4">G71*E71</f>
        <v>0</v>
      </c>
      <c r="I71" s="290"/>
      <c r="J71" s="304">
        <f t="shared" si="3"/>
        <v>0</v>
      </c>
    </row>
    <row r="72" spans="1:10" ht="13.5" customHeight="1" x14ac:dyDescent="0.25">
      <c r="A72" s="301"/>
      <c r="B72" s="302"/>
      <c r="C72" s="309">
        <v>2</v>
      </c>
      <c r="D72" s="310" t="s">
        <v>204</v>
      </c>
      <c r="E72" s="310"/>
      <c r="F72" s="310"/>
      <c r="G72" s="310"/>
      <c r="H72" s="304">
        <f t="shared" si="4"/>
        <v>0</v>
      </c>
      <c r="I72" s="290"/>
      <c r="J72" s="304">
        <f t="shared" si="3"/>
        <v>0</v>
      </c>
    </row>
    <row r="73" spans="1:10" ht="33" x14ac:dyDescent="0.25">
      <c r="A73" s="301"/>
      <c r="B73" s="302"/>
      <c r="C73" s="309">
        <v>3</v>
      </c>
      <c r="D73" s="310" t="s">
        <v>271</v>
      </c>
      <c r="E73" s="310"/>
      <c r="F73" s="310"/>
      <c r="G73" s="310"/>
      <c r="H73" s="304">
        <f t="shared" si="4"/>
        <v>0</v>
      </c>
      <c r="I73" s="290"/>
      <c r="J73" s="304">
        <f t="shared" si="3"/>
        <v>0</v>
      </c>
    </row>
    <row r="74" spans="1:10" ht="33" customHeight="1" x14ac:dyDescent="0.25">
      <c r="A74" s="301"/>
      <c r="B74" s="302"/>
      <c r="C74" s="309">
        <v>4</v>
      </c>
      <c r="D74" s="310" t="s">
        <v>272</v>
      </c>
      <c r="E74" s="310"/>
      <c r="F74" s="310"/>
      <c r="G74" s="310"/>
      <c r="H74" s="304">
        <f t="shared" si="4"/>
        <v>0</v>
      </c>
      <c r="I74" s="290"/>
      <c r="J74" s="304">
        <f t="shared" si="3"/>
        <v>0</v>
      </c>
    </row>
    <row r="75" spans="1:10" x14ac:dyDescent="0.25">
      <c r="A75" s="301"/>
      <c r="B75" s="302"/>
      <c r="C75" s="309">
        <v>5</v>
      </c>
      <c r="D75" s="310" t="s">
        <v>273</v>
      </c>
      <c r="E75" s="310"/>
      <c r="F75" s="310"/>
      <c r="G75" s="310"/>
      <c r="H75" s="304">
        <f t="shared" si="4"/>
        <v>0</v>
      </c>
      <c r="I75" s="290"/>
      <c r="J75" s="304">
        <f t="shared" si="3"/>
        <v>0</v>
      </c>
    </row>
    <row r="76" spans="1:10" ht="13.5" customHeight="1" x14ac:dyDescent="0.25">
      <c r="A76" s="301"/>
      <c r="B76" s="302"/>
      <c r="C76" s="309">
        <v>6</v>
      </c>
      <c r="D76" s="310" t="s">
        <v>274</v>
      </c>
      <c r="E76" s="310"/>
      <c r="F76" s="310"/>
      <c r="G76" s="310"/>
      <c r="H76" s="304">
        <f t="shared" si="4"/>
        <v>0</v>
      </c>
      <c r="I76" s="290"/>
      <c r="J76" s="304">
        <f t="shared" si="3"/>
        <v>0</v>
      </c>
    </row>
    <row r="77" spans="1:10" ht="13.5" customHeight="1" x14ac:dyDescent="0.25">
      <c r="A77" s="301"/>
      <c r="B77" s="302"/>
      <c r="C77" s="309">
        <v>7</v>
      </c>
      <c r="D77" s="310" t="s">
        <v>275</v>
      </c>
      <c r="E77" s="310"/>
      <c r="F77" s="310"/>
      <c r="G77" s="310"/>
      <c r="H77" s="304">
        <f t="shared" si="4"/>
        <v>0</v>
      </c>
      <c r="I77" s="290"/>
      <c r="J77" s="304">
        <f t="shared" si="3"/>
        <v>0</v>
      </c>
    </row>
    <row r="78" spans="1:10" ht="33" x14ac:dyDescent="0.25">
      <c r="A78" s="301"/>
      <c r="B78" s="302"/>
      <c r="C78" s="309">
        <v>8</v>
      </c>
      <c r="D78" s="310" t="s">
        <v>276</v>
      </c>
      <c r="E78" s="310"/>
      <c r="F78" s="310"/>
      <c r="G78" s="310"/>
      <c r="H78" s="304">
        <f t="shared" si="4"/>
        <v>0</v>
      </c>
      <c r="I78" s="290"/>
      <c r="J78" s="304">
        <f t="shared" si="3"/>
        <v>0</v>
      </c>
    </row>
    <row r="79" spans="1:10" ht="33" x14ac:dyDescent="0.25">
      <c r="A79" s="301"/>
      <c r="B79" s="302"/>
      <c r="C79" s="309">
        <v>9</v>
      </c>
      <c r="D79" s="310" t="s">
        <v>277</v>
      </c>
      <c r="E79" s="310"/>
      <c r="F79" s="310"/>
      <c r="G79" s="310"/>
      <c r="H79" s="304">
        <f t="shared" si="4"/>
        <v>0</v>
      </c>
      <c r="I79" s="290"/>
      <c r="J79" s="304">
        <f t="shared" si="3"/>
        <v>0</v>
      </c>
    </row>
    <row r="80" spans="1:10" ht="33" x14ac:dyDescent="0.25">
      <c r="A80" s="301"/>
      <c r="B80" s="302"/>
      <c r="C80" s="309">
        <v>10</v>
      </c>
      <c r="D80" s="310" t="s">
        <v>278</v>
      </c>
      <c r="E80" s="310"/>
      <c r="F80" s="310"/>
      <c r="G80" s="310"/>
      <c r="H80" s="304">
        <f t="shared" si="4"/>
        <v>0</v>
      </c>
      <c r="I80" s="290"/>
      <c r="J80" s="304">
        <f t="shared" si="3"/>
        <v>0</v>
      </c>
    </row>
    <row r="81" spans="1:10" ht="33" x14ac:dyDescent="0.25">
      <c r="A81" s="301"/>
      <c r="B81" s="302"/>
      <c r="C81" s="309">
        <v>11</v>
      </c>
      <c r="D81" s="310" t="s">
        <v>279</v>
      </c>
      <c r="E81" s="310"/>
      <c r="F81" s="310"/>
      <c r="G81" s="310"/>
      <c r="H81" s="304">
        <f t="shared" si="4"/>
        <v>0</v>
      </c>
      <c r="I81" s="290"/>
      <c r="J81" s="304">
        <f t="shared" si="3"/>
        <v>0</v>
      </c>
    </row>
    <row r="82" spans="1:10" ht="49.5" x14ac:dyDescent="0.25">
      <c r="A82" s="301" t="s">
        <v>280</v>
      </c>
      <c r="B82" s="302" t="s">
        <v>281</v>
      </c>
      <c r="C82" s="309">
        <v>1</v>
      </c>
      <c r="D82" s="310" t="s">
        <v>282</v>
      </c>
      <c r="E82" s="310"/>
      <c r="F82" s="310"/>
      <c r="G82" s="310"/>
      <c r="H82" s="304">
        <f t="shared" si="4"/>
        <v>0</v>
      </c>
      <c r="I82" s="290"/>
      <c r="J82" s="304">
        <f t="shared" si="3"/>
        <v>0</v>
      </c>
    </row>
    <row r="83" spans="1:10" ht="33" x14ac:dyDescent="0.25">
      <c r="A83" s="301"/>
      <c r="B83" s="302"/>
      <c r="C83" s="309">
        <v>2</v>
      </c>
      <c r="D83" s="310" t="s">
        <v>283</v>
      </c>
      <c r="E83" s="310"/>
      <c r="F83" s="310"/>
      <c r="G83" s="310"/>
      <c r="H83" s="304">
        <f t="shared" si="4"/>
        <v>0</v>
      </c>
      <c r="I83" s="290"/>
      <c r="J83" s="304">
        <f t="shared" si="3"/>
        <v>0</v>
      </c>
    </row>
    <row r="84" spans="1:10" ht="33" x14ac:dyDescent="0.25">
      <c r="A84" s="301"/>
      <c r="B84" s="302"/>
      <c r="C84" s="309">
        <v>3</v>
      </c>
      <c r="D84" s="310" t="s">
        <v>284</v>
      </c>
      <c r="E84" s="310"/>
      <c r="F84" s="310"/>
      <c r="G84" s="310"/>
      <c r="H84" s="304">
        <f t="shared" si="4"/>
        <v>0</v>
      </c>
      <c r="I84" s="290"/>
      <c r="J84" s="304">
        <f t="shared" si="3"/>
        <v>0</v>
      </c>
    </row>
    <row r="85" spans="1:10" ht="49.5" x14ac:dyDescent="0.25">
      <c r="A85" s="301"/>
      <c r="B85" s="302"/>
      <c r="C85" s="309">
        <v>4</v>
      </c>
      <c r="D85" s="310" t="s">
        <v>285</v>
      </c>
      <c r="E85" s="310"/>
      <c r="F85" s="310"/>
      <c r="G85" s="310"/>
      <c r="H85" s="304">
        <f t="shared" si="4"/>
        <v>0</v>
      </c>
      <c r="I85" s="290"/>
      <c r="J85" s="304">
        <f t="shared" si="3"/>
        <v>0</v>
      </c>
    </row>
    <row r="86" spans="1:10" ht="49.5" x14ac:dyDescent="0.25">
      <c r="A86" s="301"/>
      <c r="B86" s="302"/>
      <c r="C86" s="309">
        <v>5</v>
      </c>
      <c r="D86" s="310" t="s">
        <v>286</v>
      </c>
      <c r="E86" s="310"/>
      <c r="F86" s="310"/>
      <c r="G86" s="310"/>
      <c r="H86" s="304">
        <f t="shared" si="4"/>
        <v>0</v>
      </c>
      <c r="I86" s="290"/>
      <c r="J86" s="304">
        <f t="shared" si="3"/>
        <v>0</v>
      </c>
    </row>
    <row r="87" spans="1:10" x14ac:dyDescent="0.25">
      <c r="A87" s="301" t="s">
        <v>287</v>
      </c>
      <c r="B87" s="302" t="s">
        <v>198</v>
      </c>
      <c r="C87" s="309">
        <v>1</v>
      </c>
      <c r="D87" s="310" t="s">
        <v>288</v>
      </c>
      <c r="E87" s="310"/>
      <c r="F87" s="310"/>
      <c r="G87" s="310"/>
      <c r="H87" s="304">
        <f t="shared" si="4"/>
        <v>0</v>
      </c>
      <c r="I87" s="290"/>
      <c r="J87" s="304">
        <f t="shared" si="3"/>
        <v>0</v>
      </c>
    </row>
    <row r="88" spans="1:10" x14ac:dyDescent="0.25">
      <c r="A88" s="301"/>
      <c r="B88" s="302"/>
      <c r="C88" s="309">
        <v>2</v>
      </c>
      <c r="D88" s="310" t="s">
        <v>289</v>
      </c>
      <c r="E88" s="310"/>
      <c r="F88" s="310"/>
      <c r="G88" s="310"/>
      <c r="H88" s="304">
        <f t="shared" si="4"/>
        <v>0</v>
      </c>
      <c r="I88" s="290"/>
      <c r="J88" s="304">
        <f t="shared" si="3"/>
        <v>0</v>
      </c>
    </row>
    <row r="89" spans="1:10" ht="13.15" customHeight="1" x14ac:dyDescent="0.25">
      <c r="A89" s="301"/>
      <c r="B89" s="302"/>
      <c r="C89" s="309">
        <v>3</v>
      </c>
      <c r="D89" s="310" t="s">
        <v>290</v>
      </c>
      <c r="E89" s="310"/>
      <c r="F89" s="310"/>
      <c r="G89" s="310"/>
      <c r="H89" s="304">
        <f t="shared" si="4"/>
        <v>0</v>
      </c>
      <c r="I89" s="290"/>
      <c r="J89" s="304">
        <f t="shared" si="3"/>
        <v>0</v>
      </c>
    </row>
    <row r="90" spans="1:10" ht="33" x14ac:dyDescent="0.25">
      <c r="A90" s="301"/>
      <c r="B90" s="302"/>
      <c r="C90" s="309">
        <v>4</v>
      </c>
      <c r="D90" s="310" t="s">
        <v>291</v>
      </c>
      <c r="E90" s="310"/>
      <c r="F90" s="310"/>
      <c r="G90" s="310"/>
      <c r="H90" s="304">
        <f t="shared" si="4"/>
        <v>0</v>
      </c>
      <c r="I90" s="290"/>
      <c r="J90" s="304">
        <f t="shared" si="3"/>
        <v>0</v>
      </c>
    </row>
    <row r="91" spans="1:10" ht="13.5" customHeight="1" x14ac:dyDescent="0.25">
      <c r="A91" s="301"/>
      <c r="B91" s="302"/>
      <c r="C91" s="309">
        <v>5</v>
      </c>
      <c r="D91" s="310" t="s">
        <v>292</v>
      </c>
      <c r="E91" s="310"/>
      <c r="F91" s="310"/>
      <c r="G91" s="310"/>
      <c r="H91" s="304">
        <f t="shared" si="4"/>
        <v>0</v>
      </c>
      <c r="I91" s="290"/>
      <c r="J91" s="304">
        <f t="shared" si="3"/>
        <v>0</v>
      </c>
    </row>
    <row r="92" spans="1:10" ht="33" x14ac:dyDescent="0.25">
      <c r="A92" s="301"/>
      <c r="B92" s="302"/>
      <c r="C92" s="309">
        <v>6</v>
      </c>
      <c r="D92" s="310" t="s">
        <v>293</v>
      </c>
      <c r="E92" s="310"/>
      <c r="F92" s="310"/>
      <c r="G92" s="310"/>
      <c r="H92" s="304">
        <f t="shared" si="4"/>
        <v>0</v>
      </c>
      <c r="I92" s="290"/>
      <c r="J92" s="304">
        <f t="shared" si="3"/>
        <v>0</v>
      </c>
    </row>
    <row r="93" spans="1:10" ht="13.5" customHeight="1" x14ac:dyDescent="0.25">
      <c r="A93" s="301"/>
      <c r="B93" s="302"/>
      <c r="C93" s="309">
        <v>7</v>
      </c>
      <c r="D93" s="310" t="s">
        <v>294</v>
      </c>
      <c r="E93" s="310"/>
      <c r="F93" s="310"/>
      <c r="G93" s="310"/>
      <c r="H93" s="304">
        <f t="shared" si="4"/>
        <v>0</v>
      </c>
      <c r="I93" s="290"/>
      <c r="J93" s="304">
        <f t="shared" si="3"/>
        <v>0</v>
      </c>
    </row>
    <row r="94" spans="1:10" ht="33" x14ac:dyDescent="0.25">
      <c r="A94" s="301"/>
      <c r="B94" s="302"/>
      <c r="C94" s="309">
        <v>8</v>
      </c>
      <c r="D94" s="310" t="s">
        <v>295</v>
      </c>
      <c r="E94" s="310"/>
      <c r="F94" s="310"/>
      <c r="G94" s="310"/>
      <c r="H94" s="304">
        <f t="shared" si="4"/>
        <v>0</v>
      </c>
      <c r="I94" s="290"/>
      <c r="J94" s="304">
        <f t="shared" si="3"/>
        <v>0</v>
      </c>
    </row>
    <row r="95" spans="1:10" ht="13.5" customHeight="1" x14ac:dyDescent="0.25">
      <c r="A95" s="301"/>
      <c r="B95" s="302"/>
      <c r="C95" s="309">
        <v>9</v>
      </c>
      <c r="D95" s="310" t="s">
        <v>296</v>
      </c>
      <c r="E95" s="310"/>
      <c r="F95" s="310"/>
      <c r="G95" s="310"/>
      <c r="H95" s="304">
        <f t="shared" si="4"/>
        <v>0</v>
      </c>
      <c r="I95" s="290"/>
      <c r="J95" s="304">
        <f t="shared" si="3"/>
        <v>0</v>
      </c>
    </row>
    <row r="96" spans="1:10" ht="13.5" customHeight="1" x14ac:dyDescent="0.25">
      <c r="A96" s="301"/>
      <c r="B96" s="302"/>
      <c r="C96" s="309">
        <v>10</v>
      </c>
      <c r="D96" s="310" t="s">
        <v>297</v>
      </c>
      <c r="E96" s="310"/>
      <c r="F96" s="310"/>
      <c r="G96" s="310"/>
      <c r="H96" s="304">
        <f t="shared" si="4"/>
        <v>0</v>
      </c>
      <c r="I96" s="290"/>
      <c r="J96" s="304">
        <f t="shared" si="3"/>
        <v>0</v>
      </c>
    </row>
    <row r="97" spans="1:10" ht="13.5" customHeight="1" x14ac:dyDescent="0.25">
      <c r="A97" s="301"/>
      <c r="B97" s="302"/>
      <c r="C97" s="309">
        <v>11</v>
      </c>
      <c r="D97" s="310" t="s">
        <v>298</v>
      </c>
      <c r="E97" s="310"/>
      <c r="F97" s="310"/>
      <c r="G97" s="310"/>
      <c r="H97" s="304">
        <f t="shared" si="4"/>
        <v>0</v>
      </c>
      <c r="I97" s="290"/>
      <c r="J97" s="304">
        <f t="shared" si="3"/>
        <v>0</v>
      </c>
    </row>
    <row r="98" spans="1:10" ht="13.5" customHeight="1" x14ac:dyDescent="0.25">
      <c r="A98" s="301"/>
      <c r="B98" s="302"/>
      <c r="C98" s="309">
        <v>12</v>
      </c>
      <c r="D98" s="310" t="s">
        <v>299</v>
      </c>
      <c r="E98" s="310"/>
      <c r="F98" s="310"/>
      <c r="G98" s="310"/>
      <c r="H98" s="304">
        <f t="shared" si="4"/>
        <v>0</v>
      </c>
      <c r="I98" s="290"/>
      <c r="J98" s="304">
        <f t="shared" si="3"/>
        <v>0</v>
      </c>
    </row>
    <row r="99" spans="1:10" ht="99" x14ac:dyDescent="0.25">
      <c r="A99" s="301" t="s">
        <v>300</v>
      </c>
      <c r="B99" s="302" t="s">
        <v>301</v>
      </c>
      <c r="C99" s="309">
        <v>1</v>
      </c>
      <c r="D99" s="310" t="s">
        <v>302</v>
      </c>
      <c r="E99" s="310"/>
      <c r="F99" s="310"/>
      <c r="G99" s="310"/>
      <c r="H99" s="304">
        <f t="shared" si="4"/>
        <v>0</v>
      </c>
      <c r="I99" s="290"/>
      <c r="J99" s="304">
        <f t="shared" si="3"/>
        <v>0</v>
      </c>
    </row>
    <row r="100" spans="1:10" x14ac:dyDescent="0.25">
      <c r="A100" s="301"/>
      <c r="B100" s="302"/>
      <c r="C100" s="309">
        <v>2</v>
      </c>
      <c r="D100" s="310" t="s">
        <v>303</v>
      </c>
      <c r="E100" s="310"/>
      <c r="F100" s="310"/>
      <c r="G100" s="310"/>
      <c r="H100" s="304">
        <f t="shared" si="4"/>
        <v>0</v>
      </c>
      <c r="I100" s="290"/>
      <c r="J100" s="304">
        <f t="shared" ref="J100:J165" si="5">H100+I100</f>
        <v>0</v>
      </c>
    </row>
    <row r="101" spans="1:10" ht="13.5" customHeight="1" x14ac:dyDescent="0.25">
      <c r="A101" s="301"/>
      <c r="B101" s="302"/>
      <c r="C101" s="309">
        <v>3</v>
      </c>
      <c r="D101" s="310" t="s">
        <v>304</v>
      </c>
      <c r="E101" s="310"/>
      <c r="F101" s="310"/>
      <c r="G101" s="310"/>
      <c r="H101" s="304">
        <f t="shared" si="4"/>
        <v>0</v>
      </c>
      <c r="I101" s="290"/>
      <c r="J101" s="304">
        <f t="shared" si="5"/>
        <v>0</v>
      </c>
    </row>
    <row r="102" spans="1:10" ht="13.5" customHeight="1" x14ac:dyDescent="0.25">
      <c r="A102" s="301"/>
      <c r="B102" s="302"/>
      <c r="C102" s="309">
        <v>4</v>
      </c>
      <c r="D102" s="310" t="s">
        <v>305</v>
      </c>
      <c r="E102" s="310"/>
      <c r="F102" s="310"/>
      <c r="G102" s="310"/>
      <c r="H102" s="304">
        <f t="shared" si="4"/>
        <v>0</v>
      </c>
      <c r="I102" s="290"/>
      <c r="J102" s="304">
        <f t="shared" si="5"/>
        <v>0</v>
      </c>
    </row>
    <row r="103" spans="1:10" ht="13.5" customHeight="1" x14ac:dyDescent="0.25">
      <c r="A103" s="301"/>
      <c r="B103" s="302"/>
      <c r="C103" s="309">
        <v>5</v>
      </c>
      <c r="D103" s="310" t="s">
        <v>306</v>
      </c>
      <c r="E103" s="310"/>
      <c r="F103" s="310"/>
      <c r="G103" s="310"/>
      <c r="H103" s="304">
        <f t="shared" si="4"/>
        <v>0</v>
      </c>
      <c r="I103" s="290"/>
      <c r="J103" s="304">
        <f t="shared" si="5"/>
        <v>0</v>
      </c>
    </row>
    <row r="104" spans="1:10" ht="13.5" customHeight="1" x14ac:dyDescent="0.25">
      <c r="A104" s="301"/>
      <c r="B104" s="302"/>
      <c r="C104" s="309">
        <v>6</v>
      </c>
      <c r="D104" s="310" t="s">
        <v>307</v>
      </c>
      <c r="E104" s="310"/>
      <c r="F104" s="310"/>
      <c r="G104" s="310"/>
      <c r="H104" s="304">
        <f t="shared" si="4"/>
        <v>0</v>
      </c>
      <c r="I104" s="290"/>
      <c r="J104" s="304">
        <f t="shared" si="5"/>
        <v>0</v>
      </c>
    </row>
    <row r="105" spans="1:10" ht="13.5" customHeight="1" x14ac:dyDescent="0.25">
      <c r="A105" s="301"/>
      <c r="B105" s="302"/>
      <c r="C105" s="309">
        <v>7</v>
      </c>
      <c r="D105" s="310" t="s">
        <v>308</v>
      </c>
      <c r="E105" s="310"/>
      <c r="F105" s="310"/>
      <c r="G105" s="310"/>
      <c r="H105" s="304">
        <f t="shared" si="4"/>
        <v>0</v>
      </c>
      <c r="I105" s="290"/>
      <c r="J105" s="304">
        <f t="shared" si="5"/>
        <v>0</v>
      </c>
    </row>
    <row r="106" spans="1:10" ht="13.5" customHeight="1" x14ac:dyDescent="0.25">
      <c r="A106" s="301"/>
      <c r="B106" s="302"/>
      <c r="C106" s="309">
        <v>8</v>
      </c>
      <c r="D106" s="310" t="s">
        <v>309</v>
      </c>
      <c r="E106" s="310"/>
      <c r="F106" s="310"/>
      <c r="G106" s="310"/>
      <c r="H106" s="304">
        <f t="shared" si="4"/>
        <v>0</v>
      </c>
      <c r="I106" s="290"/>
      <c r="J106" s="304">
        <f t="shared" si="5"/>
        <v>0</v>
      </c>
    </row>
    <row r="107" spans="1:10" ht="13.5" customHeight="1" x14ac:dyDescent="0.25">
      <c r="A107" s="301"/>
      <c r="B107" s="302"/>
      <c r="C107" s="309">
        <v>9</v>
      </c>
      <c r="D107" s="310" t="s">
        <v>310</v>
      </c>
      <c r="E107" s="310"/>
      <c r="F107" s="310"/>
      <c r="G107" s="310"/>
      <c r="H107" s="304">
        <f t="shared" si="4"/>
        <v>0</v>
      </c>
      <c r="I107" s="290"/>
      <c r="J107" s="304">
        <f t="shared" si="5"/>
        <v>0</v>
      </c>
    </row>
    <row r="108" spans="1:10" ht="13.5" customHeight="1" x14ac:dyDescent="0.25">
      <c r="A108" s="301" t="s">
        <v>311</v>
      </c>
      <c r="B108" s="302" t="s">
        <v>312</v>
      </c>
      <c r="C108" s="309">
        <v>1</v>
      </c>
      <c r="D108" s="310" t="s">
        <v>313</v>
      </c>
      <c r="E108" s="310"/>
      <c r="F108" s="310"/>
      <c r="G108" s="310"/>
      <c r="H108" s="304">
        <f t="shared" si="4"/>
        <v>0</v>
      </c>
      <c r="I108" s="290"/>
      <c r="J108" s="304">
        <f t="shared" si="5"/>
        <v>0</v>
      </c>
    </row>
    <row r="109" spans="1:10" ht="13.5" customHeight="1" x14ac:dyDescent="0.25">
      <c r="A109" s="301"/>
      <c r="B109" s="302"/>
      <c r="C109" s="309">
        <v>2</v>
      </c>
      <c r="D109" s="310" t="s">
        <v>314</v>
      </c>
      <c r="E109" s="310"/>
      <c r="F109" s="310"/>
      <c r="G109" s="310"/>
      <c r="H109" s="304">
        <f t="shared" si="4"/>
        <v>0</v>
      </c>
      <c r="I109" s="290"/>
      <c r="J109" s="304">
        <f t="shared" si="5"/>
        <v>0</v>
      </c>
    </row>
    <row r="110" spans="1:10" ht="13.5" customHeight="1" x14ac:dyDescent="0.25">
      <c r="A110" s="301"/>
      <c r="B110" s="302"/>
      <c r="C110" s="309">
        <v>3</v>
      </c>
      <c r="D110" s="310" t="s">
        <v>315</v>
      </c>
      <c r="E110" s="310"/>
      <c r="F110" s="310"/>
      <c r="G110" s="310"/>
      <c r="H110" s="304">
        <f t="shared" si="4"/>
        <v>0</v>
      </c>
      <c r="I110" s="290"/>
      <c r="J110" s="304">
        <f t="shared" si="5"/>
        <v>0</v>
      </c>
    </row>
    <row r="111" spans="1:10" ht="13.5" customHeight="1" x14ac:dyDescent="0.25">
      <c r="A111" s="301"/>
      <c r="B111" s="302"/>
      <c r="C111" s="309">
        <v>4</v>
      </c>
      <c r="D111" s="310" t="s">
        <v>316</v>
      </c>
      <c r="E111" s="310"/>
      <c r="F111" s="310"/>
      <c r="G111" s="310"/>
      <c r="H111" s="304">
        <f t="shared" si="4"/>
        <v>0</v>
      </c>
      <c r="I111" s="290"/>
      <c r="J111" s="304">
        <f t="shared" si="5"/>
        <v>0</v>
      </c>
    </row>
    <row r="112" spans="1:10" ht="13.5" customHeight="1" x14ac:dyDescent="0.25">
      <c r="A112" s="301"/>
      <c r="B112" s="302"/>
      <c r="C112" s="309">
        <v>5</v>
      </c>
      <c r="D112" s="310" t="s">
        <v>317</v>
      </c>
      <c r="E112" s="310"/>
      <c r="F112" s="310"/>
      <c r="G112" s="310"/>
      <c r="H112" s="304">
        <f t="shared" si="4"/>
        <v>0</v>
      </c>
      <c r="I112" s="290"/>
      <c r="J112" s="304">
        <f t="shared" si="5"/>
        <v>0</v>
      </c>
    </row>
    <row r="113" spans="1:10" ht="13.5" customHeight="1" x14ac:dyDescent="0.25">
      <c r="A113" s="301"/>
      <c r="B113" s="302"/>
      <c r="C113" s="309">
        <v>6</v>
      </c>
      <c r="D113" s="310" t="s">
        <v>318</v>
      </c>
      <c r="E113" s="310"/>
      <c r="F113" s="310"/>
      <c r="G113" s="310"/>
      <c r="H113" s="304">
        <f t="shared" si="4"/>
        <v>0</v>
      </c>
      <c r="I113" s="290"/>
      <c r="J113" s="304">
        <f>H113+I113</f>
        <v>0</v>
      </c>
    </row>
    <row r="114" spans="1:10" ht="13.5" customHeight="1" x14ac:dyDescent="0.25">
      <c r="A114" s="301"/>
      <c r="B114" s="302"/>
      <c r="C114" s="309">
        <v>7</v>
      </c>
      <c r="D114" s="310" t="s">
        <v>319</v>
      </c>
      <c r="E114" s="310"/>
      <c r="F114" s="310"/>
      <c r="G114" s="310"/>
      <c r="H114" s="304">
        <f t="shared" si="4"/>
        <v>0</v>
      </c>
      <c r="I114" s="290"/>
      <c r="J114" s="304">
        <f t="shared" si="5"/>
        <v>0</v>
      </c>
    </row>
    <row r="115" spans="1:10" ht="13.5" customHeight="1" x14ac:dyDescent="0.25">
      <c r="A115" s="301"/>
      <c r="B115" s="302"/>
      <c r="C115" s="309">
        <v>8</v>
      </c>
      <c r="D115" s="310" t="s">
        <v>320</v>
      </c>
      <c r="E115" s="310"/>
      <c r="F115" s="310"/>
      <c r="G115" s="310"/>
      <c r="H115" s="304">
        <f t="shared" si="4"/>
        <v>0</v>
      </c>
      <c r="I115" s="290"/>
      <c r="J115" s="304">
        <f t="shared" si="5"/>
        <v>0</v>
      </c>
    </row>
    <row r="116" spans="1:10" ht="13.5" customHeight="1" x14ac:dyDescent="0.25">
      <c r="A116" s="301"/>
      <c r="B116" s="302"/>
      <c r="C116" s="309">
        <v>9</v>
      </c>
      <c r="D116" s="310" t="s">
        <v>321</v>
      </c>
      <c r="E116" s="310"/>
      <c r="F116" s="310"/>
      <c r="G116" s="310"/>
      <c r="H116" s="304">
        <f t="shared" si="4"/>
        <v>0</v>
      </c>
      <c r="I116" s="290"/>
      <c r="J116" s="304">
        <f t="shared" si="5"/>
        <v>0</v>
      </c>
    </row>
    <row r="117" spans="1:10" ht="13.5" customHeight="1" x14ac:dyDescent="0.25">
      <c r="A117" s="301" t="s">
        <v>322</v>
      </c>
      <c r="B117" s="302" t="s">
        <v>323</v>
      </c>
      <c r="C117" s="309">
        <v>1</v>
      </c>
      <c r="D117" s="310" t="s">
        <v>324</v>
      </c>
      <c r="E117" s="310"/>
      <c r="F117" s="310"/>
      <c r="G117" s="310"/>
      <c r="H117" s="304">
        <f t="shared" si="4"/>
        <v>0</v>
      </c>
      <c r="I117" s="290"/>
      <c r="J117" s="304">
        <f t="shared" si="5"/>
        <v>0</v>
      </c>
    </row>
    <row r="118" spans="1:10" ht="13.5" customHeight="1" x14ac:dyDescent="0.25">
      <c r="A118" s="301"/>
      <c r="B118" s="302"/>
      <c r="C118" s="309">
        <v>2</v>
      </c>
      <c r="D118" s="310" t="s">
        <v>325</v>
      </c>
      <c r="E118" s="310"/>
      <c r="F118" s="310"/>
      <c r="G118" s="310"/>
      <c r="H118" s="304">
        <f t="shared" si="4"/>
        <v>0</v>
      </c>
      <c r="I118" s="290"/>
      <c r="J118" s="304">
        <f t="shared" si="5"/>
        <v>0</v>
      </c>
    </row>
    <row r="119" spans="1:10" ht="33" x14ac:dyDescent="0.25">
      <c r="A119" s="301"/>
      <c r="B119" s="302"/>
      <c r="C119" s="309">
        <v>3</v>
      </c>
      <c r="D119" s="310" t="s">
        <v>326</v>
      </c>
      <c r="E119" s="310"/>
      <c r="F119" s="310"/>
      <c r="G119" s="310"/>
      <c r="H119" s="304">
        <f t="shared" si="4"/>
        <v>0</v>
      </c>
      <c r="I119" s="290"/>
      <c r="J119" s="304">
        <f t="shared" si="5"/>
        <v>0</v>
      </c>
    </row>
    <row r="120" spans="1:10" ht="13.5" customHeight="1" x14ac:dyDescent="0.25">
      <c r="A120" s="301"/>
      <c r="B120" s="302"/>
      <c r="C120" s="309">
        <v>4</v>
      </c>
      <c r="D120" s="310" t="s">
        <v>327</v>
      </c>
      <c r="E120" s="310"/>
      <c r="F120" s="310"/>
      <c r="G120" s="310"/>
      <c r="H120" s="304">
        <f t="shared" si="4"/>
        <v>0</v>
      </c>
      <c r="I120" s="290"/>
      <c r="J120" s="304">
        <f t="shared" si="5"/>
        <v>0</v>
      </c>
    </row>
    <row r="121" spans="1:10" ht="13.5" customHeight="1" x14ac:dyDescent="0.25">
      <c r="A121" s="301"/>
      <c r="B121" s="302"/>
      <c r="C121" s="309">
        <v>5</v>
      </c>
      <c r="D121" s="310" t="s">
        <v>328</v>
      </c>
      <c r="E121" s="310"/>
      <c r="F121" s="310"/>
      <c r="G121" s="310"/>
      <c r="H121" s="304">
        <f t="shared" si="4"/>
        <v>0</v>
      </c>
      <c r="I121" s="290"/>
      <c r="J121" s="304">
        <f t="shared" si="5"/>
        <v>0</v>
      </c>
    </row>
    <row r="122" spans="1:10" ht="13.5" customHeight="1" x14ac:dyDescent="0.25">
      <c r="A122" s="301"/>
      <c r="B122" s="302"/>
      <c r="C122" s="309">
        <v>6</v>
      </c>
      <c r="D122" s="310" t="s">
        <v>329</v>
      </c>
      <c r="E122" s="310"/>
      <c r="F122" s="310"/>
      <c r="G122" s="310"/>
      <c r="H122" s="304">
        <f t="shared" si="4"/>
        <v>0</v>
      </c>
      <c r="I122" s="290"/>
      <c r="J122" s="304">
        <f t="shared" si="5"/>
        <v>0</v>
      </c>
    </row>
    <row r="123" spans="1:10" ht="13.5" customHeight="1" x14ac:dyDescent="0.25">
      <c r="A123" s="301"/>
      <c r="B123" s="302"/>
      <c r="C123" s="309">
        <v>7</v>
      </c>
      <c r="D123" s="310" t="s">
        <v>330</v>
      </c>
      <c r="E123" s="310"/>
      <c r="F123" s="310"/>
      <c r="G123" s="310"/>
      <c r="H123" s="304">
        <f t="shared" si="4"/>
        <v>0</v>
      </c>
      <c r="I123" s="290"/>
      <c r="J123" s="304">
        <f t="shared" si="5"/>
        <v>0</v>
      </c>
    </row>
    <row r="124" spans="1:10" ht="13.5" customHeight="1" x14ac:dyDescent="0.25">
      <c r="A124" s="301"/>
      <c r="B124" s="302"/>
      <c r="C124" s="309">
        <v>8</v>
      </c>
      <c r="D124" s="310" t="s">
        <v>331</v>
      </c>
      <c r="E124" s="310"/>
      <c r="F124" s="310"/>
      <c r="G124" s="310"/>
      <c r="H124" s="304">
        <f t="shared" si="4"/>
        <v>0</v>
      </c>
      <c r="I124" s="290"/>
      <c r="J124" s="304">
        <f t="shared" si="5"/>
        <v>0</v>
      </c>
    </row>
    <row r="125" spans="1:10" ht="13.5" customHeight="1" x14ac:dyDescent="0.25">
      <c r="A125" s="301"/>
      <c r="B125" s="302"/>
      <c r="C125" s="309">
        <v>9</v>
      </c>
      <c r="D125" s="310" t="s">
        <v>70</v>
      </c>
      <c r="E125" s="310"/>
      <c r="F125" s="310"/>
      <c r="G125" s="310"/>
      <c r="H125" s="304">
        <f t="shared" si="4"/>
        <v>0</v>
      </c>
      <c r="I125" s="290"/>
      <c r="J125" s="304">
        <f t="shared" si="5"/>
        <v>0</v>
      </c>
    </row>
    <row r="126" spans="1:10" ht="13.5" customHeight="1" x14ac:dyDescent="0.25">
      <c r="A126" s="301" t="s">
        <v>332</v>
      </c>
      <c r="B126" s="302" t="s">
        <v>333</v>
      </c>
      <c r="C126" s="309">
        <v>1</v>
      </c>
      <c r="D126" s="310" t="s">
        <v>334</v>
      </c>
      <c r="E126" s="310"/>
      <c r="F126" s="310"/>
      <c r="G126" s="310"/>
      <c r="H126" s="304">
        <f t="shared" si="4"/>
        <v>0</v>
      </c>
      <c r="I126" s="290"/>
      <c r="J126" s="304">
        <f t="shared" si="5"/>
        <v>0</v>
      </c>
    </row>
    <row r="127" spans="1:10" ht="13.5" customHeight="1" x14ac:dyDescent="0.25">
      <c r="A127" s="301"/>
      <c r="B127" s="302"/>
      <c r="C127" s="309">
        <v>2</v>
      </c>
      <c r="D127" s="310" t="s">
        <v>335</v>
      </c>
      <c r="E127" s="310"/>
      <c r="F127" s="310"/>
      <c r="G127" s="310"/>
      <c r="H127" s="304">
        <f t="shared" si="4"/>
        <v>0</v>
      </c>
      <c r="I127" s="290"/>
      <c r="J127" s="304">
        <f t="shared" si="5"/>
        <v>0</v>
      </c>
    </row>
    <row r="128" spans="1:10" ht="13.5" customHeight="1" x14ac:dyDescent="0.25">
      <c r="A128" s="301"/>
      <c r="B128" s="302"/>
      <c r="C128" s="309">
        <v>3</v>
      </c>
      <c r="D128" s="310" t="s">
        <v>336</v>
      </c>
      <c r="E128" s="310"/>
      <c r="F128" s="310"/>
      <c r="G128" s="310"/>
      <c r="H128" s="304">
        <f t="shared" si="4"/>
        <v>0</v>
      </c>
      <c r="I128" s="290"/>
      <c r="J128" s="304">
        <f t="shared" si="5"/>
        <v>0</v>
      </c>
    </row>
    <row r="129" spans="1:10" ht="13.5" customHeight="1" x14ac:dyDescent="0.25">
      <c r="A129" s="301"/>
      <c r="B129" s="302"/>
      <c r="C129" s="309">
        <v>4</v>
      </c>
      <c r="D129" s="310" t="s">
        <v>337</v>
      </c>
      <c r="E129" s="310"/>
      <c r="F129" s="310"/>
      <c r="G129" s="310"/>
      <c r="H129" s="304">
        <f t="shared" si="4"/>
        <v>0</v>
      </c>
      <c r="I129" s="290"/>
      <c r="J129" s="304">
        <f t="shared" si="5"/>
        <v>0</v>
      </c>
    </row>
    <row r="130" spans="1:10" ht="13.5" customHeight="1" x14ac:dyDescent="0.25">
      <c r="A130" s="301"/>
      <c r="B130" s="302"/>
      <c r="C130" s="309">
        <v>5</v>
      </c>
      <c r="D130" s="310" t="s">
        <v>338</v>
      </c>
      <c r="E130" s="310"/>
      <c r="F130" s="310"/>
      <c r="G130" s="310"/>
      <c r="H130" s="304">
        <f t="shared" si="4"/>
        <v>0</v>
      </c>
      <c r="I130" s="290"/>
      <c r="J130" s="304">
        <f t="shared" si="5"/>
        <v>0</v>
      </c>
    </row>
    <row r="131" spans="1:10" ht="13.5" customHeight="1" x14ac:dyDescent="0.25">
      <c r="A131" s="301"/>
      <c r="B131" s="302"/>
      <c r="C131" s="309">
        <v>6</v>
      </c>
      <c r="D131" s="310" t="s">
        <v>339</v>
      </c>
      <c r="E131" s="310"/>
      <c r="F131" s="310"/>
      <c r="G131" s="310"/>
      <c r="H131" s="304">
        <f t="shared" si="4"/>
        <v>0</v>
      </c>
      <c r="I131" s="290"/>
      <c r="J131" s="304">
        <f t="shared" si="5"/>
        <v>0</v>
      </c>
    </row>
    <row r="132" spans="1:10" ht="13.5" customHeight="1" x14ac:dyDescent="0.25">
      <c r="A132" s="301"/>
      <c r="B132" s="302"/>
      <c r="C132" s="309">
        <v>7</v>
      </c>
      <c r="D132" s="310" t="s">
        <v>340</v>
      </c>
      <c r="E132" s="310"/>
      <c r="F132" s="310"/>
      <c r="G132" s="310"/>
      <c r="H132" s="304">
        <f t="shared" si="4"/>
        <v>0</v>
      </c>
      <c r="I132" s="290"/>
      <c r="J132" s="304">
        <f t="shared" si="5"/>
        <v>0</v>
      </c>
    </row>
    <row r="133" spans="1:10" ht="13.5" customHeight="1" x14ac:dyDescent="0.25">
      <c r="A133" s="305" t="s">
        <v>341</v>
      </c>
      <c r="B133" s="306" t="s">
        <v>342</v>
      </c>
      <c r="C133" s="306"/>
      <c r="D133" s="306"/>
      <c r="E133" s="306"/>
      <c r="F133" s="306"/>
      <c r="G133" s="306"/>
      <c r="H133" s="307"/>
      <c r="I133" s="307"/>
      <c r="J133" s="308">
        <f>SUM(J134:J162)</f>
        <v>0</v>
      </c>
    </row>
    <row r="134" spans="1:10" ht="13.5" customHeight="1" x14ac:dyDescent="0.25">
      <c r="A134" s="301" t="s">
        <v>343</v>
      </c>
      <c r="B134" s="302" t="s">
        <v>344</v>
      </c>
      <c r="C134" s="309">
        <v>1</v>
      </c>
      <c r="D134" s="310" t="s">
        <v>345</v>
      </c>
      <c r="E134" s="310"/>
      <c r="F134" s="310"/>
      <c r="G134" s="310"/>
      <c r="H134" s="304">
        <f t="shared" ref="H134:H162" si="6">G134*E134</f>
        <v>0</v>
      </c>
      <c r="I134" s="290"/>
      <c r="J134" s="304">
        <f t="shared" si="5"/>
        <v>0</v>
      </c>
    </row>
    <row r="135" spans="1:10" x14ac:dyDescent="0.25">
      <c r="A135" s="301"/>
      <c r="B135" s="302"/>
      <c r="C135" s="309">
        <v>2</v>
      </c>
      <c r="D135" s="310" t="s">
        <v>346</v>
      </c>
      <c r="E135" s="310"/>
      <c r="F135" s="310"/>
      <c r="G135" s="310"/>
      <c r="H135" s="304">
        <f t="shared" si="6"/>
        <v>0</v>
      </c>
      <c r="I135" s="290"/>
      <c r="J135" s="304">
        <f t="shared" si="5"/>
        <v>0</v>
      </c>
    </row>
    <row r="136" spans="1:10" ht="13.5" customHeight="1" x14ac:dyDescent="0.25">
      <c r="A136" s="301"/>
      <c r="B136" s="302"/>
      <c r="C136" s="309">
        <v>3</v>
      </c>
      <c r="D136" s="310" t="s">
        <v>347</v>
      </c>
      <c r="E136" s="310"/>
      <c r="F136" s="310"/>
      <c r="G136" s="310"/>
      <c r="H136" s="304">
        <f t="shared" si="6"/>
        <v>0</v>
      </c>
      <c r="I136" s="290"/>
      <c r="J136" s="304">
        <f t="shared" si="5"/>
        <v>0</v>
      </c>
    </row>
    <row r="137" spans="1:10" ht="13.5" customHeight="1" x14ac:dyDescent="0.25">
      <c r="A137" s="301" t="s">
        <v>348</v>
      </c>
      <c r="B137" s="302" t="s">
        <v>349</v>
      </c>
      <c r="C137" s="309">
        <v>1</v>
      </c>
      <c r="D137" s="310" t="s">
        <v>350</v>
      </c>
      <c r="E137" s="310"/>
      <c r="F137" s="310"/>
      <c r="G137" s="310"/>
      <c r="H137" s="304">
        <f t="shared" si="6"/>
        <v>0</v>
      </c>
      <c r="I137" s="290"/>
      <c r="J137" s="304">
        <f t="shared" si="5"/>
        <v>0</v>
      </c>
    </row>
    <row r="138" spans="1:10" ht="13.5" customHeight="1" x14ac:dyDescent="0.25">
      <c r="A138" s="301"/>
      <c r="B138" s="302"/>
      <c r="C138" s="309">
        <v>2</v>
      </c>
      <c r="D138" s="310" t="s">
        <v>346</v>
      </c>
      <c r="E138" s="310"/>
      <c r="F138" s="310"/>
      <c r="G138" s="310"/>
      <c r="H138" s="304">
        <f t="shared" si="6"/>
        <v>0</v>
      </c>
      <c r="I138" s="290"/>
      <c r="J138" s="304">
        <f t="shared" si="5"/>
        <v>0</v>
      </c>
    </row>
    <row r="139" spans="1:10" ht="13.5" customHeight="1" x14ac:dyDescent="0.25">
      <c r="A139" s="301"/>
      <c r="B139" s="302"/>
      <c r="C139" s="309">
        <v>3</v>
      </c>
      <c r="D139" s="310" t="s">
        <v>194</v>
      </c>
      <c r="E139" s="310"/>
      <c r="F139" s="310"/>
      <c r="G139" s="310"/>
      <c r="H139" s="304">
        <f t="shared" si="6"/>
        <v>0</v>
      </c>
      <c r="I139" s="290"/>
      <c r="J139" s="304">
        <f>H139+I139</f>
        <v>0</v>
      </c>
    </row>
    <row r="140" spans="1:10" ht="13.5" customHeight="1" x14ac:dyDescent="0.25">
      <c r="A140" s="301"/>
      <c r="B140" s="302"/>
      <c r="C140" s="309">
        <v>4</v>
      </c>
      <c r="D140" s="310" t="s">
        <v>351</v>
      </c>
      <c r="E140" s="310"/>
      <c r="F140" s="310"/>
      <c r="G140" s="310"/>
      <c r="H140" s="304">
        <f t="shared" si="6"/>
        <v>0</v>
      </c>
      <c r="I140" s="290"/>
      <c r="J140" s="304">
        <f t="shared" si="5"/>
        <v>0</v>
      </c>
    </row>
    <row r="141" spans="1:10" ht="13.5" customHeight="1" x14ac:dyDescent="0.25">
      <c r="A141" s="301" t="s">
        <v>352</v>
      </c>
      <c r="B141" s="302" t="s">
        <v>353</v>
      </c>
      <c r="C141" s="309">
        <v>1</v>
      </c>
      <c r="D141" s="310" t="s">
        <v>345</v>
      </c>
      <c r="E141" s="310"/>
      <c r="F141" s="310"/>
      <c r="G141" s="310"/>
      <c r="H141" s="304">
        <f t="shared" si="6"/>
        <v>0</v>
      </c>
      <c r="I141" s="290"/>
      <c r="J141" s="304">
        <f t="shared" si="5"/>
        <v>0</v>
      </c>
    </row>
    <row r="142" spans="1:10" ht="13.5" customHeight="1" x14ac:dyDescent="0.25">
      <c r="A142" s="301"/>
      <c r="B142" s="302"/>
      <c r="C142" s="309">
        <v>2</v>
      </c>
      <c r="D142" s="310" t="s">
        <v>354</v>
      </c>
      <c r="E142" s="310"/>
      <c r="F142" s="310"/>
      <c r="G142" s="310"/>
      <c r="H142" s="304">
        <f t="shared" si="6"/>
        <v>0</v>
      </c>
      <c r="I142" s="290"/>
      <c r="J142" s="304">
        <f t="shared" si="5"/>
        <v>0</v>
      </c>
    </row>
    <row r="143" spans="1:10" ht="13.5" customHeight="1" x14ac:dyDescent="0.25">
      <c r="A143" s="301"/>
      <c r="B143" s="302"/>
      <c r="C143" s="309">
        <v>3</v>
      </c>
      <c r="D143" s="310" t="s">
        <v>355</v>
      </c>
      <c r="E143" s="310"/>
      <c r="F143" s="310"/>
      <c r="G143" s="310"/>
      <c r="H143" s="304">
        <f t="shared" si="6"/>
        <v>0</v>
      </c>
      <c r="I143" s="290"/>
      <c r="J143" s="304">
        <f t="shared" si="5"/>
        <v>0</v>
      </c>
    </row>
    <row r="144" spans="1:10" ht="13.5" customHeight="1" x14ac:dyDescent="0.25">
      <c r="A144" s="301"/>
      <c r="B144" s="302"/>
      <c r="C144" s="309">
        <v>4</v>
      </c>
      <c r="D144" s="310" t="s">
        <v>356</v>
      </c>
      <c r="E144" s="310"/>
      <c r="F144" s="310"/>
      <c r="G144" s="310"/>
      <c r="H144" s="304">
        <f t="shared" si="6"/>
        <v>0</v>
      </c>
      <c r="I144" s="290"/>
      <c r="J144" s="304">
        <f t="shared" si="5"/>
        <v>0</v>
      </c>
    </row>
    <row r="145" spans="1:10" ht="13.5" customHeight="1" x14ac:dyDescent="0.25">
      <c r="A145" s="301"/>
      <c r="B145" s="302"/>
      <c r="C145" s="309">
        <v>5</v>
      </c>
      <c r="D145" s="310" t="s">
        <v>346</v>
      </c>
      <c r="E145" s="310"/>
      <c r="F145" s="310"/>
      <c r="G145" s="310"/>
      <c r="H145" s="304">
        <f t="shared" si="6"/>
        <v>0</v>
      </c>
      <c r="I145" s="290"/>
      <c r="J145" s="304">
        <f t="shared" si="5"/>
        <v>0</v>
      </c>
    </row>
    <row r="146" spans="1:10" ht="13.5" customHeight="1" x14ac:dyDescent="0.25">
      <c r="A146" s="301"/>
      <c r="B146" s="302"/>
      <c r="C146" s="309">
        <v>6</v>
      </c>
      <c r="D146" s="310" t="s">
        <v>357</v>
      </c>
      <c r="E146" s="310"/>
      <c r="F146" s="310"/>
      <c r="G146" s="310"/>
      <c r="H146" s="304">
        <f t="shared" si="6"/>
        <v>0</v>
      </c>
      <c r="I146" s="290"/>
      <c r="J146" s="304">
        <f t="shared" si="5"/>
        <v>0</v>
      </c>
    </row>
    <row r="147" spans="1:10" ht="13.5" customHeight="1" x14ac:dyDescent="0.25">
      <c r="A147" s="301"/>
      <c r="B147" s="302"/>
      <c r="C147" s="309">
        <v>7</v>
      </c>
      <c r="D147" s="310" t="s">
        <v>358</v>
      </c>
      <c r="E147" s="310"/>
      <c r="F147" s="310"/>
      <c r="G147" s="310"/>
      <c r="H147" s="304">
        <f t="shared" si="6"/>
        <v>0</v>
      </c>
      <c r="I147" s="290"/>
      <c r="J147" s="304">
        <f t="shared" si="5"/>
        <v>0</v>
      </c>
    </row>
    <row r="148" spans="1:10" ht="13.5" customHeight="1" x14ac:dyDescent="0.25">
      <c r="A148" s="301"/>
      <c r="B148" s="302"/>
      <c r="C148" s="309">
        <v>8</v>
      </c>
      <c r="D148" s="310" t="s">
        <v>359</v>
      </c>
      <c r="E148" s="310"/>
      <c r="F148" s="310"/>
      <c r="G148" s="310"/>
      <c r="H148" s="304">
        <f t="shared" si="6"/>
        <v>0</v>
      </c>
      <c r="I148" s="290"/>
      <c r="J148" s="304">
        <f t="shared" si="5"/>
        <v>0</v>
      </c>
    </row>
    <row r="149" spans="1:10" ht="48" customHeight="1" x14ac:dyDescent="0.25">
      <c r="A149" s="301" t="s">
        <v>360</v>
      </c>
      <c r="B149" s="302" t="s">
        <v>361</v>
      </c>
      <c r="C149" s="309">
        <v>1</v>
      </c>
      <c r="D149" s="310" t="s">
        <v>362</v>
      </c>
      <c r="E149" s="310"/>
      <c r="F149" s="310"/>
      <c r="G149" s="310"/>
      <c r="H149" s="304">
        <f t="shared" si="6"/>
        <v>0</v>
      </c>
      <c r="I149" s="290"/>
      <c r="J149" s="304">
        <f t="shared" si="5"/>
        <v>0</v>
      </c>
    </row>
    <row r="150" spans="1:10" ht="13.5" customHeight="1" x14ac:dyDescent="0.25">
      <c r="A150" s="301"/>
      <c r="B150" s="302"/>
      <c r="C150" s="309">
        <v>2</v>
      </c>
      <c r="D150" s="310" t="s">
        <v>363</v>
      </c>
      <c r="E150" s="310"/>
      <c r="F150" s="310"/>
      <c r="G150" s="310"/>
      <c r="H150" s="304">
        <f t="shared" si="6"/>
        <v>0</v>
      </c>
      <c r="I150" s="290"/>
      <c r="J150" s="304">
        <f t="shared" si="5"/>
        <v>0</v>
      </c>
    </row>
    <row r="151" spans="1:10" ht="13.5" customHeight="1" x14ac:dyDescent="0.25">
      <c r="A151" s="301"/>
      <c r="B151" s="302"/>
      <c r="C151" s="309">
        <v>3</v>
      </c>
      <c r="D151" s="310" t="s">
        <v>364</v>
      </c>
      <c r="E151" s="310"/>
      <c r="F151" s="310"/>
      <c r="G151" s="310"/>
      <c r="H151" s="304">
        <f t="shared" si="6"/>
        <v>0</v>
      </c>
      <c r="I151" s="290"/>
      <c r="J151" s="304">
        <f t="shared" si="5"/>
        <v>0</v>
      </c>
    </row>
    <row r="152" spans="1:10" ht="13.5" customHeight="1" x14ac:dyDescent="0.25">
      <c r="A152" s="301"/>
      <c r="B152" s="302"/>
      <c r="C152" s="309">
        <v>4</v>
      </c>
      <c r="D152" s="310" t="s">
        <v>365</v>
      </c>
      <c r="E152" s="310"/>
      <c r="F152" s="310"/>
      <c r="G152" s="310"/>
      <c r="H152" s="304">
        <f t="shared" si="6"/>
        <v>0</v>
      </c>
      <c r="I152" s="290"/>
      <c r="J152" s="304">
        <f t="shared" si="5"/>
        <v>0</v>
      </c>
    </row>
    <row r="153" spans="1:10" ht="13.5" customHeight="1" x14ac:dyDescent="0.25">
      <c r="A153" s="301"/>
      <c r="B153" s="302"/>
      <c r="C153" s="309">
        <v>5</v>
      </c>
      <c r="D153" s="310" t="s">
        <v>366</v>
      </c>
      <c r="E153" s="310"/>
      <c r="F153" s="310"/>
      <c r="G153" s="310"/>
      <c r="H153" s="304">
        <f t="shared" si="6"/>
        <v>0</v>
      </c>
      <c r="I153" s="290"/>
      <c r="J153" s="304">
        <f t="shared" si="5"/>
        <v>0</v>
      </c>
    </row>
    <row r="154" spans="1:10" ht="13.5" customHeight="1" x14ac:dyDescent="0.25">
      <c r="A154" s="301" t="s">
        <v>367</v>
      </c>
      <c r="B154" s="302" t="s">
        <v>368</v>
      </c>
      <c r="C154" s="311">
        <v>1</v>
      </c>
      <c r="D154" s="310" t="s">
        <v>369</v>
      </c>
      <c r="E154" s="310"/>
      <c r="F154" s="310"/>
      <c r="G154" s="310"/>
      <c r="H154" s="304">
        <f t="shared" si="6"/>
        <v>0</v>
      </c>
      <c r="I154" s="290"/>
      <c r="J154" s="304">
        <f t="shared" si="5"/>
        <v>0</v>
      </c>
    </row>
    <row r="155" spans="1:10" ht="13.5" customHeight="1" x14ac:dyDescent="0.25">
      <c r="A155" s="301"/>
      <c r="B155" s="302"/>
      <c r="C155" s="311">
        <v>2</v>
      </c>
      <c r="D155" s="310" t="s">
        <v>370</v>
      </c>
      <c r="E155" s="310"/>
      <c r="F155" s="310"/>
      <c r="G155" s="310"/>
      <c r="H155" s="304">
        <f t="shared" si="6"/>
        <v>0</v>
      </c>
      <c r="I155" s="290"/>
      <c r="J155" s="304">
        <f t="shared" si="5"/>
        <v>0</v>
      </c>
    </row>
    <row r="156" spans="1:10" ht="13.5" customHeight="1" x14ac:dyDescent="0.25">
      <c r="A156" s="301"/>
      <c r="B156" s="302"/>
      <c r="C156" s="311">
        <v>3</v>
      </c>
      <c r="D156" s="310" t="s">
        <v>371</v>
      </c>
      <c r="E156" s="310"/>
      <c r="F156" s="310"/>
      <c r="G156" s="310"/>
      <c r="H156" s="304">
        <f t="shared" si="6"/>
        <v>0</v>
      </c>
      <c r="I156" s="290"/>
      <c r="J156" s="304">
        <f t="shared" si="5"/>
        <v>0</v>
      </c>
    </row>
    <row r="157" spans="1:10" ht="13.5" customHeight="1" x14ac:dyDescent="0.25">
      <c r="A157" s="301"/>
      <c r="B157" s="302"/>
      <c r="C157" s="311">
        <v>4</v>
      </c>
      <c r="D157" s="310" t="s">
        <v>372</v>
      </c>
      <c r="E157" s="310"/>
      <c r="F157" s="310"/>
      <c r="G157" s="310"/>
      <c r="H157" s="304">
        <f t="shared" si="6"/>
        <v>0</v>
      </c>
      <c r="I157" s="290"/>
      <c r="J157" s="304">
        <f t="shared" si="5"/>
        <v>0</v>
      </c>
    </row>
    <row r="158" spans="1:10" ht="13.5" customHeight="1" x14ac:dyDescent="0.25">
      <c r="A158" s="301"/>
      <c r="B158" s="302"/>
      <c r="C158" s="311">
        <v>5</v>
      </c>
      <c r="D158" s="310" t="s">
        <v>373</v>
      </c>
      <c r="E158" s="310"/>
      <c r="F158" s="310"/>
      <c r="G158" s="310"/>
      <c r="H158" s="304">
        <f t="shared" si="6"/>
        <v>0</v>
      </c>
      <c r="I158" s="290"/>
      <c r="J158" s="304">
        <f t="shared" si="5"/>
        <v>0</v>
      </c>
    </row>
    <row r="159" spans="1:10" ht="13.5" customHeight="1" x14ac:dyDescent="0.25">
      <c r="A159" s="301"/>
      <c r="B159" s="302"/>
      <c r="C159" s="311">
        <v>6</v>
      </c>
      <c r="D159" s="310" t="s">
        <v>374</v>
      </c>
      <c r="E159" s="310"/>
      <c r="F159" s="310"/>
      <c r="G159" s="310"/>
      <c r="H159" s="304">
        <f t="shared" si="6"/>
        <v>0</v>
      </c>
      <c r="I159" s="290"/>
      <c r="J159" s="304">
        <f t="shared" si="5"/>
        <v>0</v>
      </c>
    </row>
    <row r="160" spans="1:10" ht="13.5" customHeight="1" x14ac:dyDescent="0.25">
      <c r="A160" s="301"/>
      <c r="B160" s="302"/>
      <c r="C160" s="311">
        <v>7</v>
      </c>
      <c r="D160" s="310" t="s">
        <v>375</v>
      </c>
      <c r="E160" s="310"/>
      <c r="F160" s="310"/>
      <c r="G160" s="310"/>
      <c r="H160" s="304">
        <f t="shared" si="6"/>
        <v>0</v>
      </c>
      <c r="I160" s="290"/>
      <c r="J160" s="304">
        <f t="shared" si="5"/>
        <v>0</v>
      </c>
    </row>
    <row r="161" spans="1:10" ht="13.5" customHeight="1" x14ac:dyDescent="0.25">
      <c r="A161" s="301"/>
      <c r="B161" s="302"/>
      <c r="C161" s="311">
        <v>8</v>
      </c>
      <c r="D161" s="310" t="s">
        <v>376</v>
      </c>
      <c r="E161" s="310"/>
      <c r="F161" s="310"/>
      <c r="G161" s="310"/>
      <c r="H161" s="304">
        <f t="shared" si="6"/>
        <v>0</v>
      </c>
      <c r="I161" s="290"/>
      <c r="J161" s="304">
        <f t="shared" si="5"/>
        <v>0</v>
      </c>
    </row>
    <row r="162" spans="1:10" ht="13.5" customHeight="1" x14ac:dyDescent="0.25">
      <c r="A162" s="301"/>
      <c r="B162" s="302"/>
      <c r="C162" s="311">
        <v>9</v>
      </c>
      <c r="D162" s="310" t="s">
        <v>377</v>
      </c>
      <c r="E162" s="310"/>
      <c r="F162" s="310"/>
      <c r="G162" s="310"/>
      <c r="H162" s="304">
        <f t="shared" si="6"/>
        <v>0</v>
      </c>
      <c r="I162" s="290"/>
      <c r="J162" s="304">
        <f t="shared" si="5"/>
        <v>0</v>
      </c>
    </row>
    <row r="163" spans="1:10" ht="13.5" customHeight="1" x14ac:dyDescent="0.25">
      <c r="A163" s="305" t="s">
        <v>378</v>
      </c>
      <c r="B163" s="306" t="s">
        <v>379</v>
      </c>
      <c r="C163" s="306"/>
      <c r="D163" s="306"/>
      <c r="E163" s="306"/>
      <c r="F163" s="306"/>
      <c r="G163" s="306"/>
      <c r="H163" s="307"/>
      <c r="I163" s="307"/>
      <c r="J163" s="308">
        <f>SUM(J164:J175)</f>
        <v>0</v>
      </c>
    </row>
    <row r="164" spans="1:10" ht="13.5" customHeight="1" x14ac:dyDescent="0.25">
      <c r="A164" s="301" t="s">
        <v>380</v>
      </c>
      <c r="B164" s="302" t="s">
        <v>381</v>
      </c>
      <c r="C164" s="311">
        <v>1</v>
      </c>
      <c r="D164" s="310" t="s">
        <v>382</v>
      </c>
      <c r="E164" s="310"/>
      <c r="F164" s="310"/>
      <c r="G164" s="310"/>
      <c r="H164" s="304">
        <f t="shared" ref="H164:H175" si="7">G164*E164</f>
        <v>0</v>
      </c>
      <c r="I164" s="290"/>
      <c r="J164" s="304">
        <f>H164+I164</f>
        <v>0</v>
      </c>
    </row>
    <row r="165" spans="1:10" ht="13.5" customHeight="1" x14ac:dyDescent="0.25">
      <c r="A165" s="301"/>
      <c r="B165" s="302"/>
      <c r="C165" s="311">
        <v>2</v>
      </c>
      <c r="D165" s="310" t="s">
        <v>383</v>
      </c>
      <c r="E165" s="310"/>
      <c r="F165" s="310"/>
      <c r="G165" s="310"/>
      <c r="H165" s="304">
        <f t="shared" si="7"/>
        <v>0</v>
      </c>
      <c r="I165" s="290"/>
      <c r="J165" s="304">
        <f t="shared" si="5"/>
        <v>0</v>
      </c>
    </row>
    <row r="166" spans="1:10" ht="13.5" customHeight="1" x14ac:dyDescent="0.25">
      <c r="A166" s="301" t="s">
        <v>384</v>
      </c>
      <c r="B166" s="302" t="s">
        <v>385</v>
      </c>
      <c r="C166" s="311">
        <v>1</v>
      </c>
      <c r="D166" s="310" t="s">
        <v>386</v>
      </c>
      <c r="E166" s="310"/>
      <c r="F166" s="310"/>
      <c r="G166" s="310"/>
      <c r="H166" s="304">
        <f t="shared" si="7"/>
        <v>0</v>
      </c>
      <c r="I166" s="290"/>
      <c r="J166" s="304">
        <f t="shared" ref="J166:J229" si="8">H166+I166</f>
        <v>0</v>
      </c>
    </row>
    <row r="167" spans="1:10" ht="13.5" customHeight="1" x14ac:dyDescent="0.25">
      <c r="A167" s="301"/>
      <c r="B167" s="302"/>
      <c r="C167" s="311">
        <v>2</v>
      </c>
      <c r="D167" s="310" t="s">
        <v>387</v>
      </c>
      <c r="E167" s="310"/>
      <c r="F167" s="310"/>
      <c r="G167" s="310"/>
      <c r="H167" s="304">
        <f t="shared" si="7"/>
        <v>0</v>
      </c>
      <c r="I167" s="290"/>
      <c r="J167" s="304">
        <f t="shared" si="8"/>
        <v>0</v>
      </c>
    </row>
    <row r="168" spans="1:10" ht="13.5" customHeight="1" x14ac:dyDescent="0.25">
      <c r="A168" s="301"/>
      <c r="B168" s="302"/>
      <c r="C168" s="311">
        <v>3</v>
      </c>
      <c r="D168" s="310" t="s">
        <v>388</v>
      </c>
      <c r="E168" s="310"/>
      <c r="F168" s="310"/>
      <c r="G168" s="310"/>
      <c r="H168" s="304">
        <f t="shared" si="7"/>
        <v>0</v>
      </c>
      <c r="I168" s="290"/>
      <c r="J168" s="304">
        <f t="shared" si="8"/>
        <v>0</v>
      </c>
    </row>
    <row r="169" spans="1:10" ht="13.5" customHeight="1" x14ac:dyDescent="0.25">
      <c r="A169" s="301"/>
      <c r="B169" s="302"/>
      <c r="C169" s="311">
        <v>4</v>
      </c>
      <c r="D169" s="310" t="s">
        <v>389</v>
      </c>
      <c r="E169" s="310"/>
      <c r="F169" s="310"/>
      <c r="G169" s="310"/>
      <c r="H169" s="304">
        <f t="shared" si="7"/>
        <v>0</v>
      </c>
      <c r="I169" s="290"/>
      <c r="J169" s="304">
        <f t="shared" si="8"/>
        <v>0</v>
      </c>
    </row>
    <row r="170" spans="1:10" ht="33" x14ac:dyDescent="0.25">
      <c r="A170" s="301" t="s">
        <v>390</v>
      </c>
      <c r="B170" s="302" t="s">
        <v>391</v>
      </c>
      <c r="C170" s="311">
        <v>1</v>
      </c>
      <c r="D170" s="310" t="s">
        <v>683</v>
      </c>
      <c r="E170" s="310"/>
      <c r="F170" s="310"/>
      <c r="G170" s="310"/>
      <c r="H170" s="304">
        <f t="shared" si="7"/>
        <v>0</v>
      </c>
      <c r="I170" s="290"/>
      <c r="J170" s="304">
        <f t="shared" si="8"/>
        <v>0</v>
      </c>
    </row>
    <row r="171" spans="1:10" ht="13.5" customHeight="1" x14ac:dyDescent="0.25">
      <c r="A171" s="301"/>
      <c r="B171" s="302"/>
      <c r="C171" s="311">
        <v>2</v>
      </c>
      <c r="D171" s="310" t="s">
        <v>684</v>
      </c>
      <c r="E171" s="310"/>
      <c r="F171" s="310"/>
      <c r="G171" s="310"/>
      <c r="H171" s="304">
        <f t="shared" si="7"/>
        <v>0</v>
      </c>
      <c r="I171" s="290"/>
      <c r="J171" s="304">
        <f t="shared" si="8"/>
        <v>0</v>
      </c>
    </row>
    <row r="172" spans="1:10" ht="13.5" customHeight="1" x14ac:dyDescent="0.25">
      <c r="A172" s="301"/>
      <c r="B172" s="302"/>
      <c r="C172" s="311">
        <v>3</v>
      </c>
      <c r="D172" s="310" t="s">
        <v>685</v>
      </c>
      <c r="E172" s="310"/>
      <c r="F172" s="310"/>
      <c r="G172" s="310"/>
      <c r="H172" s="304">
        <f t="shared" si="7"/>
        <v>0</v>
      </c>
      <c r="I172" s="290"/>
      <c r="J172" s="304">
        <f t="shared" si="8"/>
        <v>0</v>
      </c>
    </row>
    <row r="173" spans="1:10" ht="13.5" customHeight="1" x14ac:dyDescent="0.25">
      <c r="A173" s="301"/>
      <c r="B173" s="302"/>
      <c r="C173" s="311">
        <v>4</v>
      </c>
      <c r="D173" s="310" t="s">
        <v>392</v>
      </c>
      <c r="E173" s="310"/>
      <c r="F173" s="310"/>
      <c r="G173" s="310"/>
      <c r="H173" s="304">
        <f t="shared" si="7"/>
        <v>0</v>
      </c>
      <c r="I173" s="290"/>
      <c r="J173" s="304">
        <f t="shared" si="8"/>
        <v>0</v>
      </c>
    </row>
    <row r="174" spans="1:10" ht="13.5" customHeight="1" x14ac:dyDescent="0.25">
      <c r="A174" s="301"/>
      <c r="B174" s="302"/>
      <c r="C174" s="311">
        <v>5</v>
      </c>
      <c r="D174" s="310" t="s">
        <v>393</v>
      </c>
      <c r="E174" s="310"/>
      <c r="F174" s="310"/>
      <c r="G174" s="310"/>
      <c r="H174" s="304">
        <f t="shared" si="7"/>
        <v>0</v>
      </c>
      <c r="I174" s="290"/>
      <c r="J174" s="304">
        <f t="shared" si="8"/>
        <v>0</v>
      </c>
    </row>
    <row r="175" spans="1:10" ht="13.5" customHeight="1" x14ac:dyDescent="0.25">
      <c r="A175" s="301"/>
      <c r="B175" s="302"/>
      <c r="C175" s="311">
        <v>6</v>
      </c>
      <c r="D175" s="310" t="s">
        <v>394</v>
      </c>
      <c r="E175" s="310"/>
      <c r="F175" s="310"/>
      <c r="G175" s="310"/>
      <c r="H175" s="304">
        <f t="shared" si="7"/>
        <v>0</v>
      </c>
      <c r="I175" s="290"/>
      <c r="J175" s="304">
        <f t="shared" si="8"/>
        <v>0</v>
      </c>
    </row>
    <row r="176" spans="1:10" ht="13.5" customHeight="1" x14ac:dyDescent="0.25">
      <c r="A176" s="305" t="s">
        <v>395</v>
      </c>
      <c r="B176" s="306" t="s">
        <v>396</v>
      </c>
      <c r="C176" s="306"/>
      <c r="D176" s="306"/>
      <c r="E176" s="306"/>
      <c r="F176" s="306"/>
      <c r="G176" s="306"/>
      <c r="H176" s="307"/>
      <c r="I176" s="307"/>
      <c r="J176" s="308">
        <f>SUM(J177:J204)</f>
        <v>0</v>
      </c>
    </row>
    <row r="177" spans="1:10" ht="33" x14ac:dyDescent="0.25">
      <c r="A177" s="301" t="s">
        <v>397</v>
      </c>
      <c r="B177" s="302" t="s">
        <v>398</v>
      </c>
      <c r="C177" s="311">
        <v>1</v>
      </c>
      <c r="D177" s="310" t="s">
        <v>399</v>
      </c>
      <c r="E177" s="310"/>
      <c r="F177" s="310"/>
      <c r="G177" s="310"/>
      <c r="H177" s="304">
        <f t="shared" ref="H177:H204" si="9">G177*E177</f>
        <v>0</v>
      </c>
      <c r="I177" s="290"/>
      <c r="J177" s="304">
        <f t="shared" si="8"/>
        <v>0</v>
      </c>
    </row>
    <row r="178" spans="1:10" ht="33" x14ac:dyDescent="0.25">
      <c r="A178" s="301"/>
      <c r="B178" s="302"/>
      <c r="C178" s="311">
        <v>2</v>
      </c>
      <c r="D178" s="310" t="s">
        <v>400</v>
      </c>
      <c r="E178" s="310"/>
      <c r="F178" s="310"/>
      <c r="G178" s="310"/>
      <c r="H178" s="304">
        <f t="shared" si="9"/>
        <v>0</v>
      </c>
      <c r="I178" s="290"/>
      <c r="J178" s="304">
        <f t="shared" si="8"/>
        <v>0</v>
      </c>
    </row>
    <row r="179" spans="1:10" ht="13.5" customHeight="1" x14ac:dyDescent="0.25">
      <c r="A179" s="301"/>
      <c r="B179" s="302"/>
      <c r="C179" s="311">
        <v>3</v>
      </c>
      <c r="D179" s="310" t="s">
        <v>401</v>
      </c>
      <c r="E179" s="310"/>
      <c r="F179" s="310"/>
      <c r="G179" s="310"/>
      <c r="H179" s="304">
        <f t="shared" si="9"/>
        <v>0</v>
      </c>
      <c r="I179" s="290"/>
      <c r="J179" s="304">
        <f t="shared" si="8"/>
        <v>0</v>
      </c>
    </row>
    <row r="180" spans="1:10" ht="13.5" customHeight="1" x14ac:dyDescent="0.25">
      <c r="A180" s="301"/>
      <c r="B180" s="302"/>
      <c r="C180" s="311">
        <v>4</v>
      </c>
      <c r="D180" s="310" t="s">
        <v>402</v>
      </c>
      <c r="E180" s="310"/>
      <c r="F180" s="310"/>
      <c r="G180" s="310"/>
      <c r="H180" s="304">
        <f t="shared" si="9"/>
        <v>0</v>
      </c>
      <c r="I180" s="290"/>
      <c r="J180" s="304">
        <f t="shared" si="8"/>
        <v>0</v>
      </c>
    </row>
    <row r="181" spans="1:10" ht="13.5" customHeight="1" x14ac:dyDescent="0.25">
      <c r="A181" s="301"/>
      <c r="B181" s="302"/>
      <c r="C181" s="311">
        <v>5</v>
      </c>
      <c r="D181" s="310" t="s">
        <v>403</v>
      </c>
      <c r="E181" s="310"/>
      <c r="F181" s="310"/>
      <c r="G181" s="310"/>
      <c r="H181" s="304">
        <f t="shared" si="9"/>
        <v>0</v>
      </c>
      <c r="I181" s="290"/>
      <c r="J181" s="304">
        <f t="shared" si="8"/>
        <v>0</v>
      </c>
    </row>
    <row r="182" spans="1:10" ht="33" x14ac:dyDescent="0.25">
      <c r="A182" s="301"/>
      <c r="B182" s="302"/>
      <c r="C182" s="311">
        <v>6</v>
      </c>
      <c r="D182" s="310" t="s">
        <v>686</v>
      </c>
      <c r="E182" s="310"/>
      <c r="F182" s="310"/>
      <c r="G182" s="310"/>
      <c r="H182" s="304">
        <f t="shared" si="9"/>
        <v>0</v>
      </c>
      <c r="I182" s="290"/>
      <c r="J182" s="304">
        <f t="shared" si="8"/>
        <v>0</v>
      </c>
    </row>
    <row r="183" spans="1:10" ht="13.5" customHeight="1" x14ac:dyDescent="0.25">
      <c r="A183" s="301"/>
      <c r="B183" s="302"/>
      <c r="C183" s="311">
        <v>7</v>
      </c>
      <c r="D183" s="310" t="s">
        <v>404</v>
      </c>
      <c r="E183" s="310"/>
      <c r="F183" s="310"/>
      <c r="G183" s="310"/>
      <c r="H183" s="304">
        <f t="shared" si="9"/>
        <v>0</v>
      </c>
      <c r="I183" s="290"/>
      <c r="J183" s="304">
        <f t="shared" si="8"/>
        <v>0</v>
      </c>
    </row>
    <row r="184" spans="1:10" ht="13.5" customHeight="1" x14ac:dyDescent="0.25">
      <c r="A184" s="301"/>
      <c r="B184" s="302"/>
      <c r="C184" s="311">
        <v>8</v>
      </c>
      <c r="D184" s="310" t="s">
        <v>405</v>
      </c>
      <c r="E184" s="310"/>
      <c r="F184" s="310"/>
      <c r="G184" s="310"/>
      <c r="H184" s="304">
        <f t="shared" si="9"/>
        <v>0</v>
      </c>
      <c r="I184" s="290"/>
      <c r="J184" s="304">
        <f t="shared" si="8"/>
        <v>0</v>
      </c>
    </row>
    <row r="185" spans="1:10" ht="13.5" customHeight="1" x14ac:dyDescent="0.25">
      <c r="A185" s="301"/>
      <c r="B185" s="302"/>
      <c r="C185" s="311">
        <v>9</v>
      </c>
      <c r="D185" s="310" t="s">
        <v>406</v>
      </c>
      <c r="E185" s="310"/>
      <c r="F185" s="310"/>
      <c r="G185" s="310"/>
      <c r="H185" s="304">
        <f t="shared" si="9"/>
        <v>0</v>
      </c>
      <c r="I185" s="290"/>
      <c r="J185" s="304">
        <f t="shared" si="8"/>
        <v>0</v>
      </c>
    </row>
    <row r="186" spans="1:10" ht="13.5" customHeight="1" x14ac:dyDescent="0.25">
      <c r="A186" s="301"/>
      <c r="B186" s="302"/>
      <c r="C186" s="311">
        <v>10</v>
      </c>
      <c r="D186" s="310" t="s">
        <v>407</v>
      </c>
      <c r="E186" s="310"/>
      <c r="F186" s="310"/>
      <c r="G186" s="310"/>
      <c r="H186" s="304">
        <f t="shared" si="9"/>
        <v>0</v>
      </c>
      <c r="I186" s="290"/>
      <c r="J186" s="304">
        <f t="shared" si="8"/>
        <v>0</v>
      </c>
    </row>
    <row r="187" spans="1:10" ht="13.5" customHeight="1" x14ac:dyDescent="0.25">
      <c r="A187" s="301"/>
      <c r="B187" s="302"/>
      <c r="C187" s="311">
        <v>11</v>
      </c>
      <c r="D187" s="310" t="s">
        <v>408</v>
      </c>
      <c r="E187" s="310"/>
      <c r="F187" s="310"/>
      <c r="G187" s="310"/>
      <c r="H187" s="304">
        <f t="shared" si="9"/>
        <v>0</v>
      </c>
      <c r="I187" s="290"/>
      <c r="J187" s="304">
        <f t="shared" si="8"/>
        <v>0</v>
      </c>
    </row>
    <row r="188" spans="1:10" ht="13.5" customHeight="1" x14ac:dyDescent="0.25">
      <c r="A188" s="301"/>
      <c r="B188" s="302"/>
      <c r="C188" s="311">
        <v>12</v>
      </c>
      <c r="D188" s="310" t="s">
        <v>409</v>
      </c>
      <c r="E188" s="310"/>
      <c r="F188" s="310"/>
      <c r="G188" s="310"/>
      <c r="H188" s="304">
        <f t="shared" si="9"/>
        <v>0</v>
      </c>
      <c r="I188" s="290"/>
      <c r="J188" s="304">
        <f>H188+I188</f>
        <v>0</v>
      </c>
    </row>
    <row r="189" spans="1:10" ht="13.5" customHeight="1" x14ac:dyDescent="0.25">
      <c r="A189" s="301"/>
      <c r="B189" s="302"/>
      <c r="C189" s="311">
        <v>13</v>
      </c>
      <c r="D189" s="310" t="s">
        <v>410</v>
      </c>
      <c r="E189" s="310"/>
      <c r="F189" s="310"/>
      <c r="G189" s="310"/>
      <c r="H189" s="304">
        <f t="shared" si="9"/>
        <v>0</v>
      </c>
      <c r="I189" s="290"/>
      <c r="J189" s="304">
        <f t="shared" si="8"/>
        <v>0</v>
      </c>
    </row>
    <row r="190" spans="1:10" ht="33" x14ac:dyDescent="0.25">
      <c r="A190" s="301" t="s">
        <v>411</v>
      </c>
      <c r="B190" s="302" t="s">
        <v>412</v>
      </c>
      <c r="C190" s="311">
        <v>1</v>
      </c>
      <c r="D190" s="310" t="s">
        <v>413</v>
      </c>
      <c r="E190" s="310"/>
      <c r="F190" s="310"/>
      <c r="G190" s="310"/>
      <c r="H190" s="304">
        <f t="shared" si="9"/>
        <v>0</v>
      </c>
      <c r="I190" s="290"/>
      <c r="J190" s="304">
        <f t="shared" si="8"/>
        <v>0</v>
      </c>
    </row>
    <row r="191" spans="1:10" ht="33" x14ac:dyDescent="0.25">
      <c r="A191" s="301"/>
      <c r="B191" s="302"/>
      <c r="C191" s="311">
        <v>2</v>
      </c>
      <c r="D191" s="310" t="s">
        <v>414</v>
      </c>
      <c r="E191" s="310"/>
      <c r="F191" s="310"/>
      <c r="G191" s="310"/>
      <c r="H191" s="304">
        <f t="shared" si="9"/>
        <v>0</v>
      </c>
      <c r="I191" s="290"/>
      <c r="J191" s="304">
        <f t="shared" si="8"/>
        <v>0</v>
      </c>
    </row>
    <row r="192" spans="1:10" ht="13.5" customHeight="1" x14ac:dyDescent="0.25">
      <c r="A192" s="301"/>
      <c r="B192" s="302"/>
      <c r="C192" s="311">
        <v>3</v>
      </c>
      <c r="D192" s="310" t="s">
        <v>415</v>
      </c>
      <c r="E192" s="310"/>
      <c r="F192" s="310"/>
      <c r="G192" s="310"/>
      <c r="H192" s="304">
        <f t="shared" si="9"/>
        <v>0</v>
      </c>
      <c r="I192" s="290"/>
      <c r="J192" s="304">
        <f t="shared" si="8"/>
        <v>0</v>
      </c>
    </row>
    <row r="193" spans="1:10" ht="35.25" customHeight="1" x14ac:dyDescent="0.25">
      <c r="A193" s="301"/>
      <c r="B193" s="302"/>
      <c r="C193" s="311">
        <v>4</v>
      </c>
      <c r="D193" s="310" t="s">
        <v>416</v>
      </c>
      <c r="E193" s="310"/>
      <c r="F193" s="310"/>
      <c r="G193" s="310"/>
      <c r="H193" s="304">
        <f t="shared" si="9"/>
        <v>0</v>
      </c>
      <c r="I193" s="290"/>
      <c r="J193" s="304">
        <f t="shared" si="8"/>
        <v>0</v>
      </c>
    </row>
    <row r="194" spans="1:10" ht="13.5" customHeight="1" x14ac:dyDescent="0.25">
      <c r="A194" s="301"/>
      <c r="B194" s="302"/>
      <c r="C194" s="311">
        <v>5</v>
      </c>
      <c r="D194" s="310" t="s">
        <v>417</v>
      </c>
      <c r="E194" s="310"/>
      <c r="F194" s="310"/>
      <c r="G194" s="310"/>
      <c r="H194" s="304">
        <f t="shared" si="9"/>
        <v>0</v>
      </c>
      <c r="I194" s="290"/>
      <c r="J194" s="304">
        <f t="shared" si="8"/>
        <v>0</v>
      </c>
    </row>
    <row r="195" spans="1:10" ht="13.5" customHeight="1" x14ac:dyDescent="0.25">
      <c r="A195" s="301"/>
      <c r="B195" s="302"/>
      <c r="C195" s="311">
        <v>6</v>
      </c>
      <c r="D195" s="310" t="s">
        <v>418</v>
      </c>
      <c r="E195" s="310"/>
      <c r="F195" s="310"/>
      <c r="G195" s="310"/>
      <c r="H195" s="304">
        <f t="shared" si="9"/>
        <v>0</v>
      </c>
      <c r="I195" s="290"/>
      <c r="J195" s="304">
        <f t="shared" si="8"/>
        <v>0</v>
      </c>
    </row>
    <row r="196" spans="1:10" ht="13.5" customHeight="1" x14ac:dyDescent="0.25">
      <c r="A196" s="301"/>
      <c r="B196" s="302"/>
      <c r="C196" s="311">
        <v>7</v>
      </c>
      <c r="D196" s="310" t="s">
        <v>419</v>
      </c>
      <c r="E196" s="310"/>
      <c r="F196" s="310"/>
      <c r="G196" s="310"/>
      <c r="H196" s="304">
        <f t="shared" si="9"/>
        <v>0</v>
      </c>
      <c r="I196" s="290"/>
      <c r="J196" s="304">
        <f t="shared" si="8"/>
        <v>0</v>
      </c>
    </row>
    <row r="197" spans="1:10" ht="13.5" customHeight="1" x14ac:dyDescent="0.25">
      <c r="A197" s="301"/>
      <c r="B197" s="302"/>
      <c r="C197" s="311">
        <v>8</v>
      </c>
      <c r="D197" s="310" t="s">
        <v>420</v>
      </c>
      <c r="E197" s="310"/>
      <c r="F197" s="310"/>
      <c r="G197" s="310"/>
      <c r="H197" s="304">
        <f t="shared" si="9"/>
        <v>0</v>
      </c>
      <c r="I197" s="290"/>
      <c r="J197" s="304">
        <f t="shared" si="8"/>
        <v>0</v>
      </c>
    </row>
    <row r="198" spans="1:10" ht="13.5" customHeight="1" x14ac:dyDescent="0.25">
      <c r="A198" s="301"/>
      <c r="B198" s="302"/>
      <c r="C198" s="311">
        <v>9</v>
      </c>
      <c r="D198" s="310" t="s">
        <v>421</v>
      </c>
      <c r="E198" s="310"/>
      <c r="F198" s="310"/>
      <c r="G198" s="310"/>
      <c r="H198" s="304">
        <f t="shared" si="9"/>
        <v>0</v>
      </c>
      <c r="I198" s="290"/>
      <c r="J198" s="304">
        <f t="shared" si="8"/>
        <v>0</v>
      </c>
    </row>
    <row r="199" spans="1:10" ht="13.5" customHeight="1" x14ac:dyDescent="0.25">
      <c r="A199" s="301"/>
      <c r="B199" s="302"/>
      <c r="C199" s="311">
        <v>10</v>
      </c>
      <c r="D199" s="310" t="s">
        <v>422</v>
      </c>
      <c r="E199" s="310"/>
      <c r="F199" s="310"/>
      <c r="G199" s="310"/>
      <c r="H199" s="304">
        <f t="shared" si="9"/>
        <v>0</v>
      </c>
      <c r="I199" s="290"/>
      <c r="J199" s="304">
        <f t="shared" si="8"/>
        <v>0</v>
      </c>
    </row>
    <row r="200" spans="1:10" ht="13.5" customHeight="1" x14ac:dyDescent="0.25">
      <c r="A200" s="301" t="s">
        <v>423</v>
      </c>
      <c r="B200" s="302" t="s">
        <v>424</v>
      </c>
      <c r="C200" s="311">
        <v>1</v>
      </c>
      <c r="D200" s="310" t="s">
        <v>425</v>
      </c>
      <c r="E200" s="310"/>
      <c r="F200" s="310"/>
      <c r="G200" s="310"/>
      <c r="H200" s="304">
        <f t="shared" si="9"/>
        <v>0</v>
      </c>
      <c r="I200" s="290"/>
      <c r="J200" s="304">
        <f t="shared" si="8"/>
        <v>0</v>
      </c>
    </row>
    <row r="201" spans="1:10" ht="13.5" customHeight="1" x14ac:dyDescent="0.25">
      <c r="A201" s="301"/>
      <c r="B201" s="302"/>
      <c r="C201" s="311">
        <v>2</v>
      </c>
      <c r="D201" s="310" t="s">
        <v>426</v>
      </c>
      <c r="E201" s="310"/>
      <c r="F201" s="310"/>
      <c r="G201" s="310"/>
      <c r="H201" s="304">
        <f t="shared" si="9"/>
        <v>0</v>
      </c>
      <c r="I201" s="290"/>
      <c r="J201" s="304">
        <f t="shared" si="8"/>
        <v>0</v>
      </c>
    </row>
    <row r="202" spans="1:10" ht="13.5" customHeight="1" x14ac:dyDescent="0.25">
      <c r="A202" s="301"/>
      <c r="B202" s="302"/>
      <c r="C202" s="311">
        <v>3</v>
      </c>
      <c r="D202" s="310" t="s">
        <v>427</v>
      </c>
      <c r="E202" s="310"/>
      <c r="F202" s="310"/>
      <c r="G202" s="310"/>
      <c r="H202" s="304">
        <f t="shared" si="9"/>
        <v>0</v>
      </c>
      <c r="I202" s="290"/>
      <c r="J202" s="304">
        <f t="shared" si="8"/>
        <v>0</v>
      </c>
    </row>
    <row r="203" spans="1:10" ht="13.5" customHeight="1" x14ac:dyDescent="0.25">
      <c r="A203" s="301"/>
      <c r="B203" s="302"/>
      <c r="C203" s="311">
        <v>4</v>
      </c>
      <c r="D203" s="310" t="s">
        <v>248</v>
      </c>
      <c r="E203" s="310"/>
      <c r="F203" s="310"/>
      <c r="G203" s="310"/>
      <c r="H203" s="304">
        <f t="shared" si="9"/>
        <v>0</v>
      </c>
      <c r="I203" s="290"/>
      <c r="J203" s="304">
        <f t="shared" si="8"/>
        <v>0</v>
      </c>
    </row>
    <row r="204" spans="1:10" ht="28.5" customHeight="1" x14ac:dyDescent="0.25">
      <c r="A204" s="301"/>
      <c r="B204" s="302"/>
      <c r="C204" s="311">
        <v>5</v>
      </c>
      <c r="D204" s="310" t="s">
        <v>428</v>
      </c>
      <c r="E204" s="310"/>
      <c r="F204" s="310"/>
      <c r="G204" s="310"/>
      <c r="H204" s="304">
        <f t="shared" si="9"/>
        <v>0</v>
      </c>
      <c r="I204" s="290"/>
      <c r="J204" s="304">
        <f t="shared" si="8"/>
        <v>0</v>
      </c>
    </row>
    <row r="205" spans="1:10" ht="13.5" customHeight="1" x14ac:dyDescent="0.25">
      <c r="A205" s="305" t="s">
        <v>429</v>
      </c>
      <c r="B205" s="306" t="s">
        <v>430</v>
      </c>
      <c r="C205" s="306"/>
      <c r="D205" s="306"/>
      <c r="E205" s="306"/>
      <c r="F205" s="306"/>
      <c r="G205" s="306"/>
      <c r="H205" s="307"/>
      <c r="I205" s="307"/>
      <c r="J205" s="308">
        <f>SUM(J206:J234)</f>
        <v>0</v>
      </c>
    </row>
    <row r="206" spans="1:10" ht="13.5" customHeight="1" x14ac:dyDescent="0.25">
      <c r="A206" s="301" t="s">
        <v>431</v>
      </c>
      <c r="B206" s="302" t="s">
        <v>432</v>
      </c>
      <c r="C206" s="311">
        <v>1</v>
      </c>
      <c r="D206" s="310" t="s">
        <v>433</v>
      </c>
      <c r="E206" s="310"/>
      <c r="F206" s="310"/>
      <c r="G206" s="310"/>
      <c r="H206" s="304">
        <f t="shared" ref="H206:H234" si="10">G206*E206</f>
        <v>0</v>
      </c>
      <c r="I206" s="290"/>
      <c r="J206" s="304">
        <f t="shared" si="8"/>
        <v>0</v>
      </c>
    </row>
    <row r="207" spans="1:10" ht="13.5" customHeight="1" x14ac:dyDescent="0.25">
      <c r="A207" s="301"/>
      <c r="B207" s="302"/>
      <c r="C207" s="311">
        <v>2</v>
      </c>
      <c r="D207" s="310" t="s">
        <v>434</v>
      </c>
      <c r="E207" s="310"/>
      <c r="F207" s="310"/>
      <c r="G207" s="310"/>
      <c r="H207" s="304">
        <f t="shared" si="10"/>
        <v>0</v>
      </c>
      <c r="I207" s="290"/>
      <c r="J207" s="304">
        <f t="shared" si="8"/>
        <v>0</v>
      </c>
    </row>
    <row r="208" spans="1:10" ht="13.5" customHeight="1" x14ac:dyDescent="0.25">
      <c r="A208" s="301"/>
      <c r="B208" s="302"/>
      <c r="C208" s="311">
        <v>3</v>
      </c>
      <c r="D208" s="310" t="s">
        <v>435</v>
      </c>
      <c r="E208" s="310"/>
      <c r="F208" s="310"/>
      <c r="G208" s="310"/>
      <c r="H208" s="304">
        <f t="shared" si="10"/>
        <v>0</v>
      </c>
      <c r="I208" s="290"/>
      <c r="J208" s="304">
        <f t="shared" si="8"/>
        <v>0</v>
      </c>
    </row>
    <row r="209" spans="1:10" ht="13.5" customHeight="1" x14ac:dyDescent="0.25">
      <c r="A209" s="301"/>
      <c r="B209" s="302"/>
      <c r="C209" s="311">
        <v>4</v>
      </c>
      <c r="D209" s="310" t="s">
        <v>436</v>
      </c>
      <c r="E209" s="310"/>
      <c r="F209" s="310"/>
      <c r="G209" s="310"/>
      <c r="H209" s="304">
        <f t="shared" si="10"/>
        <v>0</v>
      </c>
      <c r="I209" s="290"/>
      <c r="J209" s="304">
        <f t="shared" si="8"/>
        <v>0</v>
      </c>
    </row>
    <row r="210" spans="1:10" ht="13.5" customHeight="1" x14ac:dyDescent="0.25">
      <c r="A210" s="301"/>
      <c r="B210" s="302"/>
      <c r="C210" s="311">
        <v>5</v>
      </c>
      <c r="D210" s="310" t="s">
        <v>437</v>
      </c>
      <c r="E210" s="310"/>
      <c r="F210" s="310"/>
      <c r="G210" s="310"/>
      <c r="H210" s="304">
        <f t="shared" si="10"/>
        <v>0</v>
      </c>
      <c r="I210" s="290"/>
      <c r="J210" s="304">
        <f t="shared" si="8"/>
        <v>0</v>
      </c>
    </row>
    <row r="211" spans="1:10" ht="13.5" customHeight="1" x14ac:dyDescent="0.25">
      <c r="A211" s="301"/>
      <c r="B211" s="302"/>
      <c r="C211" s="311">
        <v>6</v>
      </c>
      <c r="D211" s="310" t="s">
        <v>438</v>
      </c>
      <c r="E211" s="310"/>
      <c r="F211" s="310"/>
      <c r="G211" s="310"/>
      <c r="H211" s="304">
        <f t="shared" si="10"/>
        <v>0</v>
      </c>
      <c r="I211" s="290"/>
      <c r="J211" s="304">
        <f t="shared" si="8"/>
        <v>0</v>
      </c>
    </row>
    <row r="212" spans="1:10" ht="13.5" customHeight="1" x14ac:dyDescent="0.25">
      <c r="A212" s="301"/>
      <c r="B212" s="302"/>
      <c r="C212" s="311">
        <v>7</v>
      </c>
      <c r="D212" s="310" t="s">
        <v>439</v>
      </c>
      <c r="E212" s="310"/>
      <c r="F212" s="310"/>
      <c r="G212" s="310"/>
      <c r="H212" s="304">
        <f t="shared" si="10"/>
        <v>0</v>
      </c>
      <c r="I212" s="290"/>
      <c r="J212" s="304">
        <f t="shared" si="8"/>
        <v>0</v>
      </c>
    </row>
    <row r="213" spans="1:10" ht="13.5" customHeight="1" x14ac:dyDescent="0.25">
      <c r="A213" s="301" t="s">
        <v>440</v>
      </c>
      <c r="B213" s="302" t="s">
        <v>441</v>
      </c>
      <c r="C213" s="311">
        <v>1</v>
      </c>
      <c r="D213" s="310" t="s">
        <v>442</v>
      </c>
      <c r="E213" s="310"/>
      <c r="F213" s="310"/>
      <c r="G213" s="310"/>
      <c r="H213" s="304">
        <f t="shared" si="10"/>
        <v>0</v>
      </c>
      <c r="I213" s="290"/>
      <c r="J213" s="304">
        <f t="shared" si="8"/>
        <v>0</v>
      </c>
    </row>
    <row r="214" spans="1:10" ht="13.5" customHeight="1" x14ac:dyDescent="0.25">
      <c r="A214" s="301"/>
      <c r="B214" s="302"/>
      <c r="C214" s="311">
        <v>2</v>
      </c>
      <c r="D214" s="310" t="s">
        <v>443</v>
      </c>
      <c r="E214" s="310"/>
      <c r="F214" s="310"/>
      <c r="G214" s="310"/>
      <c r="H214" s="304">
        <f t="shared" si="10"/>
        <v>0</v>
      </c>
      <c r="I214" s="290"/>
      <c r="J214" s="304">
        <f t="shared" si="8"/>
        <v>0</v>
      </c>
    </row>
    <row r="215" spans="1:10" ht="13.5" customHeight="1" x14ac:dyDescent="0.25">
      <c r="A215" s="301"/>
      <c r="B215" s="302"/>
      <c r="C215" s="311">
        <v>3</v>
      </c>
      <c r="D215" s="310" t="s">
        <v>444</v>
      </c>
      <c r="E215" s="310"/>
      <c r="F215" s="310"/>
      <c r="G215" s="310"/>
      <c r="H215" s="304">
        <f t="shared" si="10"/>
        <v>0</v>
      </c>
      <c r="I215" s="290"/>
      <c r="J215" s="304">
        <f t="shared" si="8"/>
        <v>0</v>
      </c>
    </row>
    <row r="216" spans="1:10" ht="13.5" customHeight="1" x14ac:dyDescent="0.25">
      <c r="A216" s="301"/>
      <c r="B216" s="302"/>
      <c r="C216" s="311">
        <v>4</v>
      </c>
      <c r="D216" s="310" t="s">
        <v>445</v>
      </c>
      <c r="E216" s="310"/>
      <c r="F216" s="310"/>
      <c r="G216" s="310"/>
      <c r="H216" s="304">
        <f t="shared" si="10"/>
        <v>0</v>
      </c>
      <c r="I216" s="290"/>
      <c r="J216" s="304">
        <f t="shared" si="8"/>
        <v>0</v>
      </c>
    </row>
    <row r="217" spans="1:10" ht="13.5" customHeight="1" x14ac:dyDescent="0.25">
      <c r="A217" s="301"/>
      <c r="B217" s="302"/>
      <c r="C217" s="311">
        <v>5</v>
      </c>
      <c r="D217" s="310" t="s">
        <v>446</v>
      </c>
      <c r="E217" s="310"/>
      <c r="F217" s="310"/>
      <c r="G217" s="310"/>
      <c r="H217" s="304">
        <f t="shared" si="10"/>
        <v>0</v>
      </c>
      <c r="I217" s="290"/>
      <c r="J217" s="304">
        <f t="shared" si="8"/>
        <v>0</v>
      </c>
    </row>
    <row r="218" spans="1:10" ht="13.5" customHeight="1" x14ac:dyDescent="0.25">
      <c r="A218" s="301" t="s">
        <v>447</v>
      </c>
      <c r="B218" s="302" t="s">
        <v>448</v>
      </c>
      <c r="C218" s="311">
        <v>1</v>
      </c>
      <c r="D218" s="310" t="s">
        <v>449</v>
      </c>
      <c r="E218" s="310"/>
      <c r="F218" s="310"/>
      <c r="G218" s="310"/>
      <c r="H218" s="304">
        <f t="shared" si="10"/>
        <v>0</v>
      </c>
      <c r="I218" s="290"/>
      <c r="J218" s="304">
        <f t="shared" si="8"/>
        <v>0</v>
      </c>
    </row>
    <row r="219" spans="1:10" ht="13.5" customHeight="1" x14ac:dyDescent="0.25">
      <c r="A219" s="301"/>
      <c r="B219" s="302"/>
      <c r="C219" s="311">
        <v>2</v>
      </c>
      <c r="D219" s="310" t="s">
        <v>450</v>
      </c>
      <c r="E219" s="310"/>
      <c r="F219" s="310"/>
      <c r="G219" s="310"/>
      <c r="H219" s="304">
        <f t="shared" si="10"/>
        <v>0</v>
      </c>
      <c r="I219" s="290"/>
      <c r="J219" s="304">
        <f t="shared" si="8"/>
        <v>0</v>
      </c>
    </row>
    <row r="220" spans="1:10" ht="13.5" customHeight="1" x14ac:dyDescent="0.25">
      <c r="A220" s="301"/>
      <c r="B220" s="302"/>
      <c r="C220" s="311">
        <v>3</v>
      </c>
      <c r="D220" s="310" t="s">
        <v>451</v>
      </c>
      <c r="E220" s="310"/>
      <c r="F220" s="310"/>
      <c r="G220" s="310"/>
      <c r="H220" s="304">
        <f t="shared" si="10"/>
        <v>0</v>
      </c>
      <c r="I220" s="290"/>
      <c r="J220" s="304">
        <f t="shared" si="8"/>
        <v>0</v>
      </c>
    </row>
    <row r="221" spans="1:10" ht="13.5" customHeight="1" x14ac:dyDescent="0.25">
      <c r="A221" s="301"/>
      <c r="B221" s="302"/>
      <c r="C221" s="311">
        <v>4</v>
      </c>
      <c r="D221" s="310" t="s">
        <v>452</v>
      </c>
      <c r="E221" s="310"/>
      <c r="F221" s="310"/>
      <c r="G221" s="310"/>
      <c r="H221" s="304">
        <f t="shared" si="10"/>
        <v>0</v>
      </c>
      <c r="I221" s="290"/>
      <c r="J221" s="304">
        <f t="shared" si="8"/>
        <v>0</v>
      </c>
    </row>
    <row r="222" spans="1:10" ht="13.5" customHeight="1" x14ac:dyDescent="0.25">
      <c r="A222" s="301"/>
      <c r="B222" s="302"/>
      <c r="C222" s="311">
        <v>5</v>
      </c>
      <c r="D222" s="310" t="s">
        <v>453</v>
      </c>
      <c r="E222" s="310"/>
      <c r="F222" s="310"/>
      <c r="G222" s="310"/>
      <c r="H222" s="304">
        <f t="shared" si="10"/>
        <v>0</v>
      </c>
      <c r="I222" s="290"/>
      <c r="J222" s="304">
        <f t="shared" si="8"/>
        <v>0</v>
      </c>
    </row>
    <row r="223" spans="1:10" ht="13.5" customHeight="1" x14ac:dyDescent="0.25">
      <c r="A223" s="301"/>
      <c r="B223" s="302"/>
      <c r="C223" s="311">
        <v>6</v>
      </c>
      <c r="D223" s="310" t="s">
        <v>454</v>
      </c>
      <c r="E223" s="310"/>
      <c r="F223" s="310"/>
      <c r="G223" s="310"/>
      <c r="H223" s="304">
        <f t="shared" si="10"/>
        <v>0</v>
      </c>
      <c r="I223" s="290"/>
      <c r="J223" s="304">
        <f t="shared" si="8"/>
        <v>0</v>
      </c>
    </row>
    <row r="224" spans="1:10" ht="13.5" customHeight="1" x14ac:dyDescent="0.25">
      <c r="A224" s="301"/>
      <c r="B224" s="302"/>
      <c r="C224" s="311">
        <v>7</v>
      </c>
      <c r="D224" s="310" t="s">
        <v>455</v>
      </c>
      <c r="E224" s="310"/>
      <c r="F224" s="310"/>
      <c r="G224" s="310"/>
      <c r="H224" s="304">
        <f t="shared" si="10"/>
        <v>0</v>
      </c>
      <c r="I224" s="290"/>
      <c r="J224" s="304">
        <f t="shared" si="8"/>
        <v>0</v>
      </c>
    </row>
    <row r="225" spans="1:10" ht="13.5" customHeight="1" x14ac:dyDescent="0.25">
      <c r="A225" s="301" t="s">
        <v>456</v>
      </c>
      <c r="B225" s="302" t="s">
        <v>457</v>
      </c>
      <c r="C225" s="311">
        <v>1</v>
      </c>
      <c r="D225" s="310" t="s">
        <v>458</v>
      </c>
      <c r="E225" s="310"/>
      <c r="F225" s="310"/>
      <c r="G225" s="310"/>
      <c r="H225" s="304">
        <f t="shared" si="10"/>
        <v>0</v>
      </c>
      <c r="I225" s="290"/>
      <c r="J225" s="304">
        <f t="shared" si="8"/>
        <v>0</v>
      </c>
    </row>
    <row r="226" spans="1:10" ht="13.5" customHeight="1" x14ac:dyDescent="0.25">
      <c r="A226" s="301"/>
      <c r="B226" s="302"/>
      <c r="C226" s="311">
        <v>2</v>
      </c>
      <c r="D226" s="310" t="s">
        <v>459</v>
      </c>
      <c r="E226" s="310"/>
      <c r="F226" s="310"/>
      <c r="G226" s="310"/>
      <c r="H226" s="304">
        <f t="shared" si="10"/>
        <v>0</v>
      </c>
      <c r="I226" s="290"/>
      <c r="J226" s="304">
        <f t="shared" si="8"/>
        <v>0</v>
      </c>
    </row>
    <row r="227" spans="1:10" ht="13.5" customHeight="1" x14ac:dyDescent="0.25">
      <c r="A227" s="301"/>
      <c r="B227" s="302"/>
      <c r="C227" s="311">
        <v>3</v>
      </c>
      <c r="D227" s="310" t="s">
        <v>460</v>
      </c>
      <c r="E227" s="310"/>
      <c r="F227" s="310"/>
      <c r="G227" s="310"/>
      <c r="H227" s="304">
        <f t="shared" si="10"/>
        <v>0</v>
      </c>
      <c r="I227" s="290"/>
      <c r="J227" s="304">
        <f t="shared" si="8"/>
        <v>0</v>
      </c>
    </row>
    <row r="228" spans="1:10" ht="13.5" customHeight="1" x14ac:dyDescent="0.25">
      <c r="A228" s="301"/>
      <c r="B228" s="302"/>
      <c r="C228" s="311">
        <v>4</v>
      </c>
      <c r="D228" s="310" t="s">
        <v>461</v>
      </c>
      <c r="E228" s="310"/>
      <c r="F228" s="310"/>
      <c r="G228" s="310"/>
      <c r="H228" s="304">
        <f t="shared" si="10"/>
        <v>0</v>
      </c>
      <c r="I228" s="290"/>
      <c r="J228" s="304">
        <f t="shared" si="8"/>
        <v>0</v>
      </c>
    </row>
    <row r="229" spans="1:10" ht="13.5" customHeight="1" x14ac:dyDescent="0.25">
      <c r="A229" s="301"/>
      <c r="B229" s="302"/>
      <c r="C229" s="311">
        <v>5</v>
      </c>
      <c r="D229" s="310" t="s">
        <v>462</v>
      </c>
      <c r="E229" s="310"/>
      <c r="F229" s="310"/>
      <c r="G229" s="310"/>
      <c r="H229" s="304">
        <f t="shared" si="10"/>
        <v>0</v>
      </c>
      <c r="I229" s="290"/>
      <c r="J229" s="304">
        <f t="shared" si="8"/>
        <v>0</v>
      </c>
    </row>
    <row r="230" spans="1:10" ht="33" x14ac:dyDescent="0.25">
      <c r="A230" s="301"/>
      <c r="B230" s="302"/>
      <c r="C230" s="311">
        <v>6</v>
      </c>
      <c r="D230" s="310" t="s">
        <v>463</v>
      </c>
      <c r="E230" s="310"/>
      <c r="F230" s="310"/>
      <c r="G230" s="310"/>
      <c r="H230" s="304">
        <f t="shared" si="10"/>
        <v>0</v>
      </c>
      <c r="I230" s="290"/>
      <c r="J230" s="304">
        <f t="shared" ref="J230:J293" si="11">H230+I230</f>
        <v>0</v>
      </c>
    </row>
    <row r="231" spans="1:10" ht="13.5" customHeight="1" x14ac:dyDescent="0.25">
      <c r="A231" s="301" t="s">
        <v>464</v>
      </c>
      <c r="B231" s="302" t="s">
        <v>465</v>
      </c>
      <c r="C231" s="311">
        <v>1</v>
      </c>
      <c r="D231" s="310" t="s">
        <v>466</v>
      </c>
      <c r="E231" s="310"/>
      <c r="F231" s="310"/>
      <c r="G231" s="310"/>
      <c r="H231" s="304">
        <f t="shared" si="10"/>
        <v>0</v>
      </c>
      <c r="I231" s="290"/>
      <c r="J231" s="304">
        <f t="shared" si="11"/>
        <v>0</v>
      </c>
    </row>
    <row r="232" spans="1:10" ht="13.5" customHeight="1" x14ac:dyDescent="0.25">
      <c r="A232" s="301"/>
      <c r="B232" s="302"/>
      <c r="C232" s="311">
        <v>2</v>
      </c>
      <c r="D232" s="310" t="s">
        <v>467</v>
      </c>
      <c r="E232" s="310"/>
      <c r="F232" s="310"/>
      <c r="G232" s="310"/>
      <c r="H232" s="304">
        <f t="shared" si="10"/>
        <v>0</v>
      </c>
      <c r="I232" s="290"/>
      <c r="J232" s="304">
        <f t="shared" si="11"/>
        <v>0</v>
      </c>
    </row>
    <row r="233" spans="1:10" ht="13.5" customHeight="1" x14ac:dyDescent="0.25">
      <c r="A233" s="301"/>
      <c r="B233" s="302"/>
      <c r="C233" s="311">
        <v>3</v>
      </c>
      <c r="D233" s="310" t="s">
        <v>468</v>
      </c>
      <c r="E233" s="310"/>
      <c r="F233" s="310"/>
      <c r="G233" s="310"/>
      <c r="H233" s="304">
        <f t="shared" si="10"/>
        <v>0</v>
      </c>
      <c r="I233" s="290"/>
      <c r="J233" s="304">
        <f t="shared" si="11"/>
        <v>0</v>
      </c>
    </row>
    <row r="234" spans="1:10" ht="13.5" customHeight="1" x14ac:dyDescent="0.25">
      <c r="A234" s="301"/>
      <c r="B234" s="302"/>
      <c r="C234" s="311">
        <v>4</v>
      </c>
      <c r="D234" s="310" t="s">
        <v>469</v>
      </c>
      <c r="E234" s="310"/>
      <c r="F234" s="310"/>
      <c r="G234" s="310"/>
      <c r="H234" s="304">
        <f t="shared" si="10"/>
        <v>0</v>
      </c>
      <c r="I234" s="290"/>
      <c r="J234" s="304">
        <f t="shared" si="11"/>
        <v>0</v>
      </c>
    </row>
    <row r="235" spans="1:10" ht="13.5" customHeight="1" x14ac:dyDescent="0.25">
      <c r="A235" s="305" t="s">
        <v>470</v>
      </c>
      <c r="B235" s="306" t="s">
        <v>471</v>
      </c>
      <c r="C235" s="306"/>
      <c r="D235" s="306"/>
      <c r="E235" s="306"/>
      <c r="F235" s="306"/>
      <c r="G235" s="306"/>
      <c r="H235" s="307"/>
      <c r="I235" s="307"/>
      <c r="J235" s="308">
        <f>SUM(J236:J274)</f>
        <v>0</v>
      </c>
    </row>
    <row r="236" spans="1:10" ht="30" x14ac:dyDescent="0.25">
      <c r="A236" s="301" t="s">
        <v>472</v>
      </c>
      <c r="B236" s="302" t="s">
        <v>473</v>
      </c>
      <c r="C236" s="302"/>
      <c r="D236" s="312" t="s">
        <v>474</v>
      </c>
      <c r="E236" s="312"/>
      <c r="F236" s="312"/>
      <c r="G236" s="312"/>
      <c r="H236" s="304">
        <f t="shared" ref="H236:H274" si="12">G236*E236</f>
        <v>0</v>
      </c>
      <c r="I236" s="290"/>
      <c r="J236" s="304">
        <f t="shared" si="11"/>
        <v>0</v>
      </c>
    </row>
    <row r="237" spans="1:10" ht="13.5" customHeight="1" x14ac:dyDescent="0.25">
      <c r="A237" s="301" t="s">
        <v>475</v>
      </c>
      <c r="B237" s="302" t="s">
        <v>476</v>
      </c>
      <c r="C237" s="311">
        <v>1</v>
      </c>
      <c r="D237" s="312" t="s">
        <v>204</v>
      </c>
      <c r="E237" s="312"/>
      <c r="F237" s="312"/>
      <c r="G237" s="312"/>
      <c r="H237" s="304">
        <f t="shared" si="12"/>
        <v>0</v>
      </c>
      <c r="I237" s="290"/>
      <c r="J237" s="304">
        <f t="shared" si="11"/>
        <v>0</v>
      </c>
    </row>
    <row r="238" spans="1:10" ht="13.5" customHeight="1" x14ac:dyDescent="0.25">
      <c r="A238" s="301"/>
      <c r="B238" s="302"/>
      <c r="C238" s="311">
        <v>2</v>
      </c>
      <c r="D238" s="312" t="s">
        <v>477</v>
      </c>
      <c r="E238" s="312"/>
      <c r="F238" s="312"/>
      <c r="G238" s="312"/>
      <c r="H238" s="304">
        <f t="shared" si="12"/>
        <v>0</v>
      </c>
      <c r="I238" s="290"/>
      <c r="J238" s="304">
        <f t="shared" si="11"/>
        <v>0</v>
      </c>
    </row>
    <row r="239" spans="1:10" ht="13.5" customHeight="1" x14ac:dyDescent="0.25">
      <c r="A239" s="301"/>
      <c r="B239" s="302"/>
      <c r="C239" s="311">
        <v>3</v>
      </c>
      <c r="D239" s="312" t="s">
        <v>478</v>
      </c>
      <c r="E239" s="312"/>
      <c r="F239" s="312"/>
      <c r="G239" s="312"/>
      <c r="H239" s="304">
        <f t="shared" si="12"/>
        <v>0</v>
      </c>
      <c r="I239" s="290"/>
      <c r="J239" s="304">
        <f t="shared" si="11"/>
        <v>0</v>
      </c>
    </row>
    <row r="240" spans="1:10" ht="13.5" customHeight="1" x14ac:dyDescent="0.25">
      <c r="A240" s="301"/>
      <c r="B240" s="302"/>
      <c r="C240" s="311">
        <v>4</v>
      </c>
      <c r="D240" s="312" t="s">
        <v>479</v>
      </c>
      <c r="E240" s="312"/>
      <c r="F240" s="312"/>
      <c r="G240" s="312"/>
      <c r="H240" s="304">
        <f t="shared" si="12"/>
        <v>0</v>
      </c>
      <c r="I240" s="290"/>
      <c r="J240" s="304">
        <f t="shared" si="11"/>
        <v>0</v>
      </c>
    </row>
    <row r="241" spans="1:10" ht="45" x14ac:dyDescent="0.25">
      <c r="A241" s="301"/>
      <c r="B241" s="302"/>
      <c r="C241" s="311">
        <v>5</v>
      </c>
      <c r="D241" s="312" t="s">
        <v>480</v>
      </c>
      <c r="E241" s="312"/>
      <c r="F241" s="312"/>
      <c r="G241" s="312"/>
      <c r="H241" s="304">
        <f t="shared" si="12"/>
        <v>0</v>
      </c>
      <c r="I241" s="290"/>
      <c r="J241" s="304">
        <f t="shared" si="11"/>
        <v>0</v>
      </c>
    </row>
    <row r="242" spans="1:10" ht="13.5" customHeight="1" x14ac:dyDescent="0.25">
      <c r="A242" s="301"/>
      <c r="B242" s="302"/>
      <c r="C242" s="311">
        <v>6</v>
      </c>
      <c r="D242" s="312" t="s">
        <v>481</v>
      </c>
      <c r="E242" s="312"/>
      <c r="F242" s="312"/>
      <c r="G242" s="312"/>
      <c r="H242" s="304">
        <f t="shared" si="12"/>
        <v>0</v>
      </c>
      <c r="I242" s="290"/>
      <c r="J242" s="304">
        <f t="shared" si="11"/>
        <v>0</v>
      </c>
    </row>
    <row r="243" spans="1:10" ht="13.5" customHeight="1" x14ac:dyDescent="0.25">
      <c r="A243" s="301"/>
      <c r="B243" s="302"/>
      <c r="C243" s="311">
        <v>7</v>
      </c>
      <c r="D243" s="312" t="s">
        <v>482</v>
      </c>
      <c r="E243" s="312"/>
      <c r="F243" s="312"/>
      <c r="G243" s="312"/>
      <c r="H243" s="304">
        <f t="shared" si="12"/>
        <v>0</v>
      </c>
      <c r="I243" s="290"/>
      <c r="J243" s="304">
        <f t="shared" si="11"/>
        <v>0</v>
      </c>
    </row>
    <row r="244" spans="1:10" ht="13.5" customHeight="1" x14ac:dyDescent="0.25">
      <c r="A244" s="301"/>
      <c r="B244" s="302"/>
      <c r="C244" s="311">
        <v>8</v>
      </c>
      <c r="D244" s="312" t="s">
        <v>483</v>
      </c>
      <c r="E244" s="312"/>
      <c r="F244" s="312"/>
      <c r="G244" s="312"/>
      <c r="H244" s="304">
        <f t="shared" si="12"/>
        <v>0</v>
      </c>
      <c r="I244" s="290"/>
      <c r="J244" s="304">
        <f t="shared" si="11"/>
        <v>0</v>
      </c>
    </row>
    <row r="245" spans="1:10" ht="13.5" customHeight="1" x14ac:dyDescent="0.25">
      <c r="A245" s="301"/>
      <c r="B245" s="302"/>
      <c r="C245" s="311">
        <v>9</v>
      </c>
      <c r="D245" s="312" t="s">
        <v>484</v>
      </c>
      <c r="E245" s="312"/>
      <c r="F245" s="312"/>
      <c r="G245" s="312"/>
      <c r="H245" s="304">
        <f t="shared" si="12"/>
        <v>0</v>
      </c>
      <c r="I245" s="290"/>
      <c r="J245" s="304">
        <f>H245+I245</f>
        <v>0</v>
      </c>
    </row>
    <row r="246" spans="1:10" ht="13.5" customHeight="1" x14ac:dyDescent="0.25">
      <c r="A246" s="301"/>
      <c r="B246" s="302"/>
      <c r="C246" s="311">
        <v>10</v>
      </c>
      <c r="D246" s="312" t="s">
        <v>200</v>
      </c>
      <c r="E246" s="312"/>
      <c r="F246" s="312"/>
      <c r="G246" s="312"/>
      <c r="H246" s="304">
        <f t="shared" si="12"/>
        <v>0</v>
      </c>
      <c r="I246" s="290"/>
      <c r="J246" s="304">
        <f t="shared" si="11"/>
        <v>0</v>
      </c>
    </row>
    <row r="247" spans="1:10" ht="13.5" customHeight="1" x14ac:dyDescent="0.25">
      <c r="A247" s="301"/>
      <c r="B247" s="302"/>
      <c r="C247" s="311">
        <v>11</v>
      </c>
      <c r="D247" s="312" t="s">
        <v>485</v>
      </c>
      <c r="E247" s="312"/>
      <c r="F247" s="312"/>
      <c r="G247" s="312"/>
      <c r="H247" s="304">
        <f t="shared" si="12"/>
        <v>0</v>
      </c>
      <c r="I247" s="290"/>
      <c r="J247" s="304">
        <f t="shared" si="11"/>
        <v>0</v>
      </c>
    </row>
    <row r="248" spans="1:10" ht="30" x14ac:dyDescent="0.25">
      <c r="A248" s="301"/>
      <c r="B248" s="302"/>
      <c r="C248" s="311">
        <v>12</v>
      </c>
      <c r="D248" s="312" t="s">
        <v>486</v>
      </c>
      <c r="E248" s="312"/>
      <c r="F248" s="312"/>
      <c r="G248" s="312"/>
      <c r="H248" s="304">
        <f t="shared" si="12"/>
        <v>0</v>
      </c>
      <c r="I248" s="290"/>
      <c r="J248" s="304">
        <f t="shared" si="11"/>
        <v>0</v>
      </c>
    </row>
    <row r="249" spans="1:10" ht="13.5" customHeight="1" x14ac:dyDescent="0.25">
      <c r="A249" s="301" t="s">
        <v>487</v>
      </c>
      <c r="B249" s="302" t="s">
        <v>488</v>
      </c>
      <c r="C249" s="311">
        <v>1</v>
      </c>
      <c r="D249" s="312" t="s">
        <v>489</v>
      </c>
      <c r="E249" s="312"/>
      <c r="F249" s="312"/>
      <c r="G249" s="312"/>
      <c r="H249" s="304">
        <f t="shared" si="12"/>
        <v>0</v>
      </c>
      <c r="I249" s="290"/>
      <c r="J249" s="304">
        <f t="shared" si="11"/>
        <v>0</v>
      </c>
    </row>
    <row r="250" spans="1:10" ht="13.5" customHeight="1" x14ac:dyDescent="0.25">
      <c r="A250" s="301"/>
      <c r="B250" s="302"/>
      <c r="C250" s="311">
        <v>2</v>
      </c>
      <c r="D250" s="312" t="s">
        <v>357</v>
      </c>
      <c r="E250" s="312"/>
      <c r="F250" s="312"/>
      <c r="G250" s="312"/>
      <c r="H250" s="304">
        <f t="shared" si="12"/>
        <v>0</v>
      </c>
      <c r="I250" s="290"/>
      <c r="J250" s="304">
        <f t="shared" si="11"/>
        <v>0</v>
      </c>
    </row>
    <row r="251" spans="1:10" ht="13.5" customHeight="1" x14ac:dyDescent="0.25">
      <c r="A251" s="301"/>
      <c r="B251" s="302"/>
      <c r="C251" s="311">
        <v>3</v>
      </c>
      <c r="D251" s="312" t="s">
        <v>490</v>
      </c>
      <c r="E251" s="312"/>
      <c r="F251" s="312"/>
      <c r="G251" s="312"/>
      <c r="H251" s="304">
        <f t="shared" si="12"/>
        <v>0</v>
      </c>
      <c r="I251" s="290"/>
      <c r="J251" s="304">
        <f t="shared" si="11"/>
        <v>0</v>
      </c>
    </row>
    <row r="252" spans="1:10" ht="13.5" customHeight="1" x14ac:dyDescent="0.25">
      <c r="A252" s="301" t="s">
        <v>491</v>
      </c>
      <c r="B252" s="302" t="s">
        <v>492</v>
      </c>
      <c r="C252" s="311">
        <v>1</v>
      </c>
      <c r="D252" s="312" t="s">
        <v>493</v>
      </c>
      <c r="E252" s="312"/>
      <c r="F252" s="312"/>
      <c r="G252" s="312"/>
      <c r="H252" s="304">
        <f t="shared" si="12"/>
        <v>0</v>
      </c>
      <c r="I252" s="290"/>
      <c r="J252" s="304">
        <f t="shared" si="11"/>
        <v>0</v>
      </c>
    </row>
    <row r="253" spans="1:10" ht="13.5" customHeight="1" x14ac:dyDescent="0.25">
      <c r="A253" s="301"/>
      <c r="B253" s="302"/>
      <c r="C253" s="311">
        <v>2</v>
      </c>
      <c r="D253" s="312" t="s">
        <v>494</v>
      </c>
      <c r="E253" s="312"/>
      <c r="F253" s="312"/>
      <c r="G253" s="312"/>
      <c r="H253" s="304">
        <f t="shared" si="12"/>
        <v>0</v>
      </c>
      <c r="I253" s="290"/>
      <c r="J253" s="304">
        <f t="shared" si="11"/>
        <v>0</v>
      </c>
    </row>
    <row r="254" spans="1:10" ht="13.5" customHeight="1" x14ac:dyDescent="0.25">
      <c r="A254" s="301"/>
      <c r="B254" s="302"/>
      <c r="C254" s="311">
        <v>3</v>
      </c>
      <c r="D254" s="312" t="s">
        <v>495</v>
      </c>
      <c r="E254" s="312"/>
      <c r="F254" s="312"/>
      <c r="G254" s="312"/>
      <c r="H254" s="304">
        <f t="shared" si="12"/>
        <v>0</v>
      </c>
      <c r="I254" s="290"/>
      <c r="J254" s="304">
        <f t="shared" si="11"/>
        <v>0</v>
      </c>
    </row>
    <row r="255" spans="1:10" ht="13.5" customHeight="1" x14ac:dyDescent="0.25">
      <c r="A255" s="301"/>
      <c r="B255" s="302"/>
      <c r="C255" s="311">
        <v>4</v>
      </c>
      <c r="D255" s="312" t="s">
        <v>200</v>
      </c>
      <c r="E255" s="312"/>
      <c r="F255" s="312"/>
      <c r="G255" s="312"/>
      <c r="H255" s="304">
        <f t="shared" si="12"/>
        <v>0</v>
      </c>
      <c r="I255" s="290"/>
      <c r="J255" s="304">
        <f t="shared" si="11"/>
        <v>0</v>
      </c>
    </row>
    <row r="256" spans="1:10" ht="13.5" customHeight="1" x14ac:dyDescent="0.25">
      <c r="A256" s="301"/>
      <c r="B256" s="302"/>
      <c r="C256" s="311">
        <v>5</v>
      </c>
      <c r="D256" s="312" t="s">
        <v>496</v>
      </c>
      <c r="E256" s="312"/>
      <c r="F256" s="312"/>
      <c r="G256" s="312"/>
      <c r="H256" s="304">
        <f t="shared" si="12"/>
        <v>0</v>
      </c>
      <c r="I256" s="290"/>
      <c r="J256" s="304">
        <f t="shared" si="11"/>
        <v>0</v>
      </c>
    </row>
    <row r="257" spans="1:10" ht="13.5" customHeight="1" x14ac:dyDescent="0.25">
      <c r="A257" s="301"/>
      <c r="B257" s="302"/>
      <c r="C257" s="311">
        <v>6</v>
      </c>
      <c r="D257" s="312" t="s">
        <v>497</v>
      </c>
      <c r="E257" s="312"/>
      <c r="F257" s="312"/>
      <c r="G257" s="312"/>
      <c r="H257" s="304">
        <f t="shared" si="12"/>
        <v>0</v>
      </c>
      <c r="I257" s="290"/>
      <c r="J257" s="304">
        <f t="shared" si="11"/>
        <v>0</v>
      </c>
    </row>
    <row r="258" spans="1:10" ht="13.5" customHeight="1" x14ac:dyDescent="0.25">
      <c r="A258" s="301"/>
      <c r="B258" s="302"/>
      <c r="C258" s="311">
        <v>7</v>
      </c>
      <c r="D258" s="312" t="s">
        <v>498</v>
      </c>
      <c r="E258" s="312"/>
      <c r="F258" s="312"/>
      <c r="G258" s="312"/>
      <c r="H258" s="304">
        <f t="shared" si="12"/>
        <v>0</v>
      </c>
      <c r="I258" s="290"/>
      <c r="J258" s="304">
        <f t="shared" si="11"/>
        <v>0</v>
      </c>
    </row>
    <row r="259" spans="1:10" ht="13.5" customHeight="1" x14ac:dyDescent="0.25">
      <c r="A259" s="301"/>
      <c r="B259" s="302"/>
      <c r="C259" s="311">
        <v>8</v>
      </c>
      <c r="D259" s="312" t="s">
        <v>499</v>
      </c>
      <c r="E259" s="312"/>
      <c r="F259" s="312"/>
      <c r="G259" s="312"/>
      <c r="H259" s="304">
        <f t="shared" si="12"/>
        <v>0</v>
      </c>
      <c r="I259" s="290"/>
      <c r="J259" s="304">
        <f t="shared" si="11"/>
        <v>0</v>
      </c>
    </row>
    <row r="260" spans="1:10" ht="13.5" customHeight="1" x14ac:dyDescent="0.25">
      <c r="A260" s="301"/>
      <c r="B260" s="302"/>
      <c r="C260" s="311">
        <v>9</v>
      </c>
      <c r="D260" s="312" t="s">
        <v>500</v>
      </c>
      <c r="E260" s="312"/>
      <c r="F260" s="312"/>
      <c r="G260" s="312"/>
      <c r="H260" s="304">
        <f t="shared" si="12"/>
        <v>0</v>
      </c>
      <c r="I260" s="290"/>
      <c r="J260" s="304">
        <f t="shared" si="11"/>
        <v>0</v>
      </c>
    </row>
    <row r="261" spans="1:10" ht="13.5" customHeight="1" x14ac:dyDescent="0.25">
      <c r="A261" s="301" t="s">
        <v>501</v>
      </c>
      <c r="B261" s="302" t="s">
        <v>502</v>
      </c>
      <c r="C261" s="311">
        <v>1</v>
      </c>
      <c r="D261" s="312" t="s">
        <v>503</v>
      </c>
      <c r="E261" s="312"/>
      <c r="F261" s="312"/>
      <c r="G261" s="312"/>
      <c r="H261" s="304">
        <f t="shared" si="12"/>
        <v>0</v>
      </c>
      <c r="I261" s="290"/>
      <c r="J261" s="304">
        <f t="shared" si="11"/>
        <v>0</v>
      </c>
    </row>
    <row r="262" spans="1:10" ht="13.5" customHeight="1" x14ac:dyDescent="0.25">
      <c r="A262" s="301"/>
      <c r="B262" s="302"/>
      <c r="C262" s="311">
        <v>2</v>
      </c>
      <c r="D262" s="312" t="s">
        <v>504</v>
      </c>
      <c r="E262" s="312"/>
      <c r="F262" s="312"/>
      <c r="G262" s="312"/>
      <c r="H262" s="304">
        <f t="shared" si="12"/>
        <v>0</v>
      </c>
      <c r="I262" s="290"/>
      <c r="J262" s="304">
        <f t="shared" si="11"/>
        <v>0</v>
      </c>
    </row>
    <row r="263" spans="1:10" ht="13.5" customHeight="1" x14ac:dyDescent="0.25">
      <c r="A263" s="301"/>
      <c r="B263" s="302"/>
      <c r="C263" s="311">
        <v>3</v>
      </c>
      <c r="D263" s="312" t="s">
        <v>505</v>
      </c>
      <c r="E263" s="312"/>
      <c r="F263" s="312"/>
      <c r="G263" s="312"/>
      <c r="H263" s="304">
        <f t="shared" si="12"/>
        <v>0</v>
      </c>
      <c r="I263" s="290"/>
      <c r="J263" s="304">
        <f t="shared" si="11"/>
        <v>0</v>
      </c>
    </row>
    <row r="264" spans="1:10" ht="13.5" customHeight="1" x14ac:dyDescent="0.25">
      <c r="A264" s="301"/>
      <c r="B264" s="302"/>
      <c r="C264" s="311">
        <v>4</v>
      </c>
      <c r="D264" s="312" t="s">
        <v>506</v>
      </c>
      <c r="E264" s="312"/>
      <c r="F264" s="312"/>
      <c r="G264" s="312"/>
      <c r="H264" s="304">
        <f t="shared" si="12"/>
        <v>0</v>
      </c>
      <c r="I264" s="290"/>
      <c r="J264" s="304">
        <f t="shared" si="11"/>
        <v>0</v>
      </c>
    </row>
    <row r="265" spans="1:10" ht="13.5" customHeight="1" x14ac:dyDescent="0.25">
      <c r="A265" s="301"/>
      <c r="B265" s="302"/>
      <c r="C265" s="311">
        <v>5</v>
      </c>
      <c r="D265" s="312" t="s">
        <v>507</v>
      </c>
      <c r="E265" s="312"/>
      <c r="F265" s="312"/>
      <c r="G265" s="312"/>
      <c r="H265" s="304">
        <f t="shared" si="12"/>
        <v>0</v>
      </c>
      <c r="I265" s="290"/>
      <c r="J265" s="304">
        <f t="shared" si="11"/>
        <v>0</v>
      </c>
    </row>
    <row r="266" spans="1:10" ht="13.5" customHeight="1" x14ac:dyDescent="0.25">
      <c r="A266" s="301" t="s">
        <v>508</v>
      </c>
      <c r="B266" s="302" t="s">
        <v>509</v>
      </c>
      <c r="C266" s="311">
        <v>1</v>
      </c>
      <c r="D266" s="312" t="s">
        <v>509</v>
      </c>
      <c r="E266" s="312"/>
      <c r="F266" s="312"/>
      <c r="G266" s="312"/>
      <c r="H266" s="304">
        <f t="shared" si="12"/>
        <v>0</v>
      </c>
      <c r="I266" s="290"/>
      <c r="J266" s="304">
        <f t="shared" si="11"/>
        <v>0</v>
      </c>
    </row>
    <row r="267" spans="1:10" ht="13.5" customHeight="1" x14ac:dyDescent="0.25">
      <c r="A267" s="301"/>
      <c r="B267" s="302"/>
      <c r="C267" s="311">
        <v>2</v>
      </c>
      <c r="D267" s="312" t="s">
        <v>510</v>
      </c>
      <c r="E267" s="312"/>
      <c r="F267" s="312"/>
      <c r="G267" s="312"/>
      <c r="H267" s="304">
        <f t="shared" si="12"/>
        <v>0</v>
      </c>
      <c r="I267" s="290"/>
      <c r="J267" s="304">
        <f t="shared" si="11"/>
        <v>0</v>
      </c>
    </row>
    <row r="268" spans="1:10" ht="13.5" customHeight="1" x14ac:dyDescent="0.25">
      <c r="A268" s="301"/>
      <c r="B268" s="302"/>
      <c r="C268" s="311">
        <v>3</v>
      </c>
      <c r="D268" s="312" t="s">
        <v>511</v>
      </c>
      <c r="E268" s="312"/>
      <c r="F268" s="312"/>
      <c r="G268" s="312"/>
      <c r="H268" s="304">
        <f t="shared" si="12"/>
        <v>0</v>
      </c>
      <c r="I268" s="290"/>
      <c r="J268" s="304">
        <f t="shared" si="11"/>
        <v>0</v>
      </c>
    </row>
    <row r="269" spans="1:10" ht="13.5" customHeight="1" x14ac:dyDescent="0.25">
      <c r="A269" s="301"/>
      <c r="B269" s="302"/>
      <c r="C269" s="311">
        <v>4</v>
      </c>
      <c r="D269" s="312" t="s">
        <v>512</v>
      </c>
      <c r="E269" s="312"/>
      <c r="F269" s="312"/>
      <c r="G269" s="312"/>
      <c r="H269" s="304">
        <f t="shared" si="12"/>
        <v>0</v>
      </c>
      <c r="I269" s="290"/>
      <c r="J269" s="304">
        <f t="shared" si="11"/>
        <v>0</v>
      </c>
    </row>
    <row r="270" spans="1:10" ht="45" x14ac:dyDescent="0.25">
      <c r="A270" s="301"/>
      <c r="B270" s="302"/>
      <c r="C270" s="311">
        <v>5</v>
      </c>
      <c r="D270" s="312" t="s">
        <v>513</v>
      </c>
      <c r="E270" s="312"/>
      <c r="F270" s="312"/>
      <c r="G270" s="312"/>
      <c r="H270" s="304">
        <f t="shared" si="12"/>
        <v>0</v>
      </c>
      <c r="I270" s="290"/>
      <c r="J270" s="304">
        <f t="shared" si="11"/>
        <v>0</v>
      </c>
    </row>
    <row r="271" spans="1:10" ht="13.5" customHeight="1" x14ac:dyDescent="0.25">
      <c r="A271" s="301"/>
      <c r="B271" s="302"/>
      <c r="C271" s="311">
        <v>6</v>
      </c>
      <c r="D271" s="312" t="s">
        <v>483</v>
      </c>
      <c r="E271" s="312"/>
      <c r="F271" s="312"/>
      <c r="G271" s="312"/>
      <c r="H271" s="304">
        <f t="shared" si="12"/>
        <v>0</v>
      </c>
      <c r="I271" s="290"/>
      <c r="J271" s="304">
        <f t="shared" si="11"/>
        <v>0</v>
      </c>
    </row>
    <row r="272" spans="1:10" ht="13.5" customHeight="1" x14ac:dyDescent="0.25">
      <c r="A272" s="301"/>
      <c r="B272" s="302"/>
      <c r="C272" s="311">
        <v>7</v>
      </c>
      <c r="D272" s="312" t="s">
        <v>514</v>
      </c>
      <c r="E272" s="312"/>
      <c r="F272" s="312"/>
      <c r="G272" s="312"/>
      <c r="H272" s="304">
        <f t="shared" si="12"/>
        <v>0</v>
      </c>
      <c r="I272" s="290"/>
      <c r="J272" s="304">
        <f t="shared" si="11"/>
        <v>0</v>
      </c>
    </row>
    <row r="273" spans="1:10" ht="13.5" customHeight="1" x14ac:dyDescent="0.25">
      <c r="A273" s="301"/>
      <c r="B273" s="302"/>
      <c r="C273" s="311">
        <v>8</v>
      </c>
      <c r="D273" s="312" t="s">
        <v>200</v>
      </c>
      <c r="E273" s="312"/>
      <c r="F273" s="312"/>
      <c r="G273" s="312"/>
      <c r="H273" s="304">
        <f t="shared" si="12"/>
        <v>0</v>
      </c>
      <c r="I273" s="290"/>
      <c r="J273" s="304">
        <f t="shared" si="11"/>
        <v>0</v>
      </c>
    </row>
    <row r="274" spans="1:10" ht="13.5" customHeight="1" x14ac:dyDescent="0.25">
      <c r="A274" s="301" t="s">
        <v>515</v>
      </c>
      <c r="B274" s="302" t="s">
        <v>516</v>
      </c>
      <c r="C274" s="311">
        <v>1</v>
      </c>
      <c r="D274" s="312" t="s">
        <v>517</v>
      </c>
      <c r="E274" s="312"/>
      <c r="F274" s="312"/>
      <c r="G274" s="312"/>
      <c r="H274" s="304">
        <f t="shared" si="12"/>
        <v>0</v>
      </c>
      <c r="I274" s="290"/>
      <c r="J274" s="304">
        <f t="shared" si="11"/>
        <v>0</v>
      </c>
    </row>
    <row r="275" spans="1:10" ht="13.5" customHeight="1" x14ac:dyDescent="0.25">
      <c r="A275" s="305" t="s">
        <v>518</v>
      </c>
      <c r="B275" s="306" t="s">
        <v>59</v>
      </c>
      <c r="C275" s="306"/>
      <c r="D275" s="306"/>
      <c r="E275" s="306"/>
      <c r="F275" s="306"/>
      <c r="G275" s="306"/>
      <c r="H275" s="307"/>
      <c r="I275" s="307"/>
      <c r="J275" s="308">
        <f>SUM(J276:J283)</f>
        <v>0</v>
      </c>
    </row>
    <row r="276" spans="1:10" ht="13.5" customHeight="1" x14ac:dyDescent="0.25">
      <c r="A276" s="301" t="s">
        <v>519</v>
      </c>
      <c r="B276" s="302" t="s">
        <v>520</v>
      </c>
      <c r="C276" s="311">
        <v>1</v>
      </c>
      <c r="D276" s="312" t="s">
        <v>521</v>
      </c>
      <c r="E276" s="312"/>
      <c r="F276" s="312"/>
      <c r="G276" s="312"/>
      <c r="H276" s="304">
        <f t="shared" ref="H276:H283" si="13">G276*E276</f>
        <v>0</v>
      </c>
      <c r="I276" s="290"/>
      <c r="J276" s="304">
        <f t="shared" si="11"/>
        <v>0</v>
      </c>
    </row>
    <row r="277" spans="1:10" ht="13.5" customHeight="1" x14ac:dyDescent="0.25">
      <c r="A277" s="301"/>
      <c r="B277" s="302"/>
      <c r="C277" s="311">
        <v>2</v>
      </c>
      <c r="D277" s="312" t="s">
        <v>204</v>
      </c>
      <c r="E277" s="312"/>
      <c r="F277" s="312"/>
      <c r="G277" s="312"/>
      <c r="H277" s="304">
        <f t="shared" si="13"/>
        <v>0</v>
      </c>
      <c r="I277" s="290"/>
      <c r="J277" s="304">
        <f t="shared" si="11"/>
        <v>0</v>
      </c>
    </row>
    <row r="278" spans="1:10" ht="13.5" customHeight="1" x14ac:dyDescent="0.25">
      <c r="A278" s="301"/>
      <c r="B278" s="302"/>
      <c r="C278" s="311">
        <v>3</v>
      </c>
      <c r="D278" s="312" t="s">
        <v>522</v>
      </c>
      <c r="E278" s="312"/>
      <c r="F278" s="312"/>
      <c r="G278" s="312"/>
      <c r="H278" s="304">
        <f t="shared" si="13"/>
        <v>0</v>
      </c>
      <c r="I278" s="290"/>
      <c r="J278" s="304">
        <f t="shared" si="11"/>
        <v>0</v>
      </c>
    </row>
    <row r="279" spans="1:10" ht="13.5" customHeight="1" x14ac:dyDescent="0.25">
      <c r="A279" s="301"/>
      <c r="B279" s="302"/>
      <c r="C279" s="311">
        <v>4</v>
      </c>
      <c r="D279" s="312" t="s">
        <v>200</v>
      </c>
      <c r="E279" s="312"/>
      <c r="F279" s="312"/>
      <c r="G279" s="312"/>
      <c r="H279" s="304">
        <f t="shared" si="13"/>
        <v>0</v>
      </c>
      <c r="I279" s="290"/>
      <c r="J279" s="304">
        <f t="shared" si="11"/>
        <v>0</v>
      </c>
    </row>
    <row r="280" spans="1:10" ht="13.5" customHeight="1" x14ac:dyDescent="0.25">
      <c r="A280" s="301" t="s">
        <v>523</v>
      </c>
      <c r="B280" s="302" t="s">
        <v>59</v>
      </c>
      <c r="C280" s="311">
        <v>1</v>
      </c>
      <c r="D280" s="312" t="s">
        <v>521</v>
      </c>
      <c r="E280" s="312"/>
      <c r="F280" s="312"/>
      <c r="G280" s="312"/>
      <c r="H280" s="304">
        <f t="shared" si="13"/>
        <v>0</v>
      </c>
      <c r="I280" s="290"/>
      <c r="J280" s="304">
        <f t="shared" si="11"/>
        <v>0</v>
      </c>
    </row>
    <row r="281" spans="1:10" ht="13.5" customHeight="1" x14ac:dyDescent="0.25">
      <c r="A281" s="301"/>
      <c r="B281" s="302"/>
      <c r="C281" s="311">
        <v>2</v>
      </c>
      <c r="D281" s="312" t="s">
        <v>204</v>
      </c>
      <c r="E281" s="312"/>
      <c r="F281" s="312"/>
      <c r="G281" s="312"/>
      <c r="H281" s="304">
        <f t="shared" si="13"/>
        <v>0</v>
      </c>
      <c r="I281" s="290"/>
      <c r="J281" s="304">
        <f t="shared" si="11"/>
        <v>0</v>
      </c>
    </row>
    <row r="282" spans="1:10" ht="13.5" customHeight="1" x14ac:dyDescent="0.25">
      <c r="A282" s="301"/>
      <c r="B282" s="302"/>
      <c r="C282" s="311">
        <v>3</v>
      </c>
      <c r="D282" s="312" t="s">
        <v>522</v>
      </c>
      <c r="E282" s="312"/>
      <c r="F282" s="312"/>
      <c r="G282" s="312"/>
      <c r="H282" s="304">
        <f t="shared" si="13"/>
        <v>0</v>
      </c>
      <c r="I282" s="290"/>
      <c r="J282" s="304">
        <f t="shared" si="11"/>
        <v>0</v>
      </c>
    </row>
    <row r="283" spans="1:10" ht="13.5" customHeight="1" x14ac:dyDescent="0.25">
      <c r="A283" s="301"/>
      <c r="B283" s="302"/>
      <c r="C283" s="311">
        <v>4</v>
      </c>
      <c r="D283" s="312" t="s">
        <v>200</v>
      </c>
      <c r="E283" s="312"/>
      <c r="F283" s="312"/>
      <c r="G283" s="312"/>
      <c r="H283" s="304">
        <f t="shared" si="13"/>
        <v>0</v>
      </c>
      <c r="I283" s="290"/>
      <c r="J283" s="304">
        <f t="shared" si="11"/>
        <v>0</v>
      </c>
    </row>
    <row r="284" spans="1:10" ht="13.5" customHeight="1" x14ac:dyDescent="0.25">
      <c r="A284" s="305" t="s">
        <v>524</v>
      </c>
      <c r="B284" s="306" t="s">
        <v>207</v>
      </c>
      <c r="C284" s="306"/>
      <c r="D284" s="306"/>
      <c r="E284" s="306"/>
      <c r="F284" s="306"/>
      <c r="G284" s="306"/>
      <c r="H284" s="307"/>
      <c r="I284" s="307"/>
      <c r="J284" s="308">
        <f>SUM(J285:J286)</f>
        <v>0</v>
      </c>
    </row>
    <row r="285" spans="1:10" ht="60" x14ac:dyDescent="0.25">
      <c r="A285" s="301" t="s">
        <v>525</v>
      </c>
      <c r="B285" s="302" t="s">
        <v>207</v>
      </c>
      <c r="C285" s="311">
        <v>1</v>
      </c>
      <c r="D285" s="312" t="s">
        <v>526</v>
      </c>
      <c r="E285" s="312"/>
      <c r="F285" s="312"/>
      <c r="G285" s="312"/>
      <c r="H285" s="304">
        <f t="shared" ref="H285:H286" si="14">G285*E285</f>
        <v>0</v>
      </c>
      <c r="I285" s="290"/>
      <c r="J285" s="304">
        <f t="shared" si="11"/>
        <v>0</v>
      </c>
    </row>
    <row r="286" spans="1:10" ht="135" x14ac:dyDescent="0.25">
      <c r="A286" s="301"/>
      <c r="B286" s="302"/>
      <c r="C286" s="311">
        <v>2</v>
      </c>
      <c r="D286" s="312" t="s">
        <v>527</v>
      </c>
      <c r="E286" s="312"/>
      <c r="F286" s="312"/>
      <c r="G286" s="312"/>
      <c r="H286" s="304">
        <f t="shared" si="14"/>
        <v>0</v>
      </c>
      <c r="I286" s="290"/>
      <c r="J286" s="304">
        <f t="shared" si="11"/>
        <v>0</v>
      </c>
    </row>
    <row r="287" spans="1:10" ht="13.5" customHeight="1" x14ac:dyDescent="0.25">
      <c r="A287" s="305" t="s">
        <v>528</v>
      </c>
      <c r="B287" s="306" t="s">
        <v>212</v>
      </c>
      <c r="C287" s="306"/>
      <c r="D287" s="306"/>
      <c r="E287" s="306"/>
      <c r="F287" s="306"/>
      <c r="G287" s="306"/>
      <c r="H287" s="307"/>
      <c r="I287" s="307"/>
      <c r="J287" s="308">
        <f>SUM(J288:J299)</f>
        <v>0</v>
      </c>
    </row>
    <row r="288" spans="1:10" ht="13.5" customHeight="1" x14ac:dyDescent="0.25">
      <c r="A288" s="301" t="s">
        <v>529</v>
      </c>
      <c r="B288" s="302" t="s">
        <v>530</v>
      </c>
      <c r="C288" s="311">
        <v>1</v>
      </c>
      <c r="D288" s="312" t="s">
        <v>531</v>
      </c>
      <c r="E288" s="312"/>
      <c r="F288" s="312"/>
      <c r="G288" s="312"/>
      <c r="H288" s="304">
        <f t="shared" ref="H288:H299" si="15">G288*E288</f>
        <v>0</v>
      </c>
      <c r="I288" s="290"/>
      <c r="J288" s="304">
        <f t="shared" si="11"/>
        <v>0</v>
      </c>
    </row>
    <row r="289" spans="1:10" ht="13.5" customHeight="1" x14ac:dyDescent="0.25">
      <c r="A289" s="301" t="s">
        <v>532</v>
      </c>
      <c r="B289" s="302" t="s">
        <v>533</v>
      </c>
      <c r="C289" s="311">
        <v>1</v>
      </c>
      <c r="D289" s="312" t="s">
        <v>534</v>
      </c>
      <c r="E289" s="312"/>
      <c r="F289" s="312"/>
      <c r="G289" s="312"/>
      <c r="H289" s="304">
        <f t="shared" si="15"/>
        <v>0</v>
      </c>
      <c r="I289" s="290"/>
      <c r="J289" s="304">
        <f t="shared" si="11"/>
        <v>0</v>
      </c>
    </row>
    <row r="290" spans="1:10" ht="45" x14ac:dyDescent="0.25">
      <c r="A290" s="301"/>
      <c r="B290" s="302"/>
      <c r="C290" s="311">
        <v>2</v>
      </c>
      <c r="D290" s="312" t="s">
        <v>535</v>
      </c>
      <c r="E290" s="312"/>
      <c r="F290" s="312"/>
      <c r="G290" s="312"/>
      <c r="H290" s="304">
        <f t="shared" si="15"/>
        <v>0</v>
      </c>
      <c r="I290" s="290"/>
      <c r="J290" s="304">
        <f t="shared" si="11"/>
        <v>0</v>
      </c>
    </row>
    <row r="291" spans="1:10" ht="30" x14ac:dyDescent="0.25">
      <c r="A291" s="301"/>
      <c r="B291" s="302"/>
      <c r="C291" s="311">
        <v>3</v>
      </c>
      <c r="D291" s="312" t="s">
        <v>216</v>
      </c>
      <c r="E291" s="312"/>
      <c r="F291" s="312"/>
      <c r="G291" s="312"/>
      <c r="H291" s="304">
        <f t="shared" si="15"/>
        <v>0</v>
      </c>
      <c r="I291" s="290"/>
      <c r="J291" s="304">
        <f t="shared" si="11"/>
        <v>0</v>
      </c>
    </row>
    <row r="292" spans="1:10" ht="45" x14ac:dyDescent="0.25">
      <c r="A292" s="301"/>
      <c r="B292" s="302"/>
      <c r="C292" s="311">
        <v>4</v>
      </c>
      <c r="D292" s="312" t="s">
        <v>536</v>
      </c>
      <c r="E292" s="312"/>
      <c r="F292" s="312"/>
      <c r="G292" s="312"/>
      <c r="H292" s="304">
        <f t="shared" si="15"/>
        <v>0</v>
      </c>
      <c r="I292" s="290"/>
      <c r="J292" s="304">
        <f t="shared" si="11"/>
        <v>0</v>
      </c>
    </row>
    <row r="293" spans="1:10" ht="13.5" customHeight="1" x14ac:dyDescent="0.25">
      <c r="A293" s="301"/>
      <c r="B293" s="302"/>
      <c r="C293" s="311">
        <v>5</v>
      </c>
      <c r="D293" s="312" t="s">
        <v>537</v>
      </c>
      <c r="E293" s="312"/>
      <c r="F293" s="312"/>
      <c r="G293" s="312"/>
      <c r="H293" s="304">
        <f t="shared" si="15"/>
        <v>0</v>
      </c>
      <c r="I293" s="290"/>
      <c r="J293" s="304">
        <f t="shared" si="11"/>
        <v>0</v>
      </c>
    </row>
    <row r="294" spans="1:10" ht="13.5" customHeight="1" x14ac:dyDescent="0.25">
      <c r="A294" s="301"/>
      <c r="B294" s="302"/>
      <c r="C294" s="311">
        <v>6</v>
      </c>
      <c r="D294" s="312" t="s">
        <v>538</v>
      </c>
      <c r="E294" s="312"/>
      <c r="F294" s="312"/>
      <c r="G294" s="312"/>
      <c r="H294" s="304">
        <f t="shared" si="15"/>
        <v>0</v>
      </c>
      <c r="I294" s="290"/>
      <c r="J294" s="304">
        <f t="shared" ref="J294:J299" si="16">H294+I294</f>
        <v>0</v>
      </c>
    </row>
    <row r="295" spans="1:10" ht="13.5" customHeight="1" x14ac:dyDescent="0.25">
      <c r="A295" s="301" t="s">
        <v>539</v>
      </c>
      <c r="B295" s="302" t="s">
        <v>540</v>
      </c>
      <c r="C295" s="311">
        <v>1</v>
      </c>
      <c r="D295" s="312" t="s">
        <v>541</v>
      </c>
      <c r="E295" s="312"/>
      <c r="F295" s="312"/>
      <c r="G295" s="312"/>
      <c r="H295" s="304">
        <f t="shared" si="15"/>
        <v>0</v>
      </c>
      <c r="I295" s="290"/>
      <c r="J295" s="304">
        <f t="shared" si="16"/>
        <v>0</v>
      </c>
    </row>
    <row r="296" spans="1:10" ht="13.5" customHeight="1" x14ac:dyDescent="0.25">
      <c r="A296" s="301"/>
      <c r="B296" s="302"/>
      <c r="C296" s="311">
        <v>2</v>
      </c>
      <c r="D296" s="312" t="s">
        <v>542</v>
      </c>
      <c r="E296" s="312"/>
      <c r="F296" s="312"/>
      <c r="G296" s="312"/>
      <c r="H296" s="304">
        <f t="shared" si="15"/>
        <v>0</v>
      </c>
      <c r="I296" s="290"/>
      <c r="J296" s="304">
        <f t="shared" si="16"/>
        <v>0</v>
      </c>
    </row>
    <row r="297" spans="1:10" ht="13.5" customHeight="1" x14ac:dyDescent="0.25">
      <c r="A297" s="301"/>
      <c r="B297" s="302"/>
      <c r="C297" s="311">
        <v>3</v>
      </c>
      <c r="D297" s="312" t="s">
        <v>543</v>
      </c>
      <c r="E297" s="312"/>
      <c r="F297" s="312"/>
      <c r="G297" s="312"/>
      <c r="H297" s="304">
        <f t="shared" si="15"/>
        <v>0</v>
      </c>
      <c r="I297" s="290"/>
      <c r="J297" s="304">
        <f t="shared" si="16"/>
        <v>0</v>
      </c>
    </row>
    <row r="298" spans="1:10" ht="13.5" customHeight="1" x14ac:dyDescent="0.25">
      <c r="A298" s="301"/>
      <c r="B298" s="302"/>
      <c r="C298" s="311">
        <v>4</v>
      </c>
      <c r="D298" s="312" t="s">
        <v>544</v>
      </c>
      <c r="E298" s="312"/>
      <c r="F298" s="312"/>
      <c r="G298" s="312"/>
      <c r="H298" s="304">
        <f t="shared" si="15"/>
        <v>0</v>
      </c>
      <c r="I298" s="290"/>
      <c r="J298" s="304">
        <f t="shared" si="16"/>
        <v>0</v>
      </c>
    </row>
    <row r="299" spans="1:10" ht="13.5" customHeight="1" x14ac:dyDescent="0.25">
      <c r="A299" s="301"/>
      <c r="B299" s="302"/>
      <c r="C299" s="311">
        <v>5</v>
      </c>
      <c r="D299" s="312" t="s">
        <v>545</v>
      </c>
      <c r="E299" s="312"/>
      <c r="F299" s="312"/>
      <c r="G299" s="312"/>
      <c r="H299" s="304">
        <f t="shared" si="15"/>
        <v>0</v>
      </c>
      <c r="I299" s="290"/>
      <c r="J299" s="304">
        <f t="shared" si="16"/>
        <v>0</v>
      </c>
    </row>
    <row r="300" spans="1:10" ht="13.5" customHeight="1" x14ac:dyDescent="0.25">
      <c r="A300" s="305" t="s">
        <v>546</v>
      </c>
      <c r="B300" s="306" t="s">
        <v>193</v>
      </c>
      <c r="C300" s="306"/>
      <c r="D300" s="306"/>
      <c r="E300" s="306"/>
      <c r="F300" s="306"/>
      <c r="G300" s="306"/>
      <c r="H300" s="307"/>
      <c r="I300" s="307"/>
      <c r="J300" s="308">
        <f>SUM(J301:J307)</f>
        <v>0</v>
      </c>
    </row>
    <row r="301" spans="1:10" ht="45" x14ac:dyDescent="0.25">
      <c r="A301" s="301" t="s">
        <v>547</v>
      </c>
      <c r="B301" s="302" t="s">
        <v>548</v>
      </c>
      <c r="C301" s="311">
        <v>1</v>
      </c>
      <c r="D301" s="312" t="s">
        <v>549</v>
      </c>
      <c r="E301" s="312"/>
      <c r="F301" s="312"/>
      <c r="G301" s="312"/>
      <c r="H301" s="304">
        <f t="shared" ref="H301:H307" si="17">G301*E301</f>
        <v>0</v>
      </c>
      <c r="I301" s="290"/>
      <c r="J301" s="304">
        <f t="shared" ref="J301:J351" si="18">H301+I301</f>
        <v>0</v>
      </c>
    </row>
    <row r="302" spans="1:10" ht="30" x14ac:dyDescent="0.25">
      <c r="A302" s="301"/>
      <c r="B302" s="302"/>
      <c r="C302" s="311">
        <v>2</v>
      </c>
      <c r="D302" s="312" t="s">
        <v>550</v>
      </c>
      <c r="E302" s="312"/>
      <c r="F302" s="312"/>
      <c r="G302" s="312"/>
      <c r="H302" s="304">
        <f t="shared" si="17"/>
        <v>0</v>
      </c>
      <c r="I302" s="290"/>
      <c r="J302" s="304">
        <f t="shared" si="18"/>
        <v>0</v>
      </c>
    </row>
    <row r="303" spans="1:10" ht="13.5" customHeight="1" x14ac:dyDescent="0.25">
      <c r="A303" s="301"/>
      <c r="B303" s="302"/>
      <c r="C303" s="311">
        <v>3</v>
      </c>
      <c r="D303" s="312" t="s">
        <v>551</v>
      </c>
      <c r="E303" s="312"/>
      <c r="F303" s="312"/>
      <c r="G303" s="312"/>
      <c r="H303" s="304">
        <f t="shared" si="17"/>
        <v>0</v>
      </c>
      <c r="I303" s="290"/>
      <c r="J303" s="304">
        <f>H303+I303</f>
        <v>0</v>
      </c>
    </row>
    <row r="304" spans="1:10" ht="13.5" customHeight="1" x14ac:dyDescent="0.25">
      <c r="A304" s="301"/>
      <c r="B304" s="302"/>
      <c r="C304" s="311">
        <v>4</v>
      </c>
      <c r="D304" s="312" t="s">
        <v>552</v>
      </c>
      <c r="E304" s="312"/>
      <c r="F304" s="312"/>
      <c r="G304" s="312"/>
      <c r="H304" s="304">
        <f t="shared" si="17"/>
        <v>0</v>
      </c>
      <c r="I304" s="290"/>
      <c r="J304" s="304">
        <f t="shared" si="18"/>
        <v>0</v>
      </c>
    </row>
    <row r="305" spans="1:10" ht="13.5" customHeight="1" x14ac:dyDescent="0.25">
      <c r="A305" s="301" t="s">
        <v>553</v>
      </c>
      <c r="B305" s="302" t="s">
        <v>554</v>
      </c>
      <c r="C305" s="311">
        <v>1</v>
      </c>
      <c r="D305" s="312" t="s">
        <v>555</v>
      </c>
      <c r="E305" s="312"/>
      <c r="F305" s="312"/>
      <c r="G305" s="312"/>
      <c r="H305" s="304">
        <f t="shared" si="17"/>
        <v>0</v>
      </c>
      <c r="I305" s="290"/>
      <c r="J305" s="304">
        <f t="shared" si="18"/>
        <v>0</v>
      </c>
    </row>
    <row r="306" spans="1:10" ht="30" x14ac:dyDescent="0.25">
      <c r="A306" s="301"/>
      <c r="B306" s="302"/>
      <c r="C306" s="311">
        <v>2</v>
      </c>
      <c r="D306" s="312" t="s">
        <v>556</v>
      </c>
      <c r="E306" s="312"/>
      <c r="F306" s="312"/>
      <c r="G306" s="312"/>
      <c r="H306" s="304">
        <f t="shared" si="17"/>
        <v>0</v>
      </c>
      <c r="I306" s="290"/>
      <c r="J306" s="304">
        <f t="shared" si="18"/>
        <v>0</v>
      </c>
    </row>
    <row r="307" spans="1:10" ht="13.5" customHeight="1" x14ac:dyDescent="0.25">
      <c r="A307" s="301" t="s">
        <v>557</v>
      </c>
      <c r="B307" s="302" t="s">
        <v>558</v>
      </c>
      <c r="C307" s="311">
        <v>1</v>
      </c>
      <c r="D307" s="312" t="s">
        <v>559</v>
      </c>
      <c r="E307" s="312"/>
      <c r="F307" s="312"/>
      <c r="G307" s="312"/>
      <c r="H307" s="304">
        <f t="shared" si="17"/>
        <v>0</v>
      </c>
      <c r="I307" s="290"/>
      <c r="J307" s="304">
        <f t="shared" si="18"/>
        <v>0</v>
      </c>
    </row>
    <row r="308" spans="1:10" ht="13.5" customHeight="1" x14ac:dyDescent="0.25">
      <c r="A308" s="305" t="s">
        <v>560</v>
      </c>
      <c r="B308" s="306" t="s">
        <v>561</v>
      </c>
      <c r="C308" s="306"/>
      <c r="D308" s="306"/>
      <c r="E308" s="306"/>
      <c r="F308" s="306"/>
      <c r="G308" s="306"/>
      <c r="H308" s="307"/>
      <c r="I308" s="307"/>
      <c r="J308" s="308">
        <f>SUM(J309:J315)</f>
        <v>0</v>
      </c>
    </row>
    <row r="309" spans="1:10" ht="13.5" customHeight="1" x14ac:dyDescent="0.25">
      <c r="A309" s="301" t="s">
        <v>562</v>
      </c>
      <c r="B309" s="302" t="s">
        <v>563</v>
      </c>
      <c r="C309" s="311">
        <v>1</v>
      </c>
      <c r="D309" s="312" t="s">
        <v>564</v>
      </c>
      <c r="E309" s="312"/>
      <c r="F309" s="312"/>
      <c r="G309" s="312"/>
      <c r="H309" s="304">
        <f t="shared" ref="H309:H315" si="19">G309*E309</f>
        <v>0</v>
      </c>
      <c r="I309" s="290"/>
      <c r="J309" s="304">
        <f t="shared" si="18"/>
        <v>0</v>
      </c>
    </row>
    <row r="310" spans="1:10" ht="13.5" customHeight="1" x14ac:dyDescent="0.25">
      <c r="A310" s="301"/>
      <c r="B310" s="302"/>
      <c r="C310" s="311">
        <v>2</v>
      </c>
      <c r="D310" s="312" t="s">
        <v>565</v>
      </c>
      <c r="E310" s="312"/>
      <c r="F310" s="312"/>
      <c r="G310" s="312"/>
      <c r="H310" s="304">
        <f t="shared" si="19"/>
        <v>0</v>
      </c>
      <c r="I310" s="290"/>
      <c r="J310" s="304">
        <f t="shared" si="18"/>
        <v>0</v>
      </c>
    </row>
    <row r="311" spans="1:10" ht="13.5" customHeight="1" x14ac:dyDescent="0.25">
      <c r="A311" s="301"/>
      <c r="B311" s="302"/>
      <c r="C311" s="311">
        <v>3</v>
      </c>
      <c r="D311" s="312" t="s">
        <v>566</v>
      </c>
      <c r="E311" s="312"/>
      <c r="F311" s="312"/>
      <c r="G311" s="312"/>
      <c r="H311" s="304">
        <f t="shared" si="19"/>
        <v>0</v>
      </c>
      <c r="I311" s="290"/>
      <c r="J311" s="304">
        <f t="shared" si="18"/>
        <v>0</v>
      </c>
    </row>
    <row r="312" spans="1:10" ht="30" x14ac:dyDescent="0.25">
      <c r="A312" s="301"/>
      <c r="B312" s="302"/>
      <c r="C312" s="311">
        <v>4</v>
      </c>
      <c r="D312" s="312" t="s">
        <v>567</v>
      </c>
      <c r="E312" s="312"/>
      <c r="F312" s="312"/>
      <c r="G312" s="312"/>
      <c r="H312" s="304">
        <f t="shared" si="19"/>
        <v>0</v>
      </c>
      <c r="I312" s="290"/>
      <c r="J312" s="304">
        <f t="shared" si="18"/>
        <v>0</v>
      </c>
    </row>
    <row r="313" spans="1:10" ht="13.5" customHeight="1" x14ac:dyDescent="0.25">
      <c r="A313" s="301" t="s">
        <v>568</v>
      </c>
      <c r="B313" s="302" t="s">
        <v>194</v>
      </c>
      <c r="C313" s="311">
        <v>1</v>
      </c>
      <c r="D313" s="312" t="s">
        <v>569</v>
      </c>
      <c r="E313" s="312"/>
      <c r="F313" s="312"/>
      <c r="G313" s="312"/>
      <c r="H313" s="304">
        <f t="shared" si="19"/>
        <v>0</v>
      </c>
      <c r="I313" s="290"/>
      <c r="J313" s="304">
        <f t="shared" si="18"/>
        <v>0</v>
      </c>
    </row>
    <row r="314" spans="1:10" ht="30" x14ac:dyDescent="0.25">
      <c r="A314" s="301"/>
      <c r="B314" s="302"/>
      <c r="C314" s="311">
        <v>2</v>
      </c>
      <c r="D314" s="312" t="s">
        <v>570</v>
      </c>
      <c r="E314" s="312"/>
      <c r="F314" s="312"/>
      <c r="G314" s="312"/>
      <c r="H314" s="304">
        <f t="shared" si="19"/>
        <v>0</v>
      </c>
      <c r="I314" s="290"/>
      <c r="J314" s="304">
        <f t="shared" si="18"/>
        <v>0</v>
      </c>
    </row>
    <row r="315" spans="1:10" ht="30" x14ac:dyDescent="0.25">
      <c r="A315" s="301"/>
      <c r="B315" s="302"/>
      <c r="C315" s="311">
        <v>3</v>
      </c>
      <c r="D315" s="312" t="s">
        <v>571</v>
      </c>
      <c r="E315" s="312"/>
      <c r="F315" s="312"/>
      <c r="G315" s="312"/>
      <c r="H315" s="304">
        <f t="shared" si="19"/>
        <v>0</v>
      </c>
      <c r="I315" s="290"/>
      <c r="J315" s="304">
        <f t="shared" si="18"/>
        <v>0</v>
      </c>
    </row>
    <row r="316" spans="1:10" ht="13.5" customHeight="1" x14ac:dyDescent="0.25">
      <c r="A316" s="305" t="s">
        <v>572</v>
      </c>
      <c r="B316" s="306" t="s">
        <v>573</v>
      </c>
      <c r="C316" s="306"/>
      <c r="D316" s="306"/>
      <c r="E316" s="306"/>
      <c r="F316" s="306"/>
      <c r="G316" s="306"/>
      <c r="H316" s="307"/>
      <c r="I316" s="307"/>
      <c r="J316" s="308">
        <f>SUM(J317:J321)</f>
        <v>0</v>
      </c>
    </row>
    <row r="317" spans="1:10" ht="13.5" customHeight="1" x14ac:dyDescent="0.25">
      <c r="A317" s="301" t="s">
        <v>574</v>
      </c>
      <c r="B317" s="302" t="s">
        <v>59</v>
      </c>
      <c r="C317" s="311">
        <v>1</v>
      </c>
      <c r="D317" s="312" t="s">
        <v>575</v>
      </c>
      <c r="E317" s="312"/>
      <c r="F317" s="312"/>
      <c r="G317" s="312"/>
      <c r="H317" s="304">
        <f t="shared" ref="H317:H321" si="20">G317*E317</f>
        <v>0</v>
      </c>
      <c r="I317" s="290"/>
      <c r="J317" s="304">
        <f t="shared" si="18"/>
        <v>0</v>
      </c>
    </row>
    <row r="318" spans="1:10" ht="13.5" customHeight="1" x14ac:dyDescent="0.25">
      <c r="A318" s="301" t="s">
        <v>576</v>
      </c>
      <c r="B318" s="302" t="s">
        <v>577</v>
      </c>
      <c r="C318" s="311">
        <v>1</v>
      </c>
      <c r="D318" s="312" t="s">
        <v>578</v>
      </c>
      <c r="E318" s="312"/>
      <c r="F318" s="312"/>
      <c r="G318" s="312"/>
      <c r="H318" s="304">
        <f t="shared" si="20"/>
        <v>0</v>
      </c>
      <c r="I318" s="290"/>
      <c r="J318" s="304">
        <f>H318+I318</f>
        <v>0</v>
      </c>
    </row>
    <row r="319" spans="1:10" ht="13.5" customHeight="1" x14ac:dyDescent="0.25">
      <c r="A319" s="301"/>
      <c r="B319" s="302"/>
      <c r="C319" s="311">
        <v>2</v>
      </c>
      <c r="D319" s="312" t="s">
        <v>579</v>
      </c>
      <c r="E319" s="312"/>
      <c r="F319" s="312"/>
      <c r="G319" s="312"/>
      <c r="H319" s="304">
        <f t="shared" si="20"/>
        <v>0</v>
      </c>
      <c r="I319" s="290"/>
      <c r="J319" s="304">
        <f t="shared" si="18"/>
        <v>0</v>
      </c>
    </row>
    <row r="320" spans="1:10" ht="13.5" customHeight="1" x14ac:dyDescent="0.25">
      <c r="A320" s="301"/>
      <c r="B320" s="302"/>
      <c r="C320" s="311">
        <v>3</v>
      </c>
      <c r="D320" s="312" t="s">
        <v>580</v>
      </c>
      <c r="E320" s="312"/>
      <c r="F320" s="312"/>
      <c r="G320" s="312"/>
      <c r="H320" s="304">
        <f t="shared" si="20"/>
        <v>0</v>
      </c>
      <c r="I320" s="290"/>
      <c r="J320" s="304">
        <f t="shared" si="18"/>
        <v>0</v>
      </c>
    </row>
    <row r="321" spans="1:10" ht="13.5" customHeight="1" x14ac:dyDescent="0.25">
      <c r="A321" s="301"/>
      <c r="B321" s="302"/>
      <c r="C321" s="311">
        <v>4</v>
      </c>
      <c r="D321" s="312" t="s">
        <v>581</v>
      </c>
      <c r="E321" s="312"/>
      <c r="F321" s="312"/>
      <c r="G321" s="312"/>
      <c r="H321" s="304">
        <f t="shared" si="20"/>
        <v>0</v>
      </c>
      <c r="I321" s="290"/>
      <c r="J321" s="304">
        <f t="shared" si="18"/>
        <v>0</v>
      </c>
    </row>
    <row r="322" spans="1:10" ht="13.5" customHeight="1" x14ac:dyDescent="0.25">
      <c r="A322" s="305" t="s">
        <v>582</v>
      </c>
      <c r="B322" s="306" t="s">
        <v>583</v>
      </c>
      <c r="C322" s="306"/>
      <c r="D322" s="306"/>
      <c r="E322" s="306"/>
      <c r="F322" s="306"/>
      <c r="G322" s="306"/>
      <c r="H322" s="307"/>
      <c r="I322" s="307"/>
      <c r="J322" s="308">
        <f>SUM(J323:J351)</f>
        <v>0</v>
      </c>
    </row>
    <row r="323" spans="1:10" ht="13.5" customHeight="1" x14ac:dyDescent="0.25">
      <c r="A323" s="301" t="s">
        <v>584</v>
      </c>
      <c r="B323" s="302" t="s">
        <v>585</v>
      </c>
      <c r="C323" s="311">
        <v>1</v>
      </c>
      <c r="D323" s="312" t="s">
        <v>586</v>
      </c>
      <c r="E323" s="312"/>
      <c r="F323" s="312"/>
      <c r="G323" s="312"/>
      <c r="H323" s="304">
        <f t="shared" ref="H323:H351" si="21">G323*E323</f>
        <v>0</v>
      </c>
      <c r="I323" s="290"/>
      <c r="J323" s="304">
        <f t="shared" si="18"/>
        <v>0</v>
      </c>
    </row>
    <row r="324" spans="1:10" ht="13.5" customHeight="1" x14ac:dyDescent="0.25">
      <c r="A324" s="301"/>
      <c r="B324" s="302"/>
      <c r="C324" s="311">
        <v>2</v>
      </c>
      <c r="D324" s="312" t="s">
        <v>587</v>
      </c>
      <c r="E324" s="312"/>
      <c r="F324" s="312"/>
      <c r="G324" s="312"/>
      <c r="H324" s="304">
        <f t="shared" si="21"/>
        <v>0</v>
      </c>
      <c r="I324" s="290"/>
      <c r="J324" s="304">
        <f t="shared" si="18"/>
        <v>0</v>
      </c>
    </row>
    <row r="325" spans="1:10" ht="13.5" customHeight="1" x14ac:dyDescent="0.25">
      <c r="A325" s="301"/>
      <c r="B325" s="302"/>
      <c r="C325" s="311">
        <v>3</v>
      </c>
      <c r="D325" s="312" t="s">
        <v>588</v>
      </c>
      <c r="E325" s="312"/>
      <c r="F325" s="312"/>
      <c r="G325" s="312"/>
      <c r="H325" s="304">
        <f t="shared" si="21"/>
        <v>0</v>
      </c>
      <c r="I325" s="290"/>
      <c r="J325" s="304">
        <f t="shared" si="18"/>
        <v>0</v>
      </c>
    </row>
    <row r="326" spans="1:10" ht="13.5" customHeight="1" x14ac:dyDescent="0.25">
      <c r="A326" s="301"/>
      <c r="B326" s="302"/>
      <c r="C326" s="311">
        <v>4</v>
      </c>
      <c r="D326" s="312" t="s">
        <v>589</v>
      </c>
      <c r="E326" s="312"/>
      <c r="F326" s="312"/>
      <c r="G326" s="312"/>
      <c r="H326" s="304">
        <f t="shared" si="21"/>
        <v>0</v>
      </c>
      <c r="I326" s="290"/>
      <c r="J326" s="304">
        <f t="shared" si="18"/>
        <v>0</v>
      </c>
    </row>
    <row r="327" spans="1:10" ht="13.5" customHeight="1" x14ac:dyDescent="0.25">
      <c r="A327" s="301"/>
      <c r="B327" s="302"/>
      <c r="C327" s="311">
        <v>5</v>
      </c>
      <c r="D327" s="312" t="s">
        <v>590</v>
      </c>
      <c r="E327" s="312"/>
      <c r="F327" s="312"/>
      <c r="G327" s="312"/>
      <c r="H327" s="304">
        <f t="shared" si="21"/>
        <v>0</v>
      </c>
      <c r="I327" s="290"/>
      <c r="J327" s="304">
        <f t="shared" si="18"/>
        <v>0</v>
      </c>
    </row>
    <row r="328" spans="1:10" ht="13.5" customHeight="1" x14ac:dyDescent="0.25">
      <c r="A328" s="301"/>
      <c r="B328" s="302"/>
      <c r="C328" s="311">
        <v>6</v>
      </c>
      <c r="D328" s="312" t="s">
        <v>591</v>
      </c>
      <c r="E328" s="312"/>
      <c r="F328" s="312"/>
      <c r="G328" s="312"/>
      <c r="H328" s="304">
        <f t="shared" si="21"/>
        <v>0</v>
      </c>
      <c r="I328" s="290"/>
      <c r="J328" s="304">
        <f t="shared" si="18"/>
        <v>0</v>
      </c>
    </row>
    <row r="329" spans="1:10" ht="30" x14ac:dyDescent="0.25">
      <c r="A329" s="301"/>
      <c r="B329" s="302"/>
      <c r="C329" s="311">
        <v>7</v>
      </c>
      <c r="D329" s="312" t="s">
        <v>592</v>
      </c>
      <c r="E329" s="312"/>
      <c r="F329" s="312"/>
      <c r="G329" s="312"/>
      <c r="H329" s="304">
        <f t="shared" si="21"/>
        <v>0</v>
      </c>
      <c r="I329" s="290"/>
      <c r="J329" s="304">
        <f t="shared" si="18"/>
        <v>0</v>
      </c>
    </row>
    <row r="330" spans="1:10" ht="13.5" customHeight="1" x14ac:dyDescent="0.25">
      <c r="A330" s="301" t="s">
        <v>593</v>
      </c>
      <c r="B330" s="302" t="s">
        <v>594</v>
      </c>
      <c r="C330" s="311">
        <v>1</v>
      </c>
      <c r="D330" s="312" t="s">
        <v>595</v>
      </c>
      <c r="E330" s="312"/>
      <c r="F330" s="312"/>
      <c r="G330" s="312"/>
      <c r="H330" s="304">
        <f t="shared" si="21"/>
        <v>0</v>
      </c>
      <c r="I330" s="290"/>
      <c r="J330" s="304">
        <f t="shared" si="18"/>
        <v>0</v>
      </c>
    </row>
    <row r="331" spans="1:10" ht="13.5" customHeight="1" x14ac:dyDescent="0.25">
      <c r="A331" s="301"/>
      <c r="B331" s="302"/>
      <c r="C331" s="311">
        <v>2</v>
      </c>
      <c r="D331" s="312" t="s">
        <v>596</v>
      </c>
      <c r="E331" s="312"/>
      <c r="F331" s="312"/>
      <c r="G331" s="312"/>
      <c r="H331" s="304">
        <f t="shared" si="21"/>
        <v>0</v>
      </c>
      <c r="I331" s="290"/>
      <c r="J331" s="304">
        <f t="shared" si="18"/>
        <v>0</v>
      </c>
    </row>
    <row r="332" spans="1:10" ht="13.5" customHeight="1" x14ac:dyDescent="0.25">
      <c r="A332" s="301"/>
      <c r="B332" s="302"/>
      <c r="C332" s="311">
        <v>3</v>
      </c>
      <c r="D332" s="312" t="s">
        <v>591</v>
      </c>
      <c r="E332" s="312"/>
      <c r="F332" s="312"/>
      <c r="G332" s="312"/>
      <c r="H332" s="304">
        <f t="shared" si="21"/>
        <v>0</v>
      </c>
      <c r="I332" s="290"/>
      <c r="J332" s="304">
        <f t="shared" si="18"/>
        <v>0</v>
      </c>
    </row>
    <row r="333" spans="1:10" ht="13.5" customHeight="1" x14ac:dyDescent="0.25">
      <c r="A333" s="301"/>
      <c r="B333" s="302"/>
      <c r="C333" s="311">
        <v>4</v>
      </c>
      <c r="D333" s="312" t="s">
        <v>597</v>
      </c>
      <c r="E333" s="312"/>
      <c r="F333" s="312"/>
      <c r="G333" s="312"/>
      <c r="H333" s="304">
        <f t="shared" si="21"/>
        <v>0</v>
      </c>
      <c r="I333" s="290"/>
      <c r="J333" s="304">
        <f t="shared" si="18"/>
        <v>0</v>
      </c>
    </row>
    <row r="334" spans="1:10" ht="13.5" customHeight="1" x14ac:dyDescent="0.25">
      <c r="A334" s="301" t="s">
        <v>598</v>
      </c>
      <c r="B334" s="302" t="s">
        <v>599</v>
      </c>
      <c r="C334" s="311">
        <v>1</v>
      </c>
      <c r="D334" s="312" t="s">
        <v>600</v>
      </c>
      <c r="E334" s="312"/>
      <c r="F334" s="312"/>
      <c r="G334" s="312"/>
      <c r="H334" s="304">
        <f t="shared" si="21"/>
        <v>0</v>
      </c>
      <c r="I334" s="290"/>
      <c r="J334" s="304">
        <f t="shared" si="18"/>
        <v>0</v>
      </c>
    </row>
    <row r="335" spans="1:10" ht="13.5" customHeight="1" x14ac:dyDescent="0.25">
      <c r="A335" s="301"/>
      <c r="B335" s="302"/>
      <c r="C335" s="311">
        <v>2</v>
      </c>
      <c r="D335" s="312" t="s">
        <v>601</v>
      </c>
      <c r="E335" s="312"/>
      <c r="F335" s="312"/>
      <c r="G335" s="312"/>
      <c r="H335" s="304">
        <f t="shared" si="21"/>
        <v>0</v>
      </c>
      <c r="I335" s="290"/>
      <c r="J335" s="304">
        <f t="shared" si="18"/>
        <v>0</v>
      </c>
    </row>
    <row r="336" spans="1:10" ht="13.5" customHeight="1" x14ac:dyDescent="0.25">
      <c r="A336" s="301"/>
      <c r="B336" s="302"/>
      <c r="C336" s="311">
        <v>3</v>
      </c>
      <c r="D336" s="312" t="s">
        <v>602</v>
      </c>
      <c r="E336" s="312"/>
      <c r="F336" s="312"/>
      <c r="G336" s="312"/>
      <c r="H336" s="304">
        <f t="shared" si="21"/>
        <v>0</v>
      </c>
      <c r="I336" s="290"/>
      <c r="J336" s="304">
        <f t="shared" si="18"/>
        <v>0</v>
      </c>
    </row>
    <row r="337" spans="1:10" ht="13.5" customHeight="1" x14ac:dyDescent="0.25">
      <c r="A337" s="301"/>
      <c r="B337" s="302"/>
      <c r="C337" s="311">
        <v>4</v>
      </c>
      <c r="D337" s="312" t="s">
        <v>597</v>
      </c>
      <c r="E337" s="312"/>
      <c r="F337" s="312"/>
      <c r="G337" s="312"/>
      <c r="H337" s="304">
        <f t="shared" si="21"/>
        <v>0</v>
      </c>
      <c r="I337" s="290"/>
      <c r="J337" s="304">
        <f t="shared" si="18"/>
        <v>0</v>
      </c>
    </row>
    <row r="338" spans="1:10" ht="13.5" customHeight="1" x14ac:dyDescent="0.25">
      <c r="A338" s="301" t="s">
        <v>603</v>
      </c>
      <c r="B338" s="302" t="s">
        <v>604</v>
      </c>
      <c r="C338" s="311">
        <v>1</v>
      </c>
      <c r="D338" s="312" t="s">
        <v>605</v>
      </c>
      <c r="E338" s="312"/>
      <c r="F338" s="312"/>
      <c r="G338" s="312"/>
      <c r="H338" s="304">
        <f t="shared" si="21"/>
        <v>0</v>
      </c>
      <c r="I338" s="290"/>
      <c r="J338" s="304">
        <f t="shared" si="18"/>
        <v>0</v>
      </c>
    </row>
    <row r="339" spans="1:10" ht="13.5" customHeight="1" x14ac:dyDescent="0.25">
      <c r="A339" s="301"/>
      <c r="B339" s="302"/>
      <c r="C339" s="311">
        <v>2</v>
      </c>
      <c r="D339" s="312" t="s">
        <v>606</v>
      </c>
      <c r="E339" s="312"/>
      <c r="F339" s="312"/>
      <c r="G339" s="312"/>
      <c r="H339" s="304">
        <f t="shared" si="21"/>
        <v>0</v>
      </c>
      <c r="I339" s="290"/>
      <c r="J339" s="304">
        <f>H339+I339</f>
        <v>0</v>
      </c>
    </row>
    <row r="340" spans="1:10" ht="13.5" customHeight="1" x14ac:dyDescent="0.25">
      <c r="A340" s="301"/>
      <c r="B340" s="302"/>
      <c r="C340" s="311">
        <v>3</v>
      </c>
      <c r="D340" s="312" t="s">
        <v>607</v>
      </c>
      <c r="E340" s="312"/>
      <c r="F340" s="312"/>
      <c r="G340" s="312"/>
      <c r="H340" s="304">
        <f t="shared" si="21"/>
        <v>0</v>
      </c>
      <c r="I340" s="290"/>
      <c r="J340" s="304">
        <f t="shared" si="18"/>
        <v>0</v>
      </c>
    </row>
    <row r="341" spans="1:10" ht="13.5" customHeight="1" x14ac:dyDescent="0.25">
      <c r="A341" s="301"/>
      <c r="B341" s="302"/>
      <c r="C341" s="311">
        <v>4</v>
      </c>
      <c r="D341" s="312" t="s">
        <v>604</v>
      </c>
      <c r="E341" s="312"/>
      <c r="F341" s="312"/>
      <c r="G341" s="312"/>
      <c r="H341" s="304">
        <f t="shared" si="21"/>
        <v>0</v>
      </c>
      <c r="I341" s="290"/>
      <c r="J341" s="304">
        <f t="shared" si="18"/>
        <v>0</v>
      </c>
    </row>
    <row r="342" spans="1:10" ht="13.5" customHeight="1" x14ac:dyDescent="0.25">
      <c r="A342" s="301"/>
      <c r="B342" s="302"/>
      <c r="C342" s="311">
        <v>5</v>
      </c>
      <c r="D342" s="312" t="s">
        <v>602</v>
      </c>
      <c r="E342" s="312"/>
      <c r="F342" s="312"/>
      <c r="G342" s="312"/>
      <c r="H342" s="304">
        <f t="shared" si="21"/>
        <v>0</v>
      </c>
      <c r="I342" s="290"/>
      <c r="J342" s="304">
        <f t="shared" si="18"/>
        <v>0</v>
      </c>
    </row>
    <row r="343" spans="1:10" ht="13.5" customHeight="1" x14ac:dyDescent="0.25">
      <c r="A343" s="301"/>
      <c r="B343" s="302"/>
      <c r="C343" s="311">
        <v>6</v>
      </c>
      <c r="D343" s="312" t="s">
        <v>597</v>
      </c>
      <c r="E343" s="312"/>
      <c r="F343" s="312"/>
      <c r="G343" s="312"/>
      <c r="H343" s="304">
        <f t="shared" si="21"/>
        <v>0</v>
      </c>
      <c r="I343" s="290"/>
      <c r="J343" s="304">
        <f t="shared" si="18"/>
        <v>0</v>
      </c>
    </row>
    <row r="344" spans="1:10" ht="13.5" customHeight="1" x14ac:dyDescent="0.25">
      <c r="A344" s="301" t="s">
        <v>608</v>
      </c>
      <c r="B344" s="302" t="s">
        <v>609</v>
      </c>
      <c r="C344" s="311">
        <v>1</v>
      </c>
      <c r="D344" s="312" t="s">
        <v>610</v>
      </c>
      <c r="E344" s="312"/>
      <c r="F344" s="312"/>
      <c r="G344" s="312"/>
      <c r="H344" s="304">
        <f t="shared" si="21"/>
        <v>0</v>
      </c>
      <c r="I344" s="290"/>
      <c r="J344" s="304">
        <f t="shared" si="18"/>
        <v>0</v>
      </c>
    </row>
    <row r="345" spans="1:10" ht="13.5" customHeight="1" x14ac:dyDescent="0.25">
      <c r="A345" s="301"/>
      <c r="B345" s="302"/>
      <c r="C345" s="311">
        <v>2</v>
      </c>
      <c r="D345" s="312" t="s">
        <v>611</v>
      </c>
      <c r="E345" s="312"/>
      <c r="F345" s="312"/>
      <c r="G345" s="312"/>
      <c r="H345" s="304">
        <f t="shared" si="21"/>
        <v>0</v>
      </c>
      <c r="I345" s="290"/>
      <c r="J345" s="304">
        <f t="shared" si="18"/>
        <v>0</v>
      </c>
    </row>
    <row r="346" spans="1:10" ht="13.5" customHeight="1" x14ac:dyDescent="0.25">
      <c r="A346" s="301" t="s">
        <v>612</v>
      </c>
      <c r="B346" s="302" t="s">
        <v>613</v>
      </c>
      <c r="C346" s="311">
        <v>1</v>
      </c>
      <c r="D346" s="312" t="s">
        <v>614</v>
      </c>
      <c r="E346" s="312"/>
      <c r="F346" s="312"/>
      <c r="G346" s="312"/>
      <c r="H346" s="304">
        <f t="shared" si="21"/>
        <v>0</v>
      </c>
      <c r="I346" s="290"/>
      <c r="J346" s="304">
        <f t="shared" si="18"/>
        <v>0</v>
      </c>
    </row>
    <row r="347" spans="1:10" ht="13.5" customHeight="1" x14ac:dyDescent="0.25">
      <c r="A347" s="301"/>
      <c r="B347" s="302"/>
      <c r="C347" s="311">
        <v>2</v>
      </c>
      <c r="D347" s="312" t="s">
        <v>615</v>
      </c>
      <c r="E347" s="312"/>
      <c r="F347" s="312"/>
      <c r="G347" s="312"/>
      <c r="H347" s="304">
        <f t="shared" si="21"/>
        <v>0</v>
      </c>
      <c r="I347" s="290"/>
      <c r="J347" s="304">
        <f t="shared" si="18"/>
        <v>0</v>
      </c>
    </row>
    <row r="348" spans="1:10" ht="13.5" customHeight="1" x14ac:dyDescent="0.25">
      <c r="A348" s="301" t="s">
        <v>616</v>
      </c>
      <c r="B348" s="302" t="s">
        <v>617</v>
      </c>
      <c r="C348" s="311">
        <v>1</v>
      </c>
      <c r="D348" s="312" t="s">
        <v>618</v>
      </c>
      <c r="E348" s="312"/>
      <c r="F348" s="312"/>
      <c r="G348" s="312"/>
      <c r="H348" s="304">
        <f t="shared" si="21"/>
        <v>0</v>
      </c>
      <c r="I348" s="290"/>
      <c r="J348" s="304">
        <f t="shared" si="18"/>
        <v>0</v>
      </c>
    </row>
    <row r="349" spans="1:10" ht="13.5" customHeight="1" x14ac:dyDescent="0.25">
      <c r="A349" s="301"/>
      <c r="B349" s="302"/>
      <c r="C349" s="311">
        <v>2</v>
      </c>
      <c r="D349" s="312" t="s">
        <v>619</v>
      </c>
      <c r="E349" s="312"/>
      <c r="F349" s="312"/>
      <c r="G349" s="312"/>
      <c r="H349" s="304">
        <f t="shared" si="21"/>
        <v>0</v>
      </c>
      <c r="I349" s="290"/>
      <c r="J349" s="304">
        <f t="shared" si="18"/>
        <v>0</v>
      </c>
    </row>
    <row r="350" spans="1:10" ht="13.5" customHeight="1" x14ac:dyDescent="0.25">
      <c r="A350" s="301"/>
      <c r="B350" s="302"/>
      <c r="C350" s="311">
        <v>3</v>
      </c>
      <c r="D350" s="312" t="s">
        <v>620</v>
      </c>
      <c r="E350" s="312"/>
      <c r="F350" s="312"/>
      <c r="G350" s="312"/>
      <c r="H350" s="304">
        <f t="shared" si="21"/>
        <v>0</v>
      </c>
      <c r="I350" s="290"/>
      <c r="J350" s="304">
        <f t="shared" si="18"/>
        <v>0</v>
      </c>
    </row>
    <row r="351" spans="1:10" ht="13.5" customHeight="1" x14ac:dyDescent="0.25">
      <c r="A351" s="301"/>
      <c r="B351" s="302"/>
      <c r="C351" s="311">
        <v>4</v>
      </c>
      <c r="D351" s="312" t="s">
        <v>621</v>
      </c>
      <c r="E351" s="312"/>
      <c r="F351" s="312"/>
      <c r="G351" s="312"/>
      <c r="H351" s="304">
        <f t="shared" si="21"/>
        <v>0</v>
      </c>
      <c r="I351" s="290"/>
      <c r="J351" s="304">
        <f t="shared" si="18"/>
        <v>0</v>
      </c>
    </row>
    <row r="352" spans="1:10" ht="13.5" customHeight="1" x14ac:dyDescent="0.25">
      <c r="A352" s="305" t="s">
        <v>622</v>
      </c>
      <c r="B352" s="306" t="s">
        <v>623</v>
      </c>
      <c r="C352" s="306"/>
      <c r="D352" s="306"/>
      <c r="E352" s="306"/>
      <c r="F352" s="306"/>
      <c r="G352" s="306"/>
      <c r="H352" s="307"/>
      <c r="I352" s="307"/>
      <c r="J352" s="308">
        <f>SUM(J353:J357)</f>
        <v>0</v>
      </c>
    </row>
    <row r="353" spans="1:10" ht="13.5" customHeight="1" x14ac:dyDescent="0.25">
      <c r="A353" s="301"/>
      <c r="B353" s="302"/>
      <c r="C353" s="311"/>
      <c r="D353" s="312"/>
      <c r="E353" s="312"/>
      <c r="F353" s="312"/>
      <c r="G353" s="312"/>
      <c r="H353" s="290"/>
      <c r="I353" s="290"/>
      <c r="J353" s="304"/>
    </row>
    <row r="354" spans="1:10" ht="82.5" x14ac:dyDescent="0.25">
      <c r="A354" s="301"/>
      <c r="B354" s="302" t="s">
        <v>624</v>
      </c>
      <c r="C354" s="311">
        <v>1</v>
      </c>
      <c r="D354" s="312"/>
      <c r="E354" s="312"/>
      <c r="F354" s="312"/>
      <c r="G354" s="312"/>
      <c r="H354" s="304">
        <f t="shared" ref="H354:H363" si="22">G354*E354</f>
        <v>0</v>
      </c>
      <c r="I354" s="290"/>
      <c r="J354" s="304">
        <f>H354+I354</f>
        <v>0</v>
      </c>
    </row>
    <row r="355" spans="1:10" x14ac:dyDescent="0.25">
      <c r="A355" s="301"/>
      <c r="B355" s="302"/>
      <c r="C355" s="311">
        <v>2</v>
      </c>
      <c r="D355" s="312"/>
      <c r="E355" s="312"/>
      <c r="F355" s="312"/>
      <c r="G355" s="312"/>
      <c r="H355" s="304">
        <f t="shared" ref="H355:H356" si="23">G355*E355</f>
        <v>0</v>
      </c>
      <c r="I355" s="290"/>
      <c r="J355" s="304">
        <f t="shared" ref="J355:J356" si="24">H355+I355</f>
        <v>0</v>
      </c>
    </row>
    <row r="356" spans="1:10" x14ac:dyDescent="0.25">
      <c r="A356" s="301"/>
      <c r="B356" s="302"/>
      <c r="C356" s="311">
        <v>3</v>
      </c>
      <c r="D356" s="312"/>
      <c r="E356" s="312"/>
      <c r="F356" s="312"/>
      <c r="G356" s="312"/>
      <c r="H356" s="304">
        <f t="shared" si="23"/>
        <v>0</v>
      </c>
      <c r="I356" s="290"/>
      <c r="J356" s="304">
        <f t="shared" si="24"/>
        <v>0</v>
      </c>
    </row>
    <row r="357" spans="1:10" ht="13.5" customHeight="1" x14ac:dyDescent="0.25">
      <c r="A357" s="301"/>
      <c r="B357" s="302"/>
      <c r="C357" s="311">
        <v>4</v>
      </c>
      <c r="D357" s="312"/>
      <c r="E357" s="312"/>
      <c r="F357" s="312"/>
      <c r="G357" s="312"/>
      <c r="H357" s="304">
        <f t="shared" si="22"/>
        <v>0</v>
      </c>
      <c r="I357" s="290"/>
      <c r="J357" s="304">
        <f t="shared" ref="J357:J363" si="25">H357+I357</f>
        <v>0</v>
      </c>
    </row>
    <row r="358" spans="1:10" ht="13.5" customHeight="1" x14ac:dyDescent="0.25">
      <c r="A358" s="305" t="s">
        <v>691</v>
      </c>
      <c r="B358" s="306" t="s">
        <v>692</v>
      </c>
      <c r="C358" s="306"/>
      <c r="D358" s="306"/>
      <c r="E358" s="306"/>
      <c r="F358" s="306"/>
      <c r="G358" s="306"/>
      <c r="H358" s="307"/>
      <c r="I358" s="307"/>
      <c r="J358" s="308">
        <f>SUM(J359:J363)</f>
        <v>0</v>
      </c>
    </row>
    <row r="359" spans="1:10" ht="13.5" customHeight="1" x14ac:dyDescent="0.25">
      <c r="A359" s="301"/>
      <c r="B359" s="302"/>
      <c r="C359" s="311"/>
      <c r="D359" s="312"/>
      <c r="E359" s="312"/>
      <c r="F359" s="312"/>
      <c r="G359" s="312"/>
      <c r="H359" s="290"/>
      <c r="I359" s="290"/>
      <c r="J359" s="304"/>
    </row>
    <row r="360" spans="1:10" x14ac:dyDescent="0.25">
      <c r="A360" s="301"/>
      <c r="B360" s="302" t="s">
        <v>699</v>
      </c>
      <c r="C360" s="311">
        <v>1</v>
      </c>
      <c r="D360" s="312"/>
      <c r="E360" s="312"/>
      <c r="F360" s="312"/>
      <c r="G360" s="312"/>
      <c r="H360" s="304">
        <f t="shared" ref="H360" si="26">G360*E360</f>
        <v>0</v>
      </c>
      <c r="I360" s="290"/>
      <c r="J360" s="304">
        <f>H360+I360</f>
        <v>0</v>
      </c>
    </row>
    <row r="361" spans="1:10" ht="13.5" customHeight="1" x14ac:dyDescent="0.25">
      <c r="A361" s="313"/>
      <c r="B361" s="302"/>
      <c r="C361" s="303">
        <v>2</v>
      </c>
      <c r="D361" s="302"/>
      <c r="E361" s="302"/>
      <c r="F361" s="302"/>
      <c r="G361" s="302"/>
      <c r="H361" s="304">
        <f t="shared" si="22"/>
        <v>0</v>
      </c>
      <c r="I361" s="290"/>
      <c r="J361" s="304">
        <f t="shared" si="25"/>
        <v>0</v>
      </c>
    </row>
    <row r="362" spans="1:10" ht="13.5" customHeight="1" x14ac:dyDescent="0.25">
      <c r="A362" s="313"/>
      <c r="B362" s="302"/>
      <c r="C362" s="303">
        <v>3</v>
      </c>
      <c r="D362" s="302"/>
      <c r="E362" s="302"/>
      <c r="F362" s="302"/>
      <c r="G362" s="302"/>
      <c r="H362" s="304">
        <f t="shared" si="22"/>
        <v>0</v>
      </c>
      <c r="I362" s="290"/>
      <c r="J362" s="304">
        <f t="shared" si="25"/>
        <v>0</v>
      </c>
    </row>
    <row r="363" spans="1:10" ht="13.5" customHeight="1" x14ac:dyDescent="0.25">
      <c r="A363" s="313"/>
      <c r="B363" s="302"/>
      <c r="C363" s="303">
        <v>4</v>
      </c>
      <c r="D363" s="302"/>
      <c r="E363" s="302"/>
      <c r="F363" s="302"/>
      <c r="G363" s="302"/>
      <c r="H363" s="304">
        <f t="shared" si="22"/>
        <v>0</v>
      </c>
      <c r="I363" s="290"/>
      <c r="J363" s="304">
        <f t="shared" si="25"/>
        <v>0</v>
      </c>
    </row>
    <row r="364" spans="1:10" ht="13.5" customHeight="1" x14ac:dyDescent="0.25">
      <c r="A364" s="314"/>
      <c r="B364" s="438" t="s">
        <v>625</v>
      </c>
      <c r="C364" s="438"/>
      <c r="D364" s="438"/>
      <c r="E364" s="438"/>
      <c r="F364" s="438"/>
      <c r="G364" s="438"/>
      <c r="H364" s="438"/>
      <c r="I364" s="438"/>
      <c r="J364" s="315">
        <f>J322+J316+J308+J300+J287+J284+J275+J235+J205+J176+J163+J133+J70+J34+J25+J28+J9+J352+J358</f>
        <v>0</v>
      </c>
    </row>
    <row r="366" spans="1:10" x14ac:dyDescent="0.3">
      <c r="A366" s="316" t="s">
        <v>626</v>
      </c>
    </row>
    <row r="367" spans="1:10" x14ac:dyDescent="0.3">
      <c r="A367" s="317" t="s">
        <v>627</v>
      </c>
    </row>
    <row r="368" spans="1:10" x14ac:dyDescent="0.3">
      <c r="A368" s="317" t="s">
        <v>628</v>
      </c>
    </row>
    <row r="371" spans="1:1" ht="17.25" x14ac:dyDescent="0.3">
      <c r="A371" s="318"/>
    </row>
  </sheetData>
  <mergeCells count="1">
    <mergeCell ref="B364:I364"/>
  </mergeCells>
  <pageMargins left="0.23622047244094491" right="0.27559055118110237" top="0.39370078740157483" bottom="0.74803149606299213" header="0.23622047244094491" footer="0.23622047244094491"/>
  <pageSetup scale="59" fitToHeight="0" orientation="portrait" r:id="rId1"/>
  <headerFooter>
    <oddHeader>&amp;L&amp;"Arial,Bold"CROYDON COLLEGE
FECTF WORKS 2023
&amp;R&amp;G</oddHeader>
    <oddFooter>&amp;L2714</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N36"/>
  <sheetViews>
    <sheetView view="pageBreakPreview" zoomScaleNormal="80" zoomScaleSheetLayoutView="100" workbookViewId="0">
      <selection activeCell="A5" sqref="A5"/>
    </sheetView>
  </sheetViews>
  <sheetFormatPr defaultColWidth="9.140625" defaultRowHeight="12.75" x14ac:dyDescent="0.2"/>
  <cols>
    <col min="1" max="3" width="8.28515625" style="1" customWidth="1"/>
    <col min="4" max="5" width="6.7109375" customWidth="1"/>
    <col min="6" max="6" width="45.85546875" customWidth="1"/>
    <col min="7" max="7" width="12.5703125" customWidth="1"/>
    <col min="8" max="8" width="6.28515625" customWidth="1"/>
    <col min="9" max="9" width="12.140625" customWidth="1"/>
    <col min="10" max="11" width="12.140625" style="1" customWidth="1"/>
  </cols>
  <sheetData>
    <row r="2" spans="1:14" s="113" customFormat="1" ht="15.75" x14ac:dyDescent="0.25">
      <c r="A2" s="113" t="s">
        <v>12</v>
      </c>
    </row>
    <row r="3" spans="1:14" s="113" customFormat="1" ht="15.75" x14ac:dyDescent="0.25"/>
    <row r="4" spans="1:14" s="113" customFormat="1" ht="15.75" x14ac:dyDescent="0.25">
      <c r="A4" s="156" t="s">
        <v>9</v>
      </c>
    </row>
    <row r="5" spans="1:14" s="113" customFormat="1" ht="15.75" x14ac:dyDescent="0.25">
      <c r="A5" s="130" t="s">
        <v>10</v>
      </c>
    </row>
    <row r="6" spans="1:14" s="113" customFormat="1" ht="16.5" thickBot="1" x14ac:dyDescent="0.3">
      <c r="J6" s="131"/>
      <c r="K6" s="131"/>
    </row>
    <row r="7" spans="1:14" ht="26.25" customHeight="1" thickBot="1" x14ac:dyDescent="0.25">
      <c r="A7" s="132" t="s">
        <v>14</v>
      </c>
      <c r="B7" s="133" t="s">
        <v>15</v>
      </c>
      <c r="C7" s="134"/>
      <c r="D7" s="135"/>
      <c r="E7" s="133"/>
      <c r="F7" s="136"/>
      <c r="G7" s="137" t="s">
        <v>61</v>
      </c>
      <c r="H7" s="138" t="s">
        <v>62</v>
      </c>
      <c r="I7" s="139" t="s">
        <v>63</v>
      </c>
      <c r="J7" s="139" t="s">
        <v>16</v>
      </c>
      <c r="K7" s="140" t="s">
        <v>17</v>
      </c>
    </row>
    <row r="8" spans="1:14" s="22" customFormat="1" x14ac:dyDescent="0.2">
      <c r="A8" s="117"/>
      <c r="B8" s="143"/>
      <c r="C8" s="13"/>
      <c r="F8" s="122"/>
      <c r="G8" s="122"/>
      <c r="H8" s="123"/>
      <c r="I8" s="124"/>
      <c r="J8" s="112"/>
      <c r="K8" s="144"/>
      <c r="L8" s="11"/>
      <c r="M8" s="11"/>
      <c r="N8" s="11"/>
    </row>
    <row r="9" spans="1:14" s="22" customFormat="1" x14ac:dyDescent="0.2">
      <c r="A9" s="116"/>
      <c r="B9" s="115"/>
      <c r="C9" s="12"/>
      <c r="D9" s="9"/>
      <c r="E9" s="9"/>
      <c r="F9" s="118"/>
      <c r="G9" s="118"/>
      <c r="H9" s="119"/>
      <c r="I9" s="120"/>
      <c r="J9" s="3"/>
      <c r="K9" s="121"/>
      <c r="L9" s="11"/>
      <c r="M9" s="11"/>
      <c r="N9" s="11"/>
    </row>
    <row r="10" spans="1:14" s="22" customFormat="1" x14ac:dyDescent="0.2">
      <c r="A10" s="116"/>
      <c r="B10" s="115"/>
      <c r="C10" s="12"/>
      <c r="D10" s="9"/>
      <c r="E10" s="9"/>
      <c r="F10" s="118"/>
      <c r="G10" s="118"/>
      <c r="H10" s="119"/>
      <c r="I10" s="120"/>
      <c r="J10" s="3"/>
      <c r="K10" s="121"/>
      <c r="L10" s="11"/>
      <c r="M10" s="11"/>
      <c r="N10" s="11"/>
    </row>
    <row r="11" spans="1:14" s="22" customFormat="1" x14ac:dyDescent="0.2">
      <c r="A11" s="116"/>
      <c r="B11" s="115"/>
      <c r="C11" s="12"/>
      <c r="D11" s="9"/>
      <c r="E11" s="9"/>
      <c r="F11" s="118"/>
      <c r="G11" s="118"/>
      <c r="H11" s="119"/>
      <c r="I11" s="120"/>
      <c r="J11" s="3"/>
      <c r="K11" s="121"/>
      <c r="L11" s="11"/>
      <c r="M11" s="11"/>
      <c r="N11" s="11"/>
    </row>
    <row r="12" spans="1:14" s="22" customFormat="1" x14ac:dyDescent="0.2">
      <c r="A12" s="116"/>
      <c r="B12" s="115"/>
      <c r="C12" s="9"/>
      <c r="D12" s="9"/>
      <c r="E12" s="9"/>
      <c r="F12" s="118"/>
      <c r="G12" s="118"/>
      <c r="H12" s="119"/>
      <c r="I12" s="120"/>
      <c r="J12" s="3"/>
      <c r="K12" s="121"/>
      <c r="L12" s="11"/>
      <c r="M12" s="11"/>
      <c r="N12" s="11"/>
    </row>
    <row r="13" spans="1:14" s="22" customFormat="1" x14ac:dyDescent="0.2">
      <c r="A13" s="116"/>
      <c r="B13" s="115"/>
      <c r="C13" s="12"/>
      <c r="D13" s="9"/>
      <c r="E13" s="9"/>
      <c r="F13" s="118"/>
      <c r="G13" s="118"/>
      <c r="H13" s="119"/>
      <c r="I13" s="120"/>
      <c r="J13" s="3"/>
      <c r="K13" s="121"/>
      <c r="L13" s="11"/>
      <c r="M13" s="11"/>
      <c r="N13" s="11"/>
    </row>
    <row r="14" spans="1:14" s="22" customFormat="1" x14ac:dyDescent="0.2">
      <c r="A14" s="116"/>
      <c r="B14" s="115"/>
      <c r="C14" s="12"/>
      <c r="D14" s="9"/>
      <c r="E14" s="9"/>
      <c r="F14" s="118"/>
      <c r="G14" s="118"/>
      <c r="H14" s="119"/>
      <c r="I14" s="120"/>
      <c r="J14" s="3"/>
      <c r="K14" s="121"/>
      <c r="L14" s="11"/>
      <c r="M14" s="11"/>
      <c r="N14" s="11"/>
    </row>
    <row r="15" spans="1:14" s="22" customFormat="1" x14ac:dyDescent="0.2">
      <c r="A15" s="116"/>
      <c r="B15" s="115"/>
      <c r="C15" s="12"/>
      <c r="D15" s="9"/>
      <c r="E15" s="9"/>
      <c r="F15" s="118"/>
      <c r="G15" s="118"/>
      <c r="H15" s="119"/>
      <c r="I15" s="120"/>
      <c r="J15" s="3"/>
      <c r="K15" s="121"/>
      <c r="L15" s="11"/>
      <c r="M15" s="11"/>
      <c r="N15" s="11"/>
    </row>
    <row r="16" spans="1:14" s="22" customFormat="1" x14ac:dyDescent="0.2">
      <c r="A16" s="116"/>
      <c r="B16" s="115"/>
      <c r="C16" s="9"/>
      <c r="D16" s="9"/>
      <c r="E16" s="9"/>
      <c r="F16" s="118"/>
      <c r="G16" s="118"/>
      <c r="H16" s="119"/>
      <c r="I16" s="120"/>
      <c r="J16" s="3"/>
      <c r="K16" s="121"/>
      <c r="L16" s="11"/>
      <c r="M16" s="11"/>
      <c r="N16" s="11"/>
    </row>
    <row r="17" spans="1:14" s="22" customFormat="1" x14ac:dyDescent="0.2">
      <c r="A17" s="116"/>
      <c r="B17" s="115"/>
      <c r="C17" s="9"/>
      <c r="D17" s="9"/>
      <c r="E17" s="9"/>
      <c r="F17" s="118"/>
      <c r="G17" s="118"/>
      <c r="H17" s="119"/>
      <c r="I17" s="120"/>
      <c r="J17" s="3"/>
      <c r="K17" s="121"/>
      <c r="L17" s="11"/>
      <c r="M17" s="11"/>
      <c r="N17" s="11"/>
    </row>
    <row r="18" spans="1:14" s="22" customFormat="1" x14ac:dyDescent="0.2">
      <c r="A18" s="116"/>
      <c r="B18" s="115"/>
      <c r="C18" s="9"/>
      <c r="D18" s="9"/>
      <c r="E18" s="9"/>
      <c r="F18" s="118"/>
      <c r="G18" s="118"/>
      <c r="H18" s="119"/>
      <c r="I18" s="120"/>
      <c r="J18" s="3"/>
      <c r="K18" s="121"/>
      <c r="L18" s="11"/>
      <c r="M18" s="11"/>
      <c r="N18" s="11"/>
    </row>
    <row r="19" spans="1:14" s="22" customFormat="1" x14ac:dyDescent="0.2">
      <c r="A19" s="116"/>
      <c r="B19" s="115"/>
      <c r="C19" s="9"/>
      <c r="D19" s="9"/>
      <c r="E19" s="9"/>
      <c r="F19" s="118"/>
      <c r="G19" s="118"/>
      <c r="H19" s="119"/>
      <c r="I19" s="120"/>
      <c r="J19" s="3"/>
      <c r="K19" s="121"/>
      <c r="L19" s="11"/>
      <c r="M19" s="11"/>
      <c r="N19" s="11"/>
    </row>
    <row r="20" spans="1:14" s="22" customFormat="1" x14ac:dyDescent="0.2">
      <c r="A20" s="116"/>
      <c r="B20" s="115"/>
      <c r="C20" s="9"/>
      <c r="D20" s="9"/>
      <c r="E20" s="9"/>
      <c r="F20" s="118"/>
      <c r="G20" s="118"/>
      <c r="H20" s="119"/>
      <c r="I20" s="120"/>
      <c r="J20" s="3"/>
      <c r="K20" s="121"/>
      <c r="L20" s="11"/>
      <c r="M20" s="11"/>
      <c r="N20" s="11"/>
    </row>
    <row r="21" spans="1:14" s="22" customFormat="1" x14ac:dyDescent="0.2">
      <c r="A21" s="116"/>
      <c r="B21" s="115"/>
      <c r="C21" s="9"/>
      <c r="D21" s="9"/>
      <c r="E21" s="9"/>
      <c r="F21" s="118"/>
      <c r="G21" s="118"/>
      <c r="H21" s="119"/>
      <c r="I21" s="120"/>
      <c r="J21" s="3"/>
      <c r="K21" s="121"/>
      <c r="L21" s="11"/>
      <c r="M21" s="11"/>
      <c r="N21" s="11"/>
    </row>
    <row r="22" spans="1:14" s="22" customFormat="1" x14ac:dyDescent="0.2">
      <c r="A22" s="116"/>
      <c r="B22" s="115"/>
      <c r="C22" s="9"/>
      <c r="D22" s="9"/>
      <c r="E22" s="9"/>
      <c r="F22" s="118"/>
      <c r="G22" s="118"/>
      <c r="H22" s="119"/>
      <c r="I22" s="120"/>
      <c r="J22" s="3"/>
      <c r="K22" s="121"/>
      <c r="L22" s="11"/>
      <c r="M22" s="11"/>
      <c r="N22" s="11"/>
    </row>
    <row r="23" spans="1:14" s="22" customFormat="1" x14ac:dyDescent="0.2">
      <c r="A23" s="116"/>
      <c r="B23" s="115"/>
      <c r="C23" s="9"/>
      <c r="D23" s="9"/>
      <c r="E23" s="9"/>
      <c r="F23" s="118"/>
      <c r="G23" s="118"/>
      <c r="H23" s="119"/>
      <c r="I23" s="120"/>
      <c r="J23" s="3"/>
      <c r="K23" s="121"/>
      <c r="L23" s="11"/>
      <c r="M23" s="11"/>
      <c r="N23" s="11"/>
    </row>
    <row r="24" spans="1:14" s="22" customFormat="1" x14ac:dyDescent="0.2">
      <c r="A24" s="116"/>
      <c r="B24" s="115"/>
      <c r="C24" s="12"/>
      <c r="D24" s="9"/>
      <c r="E24" s="9"/>
      <c r="F24" s="118"/>
      <c r="G24" s="118"/>
      <c r="H24" s="119"/>
      <c r="I24" s="120"/>
      <c r="J24" s="3"/>
      <c r="K24" s="121"/>
      <c r="L24" s="11"/>
      <c r="M24" s="11"/>
      <c r="N24" s="11"/>
    </row>
    <row r="25" spans="1:14" x14ac:dyDescent="0.2">
      <c r="A25" s="145"/>
      <c r="B25" s="115"/>
      <c r="C25" s="9"/>
      <c r="D25" s="14"/>
      <c r="E25" s="14"/>
      <c r="F25" s="15"/>
      <c r="G25" s="7"/>
      <c r="H25" s="8"/>
      <c r="I25" s="3"/>
      <c r="J25" s="3"/>
      <c r="K25" s="4"/>
      <c r="L25" s="2"/>
      <c r="M25" s="2"/>
      <c r="N25" s="2"/>
    </row>
    <row r="26" spans="1:14" x14ac:dyDescent="0.2">
      <c r="A26" s="145"/>
      <c r="B26" s="115"/>
      <c r="C26" s="9"/>
      <c r="D26" s="14"/>
      <c r="E26" s="14"/>
      <c r="F26" s="15"/>
      <c r="G26" s="7"/>
      <c r="H26" s="8"/>
      <c r="I26" s="3"/>
      <c r="J26" s="3"/>
      <c r="K26" s="4"/>
      <c r="L26" s="2"/>
      <c r="M26" s="2"/>
      <c r="N26" s="2"/>
    </row>
    <row r="27" spans="1:14" x14ac:dyDescent="0.2">
      <c r="A27" s="145"/>
      <c r="B27" s="115"/>
      <c r="C27" s="9"/>
      <c r="D27" s="14"/>
      <c r="E27" s="14"/>
      <c r="F27" s="15"/>
      <c r="G27" s="7"/>
      <c r="H27" s="8"/>
      <c r="I27" s="3"/>
      <c r="J27" s="3"/>
      <c r="K27" s="4"/>
      <c r="L27" s="2"/>
      <c r="M27" s="2"/>
      <c r="N27" s="2"/>
    </row>
    <row r="28" spans="1:14" x14ac:dyDescent="0.2">
      <c r="A28" s="145"/>
      <c r="B28" s="115"/>
      <c r="C28" s="9"/>
      <c r="D28" s="14"/>
      <c r="E28" s="14"/>
      <c r="F28" s="15"/>
      <c r="G28" s="7"/>
      <c r="H28" s="8"/>
      <c r="I28" s="3"/>
      <c r="J28" s="3"/>
      <c r="K28" s="4"/>
      <c r="L28" s="2"/>
      <c r="M28" s="2"/>
      <c r="N28" s="2"/>
    </row>
    <row r="29" spans="1:14" x14ac:dyDescent="0.2">
      <c r="A29" s="145"/>
      <c r="B29" s="115"/>
      <c r="C29" s="9"/>
      <c r="D29" s="14"/>
      <c r="E29" s="14"/>
      <c r="F29" s="15"/>
      <c r="G29" s="7"/>
      <c r="H29" s="8"/>
      <c r="I29" s="3"/>
      <c r="J29" s="3"/>
      <c r="K29" s="4"/>
      <c r="L29" s="2"/>
      <c r="M29" s="2"/>
      <c r="N29" s="2"/>
    </row>
    <row r="30" spans="1:14" x14ac:dyDescent="0.2">
      <c r="A30" s="145"/>
      <c r="B30" s="115"/>
      <c r="C30" s="9"/>
      <c r="D30" s="14"/>
      <c r="E30" s="14"/>
      <c r="F30" s="15"/>
      <c r="G30" s="7"/>
      <c r="H30" s="8"/>
      <c r="I30" s="3"/>
      <c r="J30" s="3"/>
      <c r="K30" s="4"/>
      <c r="L30" s="2"/>
      <c r="M30" s="2"/>
      <c r="N30" s="2"/>
    </row>
    <row r="31" spans="1:14" x14ac:dyDescent="0.2">
      <c r="A31" s="145"/>
      <c r="B31" s="115"/>
      <c r="C31" s="9"/>
      <c r="D31" s="14"/>
      <c r="E31" s="14"/>
      <c r="F31" s="15"/>
      <c r="G31" s="7"/>
      <c r="H31" s="8"/>
      <c r="I31" s="3"/>
      <c r="J31" s="3"/>
      <c r="K31" s="4"/>
      <c r="L31" s="2"/>
      <c r="M31" s="2"/>
      <c r="N31" s="2"/>
    </row>
    <row r="32" spans="1:14" x14ac:dyDescent="0.2">
      <c r="A32" s="145"/>
      <c r="B32" s="115"/>
      <c r="C32" s="9"/>
      <c r="D32" s="14"/>
      <c r="E32" s="14"/>
      <c r="F32" s="15"/>
      <c r="G32" s="7"/>
      <c r="H32" s="8"/>
      <c r="I32" s="3"/>
      <c r="J32" s="3"/>
      <c r="K32" s="4"/>
      <c r="L32" s="2"/>
      <c r="M32" s="2"/>
      <c r="N32" s="2"/>
    </row>
    <row r="33" spans="1:14" x14ac:dyDescent="0.2">
      <c r="A33" s="145"/>
      <c r="B33" s="115"/>
      <c r="C33" s="9"/>
      <c r="D33" s="14"/>
      <c r="E33" s="14"/>
      <c r="F33" s="15"/>
      <c r="G33" s="7"/>
      <c r="H33" s="8"/>
      <c r="I33" s="3"/>
      <c r="J33" s="3"/>
      <c r="K33" s="4"/>
      <c r="L33" s="2"/>
      <c r="M33" s="2"/>
      <c r="N33" s="2"/>
    </row>
    <row r="34" spans="1:14" x14ac:dyDescent="0.2">
      <c r="A34" s="16"/>
      <c r="B34" s="141"/>
      <c r="C34" s="10"/>
      <c r="D34" s="147"/>
      <c r="E34" s="147"/>
      <c r="F34" s="148"/>
      <c r="G34" s="149"/>
      <c r="H34" s="150"/>
      <c r="I34" s="142"/>
      <c r="J34" s="142"/>
      <c r="K34" s="157"/>
      <c r="L34" s="2"/>
      <c r="M34" s="2"/>
      <c r="N34" s="2"/>
    </row>
    <row r="35" spans="1:14" ht="23.25" customHeight="1" thickBot="1" x14ac:dyDescent="0.25">
      <c r="A35" s="259"/>
      <c r="B35" s="128"/>
      <c r="C35" s="128"/>
      <c r="D35" s="128"/>
      <c r="E35" s="129"/>
      <c r="F35" s="128"/>
      <c r="G35" s="128"/>
      <c r="H35" s="5"/>
      <c r="I35" s="5"/>
      <c r="J35" s="6"/>
      <c r="K35" s="158">
        <f>SUM(K8:K34)</f>
        <v>0</v>
      </c>
    </row>
    <row r="36" spans="1:14" ht="23.25" customHeight="1" x14ac:dyDescent="0.2">
      <c r="A36" s="146"/>
      <c r="B36" s="125"/>
      <c r="C36" s="125"/>
      <c r="D36" s="125"/>
      <c r="E36" s="125"/>
      <c r="F36" s="125"/>
      <c r="G36" s="125"/>
      <c r="H36" s="126"/>
      <c r="I36" s="126"/>
      <c r="J36" s="127"/>
      <c r="K36" s="126"/>
      <c r="L36" s="159"/>
    </row>
  </sheetData>
  <customSheetViews>
    <customSheetView guid="{D5A9322D-3805-4811-A046-80D46B5D86B8}" showPageBreaks="1" fitToPage="1" printArea="1" view="pageBreakPreview">
      <selection activeCell="D11" sqref="D11"/>
      <pageMargins left="0.35433070866141736" right="0.23622047244094491" top="0.6692913385826772" bottom="0.62992125984251968" header="0.27559055118110237" footer="0.39370078740157483"/>
      <printOptions horizontalCentered="1"/>
      <pageSetup paperSize="9" orientation="landscape" r:id="rId1"/>
      <headerFooter alignWithMargins="0">
        <oddHeader>&amp;L&amp;"Arial,Bold"SIMON LANGTON GRAMMAR SCHOOL
TONG CENTRE FOR CREATIVE RESEARCH&amp;R&amp;"Arial,Bold"CONTRACT SUM ANALYSIS</oddHeader>
        <oddFooter>&amp;L1861&amp;C&amp;A/&amp;P</oddFooter>
      </headerFooter>
    </customSheetView>
  </customSheetViews>
  <phoneticPr fontId="4" type="noConversion"/>
  <printOptions horizontalCentered="1"/>
  <pageMargins left="0.35433070866141736" right="0.23622047244094491" top="0.6692913385826772" bottom="0.62992125984251968" header="0.27559055118110237" footer="0.39370078740157483"/>
  <pageSetup paperSize="9" orientation="landscape" r:id="rId2"/>
  <headerFooter alignWithMargins="0">
    <oddHeader xml:space="preserve">&amp;L&amp;"Arial,Bold"CROYDON COLLEGE
FECTF WORKS 2023
&amp;R&amp;G
</oddHeader>
    <oddFooter>&amp;L2714&amp;C&amp;A/&amp;P</oddFooter>
  </headerFooter>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SUMMARY</vt:lpstr>
      <vt:lpstr>Preambles</vt:lpstr>
      <vt:lpstr>Works</vt:lpstr>
      <vt:lpstr>Preliminares</vt:lpstr>
      <vt:lpstr>Additional Items</vt:lpstr>
      <vt:lpstr>'Additional Items'!Print_Area</vt:lpstr>
      <vt:lpstr>Preambles!Print_Area</vt:lpstr>
      <vt:lpstr>Works!Print_Area</vt:lpstr>
      <vt:lpstr>Preambles!Print_Titles</vt:lpstr>
      <vt:lpstr>Preliminares!Print_Titles</vt:lpstr>
      <vt:lpstr>SUMMARY!Print_Titles</vt:lpstr>
      <vt:lpstr>Works!Print_Titles</vt:lpstr>
    </vt:vector>
  </TitlesOfParts>
  <Company>The Woodley Coles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dc:creator>
  <cp:lastModifiedBy>Harry Holden</cp:lastModifiedBy>
  <cp:lastPrinted>2023-02-21T09:57:46Z</cp:lastPrinted>
  <dcterms:created xsi:type="dcterms:W3CDTF">2008-02-06T09:10:29Z</dcterms:created>
  <dcterms:modified xsi:type="dcterms:W3CDTF">2023-03-24T16:52:43Z</dcterms:modified>
</cp:coreProperties>
</file>