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hs.sharepoint.com/sites/YDD90_HIS/Shared Documents/NW London CCG - Block Contract 202-23 (NW London CCG)/NWL - MSK Provision - May 2022/05 Market Engagement/Further ME - Commercial Assumptions/"/>
    </mc:Choice>
  </mc:AlternateContent>
  <xr:revisionPtr revIDLastSave="68" documentId="13_ncr:1_{806D30B7-BF62-4E2E-94C7-3B0CD5C56344}" xr6:coauthVersionLast="47" xr6:coauthVersionMax="47" xr10:uidLastSave="{58FC3B1D-F961-4EF1-9107-8BEFDC30BF6D}"/>
  <bookViews>
    <workbookView minimized="1" xWindow="28125" yWindow="1065" windowWidth="26865" windowHeight="13230" tabRatio="784" activeTab="2" xr2:uid="{00000000-000D-0000-FFFF-FFFF00000000}"/>
  </bookViews>
  <sheets>
    <sheet name="Notes to Bidder - READ FIRST" sheetId="7" r:id="rId1"/>
    <sheet name="a) Bidders costs" sheetId="10" r:id="rId2"/>
    <sheet name="b) Bidders Tariff " sheetId="1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6" i="10" l="1"/>
  <c r="L52" i="13" l="1"/>
  <c r="K52" i="13"/>
  <c r="J52" i="13"/>
  <c r="H52" i="13"/>
  <c r="G52" i="13"/>
  <c r="F52" i="13"/>
  <c r="E52" i="13"/>
  <c r="D52" i="13"/>
  <c r="C52" i="13"/>
  <c r="H16" i="13"/>
  <c r="H28" i="13"/>
  <c r="H29" i="13"/>
  <c r="H30" i="13"/>
  <c r="H31" i="13"/>
  <c r="H32" i="13"/>
  <c r="H33" i="13"/>
  <c r="H34" i="13"/>
  <c r="L28" i="13"/>
  <c r="L29" i="13"/>
  <c r="L30" i="13"/>
  <c r="L31" i="13"/>
  <c r="L32" i="13"/>
  <c r="L33" i="13"/>
  <c r="L34" i="13"/>
  <c r="L27" i="13"/>
  <c r="H27" i="13"/>
  <c r="K45" i="13"/>
  <c r="J45" i="13"/>
  <c r="K44" i="13"/>
  <c r="J44" i="13"/>
  <c r="K43" i="13"/>
  <c r="J43" i="13"/>
  <c r="K42" i="13"/>
  <c r="J42" i="13"/>
  <c r="K41" i="13"/>
  <c r="J41" i="13"/>
  <c r="K40" i="13"/>
  <c r="J40" i="13"/>
  <c r="K39" i="13"/>
  <c r="J39" i="13"/>
  <c r="K38" i="13"/>
  <c r="J38" i="13"/>
  <c r="D38" i="13"/>
  <c r="E38" i="13"/>
  <c r="F38" i="13"/>
  <c r="G38" i="13"/>
  <c r="D39" i="13"/>
  <c r="E39" i="13"/>
  <c r="F39" i="13"/>
  <c r="G39" i="13"/>
  <c r="D40" i="13"/>
  <c r="E40" i="13"/>
  <c r="F40" i="13"/>
  <c r="G40" i="13"/>
  <c r="D41" i="13"/>
  <c r="E41" i="13"/>
  <c r="F41" i="13"/>
  <c r="G41" i="13"/>
  <c r="D42" i="13"/>
  <c r="E42" i="13"/>
  <c r="F42" i="13"/>
  <c r="G42" i="13"/>
  <c r="D43" i="13"/>
  <c r="E43" i="13"/>
  <c r="F43" i="13"/>
  <c r="G43" i="13"/>
  <c r="D44" i="13"/>
  <c r="E44" i="13"/>
  <c r="F44" i="13"/>
  <c r="G44" i="13"/>
  <c r="D45" i="13"/>
  <c r="E45" i="13"/>
  <c r="F45" i="13"/>
  <c r="G45" i="13"/>
  <c r="C39" i="13"/>
  <c r="C40" i="13"/>
  <c r="C41" i="13"/>
  <c r="C42" i="13"/>
  <c r="C43" i="13"/>
  <c r="C44" i="13"/>
  <c r="C45" i="13"/>
  <c r="C38" i="13"/>
  <c r="H48" i="13"/>
  <c r="L48" i="13" s="1"/>
  <c r="L47" i="13"/>
  <c r="K47" i="13"/>
  <c r="J47" i="13"/>
  <c r="H47" i="13"/>
  <c r="G47" i="13"/>
  <c r="F47" i="13"/>
  <c r="E47" i="13"/>
  <c r="D47" i="13"/>
  <c r="C47" i="13"/>
  <c r="H24" i="13"/>
  <c r="L24" i="13" s="1"/>
  <c r="H23" i="13"/>
  <c r="L23" i="13" s="1"/>
  <c r="H22" i="13"/>
  <c r="L22" i="13" s="1"/>
  <c r="H21" i="13"/>
  <c r="L21" i="13" s="1"/>
  <c r="H20" i="13"/>
  <c r="L20" i="13" s="1"/>
  <c r="H19" i="13"/>
  <c r="H18" i="13"/>
  <c r="L18" i="13" s="1"/>
  <c r="H17" i="13"/>
  <c r="L17" i="13" s="1"/>
  <c r="H41" i="13" l="1"/>
  <c r="D37" i="13"/>
  <c r="D49" i="13" s="1"/>
  <c r="G37" i="13"/>
  <c r="G49" i="13" s="1"/>
  <c r="K37" i="13"/>
  <c r="K49" i="13" s="1"/>
  <c r="H40" i="13"/>
  <c r="L40" i="13" s="1"/>
  <c r="L19" i="13"/>
  <c r="H42" i="13"/>
  <c r="L42" i="13" s="1"/>
  <c r="H44" i="13"/>
  <c r="L16" i="13"/>
  <c r="E37" i="13"/>
  <c r="E49" i="13" s="1"/>
  <c r="E50" i="13" s="1"/>
  <c r="F37" i="13"/>
  <c r="H45" i="13"/>
  <c r="H43" i="13"/>
  <c r="C37" i="13"/>
  <c r="C49" i="13" s="1"/>
  <c r="C50" i="13" s="1"/>
  <c r="H38" i="13"/>
  <c r="L38" i="13" s="1"/>
  <c r="L41" i="13"/>
  <c r="J37" i="13"/>
  <c r="J49" i="13" s="1"/>
  <c r="H39" i="13"/>
  <c r="J50" i="13" l="1"/>
  <c r="J54" i="13"/>
  <c r="K50" i="13"/>
  <c r="K54" i="13"/>
  <c r="G50" i="13"/>
  <c r="G54" i="13"/>
  <c r="D50" i="13"/>
  <c r="D54" i="13"/>
  <c r="C54" i="13"/>
  <c r="H37" i="13"/>
  <c r="F49" i="13"/>
  <c r="L45" i="13"/>
  <c r="L44" i="13"/>
  <c r="L43" i="13"/>
  <c r="L39" i="13"/>
  <c r="F50" i="13" l="1"/>
  <c r="F54" i="13"/>
  <c r="E54" i="13"/>
  <c r="L37" i="13"/>
  <c r="C103" i="10"/>
  <c r="H54" i="13" l="1"/>
  <c r="H16" i="10"/>
  <c r="L16" i="10" s="1"/>
  <c r="H156" i="10"/>
  <c r="H147" i="10"/>
  <c r="L147" i="10" s="1"/>
  <c r="H155" i="10"/>
  <c r="G155" i="10"/>
  <c r="F155" i="10"/>
  <c r="E155" i="10"/>
  <c r="D155" i="10"/>
  <c r="C155" i="10"/>
  <c r="H151" i="10"/>
  <c r="G151" i="10"/>
  <c r="F151" i="10"/>
  <c r="E151" i="10"/>
  <c r="D151" i="10"/>
  <c r="C151" i="10"/>
  <c r="H115" i="10"/>
  <c r="G115" i="10"/>
  <c r="F115" i="10"/>
  <c r="E115" i="10"/>
  <c r="D115" i="10"/>
  <c r="C115" i="10"/>
  <c r="H105" i="10"/>
  <c r="G105" i="10"/>
  <c r="F105" i="10"/>
  <c r="E105" i="10"/>
  <c r="D105" i="10"/>
  <c r="C105" i="10"/>
  <c r="L155" i="10"/>
  <c r="K155" i="10"/>
  <c r="J155" i="10"/>
  <c r="L151" i="10"/>
  <c r="K151" i="10"/>
  <c r="J151" i="10"/>
  <c r="L115" i="10"/>
  <c r="K115" i="10"/>
  <c r="J115" i="10"/>
  <c r="L105" i="10"/>
  <c r="K105" i="10"/>
  <c r="J105" i="10"/>
  <c r="L94" i="10"/>
  <c r="K94" i="10"/>
  <c r="J94" i="10"/>
  <c r="H94" i="10"/>
  <c r="G94" i="10"/>
  <c r="F94" i="10"/>
  <c r="E94" i="10"/>
  <c r="D94" i="10"/>
  <c r="C94" i="10"/>
  <c r="L60" i="10"/>
  <c r="H60" i="10"/>
  <c r="K60" i="10"/>
  <c r="J60" i="10"/>
  <c r="G60" i="10"/>
  <c r="F60" i="10"/>
  <c r="E60" i="10"/>
  <c r="D60" i="10"/>
  <c r="C60" i="10"/>
  <c r="K26" i="10"/>
  <c r="J26" i="10"/>
  <c r="D26" i="10"/>
  <c r="E26" i="10"/>
  <c r="F26" i="10"/>
  <c r="G26" i="10"/>
  <c r="C26" i="10"/>
  <c r="H18" i="10"/>
  <c r="H19" i="10"/>
  <c r="H20" i="10"/>
  <c r="H21" i="10"/>
  <c r="H24" i="10"/>
  <c r="H23" i="10"/>
  <c r="H22" i="10"/>
  <c r="H17" i="10"/>
  <c r="L54" i="13" l="1"/>
  <c r="L22" i="10"/>
  <c r="L21" i="10"/>
  <c r="L20" i="10"/>
  <c r="L19" i="10"/>
  <c r="L17" i="10"/>
  <c r="L23" i="10"/>
  <c r="L24" i="10"/>
  <c r="L18" i="10"/>
  <c r="K149" i="10"/>
  <c r="J149" i="10"/>
  <c r="K113" i="10"/>
  <c r="J113" i="10"/>
  <c r="K103" i="10"/>
  <c r="J103" i="10"/>
  <c r="K92" i="10"/>
  <c r="J92" i="10"/>
  <c r="K58" i="10"/>
  <c r="J58" i="10"/>
  <c r="G149" i="10"/>
  <c r="F149" i="10"/>
  <c r="E149" i="10"/>
  <c r="D149" i="10"/>
  <c r="C149" i="10"/>
  <c r="C152" i="10" s="1"/>
  <c r="C157" i="10" s="1"/>
  <c r="C53" i="13" s="1"/>
  <c r="C55" i="13" s="1"/>
  <c r="H148" i="10"/>
  <c r="L148" i="10" s="1"/>
  <c r="H146" i="10"/>
  <c r="L146" i="10" s="1"/>
  <c r="H145" i="10"/>
  <c r="L145" i="10" s="1"/>
  <c r="H144" i="10"/>
  <c r="L144" i="10" s="1"/>
  <c r="H143" i="10"/>
  <c r="L143" i="10" s="1"/>
  <c r="H142" i="10"/>
  <c r="L142" i="10" s="1"/>
  <c r="H141" i="10"/>
  <c r="L141" i="10" s="1"/>
  <c r="H140" i="10"/>
  <c r="L140" i="10" s="1"/>
  <c r="H139" i="10"/>
  <c r="L139" i="10" s="1"/>
  <c r="H138" i="10"/>
  <c r="L138" i="10" s="1"/>
  <c r="H137" i="10"/>
  <c r="L137" i="10" s="1"/>
  <c r="H136" i="10"/>
  <c r="L136" i="10" s="1"/>
  <c r="H135" i="10"/>
  <c r="L135" i="10" s="1"/>
  <c r="H134" i="10"/>
  <c r="L134" i="10" s="1"/>
  <c r="H133" i="10"/>
  <c r="L133" i="10" s="1"/>
  <c r="H132" i="10"/>
  <c r="L132" i="10" s="1"/>
  <c r="H131" i="10"/>
  <c r="L131" i="10" s="1"/>
  <c r="H130" i="10"/>
  <c r="H129" i="10"/>
  <c r="L129" i="10" s="1"/>
  <c r="H128" i="10"/>
  <c r="L128" i="10" s="1"/>
  <c r="H127" i="10"/>
  <c r="L127" i="10" s="1"/>
  <c r="H126" i="10"/>
  <c r="L126" i="10" s="1"/>
  <c r="H125" i="10"/>
  <c r="L125" i="10" s="1"/>
  <c r="H124" i="10"/>
  <c r="L124" i="10" s="1"/>
  <c r="H123" i="10"/>
  <c r="L123" i="10" s="1"/>
  <c r="H122" i="10"/>
  <c r="L122" i="10" s="1"/>
  <c r="H121" i="10"/>
  <c r="L121" i="10" s="1"/>
  <c r="H120" i="10"/>
  <c r="L120" i="10" s="1"/>
  <c r="H119" i="10"/>
  <c r="L119" i="10" s="1"/>
  <c r="H118" i="10"/>
  <c r="L118" i="10" s="1"/>
  <c r="H117" i="10"/>
  <c r="L117" i="10" s="1"/>
  <c r="H116" i="10"/>
  <c r="L116" i="10" s="1"/>
  <c r="G113" i="10"/>
  <c r="F113" i="10"/>
  <c r="E113" i="10"/>
  <c r="D113" i="10"/>
  <c r="C113" i="10"/>
  <c r="H112" i="10"/>
  <c r="L112" i="10" s="1"/>
  <c r="H111" i="10"/>
  <c r="L111" i="10" s="1"/>
  <c r="H110" i="10"/>
  <c r="L110" i="10" s="1"/>
  <c r="H109" i="10"/>
  <c r="L109" i="10" s="1"/>
  <c r="H108" i="10"/>
  <c r="L108" i="10" s="1"/>
  <c r="H107" i="10"/>
  <c r="L107" i="10" s="1"/>
  <c r="H106" i="10"/>
  <c r="L106" i="10" s="1"/>
  <c r="G103" i="10"/>
  <c r="F103" i="10"/>
  <c r="E103" i="10"/>
  <c r="D103" i="10"/>
  <c r="H102" i="10"/>
  <c r="L102" i="10" s="1"/>
  <c r="H101" i="10"/>
  <c r="L101" i="10" s="1"/>
  <c r="H100" i="10"/>
  <c r="H99" i="10"/>
  <c r="L99" i="10" s="1"/>
  <c r="H98" i="10"/>
  <c r="L98" i="10" s="1"/>
  <c r="H97" i="10"/>
  <c r="L97" i="10" s="1"/>
  <c r="H96" i="10"/>
  <c r="L96" i="10" s="1"/>
  <c r="H95" i="10"/>
  <c r="L95" i="10" s="1"/>
  <c r="G92" i="10"/>
  <c r="F92" i="10"/>
  <c r="E92" i="10"/>
  <c r="D92" i="10"/>
  <c r="C92" i="10"/>
  <c r="H91" i="10"/>
  <c r="L91" i="10" s="1"/>
  <c r="B91" i="10"/>
  <c r="H90" i="10"/>
  <c r="L90" i="10" s="1"/>
  <c r="B90" i="10"/>
  <c r="H89" i="10"/>
  <c r="L89" i="10" s="1"/>
  <c r="B89" i="10"/>
  <c r="H88" i="10"/>
  <c r="L88" i="10" s="1"/>
  <c r="B88" i="10"/>
  <c r="H87" i="10"/>
  <c r="L87" i="10" s="1"/>
  <c r="B87" i="10"/>
  <c r="H86" i="10"/>
  <c r="L86" i="10" s="1"/>
  <c r="B86" i="10"/>
  <c r="H85" i="10"/>
  <c r="L85" i="10" s="1"/>
  <c r="B85" i="10"/>
  <c r="H84" i="10"/>
  <c r="L84" i="10" s="1"/>
  <c r="B84" i="10"/>
  <c r="H83" i="10"/>
  <c r="L83" i="10" s="1"/>
  <c r="B83" i="10"/>
  <c r="H82" i="10"/>
  <c r="L82" i="10" s="1"/>
  <c r="B82" i="10"/>
  <c r="H81" i="10"/>
  <c r="L81" i="10" s="1"/>
  <c r="B81" i="10"/>
  <c r="H80" i="10"/>
  <c r="L80" i="10" s="1"/>
  <c r="B80" i="10"/>
  <c r="H79" i="10"/>
  <c r="L79" i="10" s="1"/>
  <c r="B79" i="10"/>
  <c r="H78" i="10"/>
  <c r="L78" i="10" s="1"/>
  <c r="B78" i="10"/>
  <c r="H77" i="10"/>
  <c r="L77" i="10" s="1"/>
  <c r="B77" i="10"/>
  <c r="H76" i="10"/>
  <c r="L76" i="10" s="1"/>
  <c r="B76" i="10"/>
  <c r="H75" i="10"/>
  <c r="L75" i="10" s="1"/>
  <c r="B75" i="10"/>
  <c r="H74" i="10"/>
  <c r="L74" i="10" s="1"/>
  <c r="B74" i="10"/>
  <c r="H73" i="10"/>
  <c r="L73" i="10" s="1"/>
  <c r="B73" i="10"/>
  <c r="H72" i="10"/>
  <c r="L72" i="10" s="1"/>
  <c r="B72" i="10"/>
  <c r="H71" i="10"/>
  <c r="L71" i="10" s="1"/>
  <c r="B71" i="10"/>
  <c r="H70" i="10"/>
  <c r="L70" i="10" s="1"/>
  <c r="B70" i="10"/>
  <c r="H69" i="10"/>
  <c r="L69" i="10" s="1"/>
  <c r="B69" i="10"/>
  <c r="H68" i="10"/>
  <c r="L68" i="10" s="1"/>
  <c r="B68" i="10"/>
  <c r="H67" i="10"/>
  <c r="L67" i="10" s="1"/>
  <c r="B67" i="10"/>
  <c r="H66" i="10"/>
  <c r="L66" i="10" s="1"/>
  <c r="B66" i="10"/>
  <c r="H65" i="10"/>
  <c r="L65" i="10" s="1"/>
  <c r="B65" i="10"/>
  <c r="H64" i="10"/>
  <c r="L64" i="10" s="1"/>
  <c r="B64" i="10"/>
  <c r="H63" i="10"/>
  <c r="L63" i="10" s="1"/>
  <c r="B63" i="10"/>
  <c r="H62" i="10"/>
  <c r="L62" i="10" s="1"/>
  <c r="B62" i="10"/>
  <c r="H61" i="10"/>
  <c r="L61" i="10" s="1"/>
  <c r="B61" i="10"/>
  <c r="G58" i="10"/>
  <c r="F58" i="10"/>
  <c r="E58" i="10"/>
  <c r="D58" i="10"/>
  <c r="C58" i="10"/>
  <c r="L92" i="10" l="1"/>
  <c r="L100" i="10"/>
  <c r="L130" i="10"/>
  <c r="L149" i="10" s="1"/>
  <c r="C158" i="10"/>
  <c r="J152" i="10"/>
  <c r="J157" i="10" s="1"/>
  <c r="K152" i="10"/>
  <c r="K157" i="10" s="1"/>
  <c r="L113" i="10"/>
  <c r="L103" i="10"/>
  <c r="E152" i="10"/>
  <c r="H149" i="10"/>
  <c r="H113" i="10"/>
  <c r="F152" i="10"/>
  <c r="G152" i="10"/>
  <c r="H92" i="10"/>
  <c r="H103" i="10"/>
  <c r="D152" i="10"/>
  <c r="J158" i="10" l="1"/>
  <c r="J53" i="13"/>
  <c r="J55" i="13" s="1"/>
  <c r="K158" i="10"/>
  <c r="K53" i="13"/>
  <c r="K55" i="13" s="1"/>
  <c r="E157" i="10"/>
  <c r="E53" i="13" s="1"/>
  <c r="E55" i="13" s="1"/>
  <c r="D157" i="10"/>
  <c r="D53" i="13" s="1"/>
  <c r="F157" i="10"/>
  <c r="G157" i="10"/>
  <c r="L152" i="10"/>
  <c r="H152" i="10"/>
  <c r="F158" i="10" l="1"/>
  <c r="F53" i="13"/>
  <c r="F55" i="13" s="1"/>
  <c r="E158" i="10"/>
  <c r="D55" i="13"/>
  <c r="D158" i="10"/>
  <c r="G158" i="10"/>
  <c r="G53" i="13"/>
  <c r="G55" i="13" s="1"/>
  <c r="H53" i="13" l="1"/>
  <c r="L53" i="13"/>
  <c r="L55" i="13" s="1"/>
  <c r="H55" i="13"/>
</calcChain>
</file>

<file path=xl/sharedStrings.xml><?xml version="1.0" encoding="utf-8"?>
<sst xmlns="http://schemas.openxmlformats.org/spreadsheetml/2006/main" count="229" uniqueCount="89">
  <si>
    <t>Financial Model Template: North West London Integrated Musculoskeletal Clinical Assessment and Treatment Service</t>
  </si>
  <si>
    <r>
      <t xml:space="preserve">Notes to Bidders on completing this Financial Model Template  - </t>
    </r>
    <r>
      <rPr>
        <b/>
        <u/>
        <sz val="14"/>
        <color theme="7"/>
        <rFont val="Poppins"/>
      </rPr>
      <t>PLEASE READ</t>
    </r>
  </si>
  <si>
    <r>
      <rPr>
        <b/>
        <sz val="11"/>
        <color theme="6"/>
        <rFont val="Poppins"/>
      </rPr>
      <t>(i) WHAT YOU MUST DO</t>
    </r>
    <r>
      <rPr>
        <sz val="11"/>
        <color theme="1"/>
        <rFont val="Poppins"/>
      </rPr>
      <t xml:space="preserve"> - All bidders are requested to complete the "a) Bidders costs" and "b) Bidders tariff" tab within this Excel file.
- Please insert data into yellow cells only.
- For clairty please enter a £0 for any lines where you are not proposing a cost.  
- If there is no cost/ minimal cost in a line, please explain rationale for how this is element is delivered in the ‘Bidders assumption’ box on the template (e.g. included in costs in line XX OR not included)
- The bidders cost is for the purpose of the commercial evaluation, if you have additional feeds and consumable, you are welcome to provide description and pricing on a separate tab (not scored, for information purposes only).
Providing no information, or insufficient information is likely to render you bid as non-compliant.</t>
    </r>
  </si>
  <si>
    <r>
      <rPr>
        <b/>
        <sz val="11"/>
        <color theme="6"/>
        <rFont val="Poppins"/>
      </rPr>
      <t>(ii) ASSUMPTIONS</t>
    </r>
    <r>
      <rPr>
        <sz val="11"/>
        <color theme="1"/>
        <rFont val="Poppins"/>
      </rPr>
      <t xml:space="preserve"> - The following assumptions apply to this procurement and specifically to your completion of this FMT for the above tender:
-  the Contracting Authority has defined an assumed level of activity associated with the service to be delivered by the successful bidder for each year. These are detailed within section 1 of "a) Bidders costs" and "b) Bidders tariff" tabs 
-  that the contract price assumes an inflationary uplift of 1.7% year-on-year and activity assumes 0.7% uplift year-on-year.
 - that the bidder has taken reasonable due diligence in its assumptions regarding TUPE costs and factored these into the bid prices;
 - that each year shown represents a full 12-month period, from the commencement date of the new service (except where specified);
 - that tendered prices take account of the payment methodology described within the  ITT Document 1 - Bidder Instructions section 1.8 and also summarised below in section (iv).</t>
    </r>
  </si>
  <si>
    <r>
      <rPr>
        <b/>
        <sz val="11"/>
        <color theme="6"/>
        <rFont val="Poppins"/>
      </rPr>
      <t>(iii) EXPECTATIONS</t>
    </r>
    <r>
      <rPr>
        <b/>
        <sz val="11"/>
        <color theme="1"/>
        <rFont val="Poppins"/>
      </rPr>
      <t xml:space="preserve"> </t>
    </r>
    <r>
      <rPr>
        <sz val="11"/>
        <color theme="1"/>
        <rFont val="Poppins"/>
      </rPr>
      <t xml:space="preserve">- in the completion and submission of your FMT, the Contracting Authority has the following expectations from bidders:
 - that pay costs include ALL costs borne by the bidder, i.e. including pensions, NI and all liabilities and the bidder's anticipated changes to workforce salaries and wages during the term of the contract;
 - where central / overhead costs are being taken into account, that these are an apportioned element of the bidder's running costs only, i.e. not the complete costs of running the bidder's business.
 - that all costs associated with the proposed delivery of the services have been fully considered and are appropriately apportioned between the various service elements.
- that the Authority is applying a total cost of ownership model to this tender, therefore all costs for  the full cost of the service must be built into the Bidders Offer Price. Therefore all costs for the set-up, delivery, management,  workforce costs, indirect overheads, associated training cost, TUPE implication, costs associated with all other pay costs such as management &amp; overheads, and exit of the contract must be reflected.
 - the Contracting Authority has defined assumed level of activity associated with the service which is expected to be fully delievered and fully costed by the bidder for each year. </t>
    </r>
    <r>
      <rPr>
        <sz val="11"/>
        <color theme="7"/>
        <rFont val="Poppins"/>
      </rPr>
      <t xml:space="preserve">
</t>
    </r>
  </si>
  <si>
    <r>
      <rPr>
        <b/>
        <sz val="11"/>
        <color theme="6"/>
        <rFont val="Poppins"/>
      </rPr>
      <t>(iv) HOW PRICES WILL BE APPLIED</t>
    </r>
    <r>
      <rPr>
        <sz val="11"/>
        <color theme="6"/>
        <rFont val="Poppins"/>
      </rPr>
      <t xml:space="preserve"> </t>
    </r>
    <r>
      <rPr>
        <b/>
        <sz val="11"/>
        <color rgb="FFFF0000"/>
        <rFont val="Poppins"/>
      </rPr>
      <t xml:space="preserve">
</t>
    </r>
    <r>
      <rPr>
        <sz val="11"/>
        <color theme="1"/>
        <rFont val="Poppins"/>
      </rPr>
      <t>-  the breakdown of costs to be provided by bidders through this FMT will provide the Contracting Authority with assurance that the prices being tendered are reasonable and sufficient.
 - whilst the assumed activity levels defined by the Contracting Authority have been provided for the purposes of ensuring like for like evaluation of prices from bidders, the Contracting Authority will pay for the services on the basis of the contractual terms defined within the Service Specification.
- CQUIN will not be applicable.  
- All values are inclusive of VAT.</t>
    </r>
  </si>
  <si>
    <r>
      <rPr>
        <b/>
        <sz val="11"/>
        <color theme="6"/>
        <rFont val="Poppins"/>
      </rPr>
      <t>(v) ENSURE YOUR BID IS COMPLIANT</t>
    </r>
    <r>
      <rPr>
        <sz val="11"/>
        <color rgb="FF000000"/>
        <rFont val="Poppins"/>
      </rPr>
      <t xml:space="preserve"> </t>
    </r>
    <r>
      <rPr>
        <sz val="11"/>
        <color theme="1"/>
        <rFont val="Poppins"/>
      </rPr>
      <t>- For your bid to be received as Compliant, please ensure that you:
 - have fully completed the "a) Bidders costs" and "b) Bidders tariff" worksheet within this FMT document - this involves population of all relevant pale yellow input cells;
 - provide a full and appropriately detailed transparency of all costs associated with delivering the Services, ensuring that all such costs are appropriately apportioned between each of the service elements;
 - include reasonable assumptions based on your assessment of likely adjustment of costs associated with TUPE transfer of workforce from incumbent service provider;
-  confirm WTE workforce details and numbers 
 - confirm complete workforce costs by staff type/grade for EACH of the year including extension option for each service 
- confirm direct and in-direct overheads 
 - confirm details and costs associated with all other pay costs, such as management &amp; overheads  
 - confirm details and costs for all non-pay costs  
-  confirm the tariff information on "b) Bidders tariff" tab
-  section for "compliance with financial envelope"  in "a) Bidders costs" and "b) Bidders tariff" must be " compliant" for each year. "Non- compliant" in any of the year in "a) Bidders costs" and "b) Bidders tariff" will count the bid as "non-compliant" bid. 
 - section 5 in "b) Bidders tariff" must return to zero for each year.</t>
    </r>
    <r>
      <rPr>
        <sz val="11"/>
        <color rgb="FF000000"/>
        <rFont val="Poppins"/>
      </rPr>
      <t xml:space="preserve">
</t>
    </r>
    <r>
      <rPr>
        <b/>
        <sz val="11"/>
        <color rgb="FFFF0000"/>
        <rFont val="Poppins"/>
      </rPr>
      <t>THE CONTRACTING AUTHORITY RESERVES THE RIGHT TO REJECT NON-COMPLIANT BIDS FROM ANY FURTHER EVALUATION.</t>
    </r>
  </si>
  <si>
    <r>
      <rPr>
        <b/>
        <sz val="11"/>
        <color theme="6"/>
        <rFont val="Poppins"/>
      </rPr>
      <t>(vi) EVALUATION METHODOLOGY</t>
    </r>
    <r>
      <rPr>
        <sz val="11"/>
        <color theme="1"/>
        <rFont val="Poppins"/>
      </rPr>
      <t xml:space="preserve"> - The Contracting Authority will evaluate your bid submission in accordance with the evaluation criteria and scoring methodology outlined within the Bid Response Questionnaire.</t>
    </r>
  </si>
  <si>
    <r>
      <rPr>
        <b/>
        <sz val="11"/>
        <color theme="6"/>
        <rFont val="Poppins"/>
      </rPr>
      <t>(vii) SAVE YOUR FILE LOCALLY</t>
    </r>
    <r>
      <rPr>
        <b/>
        <sz val="11"/>
        <color theme="1"/>
        <rFont val="Poppins"/>
      </rPr>
      <t xml:space="preserve"> </t>
    </r>
    <r>
      <rPr>
        <sz val="11"/>
        <color theme="1"/>
        <rFont val="Poppins"/>
      </rPr>
      <t>- When completing this FMT, ensure that you save a copy to your local computer before you upload onto the procurement Portal.</t>
    </r>
  </si>
  <si>
    <r>
      <rPr>
        <b/>
        <sz val="11"/>
        <color theme="6"/>
        <rFont val="Poppins"/>
      </rPr>
      <t>(viii) QUESTIONS?</t>
    </r>
    <r>
      <rPr>
        <b/>
        <sz val="11"/>
        <color theme="1"/>
        <rFont val="Poppins"/>
      </rPr>
      <t xml:space="preserve"> </t>
    </r>
    <r>
      <rPr>
        <sz val="11"/>
        <color theme="1"/>
        <rFont val="Poppins"/>
      </rPr>
      <t>If you have any questions or concerns, please raise these with the Contracting Authority as a Clarification Question via the Portal messaging system. as soon as possible, and before the final date for such Clarification Questions, as defined within Procurement Timetable outlined within the ITT Document 1 - Bidder Instructions</t>
    </r>
  </si>
  <si>
    <t>End of notes</t>
  </si>
  <si>
    <t>BIDDER INPUT WORKBOOK</t>
  </si>
  <si>
    <t>Bidders are requested to fully complete all yellow cells throughout this worksheet</t>
  </si>
  <si>
    <t>***IMPORTANT*** - PLEASE READ the "Notes to Bidders"</t>
  </si>
  <si>
    <t>This worksheets sets out the Contracting Authority's expected level of activity, to be delivered in compliance with the Service Specification and Contract terms and conditions.  The Bidder is required to fully complete this Worksheet to confirmed its comprehensive range of costs to set up and run the service. The Bidder is required to ahdere to the proposed Contract Tariff to deliver this Expected Activity, ensuring that all costs are contained within the Contracting Authority's financial envelope for each of the initial 5 years of the contract term.</t>
  </si>
  <si>
    <t>Colour coding (Key):</t>
  </si>
  <si>
    <t>Information supplied by ICB</t>
  </si>
  <si>
    <t>Information input by bidder/provider</t>
  </si>
  <si>
    <t>Totals and automatic calculations</t>
  </si>
  <si>
    <t>Name of Bidder Organisation</t>
  </si>
  <si>
    <r>
      <t>1.Activity assumptions
"Expected Activity"</t>
    </r>
    <r>
      <rPr>
        <sz val="12"/>
        <color theme="1"/>
        <rFont val="Calibri"/>
        <family val="2"/>
        <scheme val="minor"/>
      </rPr>
      <t xml:space="preserve">
</t>
    </r>
  </si>
  <si>
    <t>Bidder to confirm the expected breakdown of expected activity levels for each year.</t>
  </si>
  <si>
    <t>Year 1
2023/2024
(3 months)</t>
  </si>
  <si>
    <t>Year 2
2024/2025</t>
  </si>
  <si>
    <t>Year 3
2025/2026</t>
  </si>
  <si>
    <t>Year 4
2026/2027</t>
  </si>
  <si>
    <t>Year 5
2027/2028</t>
  </si>
  <si>
    <t>Totals (5 year)
2023-2028</t>
  </si>
  <si>
    <t>Year 6 
(if extended)
2028/2029</t>
  </si>
  <si>
    <t>Year 7 
(if extended)
2029/2030</t>
  </si>
  <si>
    <t>Totals (7 year)
2023-2030</t>
  </si>
  <si>
    <t>Contracting Authorities Planning Assumptions for total levels of activity</t>
  </si>
  <si>
    <t>MSK Physiotherapy</t>
  </si>
  <si>
    <t>Orthopaedics First Appointment</t>
  </si>
  <si>
    <t>Orthopaedics Follow up appointment</t>
  </si>
  <si>
    <t>Chronic Pain Management First appointment</t>
  </si>
  <si>
    <t>Chronic Pain Management Follow up appointment</t>
  </si>
  <si>
    <t>Rheumatology First Appointment</t>
  </si>
  <si>
    <t>Rheumatology Follow up appointment</t>
  </si>
  <si>
    <t>Outpatient Procedure</t>
  </si>
  <si>
    <t>2. Workforce Model</t>
  </si>
  <si>
    <t>Bidder to input the Staff Roles below which will deliver the Service - assuming the above levels of "Expected Activity" and how many HOURS PER WEEK they will be contracted on average. These descriptions will then be auto-copied down to Section 3 below, against which the Bidder will then set out associated cost. Please ensure an included indication of which element of service each role will deliver.  The worforce profile below should include may be relevant, e.g:. Drivers; Receptionists; CDSS trained HA’s; Service advisor; Clinicians (specfying the grades); GPs; Other staff (audit/ quality/Shift leader/floorwalker/ call centre manager/ Training manager)
Please also confirm "Yes" of "No" whether each of the staff groups being listed below are to be paid against NHS Agenda for Change Terms and conditions and if "Yes"</t>
  </si>
  <si>
    <t>Paid against NHS Agenda for Change Terms and Conditions?
Please respond "Yes" , or "No" below</t>
  </si>
  <si>
    <t>Bidder Assumptions re Section 2 can be explained here below:</t>
  </si>
  <si>
    <t>[input profession/role/grade/service element]</t>
  </si>
  <si>
    <t>Sub-total: Workforce WTE</t>
  </si>
  <si>
    <t>3. Pay Costs</t>
  </si>
  <si>
    <t>Bidder to set out below the total pay costs for the whole service to deliver the "Expected Activity" outlined within Section 1 above, ensuring full account of e.g. unsocial hours, enhanced payments, cover, sickness, pensions, employer's on-costs, etc. NB.The job roles will be auto-copied down into the section below from Section 2 above.</t>
  </si>
  <si>
    <t>Bidder Assumptions re Section 3 can be explained here below:</t>
  </si>
  <si>
    <t>Sub-total: Pay Costs</t>
  </si>
  <si>
    <t>4. TUPE allowance</t>
  </si>
  <si>
    <t>Bidder to confirm TUPE adjustments being assumed for this contract, which will need to be taken into account and effectively added to the Pay Costs already being shown within Section 3 above.</t>
  </si>
  <si>
    <t>Bidder Assumptions re Section 4 can be explained here below:</t>
  </si>
  <si>
    <t>Base salary adjustment</t>
  </si>
  <si>
    <t>NIC adjustment</t>
  </si>
  <si>
    <t>Pension adjustment</t>
  </si>
  <si>
    <t>[Other - explain]</t>
  </si>
  <si>
    <t>Sub-total: TUPE adjustments</t>
  </si>
  <si>
    <t>5. PREMISES costs</t>
  </si>
  <si>
    <t>Bidder to input here below descriptions of apportioned PREMISES costs, including lease, rent, hard and soft FM, etc.</t>
  </si>
  <si>
    <t>Bidder Assumptions re Section 5 can be explained here below:</t>
  </si>
  <si>
    <t>[Description of cost, e.g. lease - explain]</t>
  </si>
  <si>
    <t>Sub-total: PREMISES costs</t>
  </si>
  <si>
    <t>6. Non-Pay Costs</t>
  </si>
  <si>
    <r>
      <t xml:space="preserve">Bidder to input below the descriptions of all non-pay costs (excluding Premises costs which need to be input within Section 5 above) which will be incured to set-up and deliver the service.
Without being prescriptive, the Bidder should </t>
    </r>
    <r>
      <rPr>
        <u/>
        <sz val="11"/>
        <color theme="1"/>
        <rFont val="Poppins"/>
      </rPr>
      <t xml:space="preserve">as a minimum </t>
    </r>
    <r>
      <rPr>
        <sz val="11"/>
        <color theme="1"/>
        <rFont val="Poppins"/>
      </rPr>
      <t>ensure inclusion and transparency of:IM&amp;T revenue costs; IM&amp;T Depreciation; Other Depreciation; Interest; Insurances; Training; Office and general expenses; Contract Management; Care and travel costs; and Contribution to corporate/group overheads. Please specify if any profit margin in this section.</t>
    </r>
  </si>
  <si>
    <t>Bidder Assumptions re Section 6 can be explained here below:</t>
  </si>
  <si>
    <t>[description of cost]</t>
  </si>
  <si>
    <t>Sub-total: Non-Pay Costs</t>
  </si>
  <si>
    <t>7. Total Costs - to deliver "Expected Activity"</t>
  </si>
  <si>
    <t>Calculated Total Costs, this being the total of all Pay, Premises, Non-pay and TUPE assumptions above - to deliver the "Expected Activity" asssumed within Section 1 above.</t>
  </si>
  <si>
    <t>Total Costs (to deliver "Expected Activity")</t>
  </si>
  <si>
    <t>8. Compliance with Financial Envelope</t>
  </si>
  <si>
    <t>This Section 8 defines authority's financial envelopes and auto-calculates the Bidder proposed contract price by additing total costs</t>
  </si>
  <si>
    <r>
      <t xml:space="preserve">The Contracting Authority's </t>
    </r>
    <r>
      <rPr>
        <u/>
        <sz val="11"/>
        <color theme="1"/>
        <rFont val="Poppins"/>
      </rPr>
      <t>financial envelope</t>
    </r>
    <r>
      <rPr>
        <sz val="11"/>
        <color theme="1"/>
        <rFont val="Poppins"/>
      </rPr>
      <t xml:space="preserve"> to deliver the expected levels of activity. </t>
    </r>
  </si>
  <si>
    <t>Proposed Contract Price</t>
  </si>
  <si>
    <t>Compliant, or Not Compliant? (being less than, or equal to the Contracting Authority's Financial Envelope)</t>
  </si>
  <si>
    <r>
      <t>2. "Expected Tariff" for each type of activity</t>
    </r>
    <r>
      <rPr>
        <sz val="12"/>
        <color theme="1"/>
        <rFont val="Calibri"/>
        <family val="2"/>
        <scheme val="minor"/>
      </rPr>
      <t xml:space="preserve">
</t>
    </r>
  </si>
  <si>
    <t>Bidder to confirm the expected breakdown of expected tariff for each year.</t>
  </si>
  <si>
    <t>Average (5 year)
2023-2028</t>
  </si>
  <si>
    <t>Average (7 year)
2023-2030</t>
  </si>
  <si>
    <t>Bidder's assumption on "Expected Tariff" can be explained in this section</t>
  </si>
  <si>
    <t xml:space="preserve">3. "Expected total cost" to delivery expected activity (calculated as
"Expected Tariff" * "Expected activity")
</t>
  </si>
  <si>
    <t>This section auto calculates total cost of contract (using authority's defined level of acitivty in section 1 and bidder's tariff information in section 2)</t>
  </si>
  <si>
    <t>4. Compliance with Financial Envelope</t>
  </si>
  <si>
    <t>This Section 4 defines authority's financial envelopes and auto-calculates the Bidder proposed contract price using "Total costs" in section 3</t>
  </si>
  <si>
    <t xml:space="preserve">Proposed Contract Price (using "Total costs" in section 3) </t>
  </si>
  <si>
    <t>5. Check with a) Bidders costs</t>
  </si>
  <si>
    <t>Check with a) Bidders cost</t>
  </si>
  <si>
    <t>Must be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</si>
</sst>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_-;\-&quot;£&quot;* #,##0_-;_-&quot;£&quot;* &quot;-&quot;??_-;_-@_-"/>
    <numFmt numFmtId="165" formatCode="_-&quot;£&quot;* #,##0.0_-;\-&quot;£&quot;* #,##0.0_-;_-&quot;£&quot;* &quot;-&quot;?_-;_-@_-"/>
    <numFmt numFmtId="166" formatCode="_-[$£-809]* #,##0.00_-;\-[$£-809]* #,##0.00_-;_-[$£-809]* &quot;-&quot;??_-;_-@_-"/>
    <numFmt numFmtId="167" formatCode="_-[$£-809]* #,##0_-;\-[$£-809]* #,##0_-;_-[$£-809]* &quot;-&quot;??_-;_-@_-"/>
    <numFmt numFmtId="168" formatCode="_-* #,##0_-;\-* #,##0_-;_-* &quot;-&quot;??_-;_-@_-"/>
  </numFmts>
  <fonts count="31" x14ac:knownFonts="1">
    <font>
      <sz val="11"/>
      <color theme="1"/>
      <name val="Calibri"/>
      <family val="2"/>
      <scheme val="minor"/>
    </font>
    <font>
      <sz val="11"/>
      <color theme="1"/>
      <name val="Calibri"/>
      <family val="2"/>
      <scheme val="minor"/>
    </font>
    <font>
      <sz val="11"/>
      <color theme="1"/>
      <name val="Poppins"/>
    </font>
    <font>
      <sz val="12"/>
      <color theme="1"/>
      <name val="Poppins"/>
    </font>
    <font>
      <b/>
      <sz val="11"/>
      <color theme="1"/>
      <name val="Poppins"/>
    </font>
    <font>
      <sz val="20"/>
      <color theme="0"/>
      <name val="Poppins"/>
    </font>
    <font>
      <b/>
      <sz val="12"/>
      <color theme="1"/>
      <name val="Poppins"/>
    </font>
    <font>
      <b/>
      <sz val="14"/>
      <color theme="7"/>
      <name val="Poppins"/>
    </font>
    <font>
      <b/>
      <u/>
      <sz val="14"/>
      <color theme="7"/>
      <name val="Poppins"/>
    </font>
    <font>
      <sz val="11"/>
      <color rgb="FF000000"/>
      <name val="Poppins"/>
    </font>
    <font>
      <b/>
      <sz val="11"/>
      <color theme="6"/>
      <name val="Poppins"/>
    </font>
    <font>
      <sz val="11"/>
      <color theme="6"/>
      <name val="Poppins"/>
    </font>
    <font>
      <b/>
      <sz val="11"/>
      <color rgb="FFFF0000"/>
      <name val="Poppins"/>
    </font>
    <font>
      <sz val="11"/>
      <color rgb="FFFF0000"/>
      <name val="Poppins"/>
    </font>
    <font>
      <b/>
      <sz val="18"/>
      <color rgb="FFFF0000"/>
      <name val="Poppins"/>
    </font>
    <font>
      <b/>
      <sz val="12"/>
      <color rgb="FF0070C0"/>
      <name val="Poppins"/>
    </font>
    <font>
      <i/>
      <sz val="11"/>
      <color theme="1"/>
      <name val="Poppins"/>
    </font>
    <font>
      <b/>
      <sz val="11"/>
      <color rgb="FF0070C0"/>
      <name val="Poppins"/>
    </font>
    <font>
      <sz val="11"/>
      <color rgb="FF0070C0"/>
      <name val="Poppins"/>
    </font>
    <font>
      <u/>
      <sz val="11"/>
      <color theme="1"/>
      <name val="Poppins"/>
    </font>
    <font>
      <b/>
      <sz val="24"/>
      <color theme="6"/>
      <name val="Poppins"/>
    </font>
    <font>
      <sz val="14"/>
      <color theme="1"/>
      <name val="Poppins"/>
    </font>
    <font>
      <sz val="12"/>
      <color rgb="FFFF0000"/>
      <name val="Poppins"/>
    </font>
    <font>
      <sz val="12"/>
      <color theme="1"/>
      <name val="Calibri"/>
      <family val="2"/>
      <scheme val="minor"/>
    </font>
    <font>
      <b/>
      <sz val="11"/>
      <color rgb="FFFF0000"/>
      <name val="Calibri"/>
      <family val="2"/>
      <scheme val="minor"/>
    </font>
    <font>
      <b/>
      <sz val="12"/>
      <color rgb="FFFF0000"/>
      <name val="Poppins"/>
    </font>
    <font>
      <sz val="10"/>
      <name val="Arial"/>
      <family val="2"/>
    </font>
    <font>
      <sz val="11"/>
      <color theme="7"/>
      <name val="Poppins"/>
    </font>
    <font>
      <sz val="11"/>
      <color rgb="FFFF0000"/>
      <name val="Calibri"/>
      <family val="2"/>
      <scheme val="minor"/>
    </font>
    <font>
      <b/>
      <sz val="11"/>
      <color theme="1"/>
      <name val="Calibri"/>
      <family val="2"/>
      <scheme val="minor"/>
    </font>
    <font>
      <sz val="11"/>
      <color rgb="FF00206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FFF99"/>
        <bgColor indexed="64"/>
      </patternFill>
    </fill>
    <fill>
      <patternFill patternType="solid">
        <fgColor theme="3" tint="0.79998168889431442"/>
        <bgColor indexed="64"/>
      </patternFill>
    </fill>
    <fill>
      <patternFill patternType="solid">
        <fgColor rgb="FF99FF99"/>
        <bgColor indexed="64"/>
      </patternFill>
    </fill>
    <fill>
      <patternFill patternType="solid">
        <fgColor theme="1"/>
        <bgColor rgb="FF000000"/>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6" fillId="0" borderId="0"/>
  </cellStyleXfs>
  <cellXfs count="99">
    <xf numFmtId="0" fontId="0" fillId="0" borderId="0" xfId="0"/>
    <xf numFmtId="0" fontId="2" fillId="0" borderId="0" xfId="0" applyFont="1"/>
    <xf numFmtId="0" fontId="2" fillId="5" borderId="0" xfId="0" applyFont="1" applyFill="1" applyAlignment="1">
      <alignment horizontal="center" vertical="top"/>
    </xf>
    <xf numFmtId="0" fontId="2" fillId="0" borderId="0" xfId="0" applyFont="1" applyAlignment="1">
      <alignment horizontal="right"/>
    </xf>
    <xf numFmtId="0" fontId="2" fillId="0" borderId="0" xfId="0" applyFont="1" applyAlignment="1">
      <alignment horizontal="left"/>
    </xf>
    <xf numFmtId="0" fontId="5" fillId="9" borderId="0" xfId="0" applyFont="1" applyFill="1" applyAlignment="1">
      <alignment horizontal="center" vertical="top"/>
    </xf>
    <xf numFmtId="0" fontId="7" fillId="0" borderId="0" xfId="0" applyFont="1" applyAlignment="1">
      <alignment vertical="top"/>
    </xf>
    <xf numFmtId="0" fontId="9" fillId="0" borderId="0" xfId="0" applyFont="1" applyAlignment="1">
      <alignment vertical="top" wrapText="1"/>
    </xf>
    <xf numFmtId="0" fontId="2" fillId="4" borderId="5" xfId="0" applyFont="1" applyFill="1" applyBorder="1" applyAlignment="1">
      <alignment horizontal="left" vertical="center" wrapText="1"/>
    </xf>
    <xf numFmtId="0" fontId="12" fillId="0" borderId="0" xfId="0" applyFont="1" applyAlignment="1">
      <alignment vertical="top" wrapText="1"/>
    </xf>
    <xf numFmtId="0" fontId="9" fillId="0" borderId="0" xfId="0" applyFont="1" applyAlignment="1">
      <alignment vertical="top"/>
    </xf>
    <xf numFmtId="0" fontId="2" fillId="0" borderId="0" xfId="0" applyFont="1" applyAlignment="1">
      <alignment vertical="center"/>
    </xf>
    <xf numFmtId="0" fontId="2" fillId="0" borderId="0" xfId="0" applyFont="1" applyAlignment="1">
      <alignment vertical="top"/>
    </xf>
    <xf numFmtId="0" fontId="4" fillId="2" borderId="1" xfId="0" applyFont="1" applyFill="1" applyBorder="1" applyAlignment="1">
      <alignment horizontal="left" vertical="top"/>
    </xf>
    <xf numFmtId="0" fontId="2" fillId="2" borderId="1" xfId="0" applyFont="1" applyFill="1" applyBorder="1" applyAlignment="1">
      <alignment vertical="top"/>
    </xf>
    <xf numFmtId="0" fontId="2" fillId="7" borderId="1" xfId="0" applyFont="1" applyFill="1" applyBorder="1" applyAlignment="1">
      <alignment vertical="top"/>
    </xf>
    <xf numFmtId="0" fontId="2" fillId="0" borderId="9" xfId="0" applyFont="1" applyBorder="1" applyAlignment="1">
      <alignment vertical="top"/>
    </xf>
    <xf numFmtId="0" fontId="2" fillId="6" borderId="1" xfId="0" applyFont="1" applyFill="1" applyBorder="1" applyAlignment="1">
      <alignment vertical="top"/>
    </xf>
    <xf numFmtId="0" fontId="2" fillId="0" borderId="10" xfId="0" applyFont="1" applyBorder="1" applyAlignment="1">
      <alignment vertical="top"/>
    </xf>
    <xf numFmtId="0" fontId="2" fillId="8" borderId="1" xfId="0" applyFont="1" applyFill="1" applyBorder="1" applyAlignment="1">
      <alignment vertical="top"/>
    </xf>
    <xf numFmtId="0" fontId="4" fillId="2" borderId="2" xfId="0" applyFont="1" applyFill="1" applyBorder="1" applyAlignment="1">
      <alignment vertical="top" wrapText="1"/>
    </xf>
    <xf numFmtId="0" fontId="15" fillId="6" borderId="2" xfId="0" applyFont="1" applyFill="1" applyBorder="1" applyAlignment="1" applyProtection="1">
      <alignment vertical="center"/>
      <protection locked="0"/>
    </xf>
    <xf numFmtId="0" fontId="15" fillId="6" borderId="3" xfId="0" applyFont="1" applyFill="1" applyBorder="1" applyAlignment="1" applyProtection="1">
      <alignment vertical="center"/>
      <protection locked="0"/>
    </xf>
    <xf numFmtId="0" fontId="6" fillId="0" borderId="0" xfId="0" applyFont="1" applyAlignment="1">
      <alignment horizontal="left" vertical="center"/>
    </xf>
    <xf numFmtId="0" fontId="6" fillId="2" borderId="1" xfId="0" applyFont="1" applyFill="1" applyBorder="1" applyAlignment="1">
      <alignment vertical="top" wrapText="1"/>
    </xf>
    <xf numFmtId="0" fontId="2" fillId="2" borderId="6"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2" borderId="8" xfId="0" applyFont="1" applyFill="1" applyBorder="1" applyAlignment="1">
      <alignment horizontal="right" vertical="top" wrapText="1"/>
    </xf>
    <xf numFmtId="0" fontId="2" fillId="0" borderId="0" xfId="0" applyFont="1" applyAlignment="1">
      <alignment horizontal="right" vertical="top" wrapText="1"/>
    </xf>
    <xf numFmtId="0" fontId="17" fillId="6" borderId="1" xfId="0" applyFont="1" applyFill="1" applyBorder="1" applyAlignment="1" applyProtection="1">
      <alignment vertical="top"/>
      <protection locked="0"/>
    </xf>
    <xf numFmtId="2" fontId="18" fillId="6" borderId="1" xfId="0" applyNumberFormat="1" applyFont="1" applyFill="1" applyBorder="1" applyAlignment="1" applyProtection="1">
      <alignment horizontal="right" vertical="top"/>
      <protection locked="0"/>
    </xf>
    <xf numFmtId="0" fontId="18" fillId="6" borderId="1" xfId="0" applyFont="1" applyFill="1" applyBorder="1" applyAlignment="1" applyProtection="1">
      <alignment horizontal="right" vertical="top"/>
      <protection locked="0"/>
    </xf>
    <xf numFmtId="0" fontId="4" fillId="2" borderId="12" xfId="0" applyFont="1" applyFill="1" applyBorder="1" applyAlignment="1">
      <alignment vertical="top"/>
    </xf>
    <xf numFmtId="2" fontId="2" fillId="8" borderId="12" xfId="1" applyNumberFormat="1" applyFont="1" applyFill="1" applyBorder="1" applyAlignment="1" applyProtection="1">
      <alignment horizontal="right" vertical="top"/>
    </xf>
    <xf numFmtId="0" fontId="6" fillId="2" borderId="1" xfId="0" applyFont="1" applyFill="1" applyBorder="1" applyAlignment="1">
      <alignment vertical="top"/>
    </xf>
    <xf numFmtId="0" fontId="18" fillId="8" borderId="1" xfId="0" applyFont="1" applyFill="1" applyBorder="1" applyAlignment="1">
      <alignment vertical="top"/>
    </xf>
    <xf numFmtId="164" fontId="18" fillId="6" borderId="1" xfId="0" applyNumberFormat="1" applyFont="1" applyFill="1" applyBorder="1" applyAlignment="1" applyProtection="1">
      <alignment horizontal="right" vertical="top"/>
      <protection locked="0"/>
    </xf>
    <xf numFmtId="164" fontId="2" fillId="8" borderId="1" xfId="0" applyNumberFormat="1" applyFont="1" applyFill="1" applyBorder="1" applyAlignment="1">
      <alignment horizontal="right" vertical="top"/>
    </xf>
    <xf numFmtId="164" fontId="2" fillId="0" borderId="0" xfId="0" applyNumberFormat="1" applyFont="1" applyAlignment="1">
      <alignment horizontal="right" vertical="top"/>
    </xf>
    <xf numFmtId="164" fontId="2" fillId="8" borderId="12" xfId="0" applyNumberFormat="1" applyFont="1" applyFill="1" applyBorder="1" applyAlignment="1">
      <alignment horizontal="right" vertical="top"/>
    </xf>
    <xf numFmtId="0" fontId="17" fillId="6" borderId="1" xfId="0" applyFont="1" applyFill="1" applyBorder="1" applyAlignment="1" applyProtection="1">
      <alignment horizontal="left" vertical="top"/>
      <protection locked="0"/>
    </xf>
    <xf numFmtId="0" fontId="4" fillId="2" borderId="12" xfId="0" applyFont="1" applyFill="1" applyBorder="1" applyAlignment="1">
      <alignment vertical="center"/>
    </xf>
    <xf numFmtId="164" fontId="2" fillId="0" borderId="0" xfId="0" applyNumberFormat="1" applyFont="1" applyAlignment="1">
      <alignment horizontal="right" vertical="center"/>
    </xf>
    <xf numFmtId="164" fontId="3" fillId="7" borderId="1" xfId="0" applyNumberFormat="1" applyFont="1" applyFill="1" applyBorder="1" applyAlignment="1">
      <alignment horizontal="right" vertical="center"/>
    </xf>
    <xf numFmtId="0" fontId="2" fillId="2" borderId="1" xfId="0" applyFont="1" applyFill="1" applyBorder="1" applyAlignment="1">
      <alignment vertical="center" wrapText="1"/>
    </xf>
    <xf numFmtId="0" fontId="20" fillId="0" borderId="0" xfId="0" applyFont="1" applyAlignment="1">
      <alignment vertical="center"/>
    </xf>
    <xf numFmtId="0" fontId="16" fillId="2" borderId="1" xfId="0" applyFont="1" applyFill="1" applyBorder="1" applyAlignment="1">
      <alignment vertical="top" wrapText="1"/>
    </xf>
    <xf numFmtId="0" fontId="2" fillId="2" borderId="1" xfId="0" applyFont="1" applyFill="1" applyBorder="1" applyAlignment="1">
      <alignment vertical="top" wrapText="1"/>
    </xf>
    <xf numFmtId="0" fontId="13" fillId="0" borderId="0" xfId="0" applyFont="1"/>
    <xf numFmtId="0" fontId="2" fillId="2" borderId="1" xfId="0" applyFont="1" applyFill="1" applyBorder="1" applyAlignment="1">
      <alignment horizontal="left" vertical="top"/>
    </xf>
    <xf numFmtId="0" fontId="2" fillId="2" borderId="11" xfId="0" applyFont="1" applyFill="1" applyBorder="1" applyAlignment="1">
      <alignment vertical="top" wrapText="1"/>
    </xf>
    <xf numFmtId="164" fontId="2" fillId="0" borderId="0" xfId="0" applyNumberFormat="1" applyFont="1"/>
    <xf numFmtId="44" fontId="2" fillId="0" borderId="0" xfId="0" applyNumberFormat="1" applyFont="1"/>
    <xf numFmtId="164" fontId="22" fillId="7" borderId="1" xfId="0" applyNumberFormat="1" applyFont="1" applyFill="1" applyBorder="1" applyAlignment="1">
      <alignment horizontal="right" vertical="center"/>
    </xf>
    <xf numFmtId="0" fontId="2" fillId="2" borderId="13" xfId="0" applyFont="1" applyFill="1" applyBorder="1" applyAlignment="1">
      <alignment horizontal="right" vertical="top" wrapText="1"/>
    </xf>
    <xf numFmtId="0" fontId="0" fillId="0" borderId="0" xfId="0" applyAlignment="1">
      <alignment horizontal="left" vertical="top"/>
    </xf>
    <xf numFmtId="0" fontId="0" fillId="0" borderId="0" xfId="0" applyAlignment="1">
      <alignment horizontal="center" vertical="center"/>
    </xf>
    <xf numFmtId="3" fontId="2" fillId="8" borderId="1" xfId="1" applyNumberFormat="1" applyFont="1" applyFill="1" applyBorder="1" applyAlignment="1" applyProtection="1">
      <alignment vertical="center"/>
    </xf>
    <xf numFmtId="3" fontId="2" fillId="8" borderId="4" xfId="1" applyNumberFormat="1" applyFont="1" applyFill="1" applyBorder="1" applyAlignment="1" applyProtection="1">
      <alignment vertical="center"/>
    </xf>
    <xf numFmtId="164" fontId="25" fillId="7" borderId="1" xfId="0" applyNumberFormat="1" applyFont="1" applyFill="1" applyBorder="1" applyAlignment="1">
      <alignment horizontal="right" vertical="center"/>
    </xf>
    <xf numFmtId="3" fontId="2" fillId="7" borderId="1" xfId="1" applyNumberFormat="1" applyFont="1" applyFill="1" applyBorder="1" applyAlignment="1" applyProtection="1">
      <alignment vertical="center"/>
    </xf>
    <xf numFmtId="164" fontId="4" fillId="8" borderId="12" xfId="0" applyNumberFormat="1" applyFont="1" applyFill="1" applyBorder="1" applyAlignment="1">
      <alignment horizontal="right" vertical="center"/>
    </xf>
    <xf numFmtId="0" fontId="0" fillId="0" borderId="1" xfId="0" applyBorder="1" applyAlignment="1">
      <alignment horizontal="center" vertical="center"/>
    </xf>
    <xf numFmtId="10" fontId="2" fillId="0" borderId="0" xfId="0" applyNumberFormat="1" applyFont="1"/>
    <xf numFmtId="165" fontId="2" fillId="0" borderId="0" xfId="0" applyNumberFormat="1" applyFont="1"/>
    <xf numFmtId="0" fontId="4" fillId="2" borderId="1" xfId="0" applyFont="1" applyFill="1" applyBorder="1" applyAlignment="1">
      <alignment vertical="top" wrapText="1"/>
    </xf>
    <xf numFmtId="0" fontId="2" fillId="0" borderId="0" xfId="0" applyFont="1" applyAlignment="1">
      <alignment wrapText="1"/>
    </xf>
    <xf numFmtId="166" fontId="24" fillId="6" borderId="1" xfId="0" applyNumberFormat="1" applyFont="1" applyFill="1" applyBorder="1" applyAlignment="1">
      <alignment horizontal="center" vertical="center"/>
    </xf>
    <xf numFmtId="166" fontId="2" fillId="8" borderId="4" xfId="1" applyNumberFormat="1" applyFont="1" applyFill="1" applyBorder="1" applyAlignment="1" applyProtection="1">
      <alignment vertical="center"/>
    </xf>
    <xf numFmtId="166" fontId="0" fillId="0" borderId="0" xfId="0" applyNumberFormat="1" applyAlignment="1">
      <alignment horizontal="left" vertical="top"/>
    </xf>
    <xf numFmtId="167" fontId="2" fillId="8" borderId="1" xfId="1" applyNumberFormat="1" applyFont="1" applyFill="1" applyBorder="1" applyAlignment="1" applyProtection="1">
      <alignment vertical="center"/>
    </xf>
    <xf numFmtId="167" fontId="2" fillId="8" borderId="4" xfId="1" applyNumberFormat="1" applyFont="1" applyFill="1" applyBorder="1" applyAlignment="1" applyProtection="1">
      <alignment vertical="center"/>
    </xf>
    <xf numFmtId="167" fontId="0" fillId="0" borderId="0" xfId="0" applyNumberFormat="1" applyAlignment="1">
      <alignment horizontal="left" vertical="top"/>
    </xf>
    <xf numFmtId="3" fontId="4" fillId="7" borderId="1" xfId="1" applyNumberFormat="1" applyFont="1" applyFill="1" applyBorder="1" applyAlignment="1" applyProtection="1">
      <alignment vertical="center"/>
    </xf>
    <xf numFmtId="3" fontId="4" fillId="8" borderId="1" xfId="1" applyNumberFormat="1" applyFont="1" applyFill="1" applyBorder="1" applyAlignment="1" applyProtection="1">
      <alignment vertical="center"/>
    </xf>
    <xf numFmtId="168" fontId="2" fillId="7" borderId="1" xfId="1" applyNumberFormat="1" applyFont="1" applyFill="1" applyBorder="1" applyAlignment="1">
      <alignment vertical="top"/>
    </xf>
    <xf numFmtId="3" fontId="0" fillId="0" borderId="0" xfId="0" applyNumberFormat="1" applyAlignment="1">
      <alignment horizontal="left" vertical="top"/>
    </xf>
    <xf numFmtId="0" fontId="29" fillId="0" borderId="0" xfId="0" applyFont="1"/>
    <xf numFmtId="166" fontId="30" fillId="6" borderId="1" xfId="0" applyNumberFormat="1" applyFont="1" applyFill="1" applyBorder="1" applyAlignment="1">
      <alignment horizontal="center" vertical="center"/>
    </xf>
    <xf numFmtId="167" fontId="4" fillId="8" borderId="4" xfId="1" applyNumberFormat="1" applyFont="1" applyFill="1" applyBorder="1" applyAlignment="1" applyProtection="1">
      <alignment vertical="center"/>
    </xf>
    <xf numFmtId="167" fontId="29" fillId="0" borderId="0" xfId="0" applyNumberFormat="1" applyFont="1"/>
    <xf numFmtId="3" fontId="28" fillId="0" borderId="0" xfId="0" applyNumberFormat="1" applyFont="1" applyAlignment="1">
      <alignment horizontal="left" vertical="top"/>
    </xf>
    <xf numFmtId="164" fontId="4" fillId="8" borderId="1" xfId="0" applyNumberFormat="1" applyFont="1" applyFill="1" applyBorder="1" applyAlignment="1">
      <alignment horizontal="right" vertical="top"/>
    </xf>
    <xf numFmtId="0" fontId="29" fillId="0" borderId="0" xfId="0" applyFont="1" applyAlignment="1">
      <alignment horizontal="left" vertical="top"/>
    </xf>
    <xf numFmtId="0" fontId="2" fillId="0" borderId="0" xfId="0" applyFont="1" applyAlignment="1">
      <alignment vertical="top" wrapText="1"/>
    </xf>
    <xf numFmtId="0" fontId="18" fillId="6" borderId="11" xfId="0" applyFont="1" applyFill="1" applyBorder="1" applyAlignment="1" applyProtection="1">
      <alignment horizontal="left" vertical="top" wrapText="1"/>
      <protection locked="0"/>
    </xf>
    <xf numFmtId="0" fontId="18" fillId="6" borderId="9" xfId="0" applyFont="1" applyFill="1" applyBorder="1" applyAlignment="1" applyProtection="1">
      <alignment horizontal="left" vertical="top" wrapText="1"/>
      <protection locked="0"/>
    </xf>
    <xf numFmtId="0" fontId="18" fillId="6" borderId="4" xfId="0" applyFont="1" applyFill="1" applyBorder="1" applyAlignment="1" applyProtection="1">
      <alignment horizontal="left" vertical="top" wrapText="1"/>
      <protection locked="0"/>
    </xf>
    <xf numFmtId="0" fontId="6" fillId="2" borderId="1" xfId="0" applyFont="1" applyFill="1" applyBorder="1" applyAlignment="1">
      <alignment horizontal="left" vertical="top" wrapText="1"/>
    </xf>
    <xf numFmtId="0" fontId="14" fillId="0" borderId="0" xfId="0" applyFont="1" applyAlignment="1">
      <alignment horizontal="left" vertical="center"/>
    </xf>
    <xf numFmtId="0" fontId="21" fillId="3" borderId="0" xfId="0" applyFont="1" applyFill="1" applyAlignment="1">
      <alignment horizontal="left" vertical="center" wrapText="1"/>
    </xf>
    <xf numFmtId="0" fontId="6" fillId="2" borderId="1" xfId="0" applyFont="1" applyFill="1" applyBorder="1" applyAlignment="1">
      <alignment horizontal="center" vertical="top" wrapText="1"/>
    </xf>
    <xf numFmtId="0" fontId="5" fillId="10" borderId="0" xfId="0" applyFont="1" applyFill="1" applyAlignment="1">
      <alignment horizontal="center" vertical="center"/>
    </xf>
    <xf numFmtId="166" fontId="24" fillId="6" borderId="11" xfId="0" applyNumberFormat="1" applyFont="1" applyFill="1" applyBorder="1" applyAlignment="1">
      <alignment horizontal="center" vertical="center"/>
    </xf>
    <xf numFmtId="166" fontId="24" fillId="6" borderId="9" xfId="0" applyNumberFormat="1" applyFont="1" applyFill="1" applyBorder="1" applyAlignment="1">
      <alignment horizontal="center" vertical="center"/>
    </xf>
    <xf numFmtId="166" fontId="24" fillId="6" borderId="4" xfId="0" applyNumberFormat="1" applyFont="1" applyFill="1" applyBorder="1" applyAlignment="1">
      <alignment horizontal="center" vertical="center"/>
    </xf>
    <xf numFmtId="0" fontId="6" fillId="2" borderId="11"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4" xfId="0" applyFont="1" applyFill="1" applyBorder="1" applyAlignment="1">
      <alignment horizontal="center" vertical="top" wrapText="1"/>
    </xf>
  </cellXfs>
  <cellStyles count="3">
    <cellStyle name="Comma" xfId="1" builtinId="3"/>
    <cellStyle name="Normal" xfId="0" builtinId="0"/>
    <cellStyle name="Normal 5" xfId="2" xr:uid="{00000000-0005-0000-0000-000002000000}"/>
  </cellStyles>
  <dxfs count="12">
    <dxf>
      <fill>
        <patternFill>
          <bgColor rgb="FF9AFC24"/>
        </patternFill>
      </fill>
    </dxf>
    <dxf>
      <fill>
        <patternFill>
          <bgColor rgb="FFFF0000"/>
        </patternFill>
      </fill>
    </dxf>
    <dxf>
      <fill>
        <patternFill>
          <bgColor rgb="FF9AFC24"/>
        </patternFill>
      </fill>
    </dxf>
    <dxf>
      <fill>
        <patternFill>
          <bgColor rgb="FFFF0000"/>
        </patternFill>
      </fill>
    </dxf>
    <dxf>
      <fill>
        <patternFill>
          <bgColor rgb="FF9AFC24"/>
        </patternFill>
      </fill>
    </dxf>
    <dxf>
      <fill>
        <patternFill>
          <bgColor rgb="FFFF0000"/>
        </patternFill>
      </fill>
    </dxf>
    <dxf>
      <fill>
        <patternFill>
          <bgColor rgb="FF9AFC24"/>
        </patternFill>
      </fill>
    </dxf>
    <dxf>
      <fill>
        <patternFill>
          <bgColor rgb="FFFF0000"/>
        </patternFill>
      </fill>
    </dxf>
    <dxf>
      <fill>
        <patternFill>
          <bgColor rgb="FF9AFC24"/>
        </patternFill>
      </fill>
    </dxf>
    <dxf>
      <fill>
        <patternFill>
          <bgColor rgb="FFFF0000"/>
        </patternFill>
      </fill>
    </dxf>
    <dxf>
      <fill>
        <patternFill>
          <bgColor rgb="FF9AFC24"/>
        </patternFill>
      </fill>
    </dxf>
    <dxf>
      <fill>
        <patternFill>
          <bgColor rgb="FFFF0000"/>
        </patternFill>
      </fill>
    </dxf>
  </dxfs>
  <tableStyles count="0" defaultTableStyle="TableStyleMedium2" defaultPivotStyle="PivotStyleLight16"/>
  <colors>
    <mruColors>
      <color rgb="FF00FF99"/>
      <color rgb="FF99FF33"/>
      <color rgb="FF33CC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NHS SBS">
      <a:dk1>
        <a:srgbClr val="425563"/>
      </a:dk1>
      <a:lt1>
        <a:srgbClr val="FFFFFF"/>
      </a:lt1>
      <a:dk2>
        <a:srgbClr val="425563"/>
      </a:dk2>
      <a:lt2>
        <a:srgbClr val="FFFFFF"/>
      </a:lt2>
      <a:accent1>
        <a:srgbClr val="425563"/>
      </a:accent1>
      <a:accent2>
        <a:srgbClr val="E8EDEE"/>
      </a:accent2>
      <a:accent3>
        <a:srgbClr val="003087"/>
      </a:accent3>
      <a:accent4>
        <a:srgbClr val="00A499"/>
      </a:accent4>
      <a:accent5>
        <a:srgbClr val="FAE100"/>
      </a:accent5>
      <a:accent6>
        <a:srgbClr val="ED8B0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4"/>
  <sheetViews>
    <sheetView topLeftCell="A5" zoomScale="80" zoomScaleNormal="80" workbookViewId="0">
      <selection activeCell="A5" sqref="A5"/>
    </sheetView>
  </sheetViews>
  <sheetFormatPr defaultColWidth="8.88671875" defaultRowHeight="20.399999999999999" x14ac:dyDescent="0.7"/>
  <cols>
    <col min="1" max="1" width="227.88671875" style="1" customWidth="1"/>
    <col min="2" max="2" width="22.33203125" style="1" customWidth="1"/>
    <col min="3" max="16384" width="8.88671875" style="1"/>
  </cols>
  <sheetData>
    <row r="1" spans="1:2" ht="37.799999999999997" x14ac:dyDescent="0.7">
      <c r="A1" s="5" t="s">
        <v>0</v>
      </c>
    </row>
    <row r="2" spans="1:2" ht="30" customHeight="1" x14ac:dyDescent="0.7">
      <c r="A2" s="6" t="s">
        <v>1</v>
      </c>
    </row>
    <row r="3" spans="1:2" ht="143.4" thickBot="1" x14ac:dyDescent="0.75">
      <c r="A3" s="84" t="s">
        <v>2</v>
      </c>
    </row>
    <row r="4" spans="1:2" ht="142.80000000000001" x14ac:dyDescent="0.7">
      <c r="A4" s="8" t="s">
        <v>3</v>
      </c>
    </row>
    <row r="5" spans="1:2" ht="163.19999999999999" x14ac:dyDescent="0.7">
      <c r="A5" s="7" t="s">
        <v>4</v>
      </c>
    </row>
    <row r="6" spans="1:2" ht="107.4" customHeight="1" x14ac:dyDescent="0.7">
      <c r="A6" s="9" t="s">
        <v>5</v>
      </c>
      <c r="B6" s="66"/>
    </row>
    <row r="7" spans="1:2" ht="285.60000000000002" x14ac:dyDescent="0.7">
      <c r="A7" s="7" t="s">
        <v>6</v>
      </c>
    </row>
    <row r="8" spans="1:2" x14ac:dyDescent="0.7">
      <c r="A8" s="7" t="s">
        <v>7</v>
      </c>
    </row>
    <row r="9" spans="1:2" x14ac:dyDescent="0.7">
      <c r="A9" s="10" t="s">
        <v>8</v>
      </c>
    </row>
    <row r="10" spans="1:2" ht="40.799999999999997" x14ac:dyDescent="0.7">
      <c r="A10" s="7" t="s">
        <v>9</v>
      </c>
    </row>
    <row r="11" spans="1:2" ht="21" customHeight="1" x14ac:dyDescent="0.7">
      <c r="A11" s="2" t="s">
        <v>10</v>
      </c>
    </row>
    <row r="13" spans="1:2" x14ac:dyDescent="0.7">
      <c r="A13" s="3"/>
    </row>
    <row r="14" spans="1:2" x14ac:dyDescent="0.7">
      <c r="A14" s="3"/>
    </row>
    <row r="15" spans="1:2" s="4" customFormat="1" x14ac:dyDescent="0.7">
      <c r="B15" s="3"/>
    </row>
    <row r="16" spans="1:2" x14ac:dyDescent="0.7">
      <c r="B16" s="3"/>
    </row>
    <row r="17" spans="2:2" s="4" customFormat="1" x14ac:dyDescent="0.7"/>
    <row r="18" spans="2:2" s="4" customFormat="1" x14ac:dyDescent="0.7">
      <c r="B18" s="3"/>
    </row>
    <row r="19" spans="2:2" s="4" customFormat="1" x14ac:dyDescent="0.7"/>
    <row r="20" spans="2:2" s="4" customFormat="1" x14ac:dyDescent="0.7"/>
    <row r="21" spans="2:2" s="4" customFormat="1" x14ac:dyDescent="0.7"/>
    <row r="22" spans="2:2" s="4" customFormat="1" x14ac:dyDescent="0.7"/>
    <row r="23" spans="2:2" s="4" customFormat="1" x14ac:dyDescent="0.7"/>
    <row r="24" spans="2:2" s="4" customFormat="1" x14ac:dyDescent="0.7"/>
    <row r="25" spans="2:2" s="4" customFormat="1" x14ac:dyDescent="0.7"/>
    <row r="26" spans="2:2" s="4" customFormat="1" x14ac:dyDescent="0.7"/>
    <row r="27" spans="2:2" s="4" customFormat="1" x14ac:dyDescent="0.7"/>
    <row r="28" spans="2:2" s="4" customFormat="1" x14ac:dyDescent="0.7"/>
    <row r="29" spans="2:2" s="4" customFormat="1" x14ac:dyDescent="0.7"/>
    <row r="30" spans="2:2" s="4" customFormat="1" x14ac:dyDescent="0.7"/>
    <row r="31" spans="2:2" s="4" customFormat="1" x14ac:dyDescent="0.7"/>
    <row r="32" spans="2:2" s="4" customFormat="1" x14ac:dyDescent="0.7"/>
    <row r="33" spans="1:1" s="4" customFormat="1" x14ac:dyDescent="0.7"/>
    <row r="34" spans="1:1" x14ac:dyDescent="0.7">
      <c r="A34" s="3"/>
    </row>
    <row r="35" spans="1:1" x14ac:dyDescent="0.7">
      <c r="A35" s="3"/>
    </row>
    <row r="36" spans="1:1" x14ac:dyDescent="0.7">
      <c r="A36" s="3"/>
    </row>
    <row r="37" spans="1:1" x14ac:dyDescent="0.7">
      <c r="A37" s="3"/>
    </row>
    <row r="38" spans="1:1" x14ac:dyDescent="0.7">
      <c r="A38" s="3"/>
    </row>
    <row r="39" spans="1:1" x14ac:dyDescent="0.7">
      <c r="A39" s="3"/>
    </row>
    <row r="40" spans="1:1" x14ac:dyDescent="0.7">
      <c r="A40" s="3"/>
    </row>
    <row r="41" spans="1:1" x14ac:dyDescent="0.7">
      <c r="A41" s="3"/>
    </row>
    <row r="42" spans="1:1" x14ac:dyDescent="0.7">
      <c r="A42" s="3"/>
    </row>
    <row r="43" spans="1:1" x14ac:dyDescent="0.7">
      <c r="A43" s="3"/>
    </row>
    <row r="44" spans="1:1" x14ac:dyDescent="0.7">
      <c r="A44" s="3"/>
    </row>
    <row r="45" spans="1:1" x14ac:dyDescent="0.7">
      <c r="A45" s="3"/>
    </row>
    <row r="46" spans="1:1" x14ac:dyDescent="0.7">
      <c r="A46" s="3"/>
    </row>
    <row r="47" spans="1:1" x14ac:dyDescent="0.7">
      <c r="A47" s="3"/>
    </row>
    <row r="48" spans="1:1" x14ac:dyDescent="0.7">
      <c r="A48" s="3"/>
    </row>
    <row r="49" spans="1:1" x14ac:dyDescent="0.7">
      <c r="A49" s="3"/>
    </row>
    <row r="50" spans="1:1" x14ac:dyDescent="0.7">
      <c r="A50" s="3"/>
    </row>
    <row r="51" spans="1:1" x14ac:dyDescent="0.7">
      <c r="A51" s="3"/>
    </row>
    <row r="53" spans="1:1" x14ac:dyDescent="0.7">
      <c r="A53" s="3"/>
    </row>
    <row r="54" spans="1:1" x14ac:dyDescent="0.7">
      <c r="A54"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3"/>
  <sheetViews>
    <sheetView zoomScale="70" zoomScaleNormal="70" workbookViewId="0">
      <selection sqref="A1:I1"/>
    </sheetView>
  </sheetViews>
  <sheetFormatPr defaultColWidth="9.109375" defaultRowHeight="20.399999999999999" x14ac:dyDescent="0.7"/>
  <cols>
    <col min="1" max="1" width="35.33203125" style="1" customWidth="1"/>
    <col min="2" max="2" width="75.44140625" style="1" customWidth="1"/>
    <col min="3" max="8" width="19.6640625" style="1" customWidth="1"/>
    <col min="9" max="9" width="5.5546875" style="1" customWidth="1"/>
    <col min="10" max="11" width="17.6640625" style="1" customWidth="1"/>
    <col min="12" max="12" width="19.6640625" style="1" customWidth="1"/>
    <col min="13" max="13" width="13.5546875" style="1" customWidth="1"/>
    <col min="14" max="14" width="94.5546875" style="1" customWidth="1"/>
    <col min="15" max="15" width="20" style="1" customWidth="1"/>
    <col min="16" max="16" width="19.5546875" style="1" customWidth="1"/>
    <col min="17" max="17" width="20.109375" style="1" customWidth="1"/>
    <col min="18" max="19" width="10" style="1" customWidth="1"/>
    <col min="20" max="20" width="10.33203125" style="1" customWidth="1"/>
    <col min="21" max="16384" width="9.109375" style="1"/>
  </cols>
  <sheetData>
    <row r="1" spans="1:17" s="11" customFormat="1" ht="37.950000000000003" customHeight="1" x14ac:dyDescent="0.3">
      <c r="A1" s="92" t="s">
        <v>0</v>
      </c>
      <c r="B1" s="92"/>
      <c r="C1" s="92"/>
      <c r="D1" s="92"/>
      <c r="E1" s="92"/>
      <c r="F1" s="92"/>
      <c r="G1" s="92"/>
      <c r="H1" s="92"/>
      <c r="I1" s="92"/>
    </row>
    <row r="2" spans="1:17" s="11" customFormat="1" ht="45.6" x14ac:dyDescent="0.3">
      <c r="A2" s="45" t="s">
        <v>11</v>
      </c>
      <c r="B2" s="45"/>
      <c r="C2" s="45"/>
      <c r="D2" s="45"/>
      <c r="E2" s="45"/>
      <c r="F2" s="45"/>
      <c r="G2" s="45"/>
    </row>
    <row r="3" spans="1:17" s="11" customFormat="1" ht="35.25" customHeight="1" x14ac:dyDescent="0.3">
      <c r="A3" s="89" t="s">
        <v>12</v>
      </c>
      <c r="B3" s="89"/>
      <c r="C3" s="89"/>
      <c r="D3" s="89"/>
      <c r="E3" s="89"/>
      <c r="F3" s="89"/>
      <c r="G3" s="89"/>
    </row>
    <row r="4" spans="1:17" s="11" customFormat="1" ht="27.75" customHeight="1" x14ac:dyDescent="0.3">
      <c r="A4" s="6" t="s">
        <v>13</v>
      </c>
      <c r="B4" s="6"/>
      <c r="C4" s="6"/>
      <c r="D4" s="6"/>
      <c r="E4" s="6"/>
      <c r="F4" s="6"/>
      <c r="G4" s="6"/>
    </row>
    <row r="5" spans="1:17" s="11" customFormat="1" ht="78" customHeight="1" x14ac:dyDescent="0.3">
      <c r="A5" s="90" t="s">
        <v>14</v>
      </c>
      <c r="B5" s="90"/>
      <c r="C5" s="90"/>
      <c r="D5" s="90"/>
      <c r="E5" s="90"/>
      <c r="F5" s="90"/>
      <c r="G5" s="90"/>
      <c r="H5" s="90"/>
    </row>
    <row r="6" spans="1:17" ht="16.5" customHeight="1" x14ac:dyDescent="0.7">
      <c r="A6" s="12"/>
      <c r="B6" s="12"/>
      <c r="C6" s="12"/>
      <c r="D6" s="12"/>
      <c r="E6" s="12"/>
      <c r="F6" s="12"/>
      <c r="G6" s="12"/>
      <c r="H6" s="12"/>
      <c r="I6" s="12"/>
      <c r="J6" s="12"/>
      <c r="K6" s="12"/>
      <c r="L6" s="12"/>
      <c r="M6" s="12"/>
      <c r="N6" s="11"/>
      <c r="O6" s="11"/>
      <c r="P6" s="11"/>
      <c r="Q6" s="11"/>
    </row>
    <row r="7" spans="1:17" ht="23.1" customHeight="1" x14ac:dyDescent="0.7">
      <c r="A7" s="13" t="s">
        <v>15</v>
      </c>
      <c r="B7" s="14" t="s">
        <v>16</v>
      </c>
      <c r="C7" s="15"/>
      <c r="D7" s="12"/>
      <c r="E7" s="12"/>
      <c r="F7" s="12"/>
      <c r="G7" s="12"/>
      <c r="H7" s="12"/>
      <c r="I7" s="12"/>
      <c r="J7" s="12"/>
      <c r="K7" s="12"/>
      <c r="L7" s="12"/>
      <c r="M7" s="12"/>
      <c r="N7" s="11"/>
      <c r="O7" s="11"/>
      <c r="P7" s="11"/>
      <c r="Q7" s="11"/>
    </row>
    <row r="8" spans="1:17" ht="23.1" customHeight="1" x14ac:dyDescent="0.7">
      <c r="A8" s="16"/>
      <c r="B8" s="14" t="s">
        <v>17</v>
      </c>
      <c r="C8" s="17"/>
      <c r="G8" s="12"/>
      <c r="H8" s="12"/>
      <c r="I8" s="12"/>
      <c r="K8" s="12"/>
      <c r="L8" s="12"/>
      <c r="M8" s="12"/>
      <c r="N8" s="11"/>
      <c r="O8" s="11"/>
      <c r="P8" s="11"/>
      <c r="Q8" s="11"/>
    </row>
    <row r="9" spans="1:17" ht="23.1" customHeight="1" x14ac:dyDescent="0.7">
      <c r="A9" s="18"/>
      <c r="B9" s="14" t="s">
        <v>18</v>
      </c>
      <c r="C9" s="19"/>
      <c r="D9" s="12"/>
      <c r="E9" s="12"/>
      <c r="F9" s="12"/>
      <c r="G9" s="12"/>
      <c r="H9" s="12"/>
      <c r="I9" s="12"/>
      <c r="J9" s="12"/>
      <c r="K9" s="12"/>
      <c r="L9" s="12"/>
      <c r="M9" s="12"/>
      <c r="N9" s="11"/>
      <c r="O9" s="11"/>
      <c r="P9" s="11"/>
      <c r="Q9" s="11"/>
    </row>
    <row r="10" spans="1:17" x14ac:dyDescent="0.7">
      <c r="A10" s="12"/>
      <c r="B10" s="12"/>
      <c r="C10" s="12"/>
      <c r="D10" s="12"/>
      <c r="E10" s="12"/>
      <c r="F10" s="12"/>
      <c r="G10" s="12"/>
      <c r="H10" s="12"/>
      <c r="I10" s="12"/>
      <c r="J10" s="12"/>
      <c r="K10" s="12"/>
      <c r="L10" s="12"/>
      <c r="M10" s="12"/>
      <c r="N10" s="11"/>
      <c r="O10" s="11"/>
      <c r="P10" s="11"/>
      <c r="Q10" s="11"/>
    </row>
    <row r="11" spans="1:17" ht="39" customHeight="1" x14ac:dyDescent="0.7">
      <c r="A11" s="20" t="s">
        <v>19</v>
      </c>
      <c r="B11" s="21"/>
      <c r="C11" s="22"/>
      <c r="D11" s="12"/>
      <c r="I11" s="23"/>
      <c r="M11" s="23"/>
      <c r="N11" s="11"/>
      <c r="O11" s="11"/>
      <c r="P11" s="11"/>
      <c r="Q11" s="11"/>
    </row>
    <row r="12" spans="1:17" x14ac:dyDescent="0.7">
      <c r="A12" s="12"/>
      <c r="B12" s="12"/>
      <c r="C12" s="12"/>
      <c r="D12" s="12"/>
      <c r="E12" s="12"/>
      <c r="F12" s="12"/>
      <c r="G12" s="12"/>
      <c r="H12" s="12"/>
      <c r="I12" s="12"/>
      <c r="J12" s="12"/>
      <c r="K12" s="12"/>
      <c r="L12" s="12"/>
      <c r="M12" s="12"/>
      <c r="N12" s="11"/>
      <c r="O12" s="11"/>
      <c r="P12" s="11"/>
      <c r="Q12" s="11"/>
    </row>
    <row r="13" spans="1:17" s="55" customFormat="1" ht="14.4" x14ac:dyDescent="0.3">
      <c r="A13" s="91" t="s">
        <v>20</v>
      </c>
      <c r="C13" s="56"/>
      <c r="D13" s="56"/>
      <c r="E13" s="56"/>
      <c r="F13" s="56"/>
      <c r="G13" s="56"/>
      <c r="H13" s="56"/>
    </row>
    <row r="14" spans="1:17" s="55" customFormat="1" ht="20.100000000000001" customHeight="1" thickBot="1" x14ac:dyDescent="0.35">
      <c r="A14" s="91"/>
      <c r="C14" s="56"/>
      <c r="D14" s="56"/>
      <c r="E14" s="56"/>
      <c r="F14" s="56"/>
      <c r="G14" s="56"/>
      <c r="H14" s="56"/>
    </row>
    <row r="15" spans="1:17" s="55" customFormat="1" ht="61.8" thickBot="1" x14ac:dyDescent="0.35">
      <c r="A15" s="91"/>
      <c r="B15" s="47" t="s">
        <v>21</v>
      </c>
      <c r="C15" s="25" t="s">
        <v>22</v>
      </c>
      <c r="D15" s="26" t="s">
        <v>23</v>
      </c>
      <c r="E15" s="25" t="s">
        <v>24</v>
      </c>
      <c r="F15" s="26" t="s">
        <v>25</v>
      </c>
      <c r="G15" s="27" t="s">
        <v>26</v>
      </c>
      <c r="H15" s="54" t="s">
        <v>27</v>
      </c>
      <c r="I15" s="28"/>
      <c r="J15" s="26" t="s">
        <v>28</v>
      </c>
      <c r="K15" s="27" t="s">
        <v>29</v>
      </c>
      <c r="L15" s="54" t="s">
        <v>30</v>
      </c>
    </row>
    <row r="16" spans="1:17" s="55" customFormat="1" ht="43.2" customHeight="1" x14ac:dyDescent="0.3">
      <c r="A16" s="91"/>
      <c r="B16" s="65" t="s">
        <v>31</v>
      </c>
      <c r="C16" s="73">
        <v>54221</v>
      </c>
      <c r="D16" s="73">
        <v>218399</v>
      </c>
      <c r="E16" s="73">
        <v>219927</v>
      </c>
      <c r="F16" s="73">
        <v>221466</v>
      </c>
      <c r="G16" s="73">
        <v>223016</v>
      </c>
      <c r="H16" s="74">
        <f>SUM(C16:G16)</f>
        <v>937029</v>
      </c>
      <c r="I16" s="77"/>
      <c r="J16" s="73">
        <v>224577</v>
      </c>
      <c r="K16" s="73">
        <v>226149</v>
      </c>
      <c r="L16" s="74">
        <f>SUM(H16:K16)</f>
        <v>1387755</v>
      </c>
      <c r="M16" s="76"/>
    </row>
    <row r="17" spans="1:14" s="55" customFormat="1" x14ac:dyDescent="0.3">
      <c r="A17" s="91"/>
      <c r="B17" s="47" t="s">
        <v>32</v>
      </c>
      <c r="C17" s="60">
        <v>45723</v>
      </c>
      <c r="D17" s="60">
        <v>184174</v>
      </c>
      <c r="E17" s="60">
        <v>185463</v>
      </c>
      <c r="F17" s="60">
        <v>186761</v>
      </c>
      <c r="G17" s="60">
        <v>188068</v>
      </c>
      <c r="H17" s="58">
        <f t="shared" ref="H17:H24" si="0">SUM(C17:G17)</f>
        <v>790189</v>
      </c>
      <c r="J17" s="60">
        <v>189384</v>
      </c>
      <c r="K17" s="60">
        <v>190709</v>
      </c>
      <c r="L17" s="57">
        <f t="shared" ref="L17:L24" si="1">SUM(H17:K17)</f>
        <v>1170282</v>
      </c>
      <c r="M17" s="76"/>
    </row>
    <row r="18" spans="1:14" s="55" customFormat="1" x14ac:dyDescent="0.3">
      <c r="A18" s="91"/>
      <c r="B18" s="47" t="s">
        <v>33</v>
      </c>
      <c r="C18" s="60">
        <v>2303</v>
      </c>
      <c r="D18" s="60">
        <v>9274</v>
      </c>
      <c r="E18" s="60">
        <v>9339</v>
      </c>
      <c r="F18" s="60">
        <v>9404</v>
      </c>
      <c r="G18" s="60">
        <v>9470</v>
      </c>
      <c r="H18" s="58">
        <f t="shared" si="0"/>
        <v>39790</v>
      </c>
      <c r="J18" s="60">
        <v>9536</v>
      </c>
      <c r="K18" s="60">
        <v>9603</v>
      </c>
      <c r="L18" s="57">
        <f t="shared" si="1"/>
        <v>58929</v>
      </c>
      <c r="M18" s="76"/>
    </row>
    <row r="19" spans="1:14" s="55" customFormat="1" x14ac:dyDescent="0.3">
      <c r="A19" s="91"/>
      <c r="B19" s="47" t="s">
        <v>34</v>
      </c>
      <c r="C19" s="60">
        <v>2141</v>
      </c>
      <c r="D19" s="60">
        <v>8622</v>
      </c>
      <c r="E19" s="60">
        <v>8682</v>
      </c>
      <c r="F19" s="60">
        <v>8743</v>
      </c>
      <c r="G19" s="60">
        <v>8804</v>
      </c>
      <c r="H19" s="58">
        <f t="shared" si="0"/>
        <v>36992</v>
      </c>
      <c r="J19" s="60">
        <v>8866</v>
      </c>
      <c r="K19" s="60">
        <v>8928</v>
      </c>
      <c r="L19" s="57">
        <f t="shared" si="1"/>
        <v>54786</v>
      </c>
      <c r="M19" s="76"/>
    </row>
    <row r="20" spans="1:14" s="55" customFormat="1" x14ac:dyDescent="0.3">
      <c r="A20" s="91"/>
      <c r="B20" s="47" t="s">
        <v>35</v>
      </c>
      <c r="C20" s="60">
        <v>626</v>
      </c>
      <c r="D20" s="60">
        <v>2520</v>
      </c>
      <c r="E20" s="60">
        <v>2538</v>
      </c>
      <c r="F20" s="60">
        <v>2556</v>
      </c>
      <c r="G20" s="60">
        <v>2574</v>
      </c>
      <c r="H20" s="58">
        <f t="shared" si="0"/>
        <v>10814</v>
      </c>
      <c r="J20" s="60">
        <v>2592</v>
      </c>
      <c r="K20" s="60">
        <v>2610</v>
      </c>
      <c r="L20" s="57">
        <f t="shared" si="1"/>
        <v>16016</v>
      </c>
      <c r="M20" s="76"/>
    </row>
    <row r="21" spans="1:14" s="55" customFormat="1" x14ac:dyDescent="0.3">
      <c r="A21" s="91"/>
      <c r="B21" s="47" t="s">
        <v>36</v>
      </c>
      <c r="C21" s="60">
        <v>825</v>
      </c>
      <c r="D21" s="60">
        <v>3321</v>
      </c>
      <c r="E21" s="60">
        <v>3344</v>
      </c>
      <c r="F21" s="60">
        <v>3367</v>
      </c>
      <c r="G21" s="60">
        <v>3391</v>
      </c>
      <c r="H21" s="58">
        <f t="shared" si="0"/>
        <v>14248</v>
      </c>
      <c r="J21" s="60">
        <v>3415</v>
      </c>
      <c r="K21" s="60">
        <v>3439</v>
      </c>
      <c r="L21" s="57">
        <f t="shared" si="1"/>
        <v>21102</v>
      </c>
      <c r="M21" s="76"/>
    </row>
    <row r="22" spans="1:14" s="55" customFormat="1" x14ac:dyDescent="0.3">
      <c r="A22" s="91"/>
      <c r="B22" s="47" t="s">
        <v>37</v>
      </c>
      <c r="C22" s="60">
        <v>1041</v>
      </c>
      <c r="D22" s="60">
        <v>4194</v>
      </c>
      <c r="E22" s="60">
        <v>4223</v>
      </c>
      <c r="F22" s="60">
        <v>4253</v>
      </c>
      <c r="G22" s="60">
        <v>4283</v>
      </c>
      <c r="H22" s="57">
        <f t="shared" si="0"/>
        <v>17994</v>
      </c>
      <c r="J22" s="60">
        <v>4313</v>
      </c>
      <c r="K22" s="60">
        <v>4343</v>
      </c>
      <c r="L22" s="57">
        <f t="shared" si="1"/>
        <v>26650</v>
      </c>
      <c r="M22" s="76"/>
    </row>
    <row r="23" spans="1:14" s="55" customFormat="1" x14ac:dyDescent="0.3">
      <c r="A23" s="91"/>
      <c r="B23" s="47" t="s">
        <v>38</v>
      </c>
      <c r="C23" s="60">
        <v>1233</v>
      </c>
      <c r="D23" s="60">
        <v>4968</v>
      </c>
      <c r="E23" s="60">
        <v>5003</v>
      </c>
      <c r="F23" s="60">
        <v>5038</v>
      </c>
      <c r="G23" s="60">
        <v>5073</v>
      </c>
      <c r="H23" s="57">
        <f t="shared" si="0"/>
        <v>21315</v>
      </c>
      <c r="J23" s="60">
        <v>5109</v>
      </c>
      <c r="K23" s="60">
        <v>5145</v>
      </c>
      <c r="L23" s="57">
        <f t="shared" si="1"/>
        <v>31569</v>
      </c>
      <c r="M23" s="76"/>
    </row>
    <row r="24" spans="1:14" s="55" customFormat="1" x14ac:dyDescent="0.3">
      <c r="A24" s="91"/>
      <c r="B24" s="47" t="s">
        <v>39</v>
      </c>
      <c r="C24" s="60">
        <v>329</v>
      </c>
      <c r="D24" s="60">
        <v>1326</v>
      </c>
      <c r="E24" s="60">
        <v>1335</v>
      </c>
      <c r="F24" s="60">
        <v>1344</v>
      </c>
      <c r="G24" s="60">
        <v>1353</v>
      </c>
      <c r="H24" s="57">
        <f t="shared" si="0"/>
        <v>5687</v>
      </c>
      <c r="J24" s="60">
        <v>1362</v>
      </c>
      <c r="K24" s="60">
        <v>1372</v>
      </c>
      <c r="L24" s="57">
        <f t="shared" si="1"/>
        <v>8421</v>
      </c>
      <c r="M24" s="76"/>
    </row>
    <row r="25" spans="1:14" ht="23.25" customHeight="1" thickBot="1" x14ac:dyDescent="0.75">
      <c r="A25" s="12"/>
      <c r="B25" s="12"/>
      <c r="C25" s="12"/>
      <c r="D25" s="12"/>
      <c r="E25" s="12"/>
      <c r="F25" s="12"/>
      <c r="G25" s="12"/>
      <c r="H25" s="12"/>
      <c r="I25" s="12"/>
      <c r="J25" s="12"/>
      <c r="K25" s="12"/>
      <c r="L25" s="12"/>
      <c r="M25" s="76"/>
    </row>
    <row r="26" spans="1:14" ht="265.8" thickBot="1" x14ac:dyDescent="0.75">
      <c r="A26" s="24" t="s">
        <v>40</v>
      </c>
      <c r="B26" s="47" t="s">
        <v>41</v>
      </c>
      <c r="C26" s="25" t="str">
        <f>C$15</f>
        <v>Year 1
2023/2024
(3 months)</v>
      </c>
      <c r="D26" s="25" t="str">
        <f t="shared" ref="D26:G26" si="2">D$15</f>
        <v>Year 2
2024/2025</v>
      </c>
      <c r="E26" s="25" t="str">
        <f t="shared" si="2"/>
        <v>Year 3
2025/2026</v>
      </c>
      <c r="F26" s="25" t="str">
        <f t="shared" si="2"/>
        <v>Year 4
2026/2027</v>
      </c>
      <c r="G26" s="25" t="str">
        <f t="shared" si="2"/>
        <v>Year 5
2027/2028</v>
      </c>
      <c r="H26" s="25" t="s">
        <v>42</v>
      </c>
      <c r="I26" s="12"/>
      <c r="J26" s="25" t="str">
        <f t="shared" ref="J26:K26" si="3">J$15</f>
        <v>Year 6 
(if extended)
2028/2029</v>
      </c>
      <c r="K26" s="25" t="str">
        <f t="shared" si="3"/>
        <v>Year 7 
(if extended)
2029/2030</v>
      </c>
      <c r="L26" s="25" t="s">
        <v>42</v>
      </c>
      <c r="M26" s="76"/>
      <c r="N26" s="48" t="s">
        <v>43</v>
      </c>
    </row>
    <row r="27" spans="1:14" x14ac:dyDescent="0.7">
      <c r="A27" s="12"/>
      <c r="B27" s="29" t="s">
        <v>44</v>
      </c>
      <c r="C27" s="30"/>
      <c r="D27" s="30"/>
      <c r="E27" s="30"/>
      <c r="F27" s="30"/>
      <c r="G27" s="30"/>
      <c r="H27" s="31"/>
      <c r="I27" s="12"/>
      <c r="J27" s="30"/>
      <c r="K27" s="30"/>
      <c r="L27" s="31"/>
      <c r="M27" s="76"/>
      <c r="N27" s="85"/>
    </row>
    <row r="28" spans="1:14" ht="15" customHeight="1" x14ac:dyDescent="0.7">
      <c r="A28" s="12"/>
      <c r="B28" s="29" t="s">
        <v>44</v>
      </c>
      <c r="C28" s="30"/>
      <c r="D28" s="30"/>
      <c r="E28" s="30"/>
      <c r="F28" s="30"/>
      <c r="G28" s="30"/>
      <c r="H28" s="31"/>
      <c r="I28" s="12"/>
      <c r="J28" s="30"/>
      <c r="K28" s="30"/>
      <c r="L28" s="31"/>
      <c r="M28" s="76"/>
      <c r="N28" s="86"/>
    </row>
    <row r="29" spans="1:14" x14ac:dyDescent="0.7">
      <c r="A29" s="12"/>
      <c r="B29" s="29" t="s">
        <v>44</v>
      </c>
      <c r="C29" s="30"/>
      <c r="D29" s="30"/>
      <c r="E29" s="30"/>
      <c r="F29" s="30"/>
      <c r="G29" s="30"/>
      <c r="H29" s="31"/>
      <c r="I29" s="12"/>
      <c r="J29" s="30"/>
      <c r="K29" s="30"/>
      <c r="L29" s="31"/>
      <c r="M29" s="76"/>
      <c r="N29" s="86"/>
    </row>
    <row r="30" spans="1:14" x14ac:dyDescent="0.7">
      <c r="A30" s="12"/>
      <c r="B30" s="29" t="s">
        <v>44</v>
      </c>
      <c r="C30" s="30"/>
      <c r="D30" s="30"/>
      <c r="E30" s="30"/>
      <c r="F30" s="30"/>
      <c r="G30" s="30"/>
      <c r="H30" s="31"/>
      <c r="I30" s="12"/>
      <c r="J30" s="30"/>
      <c r="K30" s="30"/>
      <c r="L30" s="31"/>
      <c r="M30" s="76"/>
      <c r="N30" s="86"/>
    </row>
    <row r="31" spans="1:14" x14ac:dyDescent="0.7">
      <c r="A31" s="12"/>
      <c r="B31" s="29" t="s">
        <v>44</v>
      </c>
      <c r="C31" s="30"/>
      <c r="D31" s="30"/>
      <c r="E31" s="30"/>
      <c r="F31" s="30"/>
      <c r="G31" s="30"/>
      <c r="H31" s="31"/>
      <c r="I31" s="12"/>
      <c r="J31" s="30"/>
      <c r="K31" s="30"/>
      <c r="L31" s="31"/>
      <c r="M31" s="76"/>
      <c r="N31" s="86"/>
    </row>
    <row r="32" spans="1:14" x14ac:dyDescent="0.7">
      <c r="A32" s="12"/>
      <c r="B32" s="29" t="s">
        <v>44</v>
      </c>
      <c r="C32" s="30"/>
      <c r="D32" s="30"/>
      <c r="E32" s="30"/>
      <c r="F32" s="30"/>
      <c r="G32" s="30"/>
      <c r="H32" s="31"/>
      <c r="I32" s="12"/>
      <c r="J32" s="30"/>
      <c r="K32" s="30"/>
      <c r="L32" s="31"/>
      <c r="M32" s="76"/>
      <c r="N32" s="86"/>
    </row>
    <row r="33" spans="1:14" x14ac:dyDescent="0.7">
      <c r="A33" s="12"/>
      <c r="B33" s="29" t="s">
        <v>44</v>
      </c>
      <c r="C33" s="30"/>
      <c r="D33" s="30"/>
      <c r="E33" s="30"/>
      <c r="F33" s="30"/>
      <c r="G33" s="30"/>
      <c r="H33" s="31"/>
      <c r="I33" s="12"/>
      <c r="J33" s="30"/>
      <c r="K33" s="30"/>
      <c r="L33" s="31"/>
      <c r="M33" s="76"/>
      <c r="N33" s="86"/>
    </row>
    <row r="34" spans="1:14" x14ac:dyDescent="0.7">
      <c r="A34" s="12"/>
      <c r="B34" s="29" t="s">
        <v>44</v>
      </c>
      <c r="C34" s="30"/>
      <c r="D34" s="30"/>
      <c r="E34" s="30"/>
      <c r="F34" s="30"/>
      <c r="G34" s="30"/>
      <c r="H34" s="31"/>
      <c r="I34" s="12"/>
      <c r="J34" s="30"/>
      <c r="K34" s="30"/>
      <c r="L34" s="31"/>
      <c r="M34" s="76"/>
      <c r="N34" s="86"/>
    </row>
    <row r="35" spans="1:14" x14ac:dyDescent="0.7">
      <c r="A35" s="12"/>
      <c r="B35" s="29" t="s">
        <v>44</v>
      </c>
      <c r="C35" s="30"/>
      <c r="D35" s="30"/>
      <c r="E35" s="30"/>
      <c r="F35" s="30"/>
      <c r="G35" s="30"/>
      <c r="H35" s="31"/>
      <c r="I35" s="12"/>
      <c r="J35" s="30"/>
      <c r="K35" s="30"/>
      <c r="L35" s="31"/>
      <c r="M35" s="76"/>
      <c r="N35" s="86"/>
    </row>
    <row r="36" spans="1:14" x14ac:dyDescent="0.7">
      <c r="A36" s="12"/>
      <c r="B36" s="29" t="s">
        <v>44</v>
      </c>
      <c r="C36" s="30"/>
      <c r="D36" s="30"/>
      <c r="E36" s="30"/>
      <c r="F36" s="30"/>
      <c r="G36" s="30"/>
      <c r="H36" s="31"/>
      <c r="I36" s="12"/>
      <c r="J36" s="30"/>
      <c r="K36" s="30"/>
      <c r="L36" s="31"/>
      <c r="M36" s="76"/>
      <c r="N36" s="86"/>
    </row>
    <row r="37" spans="1:14" x14ac:dyDescent="0.7">
      <c r="A37" s="12"/>
      <c r="B37" s="29" t="s">
        <v>44</v>
      </c>
      <c r="C37" s="30"/>
      <c r="D37" s="30"/>
      <c r="E37" s="30"/>
      <c r="F37" s="30"/>
      <c r="G37" s="30"/>
      <c r="H37" s="31"/>
      <c r="I37" s="12"/>
      <c r="J37" s="30"/>
      <c r="K37" s="30"/>
      <c r="L37" s="31"/>
      <c r="M37" s="76"/>
      <c r="N37" s="86"/>
    </row>
    <row r="38" spans="1:14" x14ac:dyDescent="0.7">
      <c r="A38" s="12"/>
      <c r="B38" s="29" t="s">
        <v>44</v>
      </c>
      <c r="C38" s="30"/>
      <c r="D38" s="30"/>
      <c r="E38" s="30"/>
      <c r="F38" s="30"/>
      <c r="G38" s="30"/>
      <c r="H38" s="31"/>
      <c r="I38" s="12"/>
      <c r="J38" s="30"/>
      <c r="K38" s="30"/>
      <c r="L38" s="31"/>
      <c r="M38" s="76"/>
      <c r="N38" s="86"/>
    </row>
    <row r="39" spans="1:14" x14ac:dyDescent="0.7">
      <c r="A39" s="12"/>
      <c r="B39" s="29" t="s">
        <v>44</v>
      </c>
      <c r="C39" s="30"/>
      <c r="D39" s="30"/>
      <c r="E39" s="30"/>
      <c r="F39" s="30"/>
      <c r="G39" s="30"/>
      <c r="H39" s="31"/>
      <c r="I39" s="12"/>
      <c r="J39" s="30"/>
      <c r="K39" s="30"/>
      <c r="L39" s="31"/>
      <c r="M39" s="76"/>
      <c r="N39" s="86"/>
    </row>
    <row r="40" spans="1:14" x14ac:dyDescent="0.7">
      <c r="A40" s="12"/>
      <c r="B40" s="29" t="s">
        <v>44</v>
      </c>
      <c r="C40" s="30"/>
      <c r="D40" s="30"/>
      <c r="E40" s="30"/>
      <c r="F40" s="30"/>
      <c r="G40" s="30"/>
      <c r="H40" s="31"/>
      <c r="I40" s="12"/>
      <c r="J40" s="30"/>
      <c r="K40" s="30"/>
      <c r="L40" s="31"/>
      <c r="M40" s="76"/>
      <c r="N40" s="86"/>
    </row>
    <row r="41" spans="1:14" x14ac:dyDescent="0.7">
      <c r="A41" s="12"/>
      <c r="B41" s="29" t="s">
        <v>44</v>
      </c>
      <c r="C41" s="30"/>
      <c r="D41" s="30"/>
      <c r="E41" s="30"/>
      <c r="F41" s="30"/>
      <c r="G41" s="30"/>
      <c r="H41" s="31"/>
      <c r="I41" s="12"/>
      <c r="J41" s="30"/>
      <c r="K41" s="30"/>
      <c r="L41" s="31"/>
      <c r="M41" s="76"/>
      <c r="N41" s="86"/>
    </row>
    <row r="42" spans="1:14" x14ac:dyDescent="0.7">
      <c r="A42" s="12"/>
      <c r="B42" s="29" t="s">
        <v>44</v>
      </c>
      <c r="C42" s="30"/>
      <c r="D42" s="30"/>
      <c r="E42" s="30"/>
      <c r="F42" s="30"/>
      <c r="G42" s="30"/>
      <c r="H42" s="31"/>
      <c r="I42" s="12"/>
      <c r="J42" s="30"/>
      <c r="K42" s="30"/>
      <c r="L42" s="31"/>
      <c r="M42" s="76"/>
      <c r="N42" s="86"/>
    </row>
    <row r="43" spans="1:14" x14ac:dyDescent="0.7">
      <c r="A43" s="12"/>
      <c r="B43" s="29" t="s">
        <v>44</v>
      </c>
      <c r="C43" s="30"/>
      <c r="D43" s="30"/>
      <c r="E43" s="30"/>
      <c r="F43" s="30"/>
      <c r="G43" s="30"/>
      <c r="H43" s="31"/>
      <c r="I43" s="12"/>
      <c r="J43" s="30"/>
      <c r="K43" s="30"/>
      <c r="L43" s="31"/>
      <c r="M43" s="76"/>
      <c r="N43" s="86"/>
    </row>
    <row r="44" spans="1:14" x14ac:dyDescent="0.7">
      <c r="A44" s="12"/>
      <c r="B44" s="29" t="s">
        <v>44</v>
      </c>
      <c r="C44" s="30"/>
      <c r="D44" s="30"/>
      <c r="E44" s="30"/>
      <c r="F44" s="30"/>
      <c r="G44" s="30"/>
      <c r="H44" s="31"/>
      <c r="I44" s="12"/>
      <c r="J44" s="30"/>
      <c r="K44" s="30"/>
      <c r="L44" s="31"/>
      <c r="M44" s="76"/>
      <c r="N44" s="86"/>
    </row>
    <row r="45" spans="1:14" x14ac:dyDescent="0.7">
      <c r="A45" s="12"/>
      <c r="B45" s="29" t="s">
        <v>44</v>
      </c>
      <c r="C45" s="30"/>
      <c r="D45" s="30"/>
      <c r="E45" s="30"/>
      <c r="F45" s="30"/>
      <c r="G45" s="30"/>
      <c r="H45" s="31"/>
      <c r="I45" s="12"/>
      <c r="J45" s="30"/>
      <c r="K45" s="30"/>
      <c r="L45" s="31"/>
      <c r="M45" s="76"/>
      <c r="N45" s="86"/>
    </row>
    <row r="46" spans="1:14" x14ac:dyDescent="0.7">
      <c r="A46" s="12"/>
      <c r="B46" s="29" t="s">
        <v>44</v>
      </c>
      <c r="C46" s="30"/>
      <c r="D46" s="30"/>
      <c r="E46" s="30"/>
      <c r="F46" s="30"/>
      <c r="G46" s="30"/>
      <c r="H46" s="31"/>
      <c r="I46" s="12"/>
      <c r="J46" s="30"/>
      <c r="K46" s="30"/>
      <c r="L46" s="31"/>
      <c r="M46" s="76"/>
      <c r="N46" s="86"/>
    </row>
    <row r="47" spans="1:14" x14ac:dyDescent="0.7">
      <c r="A47" s="12"/>
      <c r="B47" s="29" t="s">
        <v>44</v>
      </c>
      <c r="C47" s="30"/>
      <c r="D47" s="30"/>
      <c r="E47" s="30"/>
      <c r="F47" s="30"/>
      <c r="G47" s="30"/>
      <c r="H47" s="31"/>
      <c r="I47" s="12"/>
      <c r="J47" s="30"/>
      <c r="K47" s="30"/>
      <c r="L47" s="31"/>
      <c r="M47" s="76"/>
      <c r="N47" s="86"/>
    </row>
    <row r="48" spans="1:14" x14ac:dyDescent="0.7">
      <c r="A48" s="12"/>
      <c r="B48" s="29" t="s">
        <v>44</v>
      </c>
      <c r="C48" s="30"/>
      <c r="D48" s="30"/>
      <c r="E48" s="30"/>
      <c r="F48" s="30"/>
      <c r="G48" s="30"/>
      <c r="H48" s="31"/>
      <c r="I48" s="12"/>
      <c r="J48" s="30"/>
      <c r="K48" s="30"/>
      <c r="L48" s="31"/>
      <c r="M48" s="76"/>
      <c r="N48" s="86"/>
    </row>
    <row r="49" spans="1:14" x14ac:dyDescent="0.7">
      <c r="A49" s="12"/>
      <c r="B49" s="29" t="s">
        <v>44</v>
      </c>
      <c r="C49" s="30"/>
      <c r="D49" s="30"/>
      <c r="E49" s="30"/>
      <c r="F49" s="30"/>
      <c r="G49" s="30"/>
      <c r="H49" s="31"/>
      <c r="I49" s="12"/>
      <c r="J49" s="30"/>
      <c r="K49" s="30"/>
      <c r="L49" s="31"/>
      <c r="M49" s="76"/>
      <c r="N49" s="86"/>
    </row>
    <row r="50" spans="1:14" x14ac:dyDescent="0.7">
      <c r="A50" s="12"/>
      <c r="B50" s="29" t="s">
        <v>44</v>
      </c>
      <c r="C50" s="30"/>
      <c r="D50" s="30"/>
      <c r="E50" s="30"/>
      <c r="F50" s="30"/>
      <c r="G50" s="30"/>
      <c r="H50" s="31"/>
      <c r="I50" s="12"/>
      <c r="J50" s="30"/>
      <c r="K50" s="30"/>
      <c r="L50" s="31"/>
      <c r="M50" s="76"/>
      <c r="N50" s="86"/>
    </row>
    <row r="51" spans="1:14" x14ac:dyDescent="0.7">
      <c r="A51" s="12"/>
      <c r="B51" s="29" t="s">
        <v>44</v>
      </c>
      <c r="C51" s="30"/>
      <c r="D51" s="30"/>
      <c r="E51" s="30"/>
      <c r="F51" s="30"/>
      <c r="G51" s="30"/>
      <c r="H51" s="31"/>
      <c r="I51" s="12"/>
      <c r="J51" s="30"/>
      <c r="K51" s="30"/>
      <c r="L51" s="31"/>
      <c r="M51" s="76"/>
      <c r="N51" s="86"/>
    </row>
    <row r="52" spans="1:14" x14ac:dyDescent="0.7">
      <c r="A52" s="12"/>
      <c r="B52" s="29" t="s">
        <v>44</v>
      </c>
      <c r="C52" s="30"/>
      <c r="D52" s="30"/>
      <c r="E52" s="30"/>
      <c r="F52" s="30"/>
      <c r="G52" s="30"/>
      <c r="H52" s="31"/>
      <c r="I52" s="12"/>
      <c r="J52" s="30"/>
      <c r="K52" s="30"/>
      <c r="L52" s="31"/>
      <c r="M52" s="76"/>
      <c r="N52" s="86"/>
    </row>
    <row r="53" spans="1:14" x14ac:dyDescent="0.7">
      <c r="A53" s="12"/>
      <c r="B53" s="29" t="s">
        <v>44</v>
      </c>
      <c r="C53" s="30"/>
      <c r="D53" s="30"/>
      <c r="E53" s="30"/>
      <c r="F53" s="30"/>
      <c r="G53" s="30"/>
      <c r="H53" s="31"/>
      <c r="I53" s="12"/>
      <c r="J53" s="30"/>
      <c r="K53" s="30"/>
      <c r="L53" s="31"/>
      <c r="M53" s="76"/>
      <c r="N53" s="86"/>
    </row>
    <row r="54" spans="1:14" x14ac:dyDescent="0.7">
      <c r="A54" s="12"/>
      <c r="B54" s="29" t="s">
        <v>44</v>
      </c>
      <c r="C54" s="30"/>
      <c r="D54" s="30"/>
      <c r="E54" s="30"/>
      <c r="F54" s="30"/>
      <c r="G54" s="30"/>
      <c r="H54" s="31"/>
      <c r="I54" s="12"/>
      <c r="J54" s="30"/>
      <c r="K54" s="30"/>
      <c r="L54" s="31"/>
      <c r="M54" s="76"/>
      <c r="N54" s="86"/>
    </row>
    <row r="55" spans="1:14" x14ac:dyDescent="0.7">
      <c r="A55" s="12"/>
      <c r="B55" s="29" t="s">
        <v>44</v>
      </c>
      <c r="C55" s="30"/>
      <c r="D55" s="30"/>
      <c r="E55" s="30"/>
      <c r="F55" s="30"/>
      <c r="G55" s="30"/>
      <c r="H55" s="31"/>
      <c r="I55" s="12"/>
      <c r="J55" s="30"/>
      <c r="K55" s="30"/>
      <c r="L55" s="31"/>
      <c r="M55" s="76"/>
      <c r="N55" s="86"/>
    </row>
    <row r="56" spans="1:14" x14ac:dyDescent="0.7">
      <c r="A56" s="12"/>
      <c r="B56" s="29" t="s">
        <v>44</v>
      </c>
      <c r="C56" s="30"/>
      <c r="D56" s="30"/>
      <c r="E56" s="30"/>
      <c r="F56" s="30"/>
      <c r="G56" s="30"/>
      <c r="H56" s="31"/>
      <c r="I56" s="12"/>
      <c r="J56" s="30"/>
      <c r="K56" s="30"/>
      <c r="L56" s="31"/>
      <c r="M56" s="76"/>
      <c r="N56" s="86"/>
    </row>
    <row r="57" spans="1:14" x14ac:dyDescent="0.7">
      <c r="A57" s="12"/>
      <c r="B57" s="29" t="s">
        <v>44</v>
      </c>
      <c r="C57" s="30"/>
      <c r="D57" s="30"/>
      <c r="E57" s="30"/>
      <c r="F57" s="30"/>
      <c r="G57" s="30"/>
      <c r="H57" s="31"/>
      <c r="I57" s="12"/>
      <c r="J57" s="30"/>
      <c r="K57" s="30"/>
      <c r="L57" s="31"/>
      <c r="M57" s="76"/>
      <c r="N57" s="86"/>
    </row>
    <row r="58" spans="1:14" ht="21" thickBot="1" x14ac:dyDescent="0.75">
      <c r="A58" s="12"/>
      <c r="B58" s="32" t="s">
        <v>45</v>
      </c>
      <c r="C58" s="33">
        <f>SUM(C27:C57)</f>
        <v>0</v>
      </c>
      <c r="D58" s="33">
        <f t="shared" ref="D58:G58" si="4">SUM(D27:D57)</f>
        <v>0</v>
      </c>
      <c r="E58" s="33">
        <f t="shared" si="4"/>
        <v>0</v>
      </c>
      <c r="F58" s="33">
        <f t="shared" si="4"/>
        <v>0</v>
      </c>
      <c r="G58" s="33">
        <f t="shared" si="4"/>
        <v>0</v>
      </c>
      <c r="H58" s="12"/>
      <c r="I58" s="12"/>
      <c r="J58" s="33">
        <f t="shared" ref="J58:K58" si="5">SUM(J27:J57)</f>
        <v>0</v>
      </c>
      <c r="K58" s="33">
        <f t="shared" si="5"/>
        <v>0</v>
      </c>
      <c r="L58" s="12"/>
      <c r="M58" s="76"/>
      <c r="N58" s="87"/>
    </row>
    <row r="59" spans="1:14" ht="21.6" thickTop="1" thickBot="1" x14ac:dyDescent="0.75">
      <c r="A59" s="12"/>
      <c r="B59" s="12"/>
      <c r="C59" s="12"/>
      <c r="D59" s="12"/>
      <c r="E59" s="12"/>
      <c r="F59" s="12"/>
      <c r="G59" s="12"/>
      <c r="H59" s="12"/>
      <c r="I59" s="12"/>
      <c r="J59" s="12"/>
      <c r="K59" s="12"/>
      <c r="L59" s="12"/>
      <c r="M59" s="76"/>
    </row>
    <row r="60" spans="1:14" ht="86.25" customHeight="1" thickBot="1" x14ac:dyDescent="0.75">
      <c r="A60" s="34" t="s">
        <v>46</v>
      </c>
      <c r="B60" s="47" t="s">
        <v>47</v>
      </c>
      <c r="C60" s="25" t="str">
        <f>C$15</f>
        <v>Year 1
2023/2024
(3 months)</v>
      </c>
      <c r="D60" s="25" t="str">
        <f t="shared" ref="D60:H60" si="6">D$15</f>
        <v>Year 2
2024/2025</v>
      </c>
      <c r="E60" s="25" t="str">
        <f t="shared" si="6"/>
        <v>Year 3
2025/2026</v>
      </c>
      <c r="F60" s="25" t="str">
        <f t="shared" si="6"/>
        <v>Year 4
2026/2027</v>
      </c>
      <c r="G60" s="25" t="str">
        <f t="shared" si="6"/>
        <v>Year 5
2027/2028</v>
      </c>
      <c r="H60" s="25" t="str">
        <f t="shared" si="6"/>
        <v>Totals (5 year)
2023-2028</v>
      </c>
      <c r="I60" s="28"/>
      <c r="J60" s="25" t="str">
        <f t="shared" ref="J60:L60" si="7">J$15</f>
        <v>Year 6 
(if extended)
2028/2029</v>
      </c>
      <c r="K60" s="25" t="str">
        <f t="shared" si="7"/>
        <v>Year 7 
(if extended)
2029/2030</v>
      </c>
      <c r="L60" s="25" t="str">
        <f t="shared" si="7"/>
        <v>Totals (7 year)
2023-2030</v>
      </c>
      <c r="M60" s="76"/>
      <c r="N60" s="48" t="s">
        <v>48</v>
      </c>
    </row>
    <row r="61" spans="1:14" x14ac:dyDescent="0.7">
      <c r="A61" s="12"/>
      <c r="B61" s="35" t="str">
        <f>B27</f>
        <v>[input profession/role/grade/service element]</v>
      </c>
      <c r="C61" s="36"/>
      <c r="D61" s="36"/>
      <c r="E61" s="36"/>
      <c r="F61" s="36"/>
      <c r="G61" s="36"/>
      <c r="H61" s="37">
        <f>SUM(C61:G61)</f>
        <v>0</v>
      </c>
      <c r="I61" s="38"/>
      <c r="J61" s="36"/>
      <c r="K61" s="36"/>
      <c r="L61" s="37">
        <f>SUM(H61:K61)</f>
        <v>0</v>
      </c>
      <c r="M61" s="76"/>
      <c r="N61" s="85"/>
    </row>
    <row r="62" spans="1:14" x14ac:dyDescent="0.7">
      <c r="A62" s="12"/>
      <c r="B62" s="35" t="str">
        <f t="shared" ref="B62:B91" si="8">B28</f>
        <v>[input profession/role/grade/service element]</v>
      </c>
      <c r="C62" s="36"/>
      <c r="D62" s="36"/>
      <c r="E62" s="36"/>
      <c r="F62" s="36"/>
      <c r="G62" s="36"/>
      <c r="H62" s="37">
        <f t="shared" ref="H62:H91" si="9">SUM(C62:G62)</f>
        <v>0</v>
      </c>
      <c r="I62" s="38"/>
      <c r="J62" s="36"/>
      <c r="K62" s="36"/>
      <c r="L62" s="37">
        <f t="shared" ref="L62:L91" si="10">SUM(H62:K62)</f>
        <v>0</v>
      </c>
      <c r="M62" s="76"/>
      <c r="N62" s="86"/>
    </row>
    <row r="63" spans="1:14" x14ac:dyDescent="0.7">
      <c r="A63" s="12"/>
      <c r="B63" s="35" t="str">
        <f t="shared" si="8"/>
        <v>[input profession/role/grade/service element]</v>
      </c>
      <c r="C63" s="36"/>
      <c r="D63" s="36"/>
      <c r="E63" s="36"/>
      <c r="F63" s="36"/>
      <c r="G63" s="36"/>
      <c r="H63" s="37">
        <f t="shared" si="9"/>
        <v>0</v>
      </c>
      <c r="I63" s="38"/>
      <c r="J63" s="36"/>
      <c r="K63" s="36"/>
      <c r="L63" s="37">
        <f t="shared" si="10"/>
        <v>0</v>
      </c>
      <c r="M63" s="76"/>
      <c r="N63" s="86"/>
    </row>
    <row r="64" spans="1:14" x14ac:dyDescent="0.7">
      <c r="A64" s="12"/>
      <c r="B64" s="35" t="str">
        <f t="shared" si="8"/>
        <v>[input profession/role/grade/service element]</v>
      </c>
      <c r="C64" s="36"/>
      <c r="D64" s="36"/>
      <c r="E64" s="36"/>
      <c r="F64" s="36"/>
      <c r="G64" s="36"/>
      <c r="H64" s="37">
        <f t="shared" si="9"/>
        <v>0</v>
      </c>
      <c r="I64" s="38"/>
      <c r="J64" s="36"/>
      <c r="K64" s="36"/>
      <c r="L64" s="37">
        <f t="shared" si="10"/>
        <v>0</v>
      </c>
      <c r="M64" s="76"/>
      <c r="N64" s="86"/>
    </row>
    <row r="65" spans="1:14" x14ac:dyDescent="0.7">
      <c r="A65" s="12"/>
      <c r="B65" s="35" t="str">
        <f t="shared" si="8"/>
        <v>[input profession/role/grade/service element]</v>
      </c>
      <c r="C65" s="36"/>
      <c r="D65" s="36"/>
      <c r="E65" s="36"/>
      <c r="F65" s="36"/>
      <c r="G65" s="36"/>
      <c r="H65" s="37">
        <f t="shared" si="9"/>
        <v>0</v>
      </c>
      <c r="I65" s="38"/>
      <c r="J65" s="36"/>
      <c r="K65" s="36"/>
      <c r="L65" s="37">
        <f t="shared" si="10"/>
        <v>0</v>
      </c>
      <c r="M65" s="76"/>
      <c r="N65" s="86"/>
    </row>
    <row r="66" spans="1:14" x14ac:dyDescent="0.7">
      <c r="A66" s="12"/>
      <c r="B66" s="35" t="str">
        <f t="shared" si="8"/>
        <v>[input profession/role/grade/service element]</v>
      </c>
      <c r="C66" s="36"/>
      <c r="D66" s="36"/>
      <c r="E66" s="36"/>
      <c r="F66" s="36"/>
      <c r="G66" s="36"/>
      <c r="H66" s="37">
        <f t="shared" si="9"/>
        <v>0</v>
      </c>
      <c r="I66" s="38"/>
      <c r="J66" s="36"/>
      <c r="K66" s="36"/>
      <c r="L66" s="37">
        <f t="shared" si="10"/>
        <v>0</v>
      </c>
      <c r="M66" s="76"/>
      <c r="N66" s="86"/>
    </row>
    <row r="67" spans="1:14" x14ac:dyDescent="0.7">
      <c r="A67" s="12"/>
      <c r="B67" s="35" t="str">
        <f t="shared" si="8"/>
        <v>[input profession/role/grade/service element]</v>
      </c>
      <c r="C67" s="36"/>
      <c r="D67" s="36"/>
      <c r="E67" s="36"/>
      <c r="F67" s="36"/>
      <c r="G67" s="36"/>
      <c r="H67" s="37">
        <f t="shared" si="9"/>
        <v>0</v>
      </c>
      <c r="I67" s="38"/>
      <c r="J67" s="36"/>
      <c r="K67" s="36"/>
      <c r="L67" s="37">
        <f t="shared" si="10"/>
        <v>0</v>
      </c>
      <c r="M67" s="76"/>
      <c r="N67" s="86"/>
    </row>
    <row r="68" spans="1:14" x14ac:dyDescent="0.7">
      <c r="A68" s="12"/>
      <c r="B68" s="35" t="str">
        <f t="shared" si="8"/>
        <v>[input profession/role/grade/service element]</v>
      </c>
      <c r="C68" s="36"/>
      <c r="D68" s="36"/>
      <c r="E68" s="36"/>
      <c r="F68" s="36"/>
      <c r="G68" s="36"/>
      <c r="H68" s="37">
        <f t="shared" si="9"/>
        <v>0</v>
      </c>
      <c r="I68" s="38"/>
      <c r="J68" s="36"/>
      <c r="K68" s="36"/>
      <c r="L68" s="37">
        <f t="shared" si="10"/>
        <v>0</v>
      </c>
      <c r="M68" s="76"/>
      <c r="N68" s="86"/>
    </row>
    <row r="69" spans="1:14" x14ac:dyDescent="0.7">
      <c r="A69" s="12"/>
      <c r="B69" s="35" t="str">
        <f t="shared" si="8"/>
        <v>[input profession/role/grade/service element]</v>
      </c>
      <c r="C69" s="36"/>
      <c r="D69" s="36"/>
      <c r="E69" s="36"/>
      <c r="F69" s="36"/>
      <c r="G69" s="36"/>
      <c r="H69" s="37">
        <f t="shared" si="9"/>
        <v>0</v>
      </c>
      <c r="I69" s="38"/>
      <c r="J69" s="36"/>
      <c r="K69" s="36"/>
      <c r="L69" s="37">
        <f t="shared" si="10"/>
        <v>0</v>
      </c>
      <c r="M69" s="76"/>
      <c r="N69" s="86"/>
    </row>
    <row r="70" spans="1:14" x14ac:dyDescent="0.7">
      <c r="A70" s="12"/>
      <c r="B70" s="35" t="str">
        <f t="shared" si="8"/>
        <v>[input profession/role/grade/service element]</v>
      </c>
      <c r="C70" s="36"/>
      <c r="D70" s="36"/>
      <c r="E70" s="36"/>
      <c r="F70" s="36"/>
      <c r="G70" s="36"/>
      <c r="H70" s="37">
        <f t="shared" si="9"/>
        <v>0</v>
      </c>
      <c r="I70" s="38"/>
      <c r="J70" s="36"/>
      <c r="K70" s="36"/>
      <c r="L70" s="37">
        <f t="shared" si="10"/>
        <v>0</v>
      </c>
      <c r="M70" s="76"/>
      <c r="N70" s="86"/>
    </row>
    <row r="71" spans="1:14" x14ac:dyDescent="0.7">
      <c r="A71" s="12"/>
      <c r="B71" s="35" t="str">
        <f t="shared" si="8"/>
        <v>[input profession/role/grade/service element]</v>
      </c>
      <c r="C71" s="36"/>
      <c r="D71" s="36"/>
      <c r="E71" s="36"/>
      <c r="F71" s="36"/>
      <c r="G71" s="36"/>
      <c r="H71" s="37">
        <f t="shared" si="9"/>
        <v>0</v>
      </c>
      <c r="I71" s="38"/>
      <c r="J71" s="36"/>
      <c r="K71" s="36"/>
      <c r="L71" s="37">
        <f t="shared" si="10"/>
        <v>0</v>
      </c>
      <c r="M71" s="76"/>
      <c r="N71" s="86"/>
    </row>
    <row r="72" spans="1:14" x14ac:dyDescent="0.7">
      <c r="A72" s="12"/>
      <c r="B72" s="35" t="str">
        <f t="shared" si="8"/>
        <v>[input profession/role/grade/service element]</v>
      </c>
      <c r="C72" s="36"/>
      <c r="D72" s="36"/>
      <c r="E72" s="36"/>
      <c r="F72" s="36"/>
      <c r="G72" s="36"/>
      <c r="H72" s="37">
        <f t="shared" si="9"/>
        <v>0</v>
      </c>
      <c r="I72" s="38"/>
      <c r="J72" s="36"/>
      <c r="K72" s="36"/>
      <c r="L72" s="37">
        <f>SUM(H72:K72)</f>
        <v>0</v>
      </c>
      <c r="M72" s="76"/>
      <c r="N72" s="86"/>
    </row>
    <row r="73" spans="1:14" x14ac:dyDescent="0.7">
      <c r="A73" s="12"/>
      <c r="B73" s="35" t="str">
        <f t="shared" si="8"/>
        <v>[input profession/role/grade/service element]</v>
      </c>
      <c r="C73" s="36"/>
      <c r="D73" s="36"/>
      <c r="E73" s="36"/>
      <c r="F73" s="36"/>
      <c r="G73" s="36"/>
      <c r="H73" s="37">
        <f t="shared" si="9"/>
        <v>0</v>
      </c>
      <c r="I73" s="38"/>
      <c r="J73" s="36"/>
      <c r="K73" s="36"/>
      <c r="L73" s="37">
        <f t="shared" si="10"/>
        <v>0</v>
      </c>
      <c r="M73" s="76"/>
      <c r="N73" s="86"/>
    </row>
    <row r="74" spans="1:14" x14ac:dyDescent="0.7">
      <c r="A74" s="12"/>
      <c r="B74" s="35" t="str">
        <f t="shared" si="8"/>
        <v>[input profession/role/grade/service element]</v>
      </c>
      <c r="C74" s="36"/>
      <c r="D74" s="36"/>
      <c r="E74" s="36"/>
      <c r="F74" s="36"/>
      <c r="G74" s="36"/>
      <c r="H74" s="37">
        <f t="shared" si="9"/>
        <v>0</v>
      </c>
      <c r="I74" s="38"/>
      <c r="J74" s="36"/>
      <c r="K74" s="36"/>
      <c r="L74" s="37">
        <f t="shared" si="10"/>
        <v>0</v>
      </c>
      <c r="M74" s="76"/>
      <c r="N74" s="86"/>
    </row>
    <row r="75" spans="1:14" x14ac:dyDescent="0.7">
      <c r="A75" s="12"/>
      <c r="B75" s="35" t="str">
        <f t="shared" si="8"/>
        <v>[input profession/role/grade/service element]</v>
      </c>
      <c r="C75" s="36"/>
      <c r="D75" s="36"/>
      <c r="E75" s="36"/>
      <c r="F75" s="36"/>
      <c r="G75" s="36"/>
      <c r="H75" s="37">
        <f t="shared" si="9"/>
        <v>0</v>
      </c>
      <c r="I75" s="38"/>
      <c r="J75" s="36"/>
      <c r="K75" s="36"/>
      <c r="L75" s="37">
        <f t="shared" si="10"/>
        <v>0</v>
      </c>
      <c r="M75" s="76"/>
      <c r="N75" s="86"/>
    </row>
    <row r="76" spans="1:14" x14ac:dyDescent="0.7">
      <c r="A76" s="12"/>
      <c r="B76" s="35" t="str">
        <f t="shared" si="8"/>
        <v>[input profession/role/grade/service element]</v>
      </c>
      <c r="C76" s="36"/>
      <c r="D76" s="36"/>
      <c r="E76" s="36"/>
      <c r="F76" s="36"/>
      <c r="G76" s="36"/>
      <c r="H76" s="37">
        <f t="shared" si="9"/>
        <v>0</v>
      </c>
      <c r="I76" s="38"/>
      <c r="J76" s="36"/>
      <c r="K76" s="36"/>
      <c r="L76" s="37">
        <f t="shared" si="10"/>
        <v>0</v>
      </c>
      <c r="M76" s="76"/>
      <c r="N76" s="86"/>
    </row>
    <row r="77" spans="1:14" x14ac:dyDescent="0.7">
      <c r="A77" s="12"/>
      <c r="B77" s="35" t="str">
        <f t="shared" si="8"/>
        <v>[input profession/role/grade/service element]</v>
      </c>
      <c r="C77" s="36"/>
      <c r="D77" s="36"/>
      <c r="E77" s="36"/>
      <c r="F77" s="36"/>
      <c r="G77" s="36"/>
      <c r="H77" s="37">
        <f t="shared" si="9"/>
        <v>0</v>
      </c>
      <c r="I77" s="38"/>
      <c r="J77" s="36"/>
      <c r="K77" s="36"/>
      <c r="L77" s="37">
        <f t="shared" si="10"/>
        <v>0</v>
      </c>
      <c r="M77" s="76"/>
      <c r="N77" s="86"/>
    </row>
    <row r="78" spans="1:14" x14ac:dyDescent="0.7">
      <c r="A78" s="12"/>
      <c r="B78" s="35" t="str">
        <f t="shared" si="8"/>
        <v>[input profession/role/grade/service element]</v>
      </c>
      <c r="C78" s="36"/>
      <c r="D78" s="36"/>
      <c r="E78" s="36"/>
      <c r="F78" s="36"/>
      <c r="G78" s="36"/>
      <c r="H78" s="37">
        <f t="shared" si="9"/>
        <v>0</v>
      </c>
      <c r="I78" s="38"/>
      <c r="J78" s="36"/>
      <c r="K78" s="36"/>
      <c r="L78" s="37">
        <f t="shared" si="10"/>
        <v>0</v>
      </c>
      <c r="M78" s="76"/>
      <c r="N78" s="86"/>
    </row>
    <row r="79" spans="1:14" x14ac:dyDescent="0.7">
      <c r="A79" s="12"/>
      <c r="B79" s="35" t="str">
        <f t="shared" si="8"/>
        <v>[input profession/role/grade/service element]</v>
      </c>
      <c r="C79" s="36"/>
      <c r="D79" s="36"/>
      <c r="E79" s="36"/>
      <c r="F79" s="36"/>
      <c r="G79" s="36"/>
      <c r="H79" s="37">
        <f t="shared" si="9"/>
        <v>0</v>
      </c>
      <c r="I79" s="38"/>
      <c r="J79" s="36"/>
      <c r="K79" s="36"/>
      <c r="L79" s="37">
        <f t="shared" si="10"/>
        <v>0</v>
      </c>
      <c r="M79" s="76"/>
      <c r="N79" s="86"/>
    </row>
    <row r="80" spans="1:14" x14ac:dyDescent="0.7">
      <c r="A80" s="12"/>
      <c r="B80" s="35" t="str">
        <f t="shared" si="8"/>
        <v>[input profession/role/grade/service element]</v>
      </c>
      <c r="C80" s="36"/>
      <c r="D80" s="36"/>
      <c r="E80" s="36"/>
      <c r="F80" s="36"/>
      <c r="G80" s="36"/>
      <c r="H80" s="37">
        <f t="shared" si="9"/>
        <v>0</v>
      </c>
      <c r="I80" s="38"/>
      <c r="J80" s="36"/>
      <c r="K80" s="36"/>
      <c r="L80" s="37">
        <f t="shared" si="10"/>
        <v>0</v>
      </c>
      <c r="M80" s="76"/>
      <c r="N80" s="86"/>
    </row>
    <row r="81" spans="1:14" x14ac:dyDescent="0.7">
      <c r="A81" s="12"/>
      <c r="B81" s="35" t="str">
        <f t="shared" si="8"/>
        <v>[input profession/role/grade/service element]</v>
      </c>
      <c r="C81" s="36"/>
      <c r="D81" s="36"/>
      <c r="E81" s="36"/>
      <c r="F81" s="36"/>
      <c r="G81" s="36"/>
      <c r="H81" s="37">
        <f t="shared" si="9"/>
        <v>0</v>
      </c>
      <c r="I81" s="38"/>
      <c r="J81" s="36"/>
      <c r="K81" s="36"/>
      <c r="L81" s="37">
        <f t="shared" si="10"/>
        <v>0</v>
      </c>
      <c r="M81" s="76"/>
      <c r="N81" s="86"/>
    </row>
    <row r="82" spans="1:14" x14ac:dyDescent="0.7">
      <c r="A82" s="12"/>
      <c r="B82" s="35" t="str">
        <f t="shared" si="8"/>
        <v>[input profession/role/grade/service element]</v>
      </c>
      <c r="C82" s="36"/>
      <c r="D82" s="36"/>
      <c r="E82" s="36"/>
      <c r="F82" s="36"/>
      <c r="G82" s="36"/>
      <c r="H82" s="37">
        <f t="shared" si="9"/>
        <v>0</v>
      </c>
      <c r="I82" s="38"/>
      <c r="J82" s="36"/>
      <c r="K82" s="36"/>
      <c r="L82" s="37">
        <f t="shared" si="10"/>
        <v>0</v>
      </c>
      <c r="M82" s="76"/>
      <c r="N82" s="86"/>
    </row>
    <row r="83" spans="1:14" x14ac:dyDescent="0.7">
      <c r="A83" s="12"/>
      <c r="B83" s="35" t="str">
        <f t="shared" si="8"/>
        <v>[input profession/role/grade/service element]</v>
      </c>
      <c r="C83" s="36"/>
      <c r="D83" s="36"/>
      <c r="E83" s="36"/>
      <c r="F83" s="36"/>
      <c r="G83" s="36"/>
      <c r="H83" s="37">
        <f t="shared" si="9"/>
        <v>0</v>
      </c>
      <c r="I83" s="38"/>
      <c r="J83" s="36"/>
      <c r="K83" s="36"/>
      <c r="L83" s="37">
        <f t="shared" si="10"/>
        <v>0</v>
      </c>
      <c r="M83" s="76"/>
      <c r="N83" s="86"/>
    </row>
    <row r="84" spans="1:14" x14ac:dyDescent="0.7">
      <c r="A84" s="12"/>
      <c r="B84" s="35" t="str">
        <f t="shared" si="8"/>
        <v>[input profession/role/grade/service element]</v>
      </c>
      <c r="C84" s="36"/>
      <c r="D84" s="36"/>
      <c r="E84" s="36"/>
      <c r="F84" s="36"/>
      <c r="G84" s="36"/>
      <c r="H84" s="37">
        <f t="shared" si="9"/>
        <v>0</v>
      </c>
      <c r="I84" s="38"/>
      <c r="J84" s="36"/>
      <c r="K84" s="36"/>
      <c r="L84" s="37">
        <f t="shared" si="10"/>
        <v>0</v>
      </c>
      <c r="M84" s="76"/>
      <c r="N84" s="86"/>
    </row>
    <row r="85" spans="1:14" x14ac:dyDescent="0.7">
      <c r="A85" s="12"/>
      <c r="B85" s="35" t="str">
        <f t="shared" si="8"/>
        <v>[input profession/role/grade/service element]</v>
      </c>
      <c r="C85" s="36"/>
      <c r="D85" s="36"/>
      <c r="E85" s="36"/>
      <c r="F85" s="36"/>
      <c r="G85" s="36"/>
      <c r="H85" s="37">
        <f t="shared" si="9"/>
        <v>0</v>
      </c>
      <c r="I85" s="38"/>
      <c r="J85" s="36"/>
      <c r="K85" s="36"/>
      <c r="L85" s="37">
        <f t="shared" si="10"/>
        <v>0</v>
      </c>
      <c r="M85" s="76"/>
      <c r="N85" s="86"/>
    </row>
    <row r="86" spans="1:14" x14ac:dyDescent="0.7">
      <c r="A86" s="12"/>
      <c r="B86" s="35" t="str">
        <f t="shared" si="8"/>
        <v>[input profession/role/grade/service element]</v>
      </c>
      <c r="C86" s="36"/>
      <c r="D86" s="36"/>
      <c r="E86" s="36"/>
      <c r="F86" s="36"/>
      <c r="G86" s="36"/>
      <c r="H86" s="37">
        <f t="shared" si="9"/>
        <v>0</v>
      </c>
      <c r="I86" s="38"/>
      <c r="J86" s="36"/>
      <c r="K86" s="36"/>
      <c r="L86" s="37">
        <f t="shared" si="10"/>
        <v>0</v>
      </c>
      <c r="M86" s="76"/>
      <c r="N86" s="86"/>
    </row>
    <row r="87" spans="1:14" x14ac:dyDescent="0.7">
      <c r="A87" s="12"/>
      <c r="B87" s="35" t="str">
        <f t="shared" si="8"/>
        <v>[input profession/role/grade/service element]</v>
      </c>
      <c r="C87" s="36"/>
      <c r="D87" s="36"/>
      <c r="E87" s="36"/>
      <c r="F87" s="36"/>
      <c r="G87" s="36"/>
      <c r="H87" s="37">
        <f t="shared" si="9"/>
        <v>0</v>
      </c>
      <c r="I87" s="38"/>
      <c r="J87" s="36"/>
      <c r="K87" s="36"/>
      <c r="L87" s="37">
        <f t="shared" si="10"/>
        <v>0</v>
      </c>
      <c r="M87" s="76"/>
      <c r="N87" s="86"/>
    </row>
    <row r="88" spans="1:14" x14ac:dyDescent="0.7">
      <c r="A88" s="12"/>
      <c r="B88" s="35" t="str">
        <f t="shared" si="8"/>
        <v>[input profession/role/grade/service element]</v>
      </c>
      <c r="C88" s="36"/>
      <c r="D88" s="36"/>
      <c r="E88" s="36"/>
      <c r="F88" s="36"/>
      <c r="G88" s="36"/>
      <c r="H88" s="37">
        <f t="shared" si="9"/>
        <v>0</v>
      </c>
      <c r="I88" s="38"/>
      <c r="J88" s="36"/>
      <c r="K88" s="36"/>
      <c r="L88" s="37">
        <f t="shared" si="10"/>
        <v>0</v>
      </c>
      <c r="M88" s="76"/>
      <c r="N88" s="86"/>
    </row>
    <row r="89" spans="1:14" x14ac:dyDescent="0.7">
      <c r="A89" s="12"/>
      <c r="B89" s="35" t="str">
        <f t="shared" si="8"/>
        <v>[input profession/role/grade/service element]</v>
      </c>
      <c r="C89" s="36"/>
      <c r="D89" s="36"/>
      <c r="E89" s="36"/>
      <c r="F89" s="36"/>
      <c r="G89" s="36"/>
      <c r="H89" s="37">
        <f t="shared" si="9"/>
        <v>0</v>
      </c>
      <c r="I89" s="38"/>
      <c r="J89" s="36"/>
      <c r="K89" s="36"/>
      <c r="L89" s="37">
        <f t="shared" si="10"/>
        <v>0</v>
      </c>
      <c r="M89" s="76"/>
      <c r="N89" s="86"/>
    </row>
    <row r="90" spans="1:14" x14ac:dyDescent="0.7">
      <c r="A90" s="12"/>
      <c r="B90" s="35" t="str">
        <f t="shared" si="8"/>
        <v>[input profession/role/grade/service element]</v>
      </c>
      <c r="C90" s="36"/>
      <c r="D90" s="36"/>
      <c r="E90" s="36"/>
      <c r="F90" s="36"/>
      <c r="G90" s="36"/>
      <c r="H90" s="37">
        <f t="shared" si="9"/>
        <v>0</v>
      </c>
      <c r="I90" s="38"/>
      <c r="J90" s="36"/>
      <c r="K90" s="36"/>
      <c r="L90" s="37">
        <f t="shared" si="10"/>
        <v>0</v>
      </c>
      <c r="M90" s="76"/>
      <c r="N90" s="86"/>
    </row>
    <row r="91" spans="1:14" x14ac:dyDescent="0.7">
      <c r="A91" s="12"/>
      <c r="B91" s="35" t="str">
        <f t="shared" si="8"/>
        <v>[input profession/role/grade/service element]</v>
      </c>
      <c r="C91" s="36"/>
      <c r="D91" s="36"/>
      <c r="E91" s="36"/>
      <c r="F91" s="36"/>
      <c r="G91" s="36"/>
      <c r="H91" s="37">
        <f t="shared" si="9"/>
        <v>0</v>
      </c>
      <c r="I91" s="38"/>
      <c r="J91" s="36"/>
      <c r="K91" s="36"/>
      <c r="L91" s="37">
        <f t="shared" si="10"/>
        <v>0</v>
      </c>
      <c r="M91" s="76"/>
      <c r="N91" s="86"/>
    </row>
    <row r="92" spans="1:14" ht="21" thickBot="1" x14ac:dyDescent="0.75">
      <c r="A92" s="12"/>
      <c r="B92" s="32" t="s">
        <v>49</v>
      </c>
      <c r="C92" s="39">
        <f>SUM(C61:C91)</f>
        <v>0</v>
      </c>
      <c r="D92" s="39">
        <f t="shared" ref="D92:H92" si="11">SUM(D61:D91)</f>
        <v>0</v>
      </c>
      <c r="E92" s="39">
        <f t="shared" si="11"/>
        <v>0</v>
      </c>
      <c r="F92" s="39">
        <f t="shared" si="11"/>
        <v>0</v>
      </c>
      <c r="G92" s="39">
        <f t="shared" si="11"/>
        <v>0</v>
      </c>
      <c r="H92" s="39">
        <f t="shared" si="11"/>
        <v>0</v>
      </c>
      <c r="I92" s="38"/>
      <c r="J92" s="39">
        <f t="shared" ref="J92:K92" si="12">SUM(J61:J91)</f>
        <v>0</v>
      </c>
      <c r="K92" s="39">
        <f t="shared" si="12"/>
        <v>0</v>
      </c>
      <c r="L92" s="39">
        <f>SUM(L61:L91)</f>
        <v>0</v>
      </c>
      <c r="M92" s="76"/>
      <c r="N92" s="87"/>
    </row>
    <row r="93" spans="1:14" ht="21.6" thickTop="1" thickBot="1" x14ac:dyDescent="0.75">
      <c r="A93" s="12"/>
      <c r="B93" s="12"/>
      <c r="C93" s="12"/>
      <c r="D93" s="12"/>
      <c r="E93" s="12"/>
      <c r="F93" s="12"/>
      <c r="G93" s="12"/>
      <c r="H93" s="12"/>
      <c r="I93" s="12"/>
      <c r="J93" s="12"/>
      <c r="K93" s="12"/>
      <c r="L93" s="12"/>
      <c r="M93" s="76"/>
    </row>
    <row r="94" spans="1:14" ht="63.75" customHeight="1" thickBot="1" x14ac:dyDescent="0.75">
      <c r="A94" s="24" t="s">
        <v>50</v>
      </c>
      <c r="B94" s="46" t="s">
        <v>51</v>
      </c>
      <c r="C94" s="25" t="str">
        <f>C$15</f>
        <v>Year 1
2023/2024
(3 months)</v>
      </c>
      <c r="D94" s="25" t="str">
        <f t="shared" ref="D94:H94" si="13">D$15</f>
        <v>Year 2
2024/2025</v>
      </c>
      <c r="E94" s="25" t="str">
        <f t="shared" si="13"/>
        <v>Year 3
2025/2026</v>
      </c>
      <c r="F94" s="25" t="str">
        <f t="shared" si="13"/>
        <v>Year 4
2026/2027</v>
      </c>
      <c r="G94" s="25" t="str">
        <f t="shared" si="13"/>
        <v>Year 5
2027/2028</v>
      </c>
      <c r="H94" s="25" t="str">
        <f t="shared" si="13"/>
        <v>Totals (5 year)
2023-2028</v>
      </c>
      <c r="I94" s="28"/>
      <c r="J94" s="25" t="str">
        <f t="shared" ref="J94:L94" si="14">J$15</f>
        <v>Year 6 
(if extended)
2028/2029</v>
      </c>
      <c r="K94" s="25" t="str">
        <f t="shared" si="14"/>
        <v>Year 7 
(if extended)
2029/2030</v>
      </c>
      <c r="L94" s="25" t="str">
        <f t="shared" si="14"/>
        <v>Totals (7 year)
2023-2030</v>
      </c>
      <c r="M94" s="76"/>
      <c r="N94" s="48" t="s">
        <v>52</v>
      </c>
    </row>
    <row r="95" spans="1:14" x14ac:dyDescent="0.7">
      <c r="A95" s="12"/>
      <c r="B95" s="49" t="s">
        <v>53</v>
      </c>
      <c r="C95" s="36"/>
      <c r="D95" s="36"/>
      <c r="E95" s="36"/>
      <c r="F95" s="36"/>
      <c r="G95" s="36"/>
      <c r="H95" s="37">
        <f>SUM(C95:G95)</f>
        <v>0</v>
      </c>
      <c r="I95" s="38"/>
      <c r="J95" s="36"/>
      <c r="K95" s="36"/>
      <c r="L95" s="37">
        <f>SUM(H95:K95)</f>
        <v>0</v>
      </c>
      <c r="M95" s="76"/>
      <c r="N95" s="85"/>
    </row>
    <row r="96" spans="1:14" x14ac:dyDescent="0.7">
      <c r="A96" s="12"/>
      <c r="B96" s="49" t="s">
        <v>54</v>
      </c>
      <c r="C96" s="36"/>
      <c r="D96" s="36"/>
      <c r="E96" s="36"/>
      <c r="F96" s="36"/>
      <c r="G96" s="36"/>
      <c r="H96" s="37">
        <f t="shared" ref="H96:H102" si="15">SUM(C96:G96)</f>
        <v>0</v>
      </c>
      <c r="I96" s="38"/>
      <c r="J96" s="36"/>
      <c r="K96" s="36"/>
      <c r="L96" s="37">
        <f t="shared" ref="L96:L102" si="16">SUM(H96:K96)</f>
        <v>0</v>
      </c>
      <c r="M96" s="76"/>
      <c r="N96" s="86"/>
    </row>
    <row r="97" spans="1:14" x14ac:dyDescent="0.7">
      <c r="A97" s="12"/>
      <c r="B97" s="49" t="s">
        <v>55</v>
      </c>
      <c r="C97" s="36"/>
      <c r="D97" s="36"/>
      <c r="E97" s="36"/>
      <c r="F97" s="36"/>
      <c r="G97" s="36"/>
      <c r="H97" s="37">
        <f t="shared" si="15"/>
        <v>0</v>
      </c>
      <c r="I97" s="38"/>
      <c r="J97" s="36"/>
      <c r="K97" s="36"/>
      <c r="L97" s="37">
        <f t="shared" si="16"/>
        <v>0</v>
      </c>
      <c r="M97" s="76"/>
      <c r="N97" s="86"/>
    </row>
    <row r="98" spans="1:14" x14ac:dyDescent="0.7">
      <c r="A98" s="12"/>
      <c r="B98" s="40" t="s">
        <v>56</v>
      </c>
      <c r="C98" s="36"/>
      <c r="D98" s="36"/>
      <c r="E98" s="36"/>
      <c r="F98" s="36"/>
      <c r="G98" s="36"/>
      <c r="H98" s="37">
        <f t="shared" si="15"/>
        <v>0</v>
      </c>
      <c r="I98" s="38"/>
      <c r="J98" s="36"/>
      <c r="K98" s="36"/>
      <c r="L98" s="37">
        <f t="shared" si="16"/>
        <v>0</v>
      </c>
      <c r="M98" s="76"/>
      <c r="N98" s="86"/>
    </row>
    <row r="99" spans="1:14" x14ac:dyDescent="0.7">
      <c r="A99" s="12"/>
      <c r="B99" s="40" t="s">
        <v>56</v>
      </c>
      <c r="C99" s="36"/>
      <c r="D99" s="36"/>
      <c r="E99" s="36"/>
      <c r="F99" s="36"/>
      <c r="G99" s="36"/>
      <c r="H99" s="37">
        <f t="shared" si="15"/>
        <v>0</v>
      </c>
      <c r="I99" s="38"/>
      <c r="J99" s="36"/>
      <c r="K99" s="36"/>
      <c r="L99" s="37">
        <f t="shared" si="16"/>
        <v>0</v>
      </c>
      <c r="M99" s="76"/>
      <c r="N99" s="86"/>
    </row>
    <row r="100" spans="1:14" x14ac:dyDescent="0.7">
      <c r="A100" s="12"/>
      <c r="B100" s="40" t="s">
        <v>56</v>
      </c>
      <c r="C100" s="36"/>
      <c r="D100" s="36"/>
      <c r="E100" s="36"/>
      <c r="F100" s="36"/>
      <c r="G100" s="36"/>
      <c r="H100" s="37">
        <f t="shared" si="15"/>
        <v>0</v>
      </c>
      <c r="I100" s="38"/>
      <c r="J100" s="36"/>
      <c r="K100" s="36"/>
      <c r="L100" s="37">
        <f t="shared" si="16"/>
        <v>0</v>
      </c>
      <c r="M100" s="76"/>
      <c r="N100" s="86"/>
    </row>
    <row r="101" spans="1:14" x14ac:dyDescent="0.7">
      <c r="A101" s="12"/>
      <c r="B101" s="40" t="s">
        <v>56</v>
      </c>
      <c r="C101" s="36"/>
      <c r="D101" s="36"/>
      <c r="E101" s="36"/>
      <c r="F101" s="36"/>
      <c r="G101" s="36"/>
      <c r="H101" s="37">
        <f t="shared" si="15"/>
        <v>0</v>
      </c>
      <c r="I101" s="38"/>
      <c r="J101" s="36"/>
      <c r="K101" s="36"/>
      <c r="L101" s="37">
        <f t="shared" si="16"/>
        <v>0</v>
      </c>
      <c r="M101" s="76"/>
      <c r="N101" s="86"/>
    </row>
    <row r="102" spans="1:14" x14ac:dyDescent="0.7">
      <c r="A102" s="12"/>
      <c r="B102" s="40" t="s">
        <v>56</v>
      </c>
      <c r="C102" s="36"/>
      <c r="D102" s="36"/>
      <c r="E102" s="36"/>
      <c r="F102" s="36"/>
      <c r="G102" s="36"/>
      <c r="H102" s="37">
        <f t="shared" si="15"/>
        <v>0</v>
      </c>
      <c r="I102" s="38"/>
      <c r="J102" s="36"/>
      <c r="K102" s="36"/>
      <c r="L102" s="37">
        <f t="shared" si="16"/>
        <v>0</v>
      </c>
      <c r="M102" s="76"/>
      <c r="N102" s="86"/>
    </row>
    <row r="103" spans="1:14" ht="21" thickBot="1" x14ac:dyDescent="0.75">
      <c r="A103" s="12"/>
      <c r="B103" s="13" t="s">
        <v>57</v>
      </c>
      <c r="C103" s="39">
        <f>SUM(C95:C102)</f>
        <v>0</v>
      </c>
      <c r="D103" s="39">
        <f t="shared" ref="D103:H103" si="17">SUM(D95:D102)</f>
        <v>0</v>
      </c>
      <c r="E103" s="39">
        <f t="shared" si="17"/>
        <v>0</v>
      </c>
      <c r="F103" s="39">
        <f t="shared" si="17"/>
        <v>0</v>
      </c>
      <c r="G103" s="39">
        <f t="shared" si="17"/>
        <v>0</v>
      </c>
      <c r="H103" s="39">
        <f t="shared" si="17"/>
        <v>0</v>
      </c>
      <c r="I103" s="38"/>
      <c r="J103" s="39">
        <f t="shared" ref="J103:L103" si="18">SUM(J95:J102)</f>
        <v>0</v>
      </c>
      <c r="K103" s="39">
        <f t="shared" si="18"/>
        <v>0</v>
      </c>
      <c r="L103" s="39">
        <f t="shared" si="18"/>
        <v>0</v>
      </c>
      <c r="M103" s="76"/>
      <c r="N103" s="87"/>
    </row>
    <row r="104" spans="1:14" ht="21.6" thickTop="1" thickBot="1" x14ac:dyDescent="0.75">
      <c r="A104" s="12"/>
      <c r="B104" s="12"/>
      <c r="C104" s="12"/>
      <c r="D104" s="12"/>
      <c r="E104" s="12"/>
      <c r="F104" s="12"/>
      <c r="G104" s="12"/>
      <c r="H104" s="12"/>
      <c r="I104" s="12"/>
      <c r="J104" s="12"/>
      <c r="K104" s="12"/>
      <c r="L104" s="12"/>
      <c r="M104" s="76"/>
    </row>
    <row r="105" spans="1:14" ht="61.8" thickBot="1" x14ac:dyDescent="0.75">
      <c r="A105" s="24" t="s">
        <v>58</v>
      </c>
      <c r="B105" s="47" t="s">
        <v>59</v>
      </c>
      <c r="C105" s="25" t="str">
        <f>C$15</f>
        <v>Year 1
2023/2024
(3 months)</v>
      </c>
      <c r="D105" s="25" t="str">
        <f t="shared" ref="D105:H105" si="19">D$15</f>
        <v>Year 2
2024/2025</v>
      </c>
      <c r="E105" s="25" t="str">
        <f t="shared" si="19"/>
        <v>Year 3
2025/2026</v>
      </c>
      <c r="F105" s="25" t="str">
        <f t="shared" si="19"/>
        <v>Year 4
2026/2027</v>
      </c>
      <c r="G105" s="25" t="str">
        <f t="shared" si="19"/>
        <v>Year 5
2027/2028</v>
      </c>
      <c r="H105" s="25" t="str">
        <f t="shared" si="19"/>
        <v>Totals (5 year)
2023-2028</v>
      </c>
      <c r="I105" s="28"/>
      <c r="J105" s="25" t="str">
        <f t="shared" ref="J105:L105" si="20">J$15</f>
        <v>Year 6 
(if extended)
2028/2029</v>
      </c>
      <c r="K105" s="25" t="str">
        <f t="shared" si="20"/>
        <v>Year 7 
(if extended)
2029/2030</v>
      </c>
      <c r="L105" s="25" t="str">
        <f t="shared" si="20"/>
        <v>Totals (7 year)
2023-2030</v>
      </c>
      <c r="M105" s="76"/>
      <c r="N105" s="48" t="s">
        <v>60</v>
      </c>
    </row>
    <row r="106" spans="1:14" x14ac:dyDescent="0.7">
      <c r="A106" s="12"/>
      <c r="B106" s="40" t="s">
        <v>61</v>
      </c>
      <c r="C106" s="36"/>
      <c r="D106" s="36"/>
      <c r="E106" s="36"/>
      <c r="F106" s="36"/>
      <c r="G106" s="36"/>
      <c r="H106" s="37">
        <f>SUM(C106:G106)</f>
        <v>0</v>
      </c>
      <c r="I106" s="38"/>
      <c r="J106" s="36"/>
      <c r="K106" s="36"/>
      <c r="L106" s="37">
        <f t="shared" ref="L106:L112" si="21">SUM(H106:K106)</f>
        <v>0</v>
      </c>
      <c r="M106" s="76"/>
      <c r="N106" s="85"/>
    </row>
    <row r="107" spans="1:14" x14ac:dyDescent="0.7">
      <c r="A107" s="12"/>
      <c r="B107" s="40" t="s">
        <v>61</v>
      </c>
      <c r="C107" s="36"/>
      <c r="D107" s="36"/>
      <c r="E107" s="36"/>
      <c r="F107" s="36"/>
      <c r="G107" s="36"/>
      <c r="H107" s="37">
        <f t="shared" ref="H107:H112" si="22">SUM(C107:G107)</f>
        <v>0</v>
      </c>
      <c r="I107" s="38"/>
      <c r="J107" s="36"/>
      <c r="K107" s="36"/>
      <c r="L107" s="37">
        <f t="shared" si="21"/>
        <v>0</v>
      </c>
      <c r="M107" s="76"/>
      <c r="N107" s="86"/>
    </row>
    <row r="108" spans="1:14" x14ac:dyDescent="0.7">
      <c r="A108" s="12"/>
      <c r="B108" s="40" t="s">
        <v>61</v>
      </c>
      <c r="C108" s="36"/>
      <c r="D108" s="36"/>
      <c r="E108" s="36"/>
      <c r="F108" s="36"/>
      <c r="G108" s="36"/>
      <c r="H108" s="37">
        <f t="shared" si="22"/>
        <v>0</v>
      </c>
      <c r="I108" s="38"/>
      <c r="J108" s="36"/>
      <c r="K108" s="36"/>
      <c r="L108" s="37">
        <f t="shared" si="21"/>
        <v>0</v>
      </c>
      <c r="M108" s="76"/>
      <c r="N108" s="86"/>
    </row>
    <row r="109" spans="1:14" x14ac:dyDescent="0.7">
      <c r="A109" s="12"/>
      <c r="B109" s="40" t="s">
        <v>61</v>
      </c>
      <c r="C109" s="36"/>
      <c r="D109" s="36"/>
      <c r="E109" s="36"/>
      <c r="F109" s="36"/>
      <c r="G109" s="36"/>
      <c r="H109" s="37">
        <f t="shared" si="22"/>
        <v>0</v>
      </c>
      <c r="I109" s="38"/>
      <c r="J109" s="36"/>
      <c r="K109" s="36"/>
      <c r="L109" s="37">
        <f t="shared" si="21"/>
        <v>0</v>
      </c>
      <c r="M109" s="76"/>
      <c r="N109" s="86"/>
    </row>
    <row r="110" spans="1:14" x14ac:dyDescent="0.7">
      <c r="A110" s="12"/>
      <c r="B110" s="40" t="s">
        <v>61</v>
      </c>
      <c r="C110" s="36"/>
      <c r="D110" s="36"/>
      <c r="E110" s="36"/>
      <c r="F110" s="36"/>
      <c r="G110" s="36"/>
      <c r="H110" s="37">
        <f t="shared" si="22"/>
        <v>0</v>
      </c>
      <c r="I110" s="38"/>
      <c r="J110" s="36"/>
      <c r="K110" s="36"/>
      <c r="L110" s="37">
        <f t="shared" si="21"/>
        <v>0</v>
      </c>
      <c r="M110" s="76"/>
      <c r="N110" s="86"/>
    </row>
    <row r="111" spans="1:14" x14ac:dyDescent="0.7">
      <c r="A111" s="12"/>
      <c r="B111" s="40" t="s">
        <v>61</v>
      </c>
      <c r="C111" s="36"/>
      <c r="D111" s="36"/>
      <c r="E111" s="36"/>
      <c r="F111" s="36"/>
      <c r="G111" s="36"/>
      <c r="H111" s="37">
        <f t="shared" si="22"/>
        <v>0</v>
      </c>
      <c r="I111" s="38"/>
      <c r="J111" s="36"/>
      <c r="K111" s="36"/>
      <c r="L111" s="37">
        <f t="shared" si="21"/>
        <v>0</v>
      </c>
      <c r="M111" s="76"/>
      <c r="N111" s="86"/>
    </row>
    <row r="112" spans="1:14" x14ac:dyDescent="0.7">
      <c r="A112" s="12"/>
      <c r="B112" s="40" t="s">
        <v>61</v>
      </c>
      <c r="C112" s="36"/>
      <c r="D112" s="36"/>
      <c r="E112" s="36"/>
      <c r="F112" s="36"/>
      <c r="G112" s="36"/>
      <c r="H112" s="37">
        <f t="shared" si="22"/>
        <v>0</v>
      </c>
      <c r="I112" s="38"/>
      <c r="J112" s="36"/>
      <c r="K112" s="36"/>
      <c r="L112" s="37">
        <f t="shared" si="21"/>
        <v>0</v>
      </c>
      <c r="M112" s="76"/>
      <c r="N112" s="86"/>
    </row>
    <row r="113" spans="1:14" ht="21" thickBot="1" x14ac:dyDescent="0.75">
      <c r="A113" s="12"/>
      <c r="B113" s="13" t="s">
        <v>62</v>
      </c>
      <c r="C113" s="39">
        <f>SUM(C106:C112)</f>
        <v>0</v>
      </c>
      <c r="D113" s="39">
        <f t="shared" ref="D113:H113" si="23">SUM(D106:D112)</f>
        <v>0</v>
      </c>
      <c r="E113" s="39">
        <f t="shared" si="23"/>
        <v>0</v>
      </c>
      <c r="F113" s="39">
        <f t="shared" si="23"/>
        <v>0</v>
      </c>
      <c r="G113" s="39">
        <f t="shared" si="23"/>
        <v>0</v>
      </c>
      <c r="H113" s="39">
        <f t="shared" si="23"/>
        <v>0</v>
      </c>
      <c r="I113" s="38"/>
      <c r="J113" s="39">
        <f t="shared" ref="J113:L113" si="24">SUM(J106:J112)</f>
        <v>0</v>
      </c>
      <c r="K113" s="39">
        <f t="shared" si="24"/>
        <v>0</v>
      </c>
      <c r="L113" s="39">
        <f t="shared" si="24"/>
        <v>0</v>
      </c>
      <c r="M113" s="76"/>
      <c r="N113" s="87"/>
    </row>
    <row r="114" spans="1:14" ht="21.6" thickTop="1" thickBot="1" x14ac:dyDescent="0.75">
      <c r="A114" s="12"/>
      <c r="B114" s="12"/>
      <c r="C114" s="12"/>
      <c r="D114" s="12"/>
      <c r="E114" s="12"/>
      <c r="F114" s="12"/>
      <c r="G114" s="12"/>
      <c r="H114" s="12"/>
      <c r="I114" s="12"/>
      <c r="J114" s="12"/>
      <c r="K114" s="12"/>
      <c r="L114" s="12"/>
      <c r="M114" s="76"/>
    </row>
    <row r="115" spans="1:14" ht="184.2" thickBot="1" x14ac:dyDescent="0.75">
      <c r="A115" s="24" t="s">
        <v>63</v>
      </c>
      <c r="B115" s="47" t="s">
        <v>64</v>
      </c>
      <c r="C115" s="25" t="str">
        <f>C$15</f>
        <v>Year 1
2023/2024
(3 months)</v>
      </c>
      <c r="D115" s="25" t="str">
        <f t="shared" ref="D115:H115" si="25">D$15</f>
        <v>Year 2
2024/2025</v>
      </c>
      <c r="E115" s="25" t="str">
        <f t="shared" si="25"/>
        <v>Year 3
2025/2026</v>
      </c>
      <c r="F115" s="25" t="str">
        <f t="shared" si="25"/>
        <v>Year 4
2026/2027</v>
      </c>
      <c r="G115" s="25" t="str">
        <f t="shared" si="25"/>
        <v>Year 5
2027/2028</v>
      </c>
      <c r="H115" s="25" t="str">
        <f t="shared" si="25"/>
        <v>Totals (5 year)
2023-2028</v>
      </c>
      <c r="I115" s="28"/>
      <c r="J115" s="25" t="str">
        <f t="shared" ref="J115:L115" si="26">J$15</f>
        <v>Year 6 
(if extended)
2028/2029</v>
      </c>
      <c r="K115" s="25" t="str">
        <f t="shared" si="26"/>
        <v>Year 7 
(if extended)
2029/2030</v>
      </c>
      <c r="L115" s="25" t="str">
        <f t="shared" si="26"/>
        <v>Totals (7 year)
2023-2030</v>
      </c>
      <c r="M115" s="76"/>
      <c r="N115" s="48" t="s">
        <v>65</v>
      </c>
    </row>
    <row r="116" spans="1:14" x14ac:dyDescent="0.7">
      <c r="A116" s="12"/>
      <c r="B116" s="29" t="s">
        <v>66</v>
      </c>
      <c r="C116" s="36"/>
      <c r="D116" s="36"/>
      <c r="E116" s="36"/>
      <c r="F116" s="36"/>
      <c r="G116" s="36"/>
      <c r="H116" s="37">
        <f>SUM(C116:G116)</f>
        <v>0</v>
      </c>
      <c r="I116" s="38"/>
      <c r="J116" s="36"/>
      <c r="K116" s="36"/>
      <c r="L116" s="37">
        <f t="shared" ref="L116:L147" si="27">SUM(H116:K116)</f>
        <v>0</v>
      </c>
      <c r="M116" s="76"/>
      <c r="N116" s="85"/>
    </row>
    <row r="117" spans="1:14" x14ac:dyDescent="0.7">
      <c r="A117" s="12"/>
      <c r="B117" s="29" t="s">
        <v>66</v>
      </c>
      <c r="C117" s="36"/>
      <c r="D117" s="36"/>
      <c r="E117" s="36"/>
      <c r="F117" s="36"/>
      <c r="G117" s="36"/>
      <c r="H117" s="37">
        <f t="shared" ref="H117:H148" si="28">SUM(C117:G117)</f>
        <v>0</v>
      </c>
      <c r="I117" s="38"/>
      <c r="J117" s="36"/>
      <c r="K117" s="36"/>
      <c r="L117" s="37">
        <f t="shared" si="27"/>
        <v>0</v>
      </c>
      <c r="M117" s="76"/>
      <c r="N117" s="86"/>
    </row>
    <row r="118" spans="1:14" x14ac:dyDescent="0.7">
      <c r="A118" s="12"/>
      <c r="B118" s="29" t="s">
        <v>66</v>
      </c>
      <c r="C118" s="36"/>
      <c r="D118" s="36"/>
      <c r="E118" s="36"/>
      <c r="F118" s="36"/>
      <c r="G118" s="36"/>
      <c r="H118" s="37">
        <f t="shared" si="28"/>
        <v>0</v>
      </c>
      <c r="I118" s="38"/>
      <c r="J118" s="36"/>
      <c r="K118" s="36"/>
      <c r="L118" s="37">
        <f t="shared" si="27"/>
        <v>0</v>
      </c>
      <c r="M118" s="76"/>
      <c r="N118" s="86"/>
    </row>
    <row r="119" spans="1:14" x14ac:dyDescent="0.7">
      <c r="A119" s="12"/>
      <c r="B119" s="29" t="s">
        <v>66</v>
      </c>
      <c r="C119" s="36"/>
      <c r="D119" s="36"/>
      <c r="E119" s="36"/>
      <c r="F119" s="36"/>
      <c r="G119" s="36"/>
      <c r="H119" s="37">
        <f t="shared" si="28"/>
        <v>0</v>
      </c>
      <c r="I119" s="38"/>
      <c r="J119" s="36"/>
      <c r="K119" s="36"/>
      <c r="L119" s="37">
        <f t="shared" si="27"/>
        <v>0</v>
      </c>
      <c r="M119" s="76"/>
      <c r="N119" s="86"/>
    </row>
    <row r="120" spans="1:14" x14ac:dyDescent="0.7">
      <c r="A120" s="12"/>
      <c r="B120" s="29" t="s">
        <v>66</v>
      </c>
      <c r="C120" s="36"/>
      <c r="D120" s="36"/>
      <c r="E120" s="36"/>
      <c r="F120" s="36"/>
      <c r="G120" s="36"/>
      <c r="H120" s="37">
        <f t="shared" si="28"/>
        <v>0</v>
      </c>
      <c r="I120" s="38"/>
      <c r="J120" s="36"/>
      <c r="K120" s="36"/>
      <c r="L120" s="37">
        <f t="shared" si="27"/>
        <v>0</v>
      </c>
      <c r="M120" s="76"/>
      <c r="N120" s="86"/>
    </row>
    <row r="121" spans="1:14" x14ac:dyDescent="0.7">
      <c r="A121" s="12"/>
      <c r="B121" s="29" t="s">
        <v>66</v>
      </c>
      <c r="C121" s="36"/>
      <c r="D121" s="36"/>
      <c r="E121" s="36"/>
      <c r="F121" s="36"/>
      <c r="G121" s="36"/>
      <c r="H121" s="37">
        <f t="shared" si="28"/>
        <v>0</v>
      </c>
      <c r="I121" s="38"/>
      <c r="J121" s="36"/>
      <c r="K121" s="36"/>
      <c r="L121" s="37">
        <f t="shared" si="27"/>
        <v>0</v>
      </c>
      <c r="M121" s="76"/>
      <c r="N121" s="86"/>
    </row>
    <row r="122" spans="1:14" x14ac:dyDescent="0.7">
      <c r="A122" s="12"/>
      <c r="B122" s="29" t="s">
        <v>66</v>
      </c>
      <c r="C122" s="36"/>
      <c r="D122" s="36"/>
      <c r="E122" s="36"/>
      <c r="F122" s="36"/>
      <c r="G122" s="36"/>
      <c r="H122" s="37">
        <f t="shared" si="28"/>
        <v>0</v>
      </c>
      <c r="I122" s="38"/>
      <c r="J122" s="36"/>
      <c r="K122" s="36"/>
      <c r="L122" s="37">
        <f t="shared" si="27"/>
        <v>0</v>
      </c>
      <c r="M122" s="76"/>
      <c r="N122" s="86"/>
    </row>
    <row r="123" spans="1:14" x14ac:dyDescent="0.7">
      <c r="A123" s="12"/>
      <c r="B123" s="29" t="s">
        <v>66</v>
      </c>
      <c r="C123" s="36"/>
      <c r="D123" s="36"/>
      <c r="E123" s="36"/>
      <c r="F123" s="36"/>
      <c r="G123" s="36"/>
      <c r="H123" s="37">
        <f t="shared" si="28"/>
        <v>0</v>
      </c>
      <c r="I123" s="38"/>
      <c r="J123" s="36"/>
      <c r="K123" s="36"/>
      <c r="L123" s="37">
        <f t="shared" si="27"/>
        <v>0</v>
      </c>
      <c r="M123" s="76"/>
      <c r="N123" s="86"/>
    </row>
    <row r="124" spans="1:14" x14ac:dyDescent="0.7">
      <c r="A124" s="12"/>
      <c r="B124" s="29" t="s">
        <v>66</v>
      </c>
      <c r="C124" s="36"/>
      <c r="D124" s="36"/>
      <c r="E124" s="36"/>
      <c r="F124" s="36"/>
      <c r="G124" s="36"/>
      <c r="H124" s="37">
        <f t="shared" si="28"/>
        <v>0</v>
      </c>
      <c r="I124" s="38"/>
      <c r="J124" s="36"/>
      <c r="K124" s="36"/>
      <c r="L124" s="37">
        <f t="shared" si="27"/>
        <v>0</v>
      </c>
      <c r="M124" s="76"/>
      <c r="N124" s="86"/>
    </row>
    <row r="125" spans="1:14" x14ac:dyDescent="0.7">
      <c r="A125" s="12"/>
      <c r="B125" s="29" t="s">
        <v>66</v>
      </c>
      <c r="C125" s="36"/>
      <c r="D125" s="36"/>
      <c r="E125" s="36"/>
      <c r="F125" s="36"/>
      <c r="G125" s="36"/>
      <c r="H125" s="37">
        <f t="shared" si="28"/>
        <v>0</v>
      </c>
      <c r="I125" s="38"/>
      <c r="J125" s="36"/>
      <c r="K125" s="36"/>
      <c r="L125" s="37">
        <f t="shared" si="27"/>
        <v>0</v>
      </c>
      <c r="M125" s="76"/>
      <c r="N125" s="86"/>
    </row>
    <row r="126" spans="1:14" x14ac:dyDescent="0.7">
      <c r="A126" s="12"/>
      <c r="B126" s="29" t="s">
        <v>66</v>
      </c>
      <c r="C126" s="36"/>
      <c r="D126" s="36"/>
      <c r="E126" s="36"/>
      <c r="F126" s="36"/>
      <c r="G126" s="36"/>
      <c r="H126" s="37">
        <f t="shared" si="28"/>
        <v>0</v>
      </c>
      <c r="I126" s="38"/>
      <c r="J126" s="36"/>
      <c r="K126" s="36"/>
      <c r="L126" s="37">
        <f t="shared" si="27"/>
        <v>0</v>
      </c>
      <c r="M126" s="76"/>
      <c r="N126" s="86"/>
    </row>
    <row r="127" spans="1:14" x14ac:dyDescent="0.7">
      <c r="A127" s="12"/>
      <c r="B127" s="29" t="s">
        <v>66</v>
      </c>
      <c r="C127" s="36"/>
      <c r="D127" s="36"/>
      <c r="E127" s="36"/>
      <c r="F127" s="36"/>
      <c r="G127" s="36"/>
      <c r="H127" s="37">
        <f t="shared" si="28"/>
        <v>0</v>
      </c>
      <c r="I127" s="38"/>
      <c r="J127" s="36"/>
      <c r="K127" s="36"/>
      <c r="L127" s="37">
        <f t="shared" si="27"/>
        <v>0</v>
      </c>
      <c r="M127" s="76"/>
      <c r="N127" s="86"/>
    </row>
    <row r="128" spans="1:14" x14ac:dyDescent="0.7">
      <c r="A128" s="12"/>
      <c r="B128" s="29" t="s">
        <v>66</v>
      </c>
      <c r="C128" s="36"/>
      <c r="D128" s="36"/>
      <c r="E128" s="36"/>
      <c r="F128" s="36"/>
      <c r="G128" s="36"/>
      <c r="H128" s="37">
        <f t="shared" si="28"/>
        <v>0</v>
      </c>
      <c r="I128" s="38"/>
      <c r="J128" s="36"/>
      <c r="K128" s="36"/>
      <c r="L128" s="37">
        <f t="shared" si="27"/>
        <v>0</v>
      </c>
      <c r="M128" s="76"/>
      <c r="N128" s="86"/>
    </row>
    <row r="129" spans="1:14" x14ac:dyDescent="0.7">
      <c r="A129" s="12"/>
      <c r="B129" s="29" t="s">
        <v>66</v>
      </c>
      <c r="C129" s="36"/>
      <c r="D129" s="36"/>
      <c r="E129" s="36"/>
      <c r="F129" s="36"/>
      <c r="G129" s="36"/>
      <c r="H129" s="37">
        <f t="shared" si="28"/>
        <v>0</v>
      </c>
      <c r="I129" s="38"/>
      <c r="J129" s="36"/>
      <c r="K129" s="36"/>
      <c r="L129" s="37">
        <f t="shared" si="27"/>
        <v>0</v>
      </c>
      <c r="M129" s="76"/>
      <c r="N129" s="86"/>
    </row>
    <row r="130" spans="1:14" x14ac:dyDescent="0.7">
      <c r="A130" s="12"/>
      <c r="B130" s="29" t="s">
        <v>66</v>
      </c>
      <c r="C130" s="36"/>
      <c r="D130" s="36"/>
      <c r="E130" s="36"/>
      <c r="F130" s="36"/>
      <c r="G130" s="36"/>
      <c r="H130" s="37">
        <f t="shared" si="28"/>
        <v>0</v>
      </c>
      <c r="I130" s="38"/>
      <c r="J130" s="36"/>
      <c r="K130" s="36"/>
      <c r="L130" s="37">
        <f t="shared" si="27"/>
        <v>0</v>
      </c>
      <c r="M130" s="76"/>
      <c r="N130" s="86"/>
    </row>
    <row r="131" spans="1:14" x14ac:dyDescent="0.7">
      <c r="A131" s="12"/>
      <c r="B131" s="29" t="s">
        <v>66</v>
      </c>
      <c r="C131" s="36"/>
      <c r="D131" s="36"/>
      <c r="E131" s="36"/>
      <c r="F131" s="36"/>
      <c r="G131" s="36"/>
      <c r="H131" s="37">
        <f t="shared" si="28"/>
        <v>0</v>
      </c>
      <c r="I131" s="38"/>
      <c r="J131" s="36"/>
      <c r="K131" s="36"/>
      <c r="L131" s="37">
        <f t="shared" si="27"/>
        <v>0</v>
      </c>
      <c r="M131" s="76"/>
      <c r="N131" s="86"/>
    </row>
    <row r="132" spans="1:14" x14ac:dyDescent="0.7">
      <c r="A132" s="12"/>
      <c r="B132" s="29" t="s">
        <v>66</v>
      </c>
      <c r="C132" s="36"/>
      <c r="D132" s="36"/>
      <c r="E132" s="36"/>
      <c r="F132" s="36"/>
      <c r="G132" s="36"/>
      <c r="H132" s="37">
        <f t="shared" si="28"/>
        <v>0</v>
      </c>
      <c r="I132" s="38"/>
      <c r="J132" s="36"/>
      <c r="K132" s="36"/>
      <c r="L132" s="37">
        <f t="shared" si="27"/>
        <v>0</v>
      </c>
      <c r="M132" s="76"/>
      <c r="N132" s="86"/>
    </row>
    <row r="133" spans="1:14" x14ac:dyDescent="0.7">
      <c r="A133" s="12"/>
      <c r="B133" s="29" t="s">
        <v>66</v>
      </c>
      <c r="C133" s="36"/>
      <c r="D133" s="36"/>
      <c r="E133" s="36"/>
      <c r="F133" s="36"/>
      <c r="G133" s="36"/>
      <c r="H133" s="37">
        <f t="shared" si="28"/>
        <v>0</v>
      </c>
      <c r="I133" s="38"/>
      <c r="J133" s="36"/>
      <c r="K133" s="36"/>
      <c r="L133" s="37">
        <f t="shared" si="27"/>
        <v>0</v>
      </c>
      <c r="M133" s="76"/>
      <c r="N133" s="86"/>
    </row>
    <row r="134" spans="1:14" x14ac:dyDescent="0.7">
      <c r="A134" s="12"/>
      <c r="B134" s="29" t="s">
        <v>66</v>
      </c>
      <c r="C134" s="36"/>
      <c r="D134" s="36"/>
      <c r="E134" s="36"/>
      <c r="F134" s="36"/>
      <c r="G134" s="36"/>
      <c r="H134" s="37">
        <f t="shared" si="28"/>
        <v>0</v>
      </c>
      <c r="I134" s="38"/>
      <c r="J134" s="36"/>
      <c r="K134" s="36"/>
      <c r="L134" s="37">
        <f t="shared" si="27"/>
        <v>0</v>
      </c>
      <c r="M134" s="76"/>
      <c r="N134" s="86"/>
    </row>
    <row r="135" spans="1:14" x14ac:dyDescent="0.7">
      <c r="A135" s="12"/>
      <c r="B135" s="29" t="s">
        <v>66</v>
      </c>
      <c r="C135" s="36"/>
      <c r="D135" s="36"/>
      <c r="E135" s="36"/>
      <c r="F135" s="36"/>
      <c r="G135" s="36"/>
      <c r="H135" s="37">
        <f t="shared" si="28"/>
        <v>0</v>
      </c>
      <c r="I135" s="38"/>
      <c r="J135" s="36"/>
      <c r="K135" s="36"/>
      <c r="L135" s="37">
        <f t="shared" si="27"/>
        <v>0</v>
      </c>
      <c r="M135" s="76"/>
      <c r="N135" s="86"/>
    </row>
    <row r="136" spans="1:14" x14ac:dyDescent="0.7">
      <c r="A136" s="12"/>
      <c r="B136" s="29" t="s">
        <v>66</v>
      </c>
      <c r="C136" s="36"/>
      <c r="D136" s="36"/>
      <c r="E136" s="36"/>
      <c r="F136" s="36"/>
      <c r="G136" s="36"/>
      <c r="H136" s="37">
        <f t="shared" si="28"/>
        <v>0</v>
      </c>
      <c r="I136" s="38"/>
      <c r="J136" s="36"/>
      <c r="K136" s="36"/>
      <c r="L136" s="37">
        <f t="shared" si="27"/>
        <v>0</v>
      </c>
      <c r="M136" s="76"/>
      <c r="N136" s="86"/>
    </row>
    <row r="137" spans="1:14" x14ac:dyDescent="0.7">
      <c r="A137" s="12"/>
      <c r="B137" s="29" t="s">
        <v>66</v>
      </c>
      <c r="C137" s="36"/>
      <c r="D137" s="36"/>
      <c r="E137" s="36"/>
      <c r="F137" s="36"/>
      <c r="G137" s="36"/>
      <c r="H137" s="37">
        <f t="shared" si="28"/>
        <v>0</v>
      </c>
      <c r="I137" s="38"/>
      <c r="J137" s="36"/>
      <c r="K137" s="36"/>
      <c r="L137" s="37">
        <f t="shared" si="27"/>
        <v>0</v>
      </c>
      <c r="M137" s="76"/>
      <c r="N137" s="86"/>
    </row>
    <row r="138" spans="1:14" x14ac:dyDescent="0.7">
      <c r="A138" s="12"/>
      <c r="B138" s="29" t="s">
        <v>66</v>
      </c>
      <c r="C138" s="36"/>
      <c r="D138" s="36"/>
      <c r="E138" s="36"/>
      <c r="F138" s="36"/>
      <c r="G138" s="36"/>
      <c r="H138" s="37">
        <f t="shared" si="28"/>
        <v>0</v>
      </c>
      <c r="I138" s="38"/>
      <c r="J138" s="36"/>
      <c r="K138" s="36"/>
      <c r="L138" s="37">
        <f t="shared" si="27"/>
        <v>0</v>
      </c>
      <c r="M138" s="76"/>
      <c r="N138" s="86"/>
    </row>
    <row r="139" spans="1:14" x14ac:dyDescent="0.7">
      <c r="A139" s="12"/>
      <c r="B139" s="29" t="s">
        <v>66</v>
      </c>
      <c r="C139" s="36"/>
      <c r="D139" s="36"/>
      <c r="E139" s="36"/>
      <c r="F139" s="36"/>
      <c r="G139" s="36"/>
      <c r="H139" s="37">
        <f t="shared" si="28"/>
        <v>0</v>
      </c>
      <c r="I139" s="38"/>
      <c r="J139" s="36"/>
      <c r="K139" s="36"/>
      <c r="L139" s="37">
        <f t="shared" si="27"/>
        <v>0</v>
      </c>
      <c r="M139" s="76"/>
      <c r="N139" s="86"/>
    </row>
    <row r="140" spans="1:14" x14ac:dyDescent="0.7">
      <c r="A140" s="12"/>
      <c r="B140" s="29" t="s">
        <v>66</v>
      </c>
      <c r="C140" s="36"/>
      <c r="D140" s="36"/>
      <c r="E140" s="36"/>
      <c r="F140" s="36"/>
      <c r="G140" s="36"/>
      <c r="H140" s="37">
        <f t="shared" si="28"/>
        <v>0</v>
      </c>
      <c r="I140" s="38"/>
      <c r="J140" s="36"/>
      <c r="K140" s="36"/>
      <c r="L140" s="37">
        <f t="shared" si="27"/>
        <v>0</v>
      </c>
      <c r="M140" s="76"/>
      <c r="N140" s="86"/>
    </row>
    <row r="141" spans="1:14" x14ac:dyDescent="0.7">
      <c r="A141" s="12"/>
      <c r="B141" s="29" t="s">
        <v>66</v>
      </c>
      <c r="C141" s="36"/>
      <c r="D141" s="36"/>
      <c r="E141" s="36"/>
      <c r="F141" s="36"/>
      <c r="G141" s="36"/>
      <c r="H141" s="37">
        <f t="shared" si="28"/>
        <v>0</v>
      </c>
      <c r="I141" s="38"/>
      <c r="J141" s="36"/>
      <c r="K141" s="36"/>
      <c r="L141" s="37">
        <f t="shared" si="27"/>
        <v>0</v>
      </c>
      <c r="M141" s="76"/>
      <c r="N141" s="86"/>
    </row>
    <row r="142" spans="1:14" x14ac:dyDescent="0.7">
      <c r="A142" s="12"/>
      <c r="B142" s="29" t="s">
        <v>66</v>
      </c>
      <c r="C142" s="36"/>
      <c r="D142" s="36"/>
      <c r="E142" s="36"/>
      <c r="F142" s="36"/>
      <c r="G142" s="36"/>
      <c r="H142" s="37">
        <f t="shared" si="28"/>
        <v>0</v>
      </c>
      <c r="I142" s="38"/>
      <c r="J142" s="36"/>
      <c r="K142" s="36"/>
      <c r="L142" s="37">
        <f t="shared" si="27"/>
        <v>0</v>
      </c>
      <c r="M142" s="76"/>
      <c r="N142" s="86"/>
    </row>
    <row r="143" spans="1:14" x14ac:dyDescent="0.7">
      <c r="A143" s="12"/>
      <c r="B143" s="29" t="s">
        <v>66</v>
      </c>
      <c r="C143" s="36"/>
      <c r="D143" s="36"/>
      <c r="E143" s="36"/>
      <c r="F143" s="36"/>
      <c r="G143" s="36"/>
      <c r="H143" s="37">
        <f t="shared" si="28"/>
        <v>0</v>
      </c>
      <c r="I143" s="38"/>
      <c r="J143" s="36"/>
      <c r="K143" s="36"/>
      <c r="L143" s="37">
        <f t="shared" si="27"/>
        <v>0</v>
      </c>
      <c r="M143" s="76"/>
      <c r="N143" s="86"/>
    </row>
    <row r="144" spans="1:14" x14ac:dyDescent="0.7">
      <c r="A144" s="12"/>
      <c r="B144" s="29" t="s">
        <v>66</v>
      </c>
      <c r="C144" s="36"/>
      <c r="D144" s="36"/>
      <c r="E144" s="36"/>
      <c r="F144" s="36"/>
      <c r="G144" s="36"/>
      <c r="H144" s="37">
        <f t="shared" si="28"/>
        <v>0</v>
      </c>
      <c r="I144" s="38"/>
      <c r="J144" s="36"/>
      <c r="K144" s="36"/>
      <c r="L144" s="37">
        <f t="shared" si="27"/>
        <v>0</v>
      </c>
      <c r="M144" s="76"/>
      <c r="N144" s="86"/>
    </row>
    <row r="145" spans="1:14" x14ac:dyDescent="0.7">
      <c r="A145" s="12"/>
      <c r="B145" s="29" t="s">
        <v>66</v>
      </c>
      <c r="C145" s="36"/>
      <c r="D145" s="36"/>
      <c r="E145" s="36"/>
      <c r="F145" s="36"/>
      <c r="G145" s="36"/>
      <c r="H145" s="37">
        <f t="shared" si="28"/>
        <v>0</v>
      </c>
      <c r="I145" s="38"/>
      <c r="J145" s="36"/>
      <c r="K145" s="36"/>
      <c r="L145" s="37">
        <f t="shared" si="27"/>
        <v>0</v>
      </c>
      <c r="M145" s="76"/>
      <c r="N145" s="86"/>
    </row>
    <row r="146" spans="1:14" x14ac:dyDescent="0.7">
      <c r="A146" s="12"/>
      <c r="B146" s="29" t="s">
        <v>66</v>
      </c>
      <c r="C146" s="36"/>
      <c r="D146" s="36"/>
      <c r="E146" s="36"/>
      <c r="F146" s="36"/>
      <c r="G146" s="36"/>
      <c r="H146" s="37">
        <f t="shared" si="28"/>
        <v>0</v>
      </c>
      <c r="I146" s="38"/>
      <c r="J146" s="36"/>
      <c r="K146" s="36"/>
      <c r="L146" s="37">
        <f t="shared" si="27"/>
        <v>0</v>
      </c>
      <c r="M146" s="76"/>
      <c r="N146" s="86"/>
    </row>
    <row r="147" spans="1:14" x14ac:dyDescent="0.7">
      <c r="A147" s="12"/>
      <c r="B147" s="29" t="s">
        <v>66</v>
      </c>
      <c r="C147" s="36"/>
      <c r="D147" s="36"/>
      <c r="E147" s="36"/>
      <c r="F147" s="36"/>
      <c r="G147" s="36"/>
      <c r="H147" s="37">
        <f>SUM(C147:G147)</f>
        <v>0</v>
      </c>
      <c r="I147" s="38"/>
      <c r="J147" s="36"/>
      <c r="K147" s="36"/>
      <c r="L147" s="37">
        <f t="shared" si="27"/>
        <v>0</v>
      </c>
      <c r="M147" s="76"/>
      <c r="N147" s="86"/>
    </row>
    <row r="148" spans="1:14" x14ac:dyDescent="0.7">
      <c r="A148" s="12"/>
      <c r="B148" s="29" t="s">
        <v>66</v>
      </c>
      <c r="C148" s="36"/>
      <c r="D148" s="36"/>
      <c r="E148" s="36"/>
      <c r="F148" s="36"/>
      <c r="G148" s="36"/>
      <c r="H148" s="37">
        <f t="shared" si="28"/>
        <v>0</v>
      </c>
      <c r="I148" s="38"/>
      <c r="J148" s="36"/>
      <c r="K148" s="36"/>
      <c r="L148" s="37">
        <f t="shared" ref="L148" si="29">SUM(G148:K148)</f>
        <v>0</v>
      </c>
      <c r="M148" s="76"/>
      <c r="N148" s="87"/>
    </row>
    <row r="149" spans="1:14" ht="21" thickBot="1" x14ac:dyDescent="0.75">
      <c r="A149" s="12"/>
      <c r="B149" s="32" t="s">
        <v>67</v>
      </c>
      <c r="C149" s="39">
        <f>SUM(C116:C148)</f>
        <v>0</v>
      </c>
      <c r="D149" s="39">
        <f t="shared" ref="D149:H149" si="30">SUM(D116:D148)</f>
        <v>0</v>
      </c>
      <c r="E149" s="39">
        <f t="shared" si="30"/>
        <v>0</v>
      </c>
      <c r="F149" s="39">
        <f t="shared" si="30"/>
        <v>0</v>
      </c>
      <c r="G149" s="39">
        <f t="shared" si="30"/>
        <v>0</v>
      </c>
      <c r="H149" s="39">
        <f t="shared" si="30"/>
        <v>0</v>
      </c>
      <c r="I149" s="38"/>
      <c r="J149" s="39">
        <f t="shared" ref="J149:L149" si="31">SUM(J116:J148)</f>
        <v>0</v>
      </c>
      <c r="K149" s="39">
        <f t="shared" si="31"/>
        <v>0</v>
      </c>
      <c r="L149" s="39">
        <f t="shared" si="31"/>
        <v>0</v>
      </c>
      <c r="M149" s="76"/>
    </row>
    <row r="150" spans="1:14" ht="21.6" thickTop="1" thickBot="1" x14ac:dyDescent="0.75">
      <c r="A150" s="12"/>
      <c r="B150" s="12"/>
      <c r="C150" s="12"/>
      <c r="D150" s="12"/>
      <c r="E150" s="12"/>
      <c r="F150" s="12"/>
      <c r="G150" s="12"/>
      <c r="H150" s="12"/>
      <c r="I150" s="12"/>
      <c r="J150" s="12"/>
      <c r="K150" s="12"/>
      <c r="L150" s="12"/>
      <c r="M150" s="76"/>
    </row>
    <row r="151" spans="1:14" ht="61.8" thickBot="1" x14ac:dyDescent="0.75">
      <c r="A151" s="24" t="s">
        <v>68</v>
      </c>
      <c r="B151" s="47" t="s">
        <v>69</v>
      </c>
      <c r="C151" s="25" t="str">
        <f>C$15</f>
        <v>Year 1
2023/2024
(3 months)</v>
      </c>
      <c r="D151" s="25" t="str">
        <f t="shared" ref="D151:H151" si="32">D$15</f>
        <v>Year 2
2024/2025</v>
      </c>
      <c r="E151" s="25" t="str">
        <f t="shared" si="32"/>
        <v>Year 3
2025/2026</v>
      </c>
      <c r="F151" s="25" t="str">
        <f t="shared" si="32"/>
        <v>Year 4
2026/2027</v>
      </c>
      <c r="G151" s="25" t="str">
        <f t="shared" si="32"/>
        <v>Year 5
2027/2028</v>
      </c>
      <c r="H151" s="25" t="str">
        <f t="shared" si="32"/>
        <v>Totals (5 year)
2023-2028</v>
      </c>
      <c r="I151" s="28"/>
      <c r="J151" s="25" t="str">
        <f t="shared" ref="J151:L151" si="33">J$15</f>
        <v>Year 6 
(if extended)
2028/2029</v>
      </c>
      <c r="K151" s="25" t="str">
        <f t="shared" si="33"/>
        <v>Year 7 
(if extended)
2029/2030</v>
      </c>
      <c r="L151" s="25" t="str">
        <f t="shared" si="33"/>
        <v>Totals (7 year)
2023-2030</v>
      </c>
      <c r="M151" s="76"/>
    </row>
    <row r="152" spans="1:14" s="11" customFormat="1" ht="29.1" customHeight="1" thickBot="1" x14ac:dyDescent="0.35">
      <c r="B152" s="41" t="s">
        <v>70</v>
      </c>
      <c r="C152" s="61">
        <f>C92+C103+C113+C149</f>
        <v>0</v>
      </c>
      <c r="D152" s="61">
        <f t="shared" ref="D152:H152" si="34">D92+D103+D113+D149</f>
        <v>0</v>
      </c>
      <c r="E152" s="61">
        <f t="shared" si="34"/>
        <v>0</v>
      </c>
      <c r="F152" s="61">
        <f t="shared" si="34"/>
        <v>0</v>
      </c>
      <c r="G152" s="61">
        <f t="shared" si="34"/>
        <v>0</v>
      </c>
      <c r="H152" s="61">
        <f t="shared" si="34"/>
        <v>0</v>
      </c>
      <c r="I152" s="42"/>
      <c r="J152" s="61">
        <f t="shared" ref="J152:L152" si="35">J92+J103+J113+J149</f>
        <v>0</v>
      </c>
      <c r="K152" s="61">
        <f t="shared" si="35"/>
        <v>0</v>
      </c>
      <c r="L152" s="61">
        <f t="shared" si="35"/>
        <v>0</v>
      </c>
      <c r="M152" s="76"/>
    </row>
    <row r="153" spans="1:14" ht="21" thickTop="1" x14ac:dyDescent="0.7">
      <c r="M153" s="76"/>
    </row>
    <row r="154" spans="1:14" ht="21" thickBot="1" x14ac:dyDescent="0.75">
      <c r="A154" s="11"/>
      <c r="B154" s="11"/>
      <c r="C154" s="11"/>
      <c r="D154" s="11"/>
      <c r="E154" s="11"/>
      <c r="F154" s="11"/>
      <c r="G154" s="11"/>
      <c r="H154" s="11"/>
      <c r="I154" s="11"/>
      <c r="J154" s="11"/>
      <c r="K154" s="11"/>
      <c r="L154" s="11"/>
      <c r="M154" s="76"/>
    </row>
    <row r="155" spans="1:14" ht="61.8" thickBot="1" x14ac:dyDescent="0.75">
      <c r="A155" s="88" t="s">
        <v>71</v>
      </c>
      <c r="B155" s="50" t="s">
        <v>72</v>
      </c>
      <c r="C155" s="25" t="str">
        <f>C$15</f>
        <v>Year 1
2023/2024
(3 months)</v>
      </c>
      <c r="D155" s="25" t="str">
        <f t="shared" ref="D155:H155" si="36">D$15</f>
        <v>Year 2
2024/2025</v>
      </c>
      <c r="E155" s="25" t="str">
        <f t="shared" si="36"/>
        <v>Year 3
2025/2026</v>
      </c>
      <c r="F155" s="25" t="str">
        <f t="shared" si="36"/>
        <v>Year 4
2026/2027</v>
      </c>
      <c r="G155" s="25" t="str">
        <f t="shared" si="36"/>
        <v>Year 5
2027/2028</v>
      </c>
      <c r="H155" s="25" t="str">
        <f t="shared" si="36"/>
        <v>Totals (5 year)
2023-2028</v>
      </c>
      <c r="I155" s="28"/>
      <c r="J155" s="25" t="str">
        <f t="shared" ref="J155:L155" si="37">J$15</f>
        <v>Year 6 
(if extended)
2028/2029</v>
      </c>
      <c r="K155" s="25" t="str">
        <f t="shared" si="37"/>
        <v>Year 7 
(if extended)
2029/2030</v>
      </c>
      <c r="L155" s="25" t="str">
        <f t="shared" si="37"/>
        <v>Totals (7 year)
2023-2030</v>
      </c>
      <c r="M155" s="76"/>
    </row>
    <row r="156" spans="1:14" ht="40.799999999999997" x14ac:dyDescent="0.7">
      <c r="A156" s="88"/>
      <c r="B156" s="44" t="s">
        <v>73</v>
      </c>
      <c r="C156" s="43">
        <v>3243000</v>
      </c>
      <c r="D156" s="43">
        <v>13283000</v>
      </c>
      <c r="E156" s="43">
        <v>13602000</v>
      </c>
      <c r="F156" s="43">
        <v>13928000</v>
      </c>
      <c r="G156" s="43">
        <v>14262000</v>
      </c>
      <c r="H156" s="59">
        <f>SUM(C156:G156)</f>
        <v>58318000</v>
      </c>
      <c r="I156" s="28"/>
      <c r="J156" s="53">
        <v>14604000</v>
      </c>
      <c r="K156" s="53">
        <v>14954000</v>
      </c>
      <c r="L156" s="59">
        <f>SUM(H156:K156)</f>
        <v>87876000</v>
      </c>
      <c r="M156" s="76"/>
    </row>
    <row r="157" spans="1:14" s="55" customFormat="1" x14ac:dyDescent="0.7">
      <c r="A157" s="88"/>
      <c r="B157" s="47" t="s">
        <v>74</v>
      </c>
      <c r="C157" s="37">
        <f>C152</f>
        <v>0</v>
      </c>
      <c r="D157" s="37">
        <f t="shared" ref="D157:G157" si="38">D152</f>
        <v>0</v>
      </c>
      <c r="E157" s="37">
        <f t="shared" si="38"/>
        <v>0</v>
      </c>
      <c r="F157" s="37">
        <f t="shared" si="38"/>
        <v>0</v>
      </c>
      <c r="G157" s="37">
        <f t="shared" si="38"/>
        <v>0</v>
      </c>
      <c r="H157" s="1"/>
      <c r="I157" s="28"/>
      <c r="J157" s="37">
        <f>J152</f>
        <v>0</v>
      </c>
      <c r="K157" s="37">
        <f>K152</f>
        <v>0</v>
      </c>
    </row>
    <row r="158" spans="1:14" s="55" customFormat="1" ht="40.799999999999997" x14ac:dyDescent="0.7">
      <c r="A158" s="88"/>
      <c r="B158" s="47" t="s">
        <v>75</v>
      </c>
      <c r="C158" s="62" t="str">
        <f>IF((C$157&lt;=C156),"COMPLIANT","NON COMPLIANT")</f>
        <v>COMPLIANT</v>
      </c>
      <c r="D158" s="62" t="str">
        <f t="shared" ref="D158:F158" si="39">IF((D$157&lt;=D156),"COMPLIANT","NON COMPLIANT")</f>
        <v>COMPLIANT</v>
      </c>
      <c r="E158" s="62" t="str">
        <f t="shared" si="39"/>
        <v>COMPLIANT</v>
      </c>
      <c r="F158" s="62" t="str">
        <f t="shared" si="39"/>
        <v>COMPLIANT</v>
      </c>
      <c r="G158" s="62" t="str">
        <f>IF((G$157&lt;=G156),"COMPLIANT","NON COMPLIANT")</f>
        <v>COMPLIANT</v>
      </c>
      <c r="H158" s="63"/>
      <c r="J158" s="62" t="str">
        <f>IF((J$157&lt;=J156),"COMPLIANT","NON COMPLIANT")</f>
        <v>COMPLIANT</v>
      </c>
      <c r="K158" s="62" t="str">
        <f>IF((K$157&lt;=K156),"COMPLIANT","NON COMPLIANT")</f>
        <v>COMPLIANT</v>
      </c>
    </row>
    <row r="160" spans="1:14" x14ac:dyDescent="0.7">
      <c r="D160" s="51"/>
      <c r="E160" s="51"/>
      <c r="F160" s="51"/>
      <c r="G160" s="51"/>
    </row>
    <row r="161" spans="5:11" x14ac:dyDescent="0.7">
      <c r="E161" s="63"/>
      <c r="F161" s="63"/>
      <c r="G161" s="63"/>
      <c r="H161" s="63"/>
      <c r="J161" s="51"/>
      <c r="K161" s="51"/>
    </row>
    <row r="162" spans="5:11" x14ac:dyDescent="0.7">
      <c r="F162" s="52"/>
      <c r="J162" s="64"/>
      <c r="K162" s="64"/>
    </row>
    <row r="163" spans="5:11" x14ac:dyDescent="0.7">
      <c r="J163" s="64"/>
      <c r="K163" s="64"/>
    </row>
  </sheetData>
  <mergeCells count="10">
    <mergeCell ref="A155:A158"/>
    <mergeCell ref="A3:G3"/>
    <mergeCell ref="A5:H5"/>
    <mergeCell ref="A13:A24"/>
    <mergeCell ref="A1:I1"/>
    <mergeCell ref="N27:N58"/>
    <mergeCell ref="N61:N92"/>
    <mergeCell ref="N95:N103"/>
    <mergeCell ref="N106:N113"/>
    <mergeCell ref="N116:N148"/>
  </mergeCells>
  <conditionalFormatting sqref="C158:G158">
    <cfRule type="cellIs" dxfId="11" priority="17" operator="equal">
      <formula>"NON COMPLIANT"</formula>
    </cfRule>
    <cfRule type="cellIs" dxfId="10" priority="18" operator="equal">
      <formula>"COMPLIANT"</formula>
    </cfRule>
  </conditionalFormatting>
  <conditionalFormatting sqref="J158:K158">
    <cfRule type="cellIs" dxfId="9" priority="1" operator="equal">
      <formula>"NON COMPLIANT"</formula>
    </cfRule>
    <cfRule type="cellIs" dxfId="8" priority="2" operator="equal">
      <formula>"COMPLIANT"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5"/>
  <sheetViews>
    <sheetView tabSelected="1" topLeftCell="A11" zoomScale="90" zoomScaleNormal="90" workbookViewId="0">
      <selection activeCell="D11" sqref="D11"/>
    </sheetView>
  </sheetViews>
  <sheetFormatPr defaultColWidth="9.109375" defaultRowHeight="20.399999999999999" x14ac:dyDescent="0.7"/>
  <cols>
    <col min="1" max="1" width="35.33203125" style="1" customWidth="1"/>
    <col min="2" max="2" width="59.33203125" style="1" customWidth="1"/>
    <col min="3" max="8" width="19.6640625" style="1" customWidth="1"/>
    <col min="9" max="9" width="2.33203125" style="1" customWidth="1"/>
    <col min="10" max="11" width="17.6640625" style="1" customWidth="1"/>
    <col min="12" max="12" width="19.6640625" style="1" customWidth="1"/>
    <col min="13" max="13" width="5.5546875" style="1" customWidth="1"/>
    <col min="14" max="14" width="94.5546875" style="1" customWidth="1"/>
    <col min="15" max="15" width="19.5546875" style="1" customWidth="1"/>
    <col min="16" max="16" width="20.109375" style="1" customWidth="1"/>
    <col min="17" max="18" width="10" style="1" customWidth="1"/>
    <col min="19" max="19" width="10.33203125" style="1" customWidth="1"/>
    <col min="20" max="16384" width="9.109375" style="1"/>
  </cols>
  <sheetData>
    <row r="1" spans="1:16" s="11" customFormat="1" ht="37.950000000000003" customHeight="1" x14ac:dyDescent="0.3">
      <c r="A1" s="92" t="s">
        <v>0</v>
      </c>
      <c r="B1" s="92"/>
      <c r="C1" s="92"/>
      <c r="D1" s="92"/>
      <c r="E1" s="92"/>
      <c r="F1" s="92"/>
      <c r="G1" s="92"/>
      <c r="H1" s="92"/>
      <c r="I1" s="92"/>
      <c r="J1" s="92"/>
      <c r="K1" s="92"/>
    </row>
    <row r="2" spans="1:16" s="11" customFormat="1" ht="45.6" x14ac:dyDescent="0.3">
      <c r="A2" s="45" t="s">
        <v>11</v>
      </c>
      <c r="B2" s="45"/>
      <c r="C2" s="45"/>
      <c r="D2" s="45"/>
      <c r="E2" s="45"/>
      <c r="F2" s="45"/>
      <c r="G2" s="45"/>
    </row>
    <row r="3" spans="1:16" s="11" customFormat="1" ht="35.25" customHeight="1" x14ac:dyDescent="0.3">
      <c r="A3" s="89" t="s">
        <v>12</v>
      </c>
      <c r="B3" s="89"/>
      <c r="C3" s="89"/>
      <c r="D3" s="89"/>
      <c r="E3" s="89"/>
      <c r="F3" s="89"/>
      <c r="G3" s="89"/>
    </row>
    <row r="4" spans="1:16" s="11" customFormat="1" ht="27.75" customHeight="1" x14ac:dyDescent="0.3">
      <c r="A4" s="6" t="s">
        <v>13</v>
      </c>
      <c r="B4" s="6"/>
      <c r="C4" s="6"/>
      <c r="D4" s="6"/>
      <c r="E4" s="6"/>
      <c r="F4" s="6"/>
      <c r="G4" s="6"/>
    </row>
    <row r="5" spans="1:16" s="11" customFormat="1" ht="77.400000000000006" customHeight="1" x14ac:dyDescent="0.3">
      <c r="A5" s="90" t="s">
        <v>14</v>
      </c>
      <c r="B5" s="90"/>
      <c r="C5" s="90"/>
      <c r="D5" s="90"/>
      <c r="E5" s="90"/>
      <c r="F5" s="90"/>
      <c r="G5" s="90"/>
      <c r="H5" s="90"/>
    </row>
    <row r="6" spans="1:16" ht="16.5" customHeight="1" x14ac:dyDescent="0.7">
      <c r="A6" s="12"/>
      <c r="B6" s="12"/>
      <c r="C6" s="12"/>
      <c r="D6" s="12"/>
      <c r="E6" s="12"/>
      <c r="F6" s="12"/>
      <c r="G6" s="12"/>
      <c r="H6" s="12"/>
      <c r="I6" s="12"/>
      <c r="J6" s="12"/>
      <c r="K6" s="12"/>
      <c r="L6" s="12"/>
      <c r="M6" s="12"/>
      <c r="N6" s="11"/>
      <c r="O6" s="11"/>
      <c r="P6" s="11"/>
    </row>
    <row r="7" spans="1:16" ht="23.1" customHeight="1" x14ac:dyDescent="0.7">
      <c r="A7" s="13" t="s">
        <v>15</v>
      </c>
      <c r="B7" s="14" t="s">
        <v>16</v>
      </c>
      <c r="C7" s="15"/>
      <c r="D7" s="12"/>
      <c r="E7" s="12"/>
      <c r="F7" s="12"/>
      <c r="G7" s="12"/>
      <c r="H7" s="12"/>
      <c r="I7" s="12"/>
      <c r="J7" s="12"/>
      <c r="K7" s="12"/>
      <c r="L7" s="12"/>
      <c r="M7" s="12"/>
      <c r="N7" s="11"/>
      <c r="O7" s="11"/>
      <c r="P7" s="11"/>
    </row>
    <row r="8" spans="1:16" ht="23.1" customHeight="1" x14ac:dyDescent="0.7">
      <c r="A8" s="16"/>
      <c r="B8" s="14" t="s">
        <v>17</v>
      </c>
      <c r="C8" s="17"/>
      <c r="G8" s="12"/>
      <c r="H8" s="12"/>
      <c r="I8" s="12"/>
      <c r="K8" s="12"/>
      <c r="L8" s="12"/>
      <c r="M8" s="12"/>
      <c r="N8" s="11"/>
      <c r="O8" s="11"/>
      <c r="P8" s="11"/>
    </row>
    <row r="9" spans="1:16" ht="23.1" customHeight="1" x14ac:dyDescent="0.7">
      <c r="A9" s="18"/>
      <c r="B9" s="14" t="s">
        <v>18</v>
      </c>
      <c r="C9" s="19"/>
      <c r="D9" s="12"/>
      <c r="E9" s="12"/>
      <c r="F9" s="12"/>
      <c r="G9" s="12"/>
      <c r="H9" s="12"/>
      <c r="I9" s="12"/>
      <c r="J9" s="12"/>
      <c r="K9" s="12"/>
      <c r="L9" s="12"/>
      <c r="M9" s="12"/>
      <c r="N9" s="11"/>
      <c r="O9" s="11"/>
      <c r="P9" s="11"/>
    </row>
    <row r="10" spans="1:16" x14ac:dyDescent="0.7">
      <c r="A10" s="12"/>
      <c r="B10" s="12"/>
      <c r="C10" s="12"/>
      <c r="D10" s="12"/>
      <c r="E10" s="12"/>
      <c r="F10" s="12"/>
      <c r="G10" s="12"/>
      <c r="H10" s="12"/>
      <c r="I10" s="12"/>
      <c r="J10" s="12"/>
      <c r="K10" s="12"/>
      <c r="L10" s="12"/>
      <c r="M10" s="12"/>
      <c r="N10" s="11"/>
      <c r="O10" s="11"/>
      <c r="P10" s="11"/>
    </row>
    <row r="11" spans="1:16" ht="39" customHeight="1" x14ac:dyDescent="0.7">
      <c r="A11" s="20" t="s">
        <v>19</v>
      </c>
      <c r="B11" s="21"/>
      <c r="C11" s="22"/>
      <c r="D11" s="12"/>
      <c r="I11" s="23"/>
      <c r="M11" s="23"/>
      <c r="N11" s="11"/>
      <c r="O11" s="11"/>
      <c r="P11" s="11"/>
    </row>
    <row r="12" spans="1:16" x14ac:dyDescent="0.7">
      <c r="A12" s="12"/>
      <c r="B12" s="12"/>
      <c r="C12" s="12"/>
      <c r="D12" s="12"/>
      <c r="E12" s="12"/>
      <c r="F12" s="12"/>
      <c r="G12" s="12"/>
      <c r="H12" s="12"/>
      <c r="I12" s="12"/>
      <c r="J12" s="12"/>
      <c r="K12" s="12"/>
      <c r="L12" s="12"/>
      <c r="M12" s="12"/>
      <c r="N12" s="11"/>
      <c r="O12" s="11"/>
      <c r="P12" s="11"/>
    </row>
    <row r="13" spans="1:16" s="55" customFormat="1" ht="15" customHeight="1" x14ac:dyDescent="0.3">
      <c r="A13" s="91" t="s">
        <v>20</v>
      </c>
      <c r="C13" s="56"/>
      <c r="D13" s="56"/>
      <c r="E13" s="56"/>
      <c r="F13" s="56"/>
      <c r="G13" s="56"/>
      <c r="H13" s="56"/>
    </row>
    <row r="14" spans="1:16" s="55" customFormat="1" ht="20.100000000000001" customHeight="1" thickBot="1" x14ac:dyDescent="0.35">
      <c r="A14" s="91"/>
      <c r="C14" s="56"/>
      <c r="D14" s="56"/>
      <c r="E14" s="56"/>
      <c r="F14" s="56"/>
      <c r="G14" s="56"/>
      <c r="H14" s="56"/>
    </row>
    <row r="15" spans="1:16" s="55" customFormat="1" ht="61.8" thickBot="1" x14ac:dyDescent="0.35">
      <c r="A15" s="91"/>
      <c r="C15" s="25" t="s">
        <v>22</v>
      </c>
      <c r="D15" s="26" t="s">
        <v>23</v>
      </c>
      <c r="E15" s="25" t="s">
        <v>24</v>
      </c>
      <c r="F15" s="26" t="s">
        <v>25</v>
      </c>
      <c r="G15" s="27" t="s">
        <v>26</v>
      </c>
      <c r="H15" s="54" t="s">
        <v>27</v>
      </c>
      <c r="I15" s="28"/>
      <c r="J15" s="26" t="s">
        <v>28</v>
      </c>
      <c r="K15" s="27" t="s">
        <v>29</v>
      </c>
      <c r="L15" s="54" t="s">
        <v>30</v>
      </c>
    </row>
    <row r="16" spans="1:16" s="55" customFormat="1" ht="43.2" customHeight="1" x14ac:dyDescent="0.3">
      <c r="A16" s="91"/>
      <c r="B16" s="65" t="s">
        <v>31</v>
      </c>
      <c r="C16" s="73">
        <v>54221</v>
      </c>
      <c r="D16" s="73">
        <v>218399</v>
      </c>
      <c r="E16" s="73">
        <v>219927</v>
      </c>
      <c r="F16" s="73">
        <v>221466</v>
      </c>
      <c r="G16" s="73">
        <v>223016</v>
      </c>
      <c r="H16" s="74">
        <f>SUM(C16:G16)</f>
        <v>937029</v>
      </c>
      <c r="I16"/>
      <c r="J16" s="73">
        <v>224577</v>
      </c>
      <c r="K16" s="73">
        <v>226149</v>
      </c>
      <c r="L16" s="74">
        <f>SUM(H16:K16)</f>
        <v>1387755</v>
      </c>
      <c r="N16" s="76"/>
    </row>
    <row r="17" spans="1:14" s="55" customFormat="1" x14ac:dyDescent="0.3">
      <c r="A17" s="91"/>
      <c r="B17" s="47" t="s">
        <v>32</v>
      </c>
      <c r="C17" s="75">
        <v>45723</v>
      </c>
      <c r="D17" s="75">
        <v>184174</v>
      </c>
      <c r="E17" s="75">
        <v>185463</v>
      </c>
      <c r="F17" s="75">
        <v>186761</v>
      </c>
      <c r="G17" s="75">
        <v>188068</v>
      </c>
      <c r="H17" s="58">
        <f t="shared" ref="H17:H24" si="0">SUM(C17:G17)</f>
        <v>790189</v>
      </c>
      <c r="J17" s="75">
        <v>189384</v>
      </c>
      <c r="K17" s="75">
        <v>190709</v>
      </c>
      <c r="L17" s="58">
        <f>SUM(H17:K17)</f>
        <v>1170282</v>
      </c>
      <c r="N17" s="76"/>
    </row>
    <row r="18" spans="1:14" s="55" customFormat="1" x14ac:dyDescent="0.3">
      <c r="A18" s="91"/>
      <c r="B18" s="47" t="s">
        <v>33</v>
      </c>
      <c r="C18" s="75">
        <v>2303</v>
      </c>
      <c r="D18" s="75">
        <v>9274</v>
      </c>
      <c r="E18" s="75">
        <v>9339</v>
      </c>
      <c r="F18" s="75">
        <v>9404</v>
      </c>
      <c r="G18" s="75">
        <v>9470</v>
      </c>
      <c r="H18" s="58">
        <f t="shared" si="0"/>
        <v>39790</v>
      </c>
      <c r="J18" s="75">
        <v>9536</v>
      </c>
      <c r="K18" s="75">
        <v>9603</v>
      </c>
      <c r="L18" s="58">
        <f t="shared" ref="L18:L24" si="1">SUM(H18:K18)</f>
        <v>58929</v>
      </c>
      <c r="N18" s="76"/>
    </row>
    <row r="19" spans="1:14" s="55" customFormat="1" x14ac:dyDescent="0.3">
      <c r="A19" s="91"/>
      <c r="B19" s="47" t="s">
        <v>34</v>
      </c>
      <c r="C19" s="75">
        <v>2141</v>
      </c>
      <c r="D19" s="75">
        <v>8622</v>
      </c>
      <c r="E19" s="75">
        <v>8682</v>
      </c>
      <c r="F19" s="75">
        <v>8743</v>
      </c>
      <c r="G19" s="75">
        <v>8804</v>
      </c>
      <c r="H19" s="58">
        <f t="shared" si="0"/>
        <v>36992</v>
      </c>
      <c r="J19" s="75">
        <v>8866</v>
      </c>
      <c r="K19" s="75">
        <v>8928</v>
      </c>
      <c r="L19" s="58">
        <f t="shared" si="1"/>
        <v>54786</v>
      </c>
      <c r="N19" s="76"/>
    </row>
    <row r="20" spans="1:14" s="55" customFormat="1" x14ac:dyDescent="0.3">
      <c r="A20" s="91"/>
      <c r="B20" s="47" t="s">
        <v>35</v>
      </c>
      <c r="C20" s="75">
        <v>626</v>
      </c>
      <c r="D20" s="75">
        <v>2520</v>
      </c>
      <c r="E20" s="75">
        <v>2538</v>
      </c>
      <c r="F20" s="75">
        <v>2556</v>
      </c>
      <c r="G20" s="75">
        <v>2574</v>
      </c>
      <c r="H20" s="58">
        <f t="shared" si="0"/>
        <v>10814</v>
      </c>
      <c r="J20" s="75">
        <v>2592</v>
      </c>
      <c r="K20" s="75">
        <v>2610</v>
      </c>
      <c r="L20" s="58">
        <f t="shared" si="1"/>
        <v>16016</v>
      </c>
      <c r="N20" s="76"/>
    </row>
    <row r="21" spans="1:14" s="55" customFormat="1" x14ac:dyDescent="0.3">
      <c r="A21" s="91"/>
      <c r="B21" s="47" t="s">
        <v>36</v>
      </c>
      <c r="C21" s="75">
        <v>825</v>
      </c>
      <c r="D21" s="75">
        <v>3321</v>
      </c>
      <c r="E21" s="75">
        <v>3344</v>
      </c>
      <c r="F21" s="75">
        <v>3367</v>
      </c>
      <c r="G21" s="75">
        <v>3391</v>
      </c>
      <c r="H21" s="58">
        <f t="shared" si="0"/>
        <v>14248</v>
      </c>
      <c r="J21" s="75">
        <v>3415</v>
      </c>
      <c r="K21" s="75">
        <v>3439</v>
      </c>
      <c r="L21" s="58">
        <f t="shared" si="1"/>
        <v>21102</v>
      </c>
      <c r="N21" s="76"/>
    </row>
    <row r="22" spans="1:14" s="55" customFormat="1" x14ac:dyDescent="0.3">
      <c r="A22" s="91"/>
      <c r="B22" s="47" t="s">
        <v>37</v>
      </c>
      <c r="C22" s="75">
        <v>1041</v>
      </c>
      <c r="D22" s="75">
        <v>4194</v>
      </c>
      <c r="E22" s="75">
        <v>4223</v>
      </c>
      <c r="F22" s="75">
        <v>4253</v>
      </c>
      <c r="G22" s="75">
        <v>4283</v>
      </c>
      <c r="H22" s="57">
        <f t="shared" si="0"/>
        <v>17994</v>
      </c>
      <c r="J22" s="75">
        <v>4313</v>
      </c>
      <c r="K22" s="75">
        <v>4343</v>
      </c>
      <c r="L22" s="58">
        <f t="shared" si="1"/>
        <v>26650</v>
      </c>
      <c r="N22" s="76"/>
    </row>
    <row r="23" spans="1:14" s="55" customFormat="1" x14ac:dyDescent="0.3">
      <c r="A23" s="91"/>
      <c r="B23" s="47" t="s">
        <v>38</v>
      </c>
      <c r="C23" s="75">
        <v>1233</v>
      </c>
      <c r="D23" s="75">
        <v>4968</v>
      </c>
      <c r="E23" s="75">
        <v>5003</v>
      </c>
      <c r="F23" s="75">
        <v>5038</v>
      </c>
      <c r="G23" s="75">
        <v>5073</v>
      </c>
      <c r="H23" s="57">
        <f t="shared" si="0"/>
        <v>21315</v>
      </c>
      <c r="J23" s="75">
        <v>5109</v>
      </c>
      <c r="K23" s="75">
        <v>5145</v>
      </c>
      <c r="L23" s="58">
        <f t="shared" si="1"/>
        <v>31569</v>
      </c>
      <c r="N23" s="76"/>
    </row>
    <row r="24" spans="1:14" s="55" customFormat="1" x14ac:dyDescent="0.3">
      <c r="A24" s="91"/>
      <c r="B24" s="47" t="s">
        <v>39</v>
      </c>
      <c r="C24" s="75">
        <v>329</v>
      </c>
      <c r="D24" s="75">
        <v>1326</v>
      </c>
      <c r="E24" s="75">
        <v>1335</v>
      </c>
      <c r="F24" s="75">
        <v>1344</v>
      </c>
      <c r="G24" s="75">
        <v>1353</v>
      </c>
      <c r="H24" s="57">
        <f t="shared" si="0"/>
        <v>5687</v>
      </c>
      <c r="J24" s="75">
        <v>1362</v>
      </c>
      <c r="K24" s="75">
        <v>1372</v>
      </c>
      <c r="L24" s="58">
        <f t="shared" si="1"/>
        <v>8421</v>
      </c>
      <c r="N24" s="76"/>
    </row>
    <row r="25" spans="1:14" ht="23.25" customHeight="1" thickBot="1" x14ac:dyDescent="0.75">
      <c r="A25" s="12"/>
      <c r="B25" s="12"/>
      <c r="C25" s="12"/>
      <c r="D25" s="12"/>
      <c r="E25" s="12"/>
      <c r="F25" s="12"/>
      <c r="G25" s="12"/>
      <c r="H25" s="12"/>
      <c r="I25" s="12"/>
      <c r="J25" s="12"/>
      <c r="K25" s="12"/>
      <c r="L25" s="12"/>
      <c r="M25" s="12"/>
      <c r="N25" s="76"/>
    </row>
    <row r="26" spans="1:14" s="55" customFormat="1" ht="61.8" thickBot="1" x14ac:dyDescent="0.35">
      <c r="A26" s="96" t="s">
        <v>76</v>
      </c>
      <c r="B26" s="47" t="s">
        <v>77</v>
      </c>
      <c r="C26" s="25" t="s">
        <v>22</v>
      </c>
      <c r="D26" s="26" t="s">
        <v>23</v>
      </c>
      <c r="E26" s="25" t="s">
        <v>24</v>
      </c>
      <c r="F26" s="26" t="s">
        <v>25</v>
      </c>
      <c r="G26" s="27" t="s">
        <v>26</v>
      </c>
      <c r="H26" s="54" t="s">
        <v>78</v>
      </c>
      <c r="I26" s="28"/>
      <c r="J26" s="26" t="s">
        <v>28</v>
      </c>
      <c r="K26" s="27" t="s">
        <v>29</v>
      </c>
      <c r="L26" s="54" t="s">
        <v>79</v>
      </c>
      <c r="N26" s="81" t="s">
        <v>80</v>
      </c>
    </row>
    <row r="27" spans="1:14" s="55" customFormat="1" ht="14.4" customHeight="1" x14ac:dyDescent="0.3">
      <c r="A27" s="97"/>
      <c r="B27" s="47" t="s">
        <v>32</v>
      </c>
      <c r="C27" s="78"/>
      <c r="D27" s="78"/>
      <c r="E27" s="78"/>
      <c r="F27" s="78"/>
      <c r="G27" s="78"/>
      <c r="H27" s="68">
        <f>SUM(C27:G27)/5</f>
        <v>0</v>
      </c>
      <c r="I27" s="69"/>
      <c r="J27" s="67"/>
      <c r="K27" s="67"/>
      <c r="L27" s="68">
        <f>SUM(C27:G27,J27:K27)/7</f>
        <v>0</v>
      </c>
      <c r="N27" s="93"/>
    </row>
    <row r="28" spans="1:14" s="55" customFormat="1" ht="14.4" customHeight="1" x14ac:dyDescent="0.3">
      <c r="A28" s="97"/>
      <c r="B28" s="47" t="s">
        <v>33</v>
      </c>
      <c r="C28" s="78"/>
      <c r="D28" s="78"/>
      <c r="E28" s="78"/>
      <c r="F28" s="78"/>
      <c r="G28" s="78"/>
      <c r="H28" s="68">
        <f t="shared" ref="H28:H34" si="2">SUM(C28:G28)/5</f>
        <v>0</v>
      </c>
      <c r="I28" s="69"/>
      <c r="J28" s="67"/>
      <c r="K28" s="67"/>
      <c r="L28" s="68">
        <f t="shared" ref="L28:L34" si="3">SUM(C28:G28,J28:K28)/7</f>
        <v>0</v>
      </c>
      <c r="N28" s="94"/>
    </row>
    <row r="29" spans="1:14" s="55" customFormat="1" ht="14.4" customHeight="1" x14ac:dyDescent="0.3">
      <c r="A29" s="97"/>
      <c r="B29" s="47" t="s">
        <v>34</v>
      </c>
      <c r="C29" s="78"/>
      <c r="D29" s="78"/>
      <c r="E29" s="78"/>
      <c r="F29" s="78"/>
      <c r="G29" s="78"/>
      <c r="H29" s="68">
        <f t="shared" si="2"/>
        <v>0</v>
      </c>
      <c r="I29" s="69"/>
      <c r="J29" s="67"/>
      <c r="K29" s="67"/>
      <c r="L29" s="68">
        <f t="shared" si="3"/>
        <v>0</v>
      </c>
      <c r="N29" s="94"/>
    </row>
    <row r="30" spans="1:14" s="55" customFormat="1" ht="14.4" customHeight="1" x14ac:dyDescent="0.3">
      <c r="A30" s="97"/>
      <c r="B30" s="47" t="s">
        <v>35</v>
      </c>
      <c r="C30" s="78"/>
      <c r="D30" s="78"/>
      <c r="E30" s="78"/>
      <c r="F30" s="78"/>
      <c r="G30" s="78"/>
      <c r="H30" s="68">
        <f t="shared" si="2"/>
        <v>0</v>
      </c>
      <c r="I30" s="69"/>
      <c r="J30" s="67"/>
      <c r="K30" s="67"/>
      <c r="L30" s="68">
        <f t="shared" si="3"/>
        <v>0</v>
      </c>
      <c r="N30" s="94"/>
    </row>
    <row r="31" spans="1:14" s="55" customFormat="1" ht="14.4" customHeight="1" x14ac:dyDescent="0.3">
      <c r="A31" s="97"/>
      <c r="B31" s="47" t="s">
        <v>36</v>
      </c>
      <c r="C31" s="78"/>
      <c r="D31" s="78"/>
      <c r="E31" s="78"/>
      <c r="F31" s="78"/>
      <c r="G31" s="78"/>
      <c r="H31" s="68">
        <f t="shared" si="2"/>
        <v>0</v>
      </c>
      <c r="I31" s="69"/>
      <c r="J31" s="67"/>
      <c r="K31" s="67"/>
      <c r="L31" s="68">
        <f t="shared" si="3"/>
        <v>0</v>
      </c>
      <c r="N31" s="94"/>
    </row>
    <row r="32" spans="1:14" s="55" customFormat="1" ht="14.4" customHeight="1" x14ac:dyDescent="0.3">
      <c r="A32" s="97"/>
      <c r="B32" s="47" t="s">
        <v>37</v>
      </c>
      <c r="C32" s="78"/>
      <c r="D32" s="78"/>
      <c r="E32" s="78"/>
      <c r="F32" s="78"/>
      <c r="G32" s="78"/>
      <c r="H32" s="68">
        <f t="shared" si="2"/>
        <v>0</v>
      </c>
      <c r="I32" s="69"/>
      <c r="J32" s="67"/>
      <c r="K32" s="67"/>
      <c r="L32" s="68">
        <f t="shared" si="3"/>
        <v>0</v>
      </c>
      <c r="N32" s="94"/>
    </row>
    <row r="33" spans="1:14" s="55" customFormat="1" ht="14.4" customHeight="1" x14ac:dyDescent="0.3">
      <c r="A33" s="97"/>
      <c r="B33" s="47" t="s">
        <v>38</v>
      </c>
      <c r="C33" s="78"/>
      <c r="D33" s="78"/>
      <c r="E33" s="78"/>
      <c r="F33" s="78"/>
      <c r="G33" s="78"/>
      <c r="H33" s="68">
        <f t="shared" si="2"/>
        <v>0</v>
      </c>
      <c r="I33" s="69"/>
      <c r="J33" s="67"/>
      <c r="K33" s="67"/>
      <c r="L33" s="68">
        <f t="shared" si="3"/>
        <v>0</v>
      </c>
      <c r="N33" s="94"/>
    </row>
    <row r="34" spans="1:14" s="55" customFormat="1" ht="14.4" customHeight="1" x14ac:dyDescent="0.3">
      <c r="A34" s="98"/>
      <c r="B34" s="47" t="s">
        <v>39</v>
      </c>
      <c r="C34" s="78"/>
      <c r="D34" s="78"/>
      <c r="E34" s="78"/>
      <c r="F34" s="78"/>
      <c r="G34" s="78"/>
      <c r="H34" s="68">
        <f t="shared" si="2"/>
        <v>0</v>
      </c>
      <c r="I34" s="69"/>
      <c r="J34" s="67"/>
      <c r="K34" s="67"/>
      <c r="L34" s="68">
        <f t="shared" si="3"/>
        <v>0</v>
      </c>
      <c r="N34" s="95"/>
    </row>
    <row r="35" spans="1:14" ht="23.25" customHeight="1" thickBot="1" x14ac:dyDescent="0.75">
      <c r="A35" s="12"/>
      <c r="B35" s="12"/>
      <c r="C35" s="12"/>
      <c r="D35" s="12"/>
      <c r="E35" s="12"/>
      <c r="F35" s="12"/>
      <c r="G35" s="12"/>
      <c r="H35" s="12"/>
      <c r="I35" s="12"/>
      <c r="J35" s="12"/>
      <c r="K35" s="12"/>
      <c r="L35" s="12"/>
      <c r="M35" s="12"/>
      <c r="N35" s="76"/>
    </row>
    <row r="36" spans="1:14" s="55" customFormat="1" ht="61.8" thickBot="1" x14ac:dyDescent="0.35">
      <c r="A36" s="96" t="s">
        <v>81</v>
      </c>
      <c r="B36" s="47" t="s">
        <v>82</v>
      </c>
      <c r="C36" s="25" t="s">
        <v>22</v>
      </c>
      <c r="D36" s="26" t="s">
        <v>23</v>
      </c>
      <c r="E36" s="25" t="s">
        <v>24</v>
      </c>
      <c r="F36" s="26" t="s">
        <v>25</v>
      </c>
      <c r="G36" s="27" t="s">
        <v>26</v>
      </c>
      <c r="H36" s="54" t="s">
        <v>27</v>
      </c>
      <c r="I36" s="28"/>
      <c r="J36" s="26" t="s">
        <v>28</v>
      </c>
      <c r="K36" s="27" t="s">
        <v>29</v>
      </c>
      <c r="L36" s="54" t="s">
        <v>30</v>
      </c>
      <c r="N36" s="76"/>
    </row>
    <row r="37" spans="1:14" s="55" customFormat="1" ht="43.2" customHeight="1" x14ac:dyDescent="0.7">
      <c r="A37" s="97"/>
      <c r="B37" s="65" t="s">
        <v>70</v>
      </c>
      <c r="C37" s="79">
        <f>SUM(C38:C45)</f>
        <v>0</v>
      </c>
      <c r="D37" s="79">
        <f t="shared" ref="D37:H37" si="4">SUM(D38:D45)</f>
        <v>0</v>
      </c>
      <c r="E37" s="79">
        <f t="shared" si="4"/>
        <v>0</v>
      </c>
      <c r="F37" s="79">
        <f t="shared" si="4"/>
        <v>0</v>
      </c>
      <c r="G37" s="79">
        <f t="shared" si="4"/>
        <v>0</v>
      </c>
      <c r="H37" s="79">
        <f t="shared" si="4"/>
        <v>0</v>
      </c>
      <c r="I37" s="80"/>
      <c r="J37" s="79">
        <f t="shared" ref="J37" si="5">SUM(J38:J45)</f>
        <v>0</v>
      </c>
      <c r="K37" s="79">
        <f t="shared" ref="K37:L37" si="6">SUM(K38:K45)</f>
        <v>0</v>
      </c>
      <c r="L37" s="79">
        <f t="shared" si="6"/>
        <v>0</v>
      </c>
      <c r="M37" s="1"/>
      <c r="N37" s="76"/>
    </row>
    <row r="38" spans="1:14" s="55" customFormat="1" ht="14.4" customHeight="1" x14ac:dyDescent="0.3">
      <c r="A38" s="97"/>
      <c r="B38" s="47" t="s">
        <v>32</v>
      </c>
      <c r="C38" s="71">
        <f t="shared" ref="C38:G45" si="7">C27*C17</f>
        <v>0</v>
      </c>
      <c r="D38" s="71">
        <f t="shared" si="7"/>
        <v>0</v>
      </c>
      <c r="E38" s="71">
        <f t="shared" si="7"/>
        <v>0</v>
      </c>
      <c r="F38" s="71">
        <f t="shared" si="7"/>
        <v>0</v>
      </c>
      <c r="G38" s="71">
        <f t="shared" si="7"/>
        <v>0</v>
      </c>
      <c r="H38" s="71">
        <f t="shared" ref="H38:H45" si="8">SUM(C38:G38)</f>
        <v>0</v>
      </c>
      <c r="I38" s="72"/>
      <c r="J38" s="71">
        <f t="shared" ref="J38:K45" si="9">J27*J17</f>
        <v>0</v>
      </c>
      <c r="K38" s="71">
        <f t="shared" si="9"/>
        <v>0</v>
      </c>
      <c r="L38" s="71">
        <f>SUM(H38:K38)</f>
        <v>0</v>
      </c>
      <c r="N38" s="76"/>
    </row>
    <row r="39" spans="1:14" s="55" customFormat="1" ht="14.4" customHeight="1" x14ac:dyDescent="0.3">
      <c r="A39" s="97"/>
      <c r="B39" s="47" t="s">
        <v>33</v>
      </c>
      <c r="C39" s="71">
        <f t="shared" si="7"/>
        <v>0</v>
      </c>
      <c r="D39" s="71">
        <f t="shared" si="7"/>
        <v>0</v>
      </c>
      <c r="E39" s="71">
        <f t="shared" si="7"/>
        <v>0</v>
      </c>
      <c r="F39" s="71">
        <f t="shared" si="7"/>
        <v>0</v>
      </c>
      <c r="G39" s="71">
        <f t="shared" si="7"/>
        <v>0</v>
      </c>
      <c r="H39" s="71">
        <f t="shared" si="8"/>
        <v>0</v>
      </c>
      <c r="I39" s="72"/>
      <c r="J39" s="71">
        <f t="shared" si="9"/>
        <v>0</v>
      </c>
      <c r="K39" s="71">
        <f t="shared" si="9"/>
        <v>0</v>
      </c>
      <c r="L39" s="71">
        <f t="shared" ref="L39:L45" si="10">SUM(H39:K39)</f>
        <v>0</v>
      </c>
      <c r="N39" s="76"/>
    </row>
    <row r="40" spans="1:14" s="55" customFormat="1" ht="14.4" customHeight="1" x14ac:dyDescent="0.3">
      <c r="A40" s="97"/>
      <c r="B40" s="47" t="s">
        <v>34</v>
      </c>
      <c r="C40" s="71">
        <f t="shared" si="7"/>
        <v>0</v>
      </c>
      <c r="D40" s="71">
        <f t="shared" si="7"/>
        <v>0</v>
      </c>
      <c r="E40" s="71">
        <f t="shared" si="7"/>
        <v>0</v>
      </c>
      <c r="F40" s="71">
        <f t="shared" si="7"/>
        <v>0</v>
      </c>
      <c r="G40" s="71">
        <f t="shared" si="7"/>
        <v>0</v>
      </c>
      <c r="H40" s="71">
        <f t="shared" si="8"/>
        <v>0</v>
      </c>
      <c r="I40" s="72"/>
      <c r="J40" s="71">
        <f t="shared" si="9"/>
        <v>0</v>
      </c>
      <c r="K40" s="71">
        <f t="shared" si="9"/>
        <v>0</v>
      </c>
      <c r="L40" s="71">
        <f t="shared" si="10"/>
        <v>0</v>
      </c>
      <c r="N40" s="76"/>
    </row>
    <row r="41" spans="1:14" s="55" customFormat="1" ht="14.4" customHeight="1" x14ac:dyDescent="0.3">
      <c r="A41" s="97"/>
      <c r="B41" s="47" t="s">
        <v>35</v>
      </c>
      <c r="C41" s="71">
        <f t="shared" si="7"/>
        <v>0</v>
      </c>
      <c r="D41" s="71">
        <f t="shared" si="7"/>
        <v>0</v>
      </c>
      <c r="E41" s="71">
        <f t="shared" si="7"/>
        <v>0</v>
      </c>
      <c r="F41" s="71">
        <f t="shared" si="7"/>
        <v>0</v>
      </c>
      <c r="G41" s="71">
        <f t="shared" si="7"/>
        <v>0</v>
      </c>
      <c r="H41" s="71">
        <f t="shared" si="8"/>
        <v>0</v>
      </c>
      <c r="I41" s="72"/>
      <c r="J41" s="71">
        <f t="shared" si="9"/>
        <v>0</v>
      </c>
      <c r="K41" s="71">
        <f t="shared" si="9"/>
        <v>0</v>
      </c>
      <c r="L41" s="71">
        <f t="shared" si="10"/>
        <v>0</v>
      </c>
      <c r="N41" s="76"/>
    </row>
    <row r="42" spans="1:14" s="55" customFormat="1" ht="14.4" customHeight="1" x14ac:dyDescent="0.3">
      <c r="A42" s="97"/>
      <c r="B42" s="47" t="s">
        <v>36</v>
      </c>
      <c r="C42" s="71">
        <f t="shared" si="7"/>
        <v>0</v>
      </c>
      <c r="D42" s="71">
        <f t="shared" si="7"/>
        <v>0</v>
      </c>
      <c r="E42" s="71">
        <f t="shared" si="7"/>
        <v>0</v>
      </c>
      <c r="F42" s="71">
        <f t="shared" si="7"/>
        <v>0</v>
      </c>
      <c r="G42" s="71">
        <f t="shared" si="7"/>
        <v>0</v>
      </c>
      <c r="H42" s="71">
        <f t="shared" si="8"/>
        <v>0</v>
      </c>
      <c r="I42" s="72"/>
      <c r="J42" s="71">
        <f t="shared" si="9"/>
        <v>0</v>
      </c>
      <c r="K42" s="71">
        <f t="shared" si="9"/>
        <v>0</v>
      </c>
      <c r="L42" s="71">
        <f t="shared" si="10"/>
        <v>0</v>
      </c>
      <c r="N42" s="76"/>
    </row>
    <row r="43" spans="1:14" s="55" customFormat="1" ht="14.4" customHeight="1" x14ac:dyDescent="0.3">
      <c r="A43" s="97"/>
      <c r="B43" s="47" t="s">
        <v>37</v>
      </c>
      <c r="C43" s="71">
        <f t="shared" si="7"/>
        <v>0</v>
      </c>
      <c r="D43" s="71">
        <f t="shared" si="7"/>
        <v>0</v>
      </c>
      <c r="E43" s="71">
        <f t="shared" si="7"/>
        <v>0</v>
      </c>
      <c r="F43" s="71">
        <f t="shared" si="7"/>
        <v>0</v>
      </c>
      <c r="G43" s="71">
        <f t="shared" si="7"/>
        <v>0</v>
      </c>
      <c r="H43" s="70">
        <f t="shared" si="8"/>
        <v>0</v>
      </c>
      <c r="I43" s="72"/>
      <c r="J43" s="71">
        <f t="shared" si="9"/>
        <v>0</v>
      </c>
      <c r="K43" s="71">
        <f t="shared" si="9"/>
        <v>0</v>
      </c>
      <c r="L43" s="71">
        <f t="shared" si="10"/>
        <v>0</v>
      </c>
      <c r="N43" s="76"/>
    </row>
    <row r="44" spans="1:14" s="55" customFormat="1" ht="14.4" customHeight="1" x14ac:dyDescent="0.3">
      <c r="A44" s="97"/>
      <c r="B44" s="47" t="s">
        <v>38</v>
      </c>
      <c r="C44" s="71">
        <f t="shared" si="7"/>
        <v>0</v>
      </c>
      <c r="D44" s="71">
        <f t="shared" si="7"/>
        <v>0</v>
      </c>
      <c r="E44" s="71">
        <f t="shared" si="7"/>
        <v>0</v>
      </c>
      <c r="F44" s="71">
        <f t="shared" si="7"/>
        <v>0</v>
      </c>
      <c r="G44" s="71">
        <f t="shared" si="7"/>
        <v>0</v>
      </c>
      <c r="H44" s="70">
        <f t="shared" si="8"/>
        <v>0</v>
      </c>
      <c r="I44" s="72"/>
      <c r="J44" s="71">
        <f t="shared" si="9"/>
        <v>0</v>
      </c>
      <c r="K44" s="71">
        <f t="shared" si="9"/>
        <v>0</v>
      </c>
      <c r="L44" s="71">
        <f t="shared" si="10"/>
        <v>0</v>
      </c>
      <c r="N44" s="76"/>
    </row>
    <row r="45" spans="1:14" s="55" customFormat="1" ht="14.4" customHeight="1" x14ac:dyDescent="0.3">
      <c r="A45" s="98"/>
      <c r="B45" s="47" t="s">
        <v>39</v>
      </c>
      <c r="C45" s="71">
        <f t="shared" si="7"/>
        <v>0</v>
      </c>
      <c r="D45" s="71">
        <f t="shared" si="7"/>
        <v>0</v>
      </c>
      <c r="E45" s="71">
        <f t="shared" si="7"/>
        <v>0</v>
      </c>
      <c r="F45" s="71">
        <f t="shared" si="7"/>
        <v>0</v>
      </c>
      <c r="G45" s="71">
        <f t="shared" si="7"/>
        <v>0</v>
      </c>
      <c r="H45" s="70">
        <f t="shared" si="8"/>
        <v>0</v>
      </c>
      <c r="I45" s="72"/>
      <c r="J45" s="71">
        <f t="shared" si="9"/>
        <v>0</v>
      </c>
      <c r="K45" s="71">
        <f t="shared" si="9"/>
        <v>0</v>
      </c>
      <c r="L45" s="71">
        <f t="shared" si="10"/>
        <v>0</v>
      </c>
      <c r="N45" s="76"/>
    </row>
    <row r="46" spans="1:14" ht="21" thickBot="1" x14ac:dyDescent="0.75">
      <c r="A46" s="11"/>
      <c r="B46" s="11"/>
      <c r="C46" s="11"/>
      <c r="D46" s="11"/>
      <c r="E46" s="11"/>
      <c r="F46" s="11"/>
      <c r="G46" s="11"/>
      <c r="H46" s="11"/>
      <c r="I46" s="11"/>
      <c r="J46" s="11"/>
      <c r="K46" s="11"/>
      <c r="L46" s="11"/>
      <c r="M46" s="11"/>
      <c r="N46" s="76"/>
    </row>
    <row r="47" spans="1:14" ht="61.8" thickBot="1" x14ac:dyDescent="0.75">
      <c r="A47" s="88" t="s">
        <v>83</v>
      </c>
      <c r="B47" s="50" t="s">
        <v>84</v>
      </c>
      <c r="C47" s="25" t="str">
        <f>C$15</f>
        <v>Year 1
2023/2024
(3 months)</v>
      </c>
      <c r="D47" s="25" t="str">
        <f t="shared" ref="D47:H47" si="11">D$15</f>
        <v>Year 2
2024/2025</v>
      </c>
      <c r="E47" s="25" t="str">
        <f t="shared" si="11"/>
        <v>Year 3
2025/2026</v>
      </c>
      <c r="F47" s="25" t="str">
        <f t="shared" si="11"/>
        <v>Year 4
2026/2027</v>
      </c>
      <c r="G47" s="25" t="str">
        <f t="shared" si="11"/>
        <v>Year 5
2027/2028</v>
      </c>
      <c r="H47" s="25" t="str">
        <f t="shared" si="11"/>
        <v>Totals (5 year)
2023-2028</v>
      </c>
      <c r="I47" s="28"/>
      <c r="J47" s="25" t="str">
        <f t="shared" ref="J47:L47" si="12">J$15</f>
        <v>Year 6 
(if extended)
2028/2029</v>
      </c>
      <c r="K47" s="25" t="str">
        <f t="shared" si="12"/>
        <v>Year 7 
(if extended)
2029/2030</v>
      </c>
      <c r="L47" s="25" t="str">
        <f t="shared" si="12"/>
        <v>Totals (7 year)
2023-2030</v>
      </c>
      <c r="M47" s="28"/>
      <c r="N47" s="76"/>
    </row>
    <row r="48" spans="1:14" ht="40.799999999999997" x14ac:dyDescent="0.7">
      <c r="A48" s="88"/>
      <c r="B48" s="44" t="s">
        <v>73</v>
      </c>
      <c r="C48" s="43">
        <v>3243000</v>
      </c>
      <c r="D48" s="43">
        <v>13283000</v>
      </c>
      <c r="E48" s="43">
        <v>13602000</v>
      </c>
      <c r="F48" s="43">
        <v>13928000</v>
      </c>
      <c r="G48" s="43">
        <v>14262000</v>
      </c>
      <c r="H48" s="59">
        <f>SUM(C48:G48)</f>
        <v>58318000</v>
      </c>
      <c r="I48" s="28"/>
      <c r="J48" s="53">
        <v>14604000</v>
      </c>
      <c r="K48" s="53">
        <v>14954000</v>
      </c>
      <c r="L48" s="59">
        <f>SUM(H48:K48)</f>
        <v>87876000</v>
      </c>
      <c r="M48" s="28"/>
      <c r="N48" s="76"/>
    </row>
    <row r="49" spans="1:14" s="55" customFormat="1" ht="31.2" customHeight="1" x14ac:dyDescent="0.3">
      <c r="A49" s="88"/>
      <c r="B49" s="47" t="s">
        <v>85</v>
      </c>
      <c r="C49" s="37">
        <f>C37</f>
        <v>0</v>
      </c>
      <c r="D49" s="37">
        <f t="shared" ref="D49:G49" si="13">D37</f>
        <v>0</v>
      </c>
      <c r="E49" s="37">
        <f>E37</f>
        <v>0</v>
      </c>
      <c r="F49" s="37">
        <f t="shared" si="13"/>
        <v>0</v>
      </c>
      <c r="G49" s="37">
        <f t="shared" si="13"/>
        <v>0</v>
      </c>
      <c r="I49" s="28"/>
      <c r="J49" s="37">
        <f t="shared" ref="J49:K49" si="14">J37</f>
        <v>0</v>
      </c>
      <c r="K49" s="37">
        <f t="shared" si="14"/>
        <v>0</v>
      </c>
    </row>
    <row r="50" spans="1:14" s="55" customFormat="1" ht="40.799999999999997" x14ac:dyDescent="0.3">
      <c r="A50" s="88"/>
      <c r="B50" s="47" t="s">
        <v>75</v>
      </c>
      <c r="C50" s="62" t="str">
        <f>IF((C$49&lt;=C48),"COMPLIANT","NON COMPLIANT")</f>
        <v>COMPLIANT</v>
      </c>
      <c r="D50" s="62" t="str">
        <f>IF((D$49&lt;=D48),"COMPLIANT","NON COMPLIANT")</f>
        <v>COMPLIANT</v>
      </c>
      <c r="E50" s="62" t="str">
        <f t="shared" ref="E50:F50" si="15">IF((E$49&lt;=E48),"COMPLIANT","NON COMPLIANT")</f>
        <v>COMPLIANT</v>
      </c>
      <c r="F50" s="62" t="str">
        <f t="shared" si="15"/>
        <v>COMPLIANT</v>
      </c>
      <c r="G50" s="62" t="str">
        <f>IF((G$49&lt;=G48),"COMPLIANT","NON COMPLIANT")</f>
        <v>COMPLIANT</v>
      </c>
      <c r="J50" s="62" t="str">
        <f t="shared" ref="J50:K50" si="16">IF((J$49&lt;=J48),"COMPLIANT","NON COMPLIANT")</f>
        <v>COMPLIANT</v>
      </c>
      <c r="K50" s="62" t="str">
        <f t="shared" si="16"/>
        <v>COMPLIANT</v>
      </c>
    </row>
    <row r="51" spans="1:14" ht="21" thickBot="1" x14ac:dyDescent="0.75">
      <c r="J51" s="64"/>
      <c r="K51" s="64"/>
    </row>
    <row r="52" spans="1:14" ht="61.8" thickBot="1" x14ac:dyDescent="0.75">
      <c r="A52" s="88" t="s">
        <v>86</v>
      </c>
      <c r="B52" s="50" t="s">
        <v>84</v>
      </c>
      <c r="C52" s="25" t="str">
        <f>C$15</f>
        <v>Year 1
2023/2024
(3 months)</v>
      </c>
      <c r="D52" s="25" t="str">
        <f t="shared" ref="D52:H52" si="17">D$15</f>
        <v>Year 2
2024/2025</v>
      </c>
      <c r="E52" s="25" t="str">
        <f t="shared" si="17"/>
        <v>Year 3
2025/2026</v>
      </c>
      <c r="F52" s="25" t="str">
        <f t="shared" si="17"/>
        <v>Year 4
2026/2027</v>
      </c>
      <c r="G52" s="25" t="str">
        <f t="shared" si="17"/>
        <v>Year 5
2027/2028</v>
      </c>
      <c r="H52" s="25" t="str">
        <f t="shared" si="17"/>
        <v>Totals (5 year)
2023-2028</v>
      </c>
      <c r="I52" s="28"/>
      <c r="J52" s="25" t="str">
        <f t="shared" ref="J52:L52" si="18">J$15</f>
        <v>Year 6 
(if extended)
2028/2029</v>
      </c>
      <c r="K52" s="25" t="str">
        <f t="shared" si="18"/>
        <v>Year 7 
(if extended)
2029/2030</v>
      </c>
      <c r="L52" s="25" t="str">
        <f t="shared" si="18"/>
        <v>Totals (7 year)
2023-2030</v>
      </c>
      <c r="M52" s="28"/>
      <c r="N52" s="76"/>
    </row>
    <row r="53" spans="1:14" x14ac:dyDescent="0.7">
      <c r="A53" s="88"/>
      <c r="B53" s="44" t="s">
        <v>87</v>
      </c>
      <c r="C53" s="37">
        <f>'a) Bidders costs'!C157</f>
        <v>0</v>
      </c>
      <c r="D53" s="37">
        <f>'a) Bidders costs'!D157</f>
        <v>0</v>
      </c>
      <c r="E53" s="37">
        <f>'a) Bidders costs'!E157</f>
        <v>0</v>
      </c>
      <c r="F53" s="37">
        <f>'a) Bidders costs'!F157</f>
        <v>0</v>
      </c>
      <c r="G53" s="37">
        <f>'a) Bidders costs'!G157</f>
        <v>0</v>
      </c>
      <c r="H53" s="37">
        <f>SUM(C53:G53)</f>
        <v>0</v>
      </c>
      <c r="I53" s="28"/>
      <c r="J53" s="37">
        <f>'a) Bidders costs'!J157</f>
        <v>0</v>
      </c>
      <c r="K53" s="37">
        <f>'a) Bidders costs'!K157</f>
        <v>0</v>
      </c>
      <c r="L53" s="37">
        <f>SUM(H53:K53)</f>
        <v>0</v>
      </c>
      <c r="M53" s="28"/>
      <c r="N53" s="76"/>
    </row>
    <row r="54" spans="1:14" s="55" customFormat="1" ht="31.2" customHeight="1" x14ac:dyDescent="0.3">
      <c r="A54" s="88"/>
      <c r="B54" s="47" t="s">
        <v>85</v>
      </c>
      <c r="C54" s="37">
        <f>C49</f>
        <v>0</v>
      </c>
      <c r="D54" s="37">
        <f t="shared" ref="D54:G54" si="19">D49</f>
        <v>0</v>
      </c>
      <c r="E54" s="37">
        <f t="shared" si="19"/>
        <v>0</v>
      </c>
      <c r="F54" s="37">
        <f t="shared" si="19"/>
        <v>0</v>
      </c>
      <c r="G54" s="37">
        <f t="shared" si="19"/>
        <v>0</v>
      </c>
      <c r="H54" s="37">
        <f t="shared" ref="H54" si="20">SUM(C54:G54)</f>
        <v>0</v>
      </c>
      <c r="I54" s="28"/>
      <c r="J54" s="37">
        <f t="shared" ref="J54:K54" si="21">J49</f>
        <v>0</v>
      </c>
      <c r="K54" s="37">
        <f t="shared" si="21"/>
        <v>0</v>
      </c>
      <c r="L54" s="37">
        <f t="shared" ref="L54" si="22">SUM(H54:K54)</f>
        <v>0</v>
      </c>
    </row>
    <row r="55" spans="1:14" s="55" customFormat="1" x14ac:dyDescent="0.3">
      <c r="A55" s="88"/>
      <c r="B55" s="65" t="s">
        <v>88</v>
      </c>
      <c r="C55" s="82">
        <f>C53-C54</f>
        <v>0</v>
      </c>
      <c r="D55" s="82">
        <f t="shared" ref="D55:L55" si="23">D53-D54</f>
        <v>0</v>
      </c>
      <c r="E55" s="82">
        <f t="shared" si="23"/>
        <v>0</v>
      </c>
      <c r="F55" s="82">
        <f t="shared" si="23"/>
        <v>0</v>
      </c>
      <c r="G55" s="82">
        <f t="shared" si="23"/>
        <v>0</v>
      </c>
      <c r="H55" s="82">
        <f t="shared" si="23"/>
        <v>0</v>
      </c>
      <c r="I55" s="83"/>
      <c r="J55" s="82">
        <f t="shared" si="23"/>
        <v>0</v>
      </c>
      <c r="K55" s="82">
        <f t="shared" si="23"/>
        <v>0</v>
      </c>
      <c r="L55" s="82">
        <f t="shared" si="23"/>
        <v>0</v>
      </c>
    </row>
  </sheetData>
  <mergeCells count="9">
    <mergeCell ref="A1:K1"/>
    <mergeCell ref="N27:N34"/>
    <mergeCell ref="A52:A55"/>
    <mergeCell ref="A47:A50"/>
    <mergeCell ref="A36:A45"/>
    <mergeCell ref="A3:G3"/>
    <mergeCell ref="A5:H5"/>
    <mergeCell ref="A13:A24"/>
    <mergeCell ref="A26:A34"/>
  </mergeCells>
  <conditionalFormatting sqref="C55:F55">
    <cfRule type="cellIs" dxfId="7" priority="17" operator="equal">
      <formula>"NON COMPLIANT"</formula>
    </cfRule>
    <cfRule type="cellIs" dxfId="6" priority="18" operator="equal">
      <formula>"COMPLIANT"</formula>
    </cfRule>
  </conditionalFormatting>
  <conditionalFormatting sqref="C50:G50">
    <cfRule type="cellIs" dxfId="5" priority="7" operator="equal">
      <formula>"NON COMPLIANT"</formula>
    </cfRule>
    <cfRule type="cellIs" dxfId="4" priority="8" operator="equal">
      <formula>"COMPLIANT"</formula>
    </cfRule>
  </conditionalFormatting>
  <conditionalFormatting sqref="J55:L55">
    <cfRule type="cellIs" dxfId="3" priority="5" operator="equal">
      <formula>"NON COMPLIANT"</formula>
    </cfRule>
    <cfRule type="cellIs" dxfId="2" priority="6" operator="equal">
      <formula>"COMPLIANT"</formula>
    </cfRule>
  </conditionalFormatting>
  <conditionalFormatting sqref="J50:K50">
    <cfRule type="cellIs" dxfId="1" priority="3" operator="equal">
      <formula>"NON COMPLIANT"</formula>
    </cfRule>
    <cfRule type="cellIs" dxfId="0" priority="4" operator="equal">
      <formula>"COMPLIANT"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A630666369D408C383F7F56FAACC6" ma:contentTypeVersion="22" ma:contentTypeDescription="Create a new document." ma:contentTypeScope="" ma:versionID="c0d76bfefba1403b181db89d9bc8e740">
  <xsd:schema xmlns:xsd="http://www.w3.org/2001/XMLSchema" xmlns:xs="http://www.w3.org/2001/XMLSchema" xmlns:p="http://schemas.microsoft.com/office/2006/metadata/properties" xmlns:ns1="http://schemas.microsoft.com/sharepoint/v3" xmlns:ns2="74f5b756-4277-41a8-9477-4f6166addcb2" xmlns:ns3="ba334369-4ec1-42f5-ab51-b3e2345e0083" targetNamespace="http://schemas.microsoft.com/office/2006/metadata/properties" ma:root="true" ma:fieldsID="ad886108e7831ec190cf41802aae30d2" ns1:_="" ns2:_="" ns3:_="">
    <xsd:import namespace="http://schemas.microsoft.com/sharepoint/v3"/>
    <xsd:import namespace="74f5b756-4277-41a8-9477-4f6166addcb2"/>
    <xsd:import namespace="ba334369-4ec1-42f5-ab51-b3e2345e00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ProjectID" minOccurs="0"/>
                <xsd:element ref="ns1:_ip_UnifiedCompliancePolicyProperties" minOccurs="0"/>
                <xsd:element ref="ns1:_ip_UnifiedCompliancePolicyUIAction" minOccurs="0"/>
                <xsd:element ref="ns2:_Flow_SignoffStatu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f5b756-4277-41a8-9477-4f6166add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ProjectID" ma:index="19" nillable="true" ma:displayName="ProjectID" ma:internalName="ProjectID">
      <xsd:simpleType>
        <xsd:restriction base="dms:Text">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334369-4ec1-42f5-ab51-b3e2345e00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a37e54a-fafe-4791-84c1-58459c2abccf}" ma:internalName="TaxCatchAll" ma:showField="CatchAllData" ma:web="ba334369-4ec1-42f5-ab51-b3e2345e00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rojectID xmlns="74f5b756-4277-41a8-9477-4f6166addcb2" xsi:nil="true"/>
    <_ip_UnifiedCompliancePolicyProperties xmlns="http://schemas.microsoft.com/sharepoint/v3" xsi:nil="true"/>
    <_Flow_SignoffStatus xmlns="74f5b756-4277-41a8-9477-4f6166addcb2" xsi:nil="true"/>
    <TaxCatchAll xmlns="ba334369-4ec1-42f5-ab51-b3e2345e0083" xsi:nil="true"/>
    <lcf76f155ced4ddcb4097134ff3c332f xmlns="74f5b756-4277-41a8-9477-4f6166addc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0D9819-5081-4734-8805-19CF9630E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f5b756-4277-41a8-9477-4f6166addcb2"/>
    <ds:schemaRef ds:uri="ba334369-4ec1-42f5-ab51-b3e2345e0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2FA9D1-156B-4001-ACA9-8EDB6D8C83A4}">
  <ds:schemaRefs>
    <ds:schemaRef ds:uri="http://schemas.microsoft.com/sharepoint/v3/contenttype/forms"/>
  </ds:schemaRefs>
</ds:datastoreItem>
</file>

<file path=customXml/itemProps3.xml><?xml version="1.0" encoding="utf-8"?>
<ds:datastoreItem xmlns:ds="http://schemas.openxmlformats.org/officeDocument/2006/customXml" ds:itemID="{565FEE2F-0749-419F-9C72-AFF8DCFEF765}">
  <ds:schemaRefs>
    <ds:schemaRef ds:uri="http://schemas.microsoft.com/sharepoint/v3"/>
    <ds:schemaRef ds:uri="http://purl.org/dc/elements/1.1/"/>
    <ds:schemaRef ds:uri="http://purl.org/dc/dcmitype/"/>
    <ds:schemaRef ds:uri="74f5b756-4277-41a8-9477-4f6166addcb2"/>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ba334369-4ec1-42f5-ab51-b3e2345e008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 to Bidder - READ FIRST</vt:lpstr>
      <vt:lpstr>a) Bidders costs</vt:lpstr>
      <vt:lpstr>b) Bidders Tariff </vt:lpstr>
    </vt:vector>
  </TitlesOfParts>
  <Manager/>
  <Company>South London Commissioning Support Unit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Robinson (Croydon CCG)</dc:creator>
  <cp:keywords/>
  <dc:description/>
  <cp:lastModifiedBy>Jasmine Barrett</cp:lastModifiedBy>
  <cp:revision/>
  <dcterms:created xsi:type="dcterms:W3CDTF">2016-02-14T09:35:19Z</dcterms:created>
  <dcterms:modified xsi:type="dcterms:W3CDTF">2023-03-31T12:11:47Z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0x010100285A630666369D408C383F7F56FAACC6</vt:lpwstr>
  </property>
  <property fmtid="{D5CDD505-2E9C-101B-9397-08002B2CF9AE}" pid="3" name="MediaServiceImageTags">
    <vt:lpwstr/>
  </property>
</Properties>
</file>