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790" tabRatio="651"/>
  </bookViews>
  <sheets>
    <sheet name="Proposed sizing_Licenses" sheetId="18" r:id="rId1"/>
    <sheet name="Existing CMC Configuration" sheetId="2" r:id="rId2"/>
    <sheet name="Proposed PROD DEV TEST Config" sheetId="10" r:id="rId3"/>
    <sheet name="High Availability Overview" sheetId="19" r:id="rId4"/>
    <sheet name="Data Growth projection" sheetId="21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1" l="1"/>
  <c r="D7" i="21"/>
  <c r="E7" i="21"/>
  <c r="F7" i="21"/>
  <c r="G7" i="21"/>
  <c r="H7" i="21"/>
  <c r="I7" i="21"/>
  <c r="J7" i="21"/>
  <c r="K7" i="21"/>
  <c r="L7" i="21"/>
  <c r="B7" i="21"/>
  <c r="D5" i="21"/>
  <c r="E5" i="21" s="1"/>
  <c r="F5" i="21" s="1"/>
  <c r="G5" i="21" s="1"/>
  <c r="H5" i="21" s="1"/>
  <c r="I5" i="21" s="1"/>
  <c r="J5" i="21" s="1"/>
  <c r="K5" i="21" s="1"/>
  <c r="L5" i="21" s="1"/>
  <c r="C5" i="21"/>
  <c r="D6" i="21"/>
  <c r="E6" i="21"/>
  <c r="F6" i="21" s="1"/>
  <c r="G6" i="21" s="1"/>
  <c r="H6" i="21" s="1"/>
  <c r="I6" i="21" s="1"/>
  <c r="J6" i="21" s="1"/>
  <c r="K6" i="21" s="1"/>
  <c r="L6" i="21" s="1"/>
  <c r="C6" i="21"/>
</calcChain>
</file>

<file path=xl/sharedStrings.xml><?xml version="1.0" encoding="utf-8"?>
<sst xmlns="http://schemas.openxmlformats.org/spreadsheetml/2006/main" count="59" uniqueCount="34">
  <si>
    <t>Existing CMC Configuration</t>
  </si>
  <si>
    <t>There is no current disaster recovery plan in place. The ETL databases are backed up on a nightly basis using SQL Server backups.</t>
  </si>
  <si>
    <t>Both SutMbi01 and SutMbi02 are physical servers located in the Sutton data centre.</t>
  </si>
  <si>
    <t>Server</t>
  </si>
  <si>
    <t>OS</t>
  </si>
  <si>
    <t>Memory GB</t>
  </si>
  <si>
    <t>&lt;N/A&gt;</t>
  </si>
  <si>
    <t>Virtual Server PROD Data Server</t>
  </si>
  <si>
    <t>Virtual Server PROD Reporting Server</t>
  </si>
  <si>
    <t>Virtual Server DEV TEST Data Server</t>
  </si>
  <si>
    <t>Virtual Server DEV TEST Reporting Server</t>
  </si>
  <si>
    <t>Processors</t>
  </si>
  <si>
    <t xml:space="preserve">TWO SITES for 1, 5 and 10 years
ETL_PROD size @ 20/07/2018 207 GB
ETL_Local_PROD size @ 20/07/2018 86GB (new BFS database size unknown, using parameters available)
rounded to 300GB in 31 months
10GB rounded a month (first 12 months CMC_AuditData records per night was 30k - 50k, now 900k - 1.5 m per night) - ONE site
20GB new site to come on-line with similar data load figures. 
25GB add 5 GB (25%) for any increase to the standard.
25GB * 12 months = 300GB
1.5TB for 5 years
3 TB for 10 years
</t>
  </si>
  <si>
    <t>Disk Space TB \ GB</t>
  </si>
  <si>
    <t>5 TB</t>
  </si>
  <si>
    <t>1 TB</t>
  </si>
  <si>
    <t xml:space="preserve">SSMS 2017 required </t>
  </si>
  <si>
    <t>SSRS 2017 required</t>
  </si>
  <si>
    <t>SSIS 2017 required</t>
  </si>
  <si>
    <t>YES</t>
  </si>
  <si>
    <t>SQL Clustering</t>
  </si>
  <si>
    <t>High Availability</t>
  </si>
  <si>
    <t>Disaster Recovery</t>
  </si>
  <si>
    <t>NO</t>
  </si>
  <si>
    <t>Windows Server 2016</t>
  </si>
  <si>
    <t>x64 processors required for SQL Server installations from SS 2016</t>
  </si>
  <si>
    <t>Outages illustrated below.</t>
  </si>
  <si>
    <t>Proposed CMC Configuration</t>
  </si>
  <si>
    <t>ETL Prod / ETL local Prod</t>
  </si>
  <si>
    <t xml:space="preserve">My CMC </t>
  </si>
  <si>
    <t>Total</t>
  </si>
  <si>
    <t>Databasesize (GB) / Year</t>
  </si>
  <si>
    <t>Datawarehouse Production database growth projection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</si>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</sst>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-0.24994659260841701"/>
        <bgColor theme="4"/>
      </patternFill>
    </fill>
    <fill>
      <patternFill patternType="solid">
        <fgColor rgb="FFFFC000"/>
        <bgColor theme="4"/>
      </patternFill>
    </fill>
    <fill>
      <patternFill patternType="solid">
        <fgColor rgb="FF002060"/>
        <bgColor theme="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3" borderId="1" xfId="0" applyFont="1" applyFill="1" applyBorder="1"/>
    <xf numFmtId="0" fontId="0" fillId="0" borderId="1" xfId="0" applyFont="1" applyBorder="1"/>
    <xf numFmtId="0" fontId="3" fillId="2" borderId="2" xfId="0" applyFont="1" applyFill="1" applyBorder="1"/>
    <xf numFmtId="0" fontId="0" fillId="0" borderId="3" xfId="0" applyFont="1" applyBorder="1"/>
    <xf numFmtId="0" fontId="3" fillId="4" borderId="2" xfId="0" applyFont="1" applyFill="1" applyBorder="1"/>
    <xf numFmtId="0" fontId="3" fillId="5" borderId="2" xfId="0" applyFont="1" applyFill="1" applyBorder="1"/>
    <xf numFmtId="0" fontId="3" fillId="6" borderId="2" xfId="0" applyFont="1" applyFill="1" applyBorder="1"/>
    <xf numFmtId="0" fontId="2" fillId="0" borderId="0" xfId="0" applyFont="1" applyAlignment="1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4.jpg"/><Relationship Id="rId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12</xdr:col>
      <xdr:colOff>525780</xdr:colOff>
      <xdr:row>50</xdr:row>
      <xdr:rowOff>121920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8831580" cy="65227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1</xdr:rowOff>
    </xdr:from>
    <xdr:to>
      <xdr:col>8</xdr:col>
      <xdr:colOff>99061</xdr:colOff>
      <xdr:row>12</xdr:row>
      <xdr:rowOff>25825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01"/>
          <a:ext cx="5463540" cy="1488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30480</xdr:rowOff>
    </xdr:from>
    <xdr:to>
      <xdr:col>16</xdr:col>
      <xdr:colOff>381000</xdr:colOff>
      <xdr:row>39</xdr:row>
      <xdr:rowOff>144882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79120"/>
          <a:ext cx="10058400" cy="66980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4</xdr:row>
      <xdr:rowOff>0</xdr:rowOff>
    </xdr:from>
    <xdr:to>
      <xdr:col>13</xdr:col>
      <xdr:colOff>198120</xdr:colOff>
      <xdr:row>37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731520"/>
          <a:ext cx="7787640" cy="61874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13</xdr:col>
      <xdr:colOff>190500</xdr:colOff>
      <xdr:row>73</xdr:row>
      <xdr:rowOff>152400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315200"/>
          <a:ext cx="7787640" cy="61874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13</xdr:col>
      <xdr:colOff>190500</xdr:colOff>
      <xdr:row>109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3898880"/>
          <a:ext cx="7787640" cy="61874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13</xdr:col>
      <xdr:colOff>190500</xdr:colOff>
      <xdr:row>145</xdr:row>
      <xdr:rowOff>152400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482560"/>
          <a:ext cx="7787640" cy="6187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35" displayName="Table35" ref="A11:H15" totalsRowShown="0">
  <autoFilter ref="A11:H15"/>
  <tableColumns count="8">
    <tableColumn id="1" name="Server"/>
    <tableColumn id="2" name="Memory GB"/>
    <tableColumn id="12" name="Processors"/>
    <tableColumn id="3" name="OS"/>
    <tableColumn id="4" name="Disk Space TB \ GB"/>
    <tableColumn id="8" name="SSMS 2017 required "/>
    <tableColumn id="9" name="SSRS 2017 required"/>
    <tableColumn id="10" name="SSIS 2017 requir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D7" totalsRowShown="0" headerRowDxfId="3" headerRowBorderDxfId="2" tableBorderDxfId="1" totalsRowBorderDxfId="0">
  <autoFilter ref="A3:D7"/>
  <tableColumns count="4">
    <tableColumn id="1" name="Server"/>
    <tableColumn id="2" name="High Availability"/>
    <tableColumn id="3" name="SQL Clustering"/>
    <tableColumn id="4" name="Disaster Recove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tabSelected="1" workbookViewId="0">
      <selection activeCell="C16" sqref="C16"/>
    </sheetView>
  </sheetViews>
  <sheetFormatPr defaultRowHeight="15" x14ac:dyDescent="0.25"/>
  <cols>
    <col min="1" max="1" width="37.28515625" bestFit="1" customWidth="1"/>
    <col min="2" max="2" width="20" bestFit="1" customWidth="1"/>
    <col min="3" max="3" width="26.7109375" bestFit="1" customWidth="1"/>
    <col min="4" max="4" width="26.7109375" customWidth="1"/>
    <col min="5" max="5" width="19.5703125" bestFit="1" customWidth="1"/>
    <col min="6" max="6" width="20.28515625" bestFit="1" customWidth="1"/>
    <col min="7" max="8" width="19.5703125" bestFit="1" customWidth="1"/>
    <col min="9" max="9" width="19.5703125" customWidth="1"/>
    <col min="10" max="10" width="16.28515625" customWidth="1"/>
  </cols>
  <sheetData>
    <row r="3" spans="1:8" ht="14.45" x14ac:dyDescent="0.3">
      <c r="A3" s="5" t="s">
        <v>3</v>
      </c>
      <c r="B3" s="7" t="s">
        <v>21</v>
      </c>
      <c r="C3" s="8" t="s">
        <v>20</v>
      </c>
      <c r="D3" s="9" t="s">
        <v>22</v>
      </c>
    </row>
    <row r="4" spans="1:8" ht="14.45" x14ac:dyDescent="0.3">
      <c r="A4" s="3" t="s">
        <v>7</v>
      </c>
      <c r="B4" t="s">
        <v>19</v>
      </c>
      <c r="C4" t="s">
        <v>19</v>
      </c>
      <c r="D4" t="s">
        <v>19</v>
      </c>
    </row>
    <row r="5" spans="1:8" ht="14.45" x14ac:dyDescent="0.3">
      <c r="A5" s="4" t="s">
        <v>8</v>
      </c>
      <c r="B5" t="s">
        <v>19</v>
      </c>
      <c r="C5" t="s">
        <v>6</v>
      </c>
      <c r="D5" t="s">
        <v>19</v>
      </c>
    </row>
    <row r="6" spans="1:8" ht="14.45" x14ac:dyDescent="0.3">
      <c r="A6" s="3" t="s">
        <v>9</v>
      </c>
      <c r="B6" t="s">
        <v>23</v>
      </c>
      <c r="C6" t="s">
        <v>23</v>
      </c>
      <c r="D6" t="s">
        <v>23</v>
      </c>
    </row>
    <row r="7" spans="1:8" ht="14.45" x14ac:dyDescent="0.3">
      <c r="A7" s="6" t="s">
        <v>10</v>
      </c>
      <c r="B7" t="s">
        <v>23</v>
      </c>
      <c r="C7" t="s">
        <v>6</v>
      </c>
      <c r="D7" t="s">
        <v>23</v>
      </c>
    </row>
    <row r="11" spans="1:8" ht="14.45" x14ac:dyDescent="0.3">
      <c r="A11" t="s">
        <v>3</v>
      </c>
      <c r="B11" t="s">
        <v>5</v>
      </c>
      <c r="C11" t="s">
        <v>11</v>
      </c>
      <c r="D11" t="s">
        <v>4</v>
      </c>
      <c r="E11" t="s">
        <v>13</v>
      </c>
      <c r="F11" t="s">
        <v>16</v>
      </c>
      <c r="G11" t="s">
        <v>17</v>
      </c>
      <c r="H11" t="s">
        <v>18</v>
      </c>
    </row>
    <row r="12" spans="1:8" ht="14.45" x14ac:dyDescent="0.3">
      <c r="A12" t="s">
        <v>7</v>
      </c>
      <c r="B12">
        <v>64</v>
      </c>
      <c r="C12">
        <v>4</v>
      </c>
      <c r="D12" t="s">
        <v>24</v>
      </c>
      <c r="E12" t="s">
        <v>14</v>
      </c>
      <c r="F12" t="s">
        <v>19</v>
      </c>
      <c r="H12" t="s">
        <v>19</v>
      </c>
    </row>
    <row r="13" spans="1:8" ht="14.45" x14ac:dyDescent="0.3">
      <c r="A13" t="s">
        <v>8</v>
      </c>
      <c r="B13">
        <v>64</v>
      </c>
      <c r="C13">
        <v>4</v>
      </c>
      <c r="D13" t="s">
        <v>24</v>
      </c>
      <c r="E13" t="s">
        <v>15</v>
      </c>
      <c r="G13" t="s">
        <v>19</v>
      </c>
    </row>
    <row r="14" spans="1:8" ht="14.45" x14ac:dyDescent="0.3">
      <c r="A14" t="s">
        <v>9</v>
      </c>
      <c r="B14">
        <v>32</v>
      </c>
      <c r="C14">
        <v>2</v>
      </c>
      <c r="D14" t="s">
        <v>24</v>
      </c>
      <c r="E14" t="s">
        <v>15</v>
      </c>
      <c r="F14" t="s">
        <v>19</v>
      </c>
      <c r="H14" t="s">
        <v>19</v>
      </c>
    </row>
    <row r="15" spans="1:8" ht="14.45" x14ac:dyDescent="0.3">
      <c r="A15" t="s">
        <v>10</v>
      </c>
      <c r="B15">
        <v>32</v>
      </c>
      <c r="C15">
        <v>2</v>
      </c>
      <c r="D15" t="s">
        <v>24</v>
      </c>
      <c r="E15" t="s">
        <v>15</v>
      </c>
      <c r="G15" t="s">
        <v>19</v>
      </c>
    </row>
    <row r="16" spans="1:8" ht="43.15" x14ac:dyDescent="0.3">
      <c r="C16" s="2" t="s">
        <v>25</v>
      </c>
    </row>
    <row r="21" spans="5:8" ht="246.6" customHeight="1" x14ac:dyDescent="0.3">
      <c r="E21" s="26" t="s">
        <v>12</v>
      </c>
      <c r="F21" s="26"/>
      <c r="G21" s="26"/>
      <c r="H21" s="26"/>
    </row>
  </sheetData>
  <mergeCells count="1">
    <mergeCell ref="E21:H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C1"/>
    </sheetView>
  </sheetViews>
  <sheetFormatPr defaultRowHeight="15" x14ac:dyDescent="0.25"/>
  <cols>
    <col min="3" max="3" width="16" customWidth="1"/>
    <col min="11" max="11" width="13.42578125" customWidth="1"/>
    <col min="12" max="12" width="11.7109375" customWidth="1"/>
  </cols>
  <sheetData>
    <row r="1" spans="1:11" ht="18" x14ac:dyDescent="0.35">
      <c r="A1" s="27" t="s">
        <v>0</v>
      </c>
      <c r="B1" s="27"/>
      <c r="C1" s="27"/>
    </row>
    <row r="3" spans="1:11" ht="14.45" x14ac:dyDescent="0.3">
      <c r="A3" s="1" t="s">
        <v>2</v>
      </c>
      <c r="B3" s="1"/>
      <c r="C3" s="1"/>
      <c r="D3" s="1"/>
      <c r="E3" s="1"/>
      <c r="F3" s="1"/>
      <c r="G3" s="1"/>
    </row>
    <row r="14" spans="1:11" ht="14.45" x14ac:dyDescent="0.3">
      <c r="A14" s="28" t="s">
        <v>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</sheetData>
  <mergeCells count="2">
    <mergeCell ref="A1:C1"/>
    <mergeCell ref="A14:K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RowHeight="15" x14ac:dyDescent="0.25"/>
  <sheetData>
    <row r="1" spans="1:4" ht="18" x14ac:dyDescent="0.35">
      <c r="A1" s="27" t="s">
        <v>27</v>
      </c>
      <c r="B1" s="27"/>
      <c r="C1" s="27"/>
      <c r="D1" s="27"/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"/>
    </sheetView>
  </sheetViews>
  <sheetFormatPr defaultRowHeight="15" x14ac:dyDescent="0.25"/>
  <cols>
    <col min="3" max="3" width="13" customWidth="1"/>
  </cols>
  <sheetData>
    <row r="1" spans="1:3" ht="18" x14ac:dyDescent="0.35">
      <c r="A1" s="10" t="s">
        <v>26</v>
      </c>
      <c r="B1" s="10"/>
      <c r="C1" s="1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C17" sqref="C17"/>
    </sheetView>
  </sheetViews>
  <sheetFormatPr defaultRowHeight="15" x14ac:dyDescent="0.25"/>
  <cols>
    <col min="1" max="1" width="22.5703125" bestFit="1" customWidth="1"/>
  </cols>
  <sheetData>
    <row r="1" spans="1:12" x14ac:dyDescent="0.25">
      <c r="A1" s="11" t="s">
        <v>32</v>
      </c>
      <c r="B1" s="11"/>
      <c r="C1" s="11"/>
      <c r="D1" s="11"/>
    </row>
    <row r="2" spans="1:12" ht="15.75" thickBot="1" x14ac:dyDescent="0.3"/>
    <row r="3" spans="1:12" ht="15.75" thickBot="1" x14ac:dyDescent="0.3">
      <c r="A3" s="14" t="s">
        <v>31</v>
      </c>
      <c r="B3" s="18">
        <v>0</v>
      </c>
      <c r="C3" s="18">
        <v>1</v>
      </c>
      <c r="D3" s="18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9">
        <v>10</v>
      </c>
    </row>
    <row r="4" spans="1:12" x14ac:dyDescent="0.25">
      <c r="A4" s="20"/>
      <c r="B4" s="17"/>
      <c r="C4" s="17"/>
      <c r="D4" s="17"/>
      <c r="E4" s="17"/>
      <c r="F4" s="17"/>
      <c r="G4" s="17"/>
      <c r="H4" s="17"/>
      <c r="I4" s="17"/>
      <c r="J4" s="17"/>
      <c r="K4" s="17"/>
      <c r="L4" s="21"/>
    </row>
    <row r="5" spans="1:12" x14ac:dyDescent="0.25">
      <c r="A5" s="22" t="s">
        <v>28</v>
      </c>
      <c r="B5" s="12">
        <v>300</v>
      </c>
      <c r="C5" s="12">
        <f>+B5+120</f>
        <v>420</v>
      </c>
      <c r="D5" s="12">
        <f t="shared" ref="D5:L5" si="0">+C5+120</f>
        <v>540</v>
      </c>
      <c r="E5" s="12">
        <f t="shared" si="0"/>
        <v>660</v>
      </c>
      <c r="F5" s="12">
        <f t="shared" si="0"/>
        <v>780</v>
      </c>
      <c r="G5" s="12">
        <f t="shared" si="0"/>
        <v>900</v>
      </c>
      <c r="H5" s="12">
        <f t="shared" si="0"/>
        <v>1020</v>
      </c>
      <c r="I5" s="12">
        <f t="shared" si="0"/>
        <v>1140</v>
      </c>
      <c r="J5" s="12">
        <f t="shared" si="0"/>
        <v>1260</v>
      </c>
      <c r="K5" s="12">
        <f t="shared" si="0"/>
        <v>1380</v>
      </c>
      <c r="L5" s="23">
        <f t="shared" si="0"/>
        <v>1500</v>
      </c>
    </row>
    <row r="6" spans="1:12" ht="15.75" thickBot="1" x14ac:dyDescent="0.3">
      <c r="A6" s="24" t="s">
        <v>29</v>
      </c>
      <c r="B6" s="13">
        <v>25</v>
      </c>
      <c r="C6" s="13">
        <f>300+B6</f>
        <v>325</v>
      </c>
      <c r="D6" s="13">
        <f t="shared" ref="D6:L6" si="1">300+C6</f>
        <v>625</v>
      </c>
      <c r="E6" s="13">
        <f t="shared" si="1"/>
        <v>925</v>
      </c>
      <c r="F6" s="13">
        <f t="shared" si="1"/>
        <v>1225</v>
      </c>
      <c r="G6" s="13">
        <f t="shared" si="1"/>
        <v>1525</v>
      </c>
      <c r="H6" s="13">
        <f t="shared" si="1"/>
        <v>1825</v>
      </c>
      <c r="I6" s="13">
        <f t="shared" si="1"/>
        <v>2125</v>
      </c>
      <c r="J6" s="13">
        <f t="shared" si="1"/>
        <v>2425</v>
      </c>
      <c r="K6" s="13">
        <f t="shared" si="1"/>
        <v>2725</v>
      </c>
      <c r="L6" s="25">
        <f t="shared" si="1"/>
        <v>3025</v>
      </c>
    </row>
    <row r="7" spans="1:12" ht="15.75" thickBot="1" x14ac:dyDescent="0.3">
      <c r="A7" s="14" t="s">
        <v>30</v>
      </c>
      <c r="B7" s="15">
        <f>+B6+B5</f>
        <v>325</v>
      </c>
      <c r="C7" s="15">
        <f t="shared" ref="C7:L7" si="2">+C6+C5</f>
        <v>745</v>
      </c>
      <c r="D7" s="15">
        <f t="shared" si="2"/>
        <v>1165</v>
      </c>
      <c r="E7" s="15">
        <f t="shared" si="2"/>
        <v>1585</v>
      </c>
      <c r="F7" s="15">
        <f t="shared" si="2"/>
        <v>2005</v>
      </c>
      <c r="G7" s="15">
        <f t="shared" si="2"/>
        <v>2425</v>
      </c>
      <c r="H7" s="15">
        <f t="shared" si="2"/>
        <v>2845</v>
      </c>
      <c r="I7" s="15">
        <f t="shared" si="2"/>
        <v>3265</v>
      </c>
      <c r="J7" s="15">
        <f t="shared" si="2"/>
        <v>3685</v>
      </c>
      <c r="K7" s="15">
        <f t="shared" si="2"/>
        <v>4105</v>
      </c>
      <c r="L7" s="16">
        <f t="shared" si="2"/>
        <v>4525</v>
      </c>
    </row>
    <row r="13" spans="1:12" x14ac:dyDescent="0.25">
      <c r="C13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Proposed sizing_Licenses</vt:lpstr>
      <vt:lpstr>Existing CMC Configuration</vt:lpstr>
      <vt:lpstr>Proposed PROD DEV TEST Config</vt:lpstr>
      <vt:lpstr>High Availability Overview</vt:lpstr>
      <vt:lpstr>Data Growth projection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 W</dc:creator>
  <cp:lastModifiedBy>Ojha, Sanjay</cp:lastModifiedBy>
  <dcterms:created xsi:type="dcterms:W3CDTF">2018-07-13T13:21:05Z</dcterms:created>
  <dcterms:modified xsi:type="dcterms:W3CDTF">2019-01-18T12:07:30Z</dcterms:modified>
</cp:coreProperties>
</file>