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H:\Desktop\"/>
    </mc:Choice>
  </mc:AlternateContent>
  <bookViews>
    <workbookView xWindow="90" yWindow="120" windowWidth="19440" windowHeight="9300"/>
  </bookViews>
  <sheets>
    <sheet name="Sheet1" sheetId="1" r:id="rId1"/>
  </sheets>
  <definedNames>
    <definedName name="ValidEntries">Sheet1!$H$5:$H$7</definedName>
  </definedNames>
  <calcPr calcId="171027"/>
</workbook>
</file>

<file path=xl/calcChain.xml><?xml version="1.0" encoding="utf-8"?>
<calcChain xmlns="http://schemas.openxmlformats.org/spreadsheetml/2006/main">
  <c r="F28" i="1" l="1"/>
  <c r="F27" i="1"/>
  <c r="F26" i="1"/>
  <c r="F25" i="1"/>
  <c r="F24" i="1"/>
  <c r="F22" i="1"/>
  <c r="F21" i="1"/>
  <c r="F20" i="1"/>
  <c r="F18" i="1"/>
  <c r="E30" i="1"/>
  <c r="F30" i="1" s="1"/>
  <c r="D30" i="1"/>
  <c r="D18" i="1"/>
  <c r="E18" i="1" s="1"/>
  <c r="D19" i="1" s="1"/>
  <c r="E19" i="1" s="1"/>
  <c r="F19" i="1" s="1"/>
  <c r="D17" i="1"/>
  <c r="E17" i="1" s="1"/>
  <c r="F17" i="1" s="1"/>
  <c r="D31" i="1" l="1"/>
  <c r="E31" i="1" l="1"/>
  <c r="D32" i="1"/>
  <c r="E32" i="1" s="1"/>
  <c r="D33" i="1" s="1"/>
  <c r="E33" i="1" s="1"/>
  <c r="D35" i="1" s="1"/>
  <c r="E35" i="1" l="1"/>
  <c r="D36" i="1"/>
  <c r="E36" i="1" s="1"/>
  <c r="D40" i="1" l="1"/>
  <c r="D37" i="1"/>
  <c r="E37" i="1" s="1"/>
  <c r="E40" i="1" l="1"/>
  <c r="D39" i="1"/>
  <c r="E39" i="1" s="1"/>
</calcChain>
</file>

<file path=xl/sharedStrings.xml><?xml version="1.0" encoding="utf-8"?>
<sst xmlns="http://schemas.openxmlformats.org/spreadsheetml/2006/main" count="88" uniqueCount="57">
  <si>
    <t>Interim MEPT Procurement Timeline</t>
  </si>
  <si>
    <t>Stage Description</t>
  </si>
  <si>
    <t>Responsible</t>
  </si>
  <si>
    <t>Prior Information Notice (PIN)</t>
  </si>
  <si>
    <t>Commercial</t>
  </si>
  <si>
    <t>Technical</t>
  </si>
  <si>
    <t>Commercial/Technical</t>
  </si>
  <si>
    <t>Draft Business Case</t>
  </si>
  <si>
    <t>Suppliers Respond with Expressions of Interest &amp; complete PQQ</t>
  </si>
  <si>
    <t>Record Expressions of Interest and PQQ Responses</t>
  </si>
  <si>
    <t>Hold Industry Day</t>
  </si>
  <si>
    <t>Receive Tenders for assesment</t>
  </si>
  <si>
    <t>Commercial evaluation of PQQ responses</t>
  </si>
  <si>
    <t>Technical Evaluation of PQQ responses</t>
  </si>
  <si>
    <t>Joint PQQ Evaluation Board to shortlist suppliers to invite to Tender stage</t>
  </si>
  <si>
    <t>Invite Successful potential Suppliers to submit a Tender</t>
  </si>
  <si>
    <t xml:space="preserve">Technical assesment of Tenders </t>
  </si>
  <si>
    <t>Joint Tender Evaluation Board to determine winning Bidder</t>
  </si>
  <si>
    <t>Inform Successful Bidder</t>
  </si>
  <si>
    <t xml:space="preserve">Standstill Period where Bidders can challenge decision and/or request a debrief </t>
  </si>
  <si>
    <t>Inform Unsuccessful Bidders (DEFFORM 157)</t>
  </si>
  <si>
    <t>Business Case is Approved</t>
  </si>
  <si>
    <t>Draft SMS</t>
  </si>
  <si>
    <t>SMS is Approved</t>
  </si>
  <si>
    <t>Draft PQQ, ITT,Contract Notice, Marking Scheme, SOR &amp; Contract</t>
  </si>
  <si>
    <t>Potential Suppliers put their bids together</t>
  </si>
  <si>
    <t>Step No.</t>
  </si>
  <si>
    <t>Commercial/Technical/Finance</t>
  </si>
  <si>
    <t>AIAC</t>
  </si>
  <si>
    <t>Bidders</t>
  </si>
  <si>
    <t>Award Contract &amp; Acceptance</t>
  </si>
  <si>
    <t>Key</t>
  </si>
  <si>
    <t>Colour</t>
  </si>
  <si>
    <t>Party Responsible</t>
  </si>
  <si>
    <t>Mandatory Time</t>
  </si>
  <si>
    <t>Start Date</t>
  </si>
  <si>
    <t>Inform Unsuccessful Suppliers</t>
  </si>
  <si>
    <t>Publish  CN, PQQ , SOR, Marking Scheme &amp; Contract on DCO</t>
  </si>
  <si>
    <t>Target Date</t>
  </si>
  <si>
    <t>Request for Contract Action (RCA) raised on ASPECT.</t>
  </si>
  <si>
    <t>Achieved</t>
  </si>
  <si>
    <t>28/05/2017/2017</t>
  </si>
  <si>
    <t>Choose Selection Criteria, and draft Technical/Commercial questions for PQQ</t>
  </si>
  <si>
    <t>Complete SoR</t>
  </si>
  <si>
    <t>Publish ITT, SOR and Contract T's&amp;C's on Contracts Finder for Transparency</t>
  </si>
  <si>
    <t>Commercial assessment  of Tenders</t>
  </si>
  <si>
    <t>Debrief Unsuccessful Bidders  if required. (Within 15 days of request)</t>
  </si>
  <si>
    <t>Respond to Clarification Questions , sharing information with all bidders.</t>
  </si>
  <si>
    <t>Publish Contract Bidders Notice in DCO, informing industry of who will be bidding</t>
  </si>
  <si>
    <t>STAGE 1 - Pre-Advertising Stage</t>
  </si>
  <si>
    <t>STAGE 2 - Advertising &amp; Initial Suppier Selection Stage</t>
  </si>
  <si>
    <t>STAGE 3 - Tendering Stage</t>
  </si>
  <si>
    <t>STAGE 4 - Tender Assesment Stage</t>
  </si>
  <si>
    <t>STAGE 5 - Contract Award &amp; Debrief Stage</t>
  </si>
  <si>
    <t>Obtain Commercial &amp; technical sign off from management</t>
  </si>
  <si>
    <t>07/06/2018*</t>
  </si>
  <si>
    <t>*Date of start of Standstill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</si>
</sst>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8"/>
      <name val="Calibri"/>
      <family val="2"/>
    </font>
    <font>
      <b/>
      <sz val="11"/>
      <color theme="1"/>
      <name val="Calibri"/>
      <family val="2"/>
      <scheme val="minor"/>
    </font>
    <font>
      <b/>
      <sz val="11"/>
      <color theme="1"/>
      <name val="Arial"/>
      <family val="2"/>
    </font>
    <font>
      <b/>
      <sz val="11"/>
      <color theme="0"/>
      <name val="Calibri"/>
      <family val="2"/>
      <scheme val="minor"/>
    </font>
    <font>
      <sz val="1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00B050"/>
        <bgColor indexed="64"/>
      </patternFill>
    </fill>
    <fill>
      <patternFill patternType="solid">
        <fgColor rgb="FFFF0000"/>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medium">
        <color auto="1"/>
      </bottom>
      <diagonal/>
    </border>
  </borders>
  <cellStyleXfs count="1">
    <xf numFmtId="0" fontId="0" fillId="0" borderId="0"/>
  </cellStyleXfs>
  <cellXfs count="55">
    <xf numFmtId="0" fontId="0" fillId="0" borderId="0" xfId="0"/>
    <xf numFmtId="0" fontId="0" fillId="0" borderId="7" xfId="0" applyBorder="1"/>
    <xf numFmtId="15" fontId="0" fillId="0" borderId="7" xfId="0" applyNumberFormat="1" applyBorder="1"/>
    <xf numFmtId="0" fontId="0" fillId="0" borderId="8" xfId="0" applyBorder="1"/>
    <xf numFmtId="0" fontId="0" fillId="0" borderId="8" xfId="0" applyFill="1" applyBorder="1"/>
    <xf numFmtId="0" fontId="0" fillId="0" borderId="7" xfId="0" applyFill="1" applyBorder="1"/>
    <xf numFmtId="15" fontId="0" fillId="0" borderId="7" xfId="0" applyNumberFormat="1" applyFill="1" applyBorder="1"/>
    <xf numFmtId="0" fontId="0" fillId="0" borderId="4" xfId="0" applyBorder="1"/>
    <xf numFmtId="15" fontId="0" fillId="0" borderId="4" xfId="0" applyNumberFormat="1" applyBorder="1"/>
    <xf numFmtId="0" fontId="0" fillId="0" borderId="5" xfId="0" applyBorder="1"/>
    <xf numFmtId="0" fontId="2" fillId="4" borderId="6" xfId="0" applyFont="1" applyFill="1" applyBorder="1"/>
    <xf numFmtId="0" fontId="2" fillId="4" borderId="8" xfId="0" applyFont="1" applyFill="1" applyBorder="1"/>
    <xf numFmtId="0" fontId="2" fillId="5" borderId="6" xfId="0" applyFont="1" applyFill="1" applyBorder="1"/>
    <xf numFmtId="0" fontId="2" fillId="5" borderId="8" xfId="0" applyFont="1" applyFill="1" applyBorder="1"/>
    <xf numFmtId="0" fontId="2" fillId="6" borderId="6" xfId="0" applyFont="1" applyFill="1" applyBorder="1"/>
    <xf numFmtId="0" fontId="2" fillId="6" borderId="8" xfId="0" applyFont="1" applyFill="1" applyBorder="1"/>
    <xf numFmtId="0" fontId="2" fillId="7" borderId="6" xfId="0" applyFont="1" applyFill="1" applyBorder="1"/>
    <xf numFmtId="0" fontId="2" fillId="7" borderId="8" xfId="0" applyFont="1" applyFill="1" applyBorder="1"/>
    <xf numFmtId="0" fontId="2" fillId="8" borderId="6" xfId="0" applyFont="1" applyFill="1" applyBorder="1"/>
    <xf numFmtId="0" fontId="2" fillId="8" borderId="8" xfId="0" applyFont="1" applyFill="1" applyBorder="1"/>
    <xf numFmtId="0" fontId="2" fillId="9" borderId="3" xfId="0" applyFont="1" applyFill="1" applyBorder="1"/>
    <xf numFmtId="0" fontId="2" fillId="9" borderId="5" xfId="0" applyFont="1" applyFill="1" applyBorder="1"/>
    <xf numFmtId="0" fontId="2" fillId="2" borderId="6" xfId="0" applyFont="1" applyFill="1" applyBorder="1"/>
    <xf numFmtId="0" fontId="2" fillId="2" borderId="8" xfId="0" applyFont="1" applyFill="1" applyBorder="1"/>
    <xf numFmtId="0" fontId="3" fillId="0" borderId="0" xfId="0" applyFont="1" applyFill="1" applyBorder="1" applyAlignment="1">
      <alignment horizontal="center"/>
    </xf>
    <xf numFmtId="0" fontId="4" fillId="0" borderId="0" xfId="0" applyFont="1" applyFill="1" applyBorder="1" applyAlignment="1">
      <alignment horizontal="center"/>
    </xf>
    <xf numFmtId="0" fontId="4" fillId="10" borderId="6" xfId="0" applyFont="1" applyFill="1" applyBorder="1" applyAlignment="1">
      <alignment horizontal="center"/>
    </xf>
    <xf numFmtId="0" fontId="2" fillId="2" borderId="6" xfId="0" applyFont="1" applyFill="1" applyBorder="1" applyAlignment="1">
      <alignment horizontal="center"/>
    </xf>
    <xf numFmtId="0" fontId="2" fillId="2" borderId="3" xfId="0" applyFont="1" applyFill="1" applyBorder="1" applyAlignment="1">
      <alignment horizontal="center"/>
    </xf>
    <xf numFmtId="15" fontId="0" fillId="0" borderId="12" xfId="0" applyNumberFormat="1" applyBorder="1"/>
    <xf numFmtId="15" fontId="0" fillId="0" borderId="12" xfId="0" applyNumberFormat="1" applyFill="1" applyBorder="1"/>
    <xf numFmtId="15" fontId="0" fillId="0" borderId="21" xfId="0" applyNumberFormat="1" applyBorder="1"/>
    <xf numFmtId="16" fontId="0" fillId="11" borderId="0" xfId="0" applyNumberFormat="1" applyFill="1" applyAlignment="1">
      <alignment horizontal="center"/>
    </xf>
    <xf numFmtId="0" fontId="4" fillId="10" borderId="12" xfId="0" applyFont="1" applyFill="1" applyBorder="1" applyAlignment="1"/>
    <xf numFmtId="0" fontId="4" fillId="10" borderId="13" xfId="0" applyFont="1" applyFill="1" applyBorder="1" applyAlignment="1"/>
    <xf numFmtId="0" fontId="4" fillId="10" borderId="14" xfId="0" applyFont="1" applyFill="1" applyBorder="1" applyAlignment="1"/>
    <xf numFmtId="16" fontId="0" fillId="12" borderId="7" xfId="0" applyNumberFormat="1" applyFill="1" applyBorder="1" applyAlignment="1">
      <alignment horizontal="center"/>
    </xf>
    <xf numFmtId="16" fontId="0" fillId="11" borderId="7" xfId="0" applyNumberFormat="1" applyFill="1" applyBorder="1" applyAlignment="1">
      <alignment horizontal="center"/>
    </xf>
    <xf numFmtId="15" fontId="5" fillId="12" borderId="12" xfId="0" applyNumberFormat="1" applyFont="1" applyFill="1" applyBorder="1"/>
    <xf numFmtId="0" fontId="4" fillId="10" borderId="1" xfId="0" applyFont="1" applyFill="1" applyBorder="1" applyAlignment="1">
      <alignment horizontal="center"/>
    </xf>
    <xf numFmtId="0" fontId="4" fillId="10" borderId="2"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4" fillId="10" borderId="12" xfId="0" applyFont="1" applyFill="1" applyBorder="1" applyAlignment="1">
      <alignment horizontal="left"/>
    </xf>
    <xf numFmtId="0" fontId="4" fillId="10" borderId="13" xfId="0" applyFont="1" applyFill="1" applyBorder="1" applyAlignment="1">
      <alignment horizontal="left"/>
    </xf>
    <xf numFmtId="0" fontId="4" fillId="10" borderId="14" xfId="0" applyFont="1" applyFill="1" applyBorder="1" applyAlignment="1">
      <alignment horizontal="left"/>
    </xf>
    <xf numFmtId="0" fontId="4" fillId="10" borderId="17" xfId="0" applyFont="1" applyFill="1" applyBorder="1" applyAlignment="1">
      <alignment horizontal="center"/>
    </xf>
    <xf numFmtId="0" fontId="4" fillId="10" borderId="18" xfId="0" applyFont="1" applyFill="1" applyBorder="1" applyAlignment="1">
      <alignment horizontal="center"/>
    </xf>
    <xf numFmtId="0" fontId="4" fillId="10" borderId="19" xfId="0" applyFont="1" applyFill="1" applyBorder="1" applyAlignment="1">
      <alignment horizontal="center" wrapText="1"/>
    </xf>
    <xf numFmtId="0" fontId="4" fillId="10" borderId="15" xfId="0" applyFont="1" applyFill="1" applyBorder="1" applyAlignment="1">
      <alignment horizontal="center" wrapText="1"/>
    </xf>
    <xf numFmtId="0" fontId="4" fillId="10" borderId="19"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10" borderId="20" xfId="0" applyFont="1" applyFill="1" applyBorder="1" applyAlignment="1">
      <alignment horizontal="center" vertical="center"/>
    </xf>
    <xf numFmtId="0" fontId="4" fillId="10" borderId="16" xfId="0" applyFont="1" applyFill="1" applyBorder="1" applyAlignment="1">
      <alignment horizontal="center" vertical="center"/>
    </xf>
  </cellXfs>
  <cellStyles count="1">
    <cellStyle name="Normal" xfId="0" builtinId="0"/>
  </cellStyles>
  <dxfs count="6">
    <dxf>
      <fill>
        <patternFill>
          <bgColor theme="9" tint="0.59996337778862885"/>
        </patternFill>
      </fill>
    </dxf>
    <dxf>
      <fill>
        <patternFill>
          <bgColor theme="7"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tabSelected="1" workbookViewId="0">
      <selection activeCell="F16" sqref="F16"/>
    </sheetView>
  </sheetViews>
  <sheetFormatPr defaultRowHeight="15" x14ac:dyDescent="0.25"/>
  <cols>
    <col min="1" max="1" width="9.42578125" bestFit="1" customWidth="1"/>
    <col min="2" max="2" width="76.28515625" customWidth="1"/>
    <col min="3" max="3" width="10.7109375" customWidth="1"/>
    <col min="4" max="4" width="10.28515625" customWidth="1"/>
    <col min="5" max="6" width="11.140625" customWidth="1"/>
    <col min="7" max="7" width="29" bestFit="1" customWidth="1"/>
    <col min="8" max="8" width="27.7109375" customWidth="1"/>
  </cols>
  <sheetData>
    <row r="1" spans="1:8" x14ac:dyDescent="0.25">
      <c r="A1" s="41" t="s">
        <v>0</v>
      </c>
      <c r="B1" s="42"/>
      <c r="C1" s="42"/>
      <c r="D1" s="42"/>
      <c r="E1" s="42"/>
      <c r="F1" s="42"/>
      <c r="G1" s="43"/>
      <c r="H1" s="24"/>
    </row>
    <row r="2" spans="1:8" x14ac:dyDescent="0.25">
      <c r="A2" s="26" t="s">
        <v>26</v>
      </c>
      <c r="B2" s="47" t="s">
        <v>1</v>
      </c>
      <c r="C2" s="49" t="s">
        <v>34</v>
      </c>
      <c r="D2" s="51" t="s">
        <v>35</v>
      </c>
      <c r="E2" s="51" t="s">
        <v>38</v>
      </c>
      <c r="F2" s="51" t="s">
        <v>40</v>
      </c>
      <c r="G2" s="53" t="s">
        <v>2</v>
      </c>
      <c r="H2" s="25"/>
    </row>
    <row r="3" spans="1:8" x14ac:dyDescent="0.25">
      <c r="A3" s="26"/>
      <c r="B3" s="48"/>
      <c r="C3" s="50"/>
      <c r="D3" s="52"/>
      <c r="E3" s="52"/>
      <c r="F3" s="52"/>
      <c r="G3" s="54"/>
      <c r="H3" s="25"/>
    </row>
    <row r="4" spans="1:8" x14ac:dyDescent="0.25">
      <c r="A4" s="26"/>
      <c r="B4" s="33" t="s">
        <v>49</v>
      </c>
      <c r="C4" s="34"/>
      <c r="D4" s="34"/>
      <c r="E4" s="34"/>
      <c r="F4" s="34"/>
      <c r="G4" s="35"/>
      <c r="H4" s="25"/>
    </row>
    <row r="5" spans="1:8" x14ac:dyDescent="0.25">
      <c r="A5" s="27">
        <v>1</v>
      </c>
      <c r="B5" s="1" t="s">
        <v>3</v>
      </c>
      <c r="C5" s="1"/>
      <c r="D5" s="2" t="s">
        <v>41</v>
      </c>
      <c r="E5" s="2">
        <v>42898</v>
      </c>
      <c r="F5" s="32">
        <v>42898</v>
      </c>
      <c r="G5" s="3" t="s">
        <v>4</v>
      </c>
    </row>
    <row r="6" spans="1:8" x14ac:dyDescent="0.25">
      <c r="A6" s="27">
        <v>2</v>
      </c>
      <c r="B6" s="1" t="s">
        <v>10</v>
      </c>
      <c r="C6" s="1"/>
      <c r="D6" s="2">
        <v>42915</v>
      </c>
      <c r="E6" s="2">
        <v>42915</v>
      </c>
      <c r="F6" s="37">
        <v>43280</v>
      </c>
      <c r="G6" s="3" t="s">
        <v>6</v>
      </c>
    </row>
    <row r="7" spans="1:8" x14ac:dyDescent="0.25">
      <c r="A7" s="27">
        <v>3</v>
      </c>
      <c r="B7" s="1" t="s">
        <v>7</v>
      </c>
      <c r="C7" s="1"/>
      <c r="D7" s="2">
        <v>42905</v>
      </c>
      <c r="E7" s="2">
        <v>42935</v>
      </c>
      <c r="F7" s="36">
        <v>43009</v>
      </c>
      <c r="G7" s="3" t="s">
        <v>5</v>
      </c>
    </row>
    <row r="8" spans="1:8" x14ac:dyDescent="0.25">
      <c r="A8" s="27">
        <v>4</v>
      </c>
      <c r="B8" s="5" t="s">
        <v>21</v>
      </c>
      <c r="C8" s="1"/>
      <c r="D8" s="2">
        <v>42936</v>
      </c>
      <c r="E8" s="2">
        <v>42951</v>
      </c>
      <c r="F8" s="36">
        <v>43040</v>
      </c>
      <c r="G8" s="4" t="s">
        <v>5</v>
      </c>
    </row>
    <row r="9" spans="1:8" x14ac:dyDescent="0.25">
      <c r="A9" s="27">
        <v>5</v>
      </c>
      <c r="B9" s="5" t="s">
        <v>22</v>
      </c>
      <c r="C9" s="1"/>
      <c r="D9" s="2">
        <v>42937</v>
      </c>
      <c r="E9" s="2">
        <v>42951</v>
      </c>
      <c r="F9" s="36">
        <v>43024</v>
      </c>
      <c r="G9" s="4" t="s">
        <v>5</v>
      </c>
    </row>
    <row r="10" spans="1:8" x14ac:dyDescent="0.25">
      <c r="A10" s="27">
        <v>6</v>
      </c>
      <c r="B10" s="5" t="s">
        <v>23</v>
      </c>
      <c r="C10" s="1"/>
      <c r="D10" s="2">
        <v>42951</v>
      </c>
      <c r="E10" s="2">
        <v>42965</v>
      </c>
      <c r="F10" s="36">
        <v>43031</v>
      </c>
      <c r="G10" s="4" t="s">
        <v>28</v>
      </c>
    </row>
    <row r="11" spans="1:8" x14ac:dyDescent="0.25">
      <c r="A11" s="27">
        <v>7</v>
      </c>
      <c r="B11" s="5" t="s">
        <v>39</v>
      </c>
      <c r="C11" s="1"/>
      <c r="D11" s="2">
        <v>42966</v>
      </c>
      <c r="E11" s="2">
        <v>42968</v>
      </c>
      <c r="F11" s="36">
        <v>43070</v>
      </c>
      <c r="G11" s="4" t="s">
        <v>5</v>
      </c>
    </row>
    <row r="12" spans="1:8" x14ac:dyDescent="0.25">
      <c r="A12" s="27">
        <v>8</v>
      </c>
      <c r="B12" s="1" t="s">
        <v>42</v>
      </c>
      <c r="C12" s="1"/>
      <c r="D12" s="2">
        <v>42905</v>
      </c>
      <c r="E12" s="2">
        <v>42972</v>
      </c>
      <c r="F12" s="36">
        <v>43024</v>
      </c>
      <c r="G12" s="4" t="s">
        <v>6</v>
      </c>
    </row>
    <row r="13" spans="1:8" x14ac:dyDescent="0.25">
      <c r="A13" s="27">
        <v>9</v>
      </c>
      <c r="B13" s="1" t="s">
        <v>43</v>
      </c>
      <c r="C13" s="1"/>
      <c r="D13" s="2">
        <v>42905</v>
      </c>
      <c r="E13" s="2">
        <v>42972</v>
      </c>
      <c r="F13" s="36">
        <v>43082</v>
      </c>
      <c r="G13" s="4" t="s">
        <v>5</v>
      </c>
    </row>
    <row r="14" spans="1:8" x14ac:dyDescent="0.25">
      <c r="A14" s="27">
        <v>10</v>
      </c>
      <c r="B14" s="1" t="s">
        <v>24</v>
      </c>
      <c r="C14" s="1"/>
      <c r="D14" s="2">
        <v>42905</v>
      </c>
      <c r="E14" s="2">
        <v>42972</v>
      </c>
      <c r="F14" s="36">
        <v>43119</v>
      </c>
      <c r="G14" s="3" t="s">
        <v>6</v>
      </c>
    </row>
    <row r="15" spans="1:8" x14ac:dyDescent="0.25">
      <c r="A15" s="26"/>
      <c r="B15" s="33" t="s">
        <v>50</v>
      </c>
      <c r="C15" s="34"/>
      <c r="D15" s="34"/>
      <c r="E15" s="34"/>
      <c r="F15" s="34"/>
      <c r="G15" s="35"/>
    </row>
    <row r="16" spans="1:8" x14ac:dyDescent="0.25">
      <c r="A16" s="27">
        <v>11</v>
      </c>
      <c r="B16" s="1" t="s">
        <v>37</v>
      </c>
      <c r="C16" s="1"/>
      <c r="D16" s="2">
        <v>43125</v>
      </c>
      <c r="E16" s="2">
        <v>43125</v>
      </c>
      <c r="F16" s="38">
        <v>43130</v>
      </c>
      <c r="G16" s="3" t="s">
        <v>4</v>
      </c>
    </row>
    <row r="17" spans="1:7" x14ac:dyDescent="0.25">
      <c r="A17" s="27">
        <v>12</v>
      </c>
      <c r="B17" s="1" t="s">
        <v>8</v>
      </c>
      <c r="C17" s="1">
        <v>30</v>
      </c>
      <c r="D17" s="2">
        <f>SUM(F16+1)</f>
        <v>43131</v>
      </c>
      <c r="E17" s="2">
        <f>SUM(D17+30)</f>
        <v>43161</v>
      </c>
      <c r="F17" s="29">
        <f t="shared" ref="F17:F22" si="0">SUM(E17)</f>
        <v>43161</v>
      </c>
      <c r="G17" s="4" t="s">
        <v>29</v>
      </c>
    </row>
    <row r="18" spans="1:7" x14ac:dyDescent="0.25">
      <c r="A18" s="27">
        <v>13</v>
      </c>
      <c r="B18" s="1" t="s">
        <v>9</v>
      </c>
      <c r="C18" s="1"/>
      <c r="D18" s="2">
        <f>SUM(F16+1)</f>
        <v>43131</v>
      </c>
      <c r="E18" s="2">
        <f>SUM(D18+30)</f>
        <v>43161</v>
      </c>
      <c r="F18" s="29">
        <f t="shared" si="0"/>
        <v>43161</v>
      </c>
      <c r="G18" s="4" t="s">
        <v>4</v>
      </c>
    </row>
    <row r="19" spans="1:7" x14ac:dyDescent="0.25">
      <c r="A19" s="27">
        <v>14</v>
      </c>
      <c r="B19" s="1" t="s">
        <v>12</v>
      </c>
      <c r="C19" s="1"/>
      <c r="D19" s="2">
        <f>SUM(E18+1)</f>
        <v>43162</v>
      </c>
      <c r="E19" s="2">
        <f>SUM(D19+7)</f>
        <v>43169</v>
      </c>
      <c r="F19" s="29">
        <f t="shared" si="0"/>
        <v>43169</v>
      </c>
      <c r="G19" s="4" t="s">
        <v>4</v>
      </c>
    </row>
    <row r="20" spans="1:7" x14ac:dyDescent="0.25">
      <c r="A20" s="27">
        <v>15</v>
      </c>
      <c r="B20" s="1" t="s">
        <v>13</v>
      </c>
      <c r="C20" s="1"/>
      <c r="D20" s="2">
        <v>43162</v>
      </c>
      <c r="E20" s="2">
        <v>43169</v>
      </c>
      <c r="F20" s="29">
        <f t="shared" si="0"/>
        <v>43169</v>
      </c>
      <c r="G20" s="4" t="s">
        <v>5</v>
      </c>
    </row>
    <row r="21" spans="1:7" x14ac:dyDescent="0.25">
      <c r="A21" s="27">
        <v>16</v>
      </c>
      <c r="B21" s="5" t="s">
        <v>14</v>
      </c>
      <c r="C21" s="5"/>
      <c r="D21" s="6">
        <v>43170</v>
      </c>
      <c r="E21" s="6">
        <v>43171</v>
      </c>
      <c r="F21" s="30">
        <f t="shared" si="0"/>
        <v>43171</v>
      </c>
      <c r="G21" s="4" t="s">
        <v>6</v>
      </c>
    </row>
    <row r="22" spans="1:7" x14ac:dyDescent="0.25">
      <c r="A22" s="27">
        <v>17</v>
      </c>
      <c r="B22" s="1" t="s">
        <v>36</v>
      </c>
      <c r="C22" s="1"/>
      <c r="D22" s="2">
        <v>43172</v>
      </c>
      <c r="E22" s="2">
        <v>43172</v>
      </c>
      <c r="F22" s="29">
        <f t="shared" si="0"/>
        <v>43172</v>
      </c>
      <c r="G22" s="3" t="s">
        <v>6</v>
      </c>
    </row>
    <row r="23" spans="1:7" x14ac:dyDescent="0.25">
      <c r="A23" s="26"/>
      <c r="B23" s="33" t="s">
        <v>51</v>
      </c>
      <c r="C23" s="34"/>
      <c r="D23" s="34"/>
      <c r="E23" s="34"/>
      <c r="F23" s="34"/>
      <c r="G23" s="35"/>
    </row>
    <row r="24" spans="1:7" x14ac:dyDescent="0.25">
      <c r="A24" s="27">
        <v>18</v>
      </c>
      <c r="B24" s="1" t="s">
        <v>15</v>
      </c>
      <c r="C24" s="1"/>
      <c r="D24" s="2">
        <v>43173</v>
      </c>
      <c r="E24" s="2">
        <v>43173</v>
      </c>
      <c r="F24" s="29">
        <f>SUM(E24)</f>
        <v>43173</v>
      </c>
      <c r="G24" s="3" t="s">
        <v>4</v>
      </c>
    </row>
    <row r="25" spans="1:7" x14ac:dyDescent="0.25">
      <c r="A25" s="27">
        <v>19</v>
      </c>
      <c r="B25" s="5" t="s">
        <v>48</v>
      </c>
      <c r="C25" s="1"/>
      <c r="D25" s="2">
        <v>43173</v>
      </c>
      <c r="E25" s="2">
        <v>43173</v>
      </c>
      <c r="F25" s="29">
        <f>SUM(E25)</f>
        <v>43173</v>
      </c>
      <c r="G25" s="4" t="s">
        <v>4</v>
      </c>
    </row>
    <row r="26" spans="1:7" x14ac:dyDescent="0.25">
      <c r="A26" s="27">
        <v>20</v>
      </c>
      <c r="B26" s="5" t="s">
        <v>44</v>
      </c>
      <c r="C26" s="1"/>
      <c r="D26" s="2">
        <v>43174</v>
      </c>
      <c r="E26" s="2">
        <v>43174</v>
      </c>
      <c r="F26" s="29">
        <f>SUM(E26)</f>
        <v>43174</v>
      </c>
      <c r="G26" s="4" t="s">
        <v>4</v>
      </c>
    </row>
    <row r="27" spans="1:7" x14ac:dyDescent="0.25">
      <c r="A27" s="27">
        <v>21</v>
      </c>
      <c r="B27" s="5" t="s">
        <v>25</v>
      </c>
      <c r="C27" s="1">
        <v>38</v>
      </c>
      <c r="D27" s="2">
        <v>43173</v>
      </c>
      <c r="E27" s="2">
        <v>43214</v>
      </c>
      <c r="F27" s="29">
        <f>SUM(E27)</f>
        <v>43214</v>
      </c>
      <c r="G27" s="4" t="s">
        <v>29</v>
      </c>
    </row>
    <row r="28" spans="1:7" x14ac:dyDescent="0.25">
      <c r="A28" s="27">
        <v>22</v>
      </c>
      <c r="B28" s="1" t="s">
        <v>47</v>
      </c>
      <c r="C28" s="1"/>
      <c r="D28" s="2">
        <v>43173</v>
      </c>
      <c r="E28" s="2">
        <v>43206</v>
      </c>
      <c r="F28" s="29">
        <f>SUM(E28)</f>
        <v>43206</v>
      </c>
      <c r="G28" s="3" t="s">
        <v>6</v>
      </c>
    </row>
    <row r="29" spans="1:7" x14ac:dyDescent="0.25">
      <c r="A29" s="26"/>
      <c r="B29" s="33" t="s">
        <v>52</v>
      </c>
      <c r="C29" s="34"/>
      <c r="D29" s="34"/>
      <c r="E29" s="34"/>
      <c r="F29" s="34"/>
      <c r="G29" s="35"/>
    </row>
    <row r="30" spans="1:7" x14ac:dyDescent="0.25">
      <c r="A30" s="27">
        <v>23</v>
      </c>
      <c r="B30" s="1" t="s">
        <v>11</v>
      </c>
      <c r="C30" s="1"/>
      <c r="D30" s="2">
        <f>SUM(E27+2)</f>
        <v>43216</v>
      </c>
      <c r="E30" s="2">
        <f>SUM(E27+2)</f>
        <v>43216</v>
      </c>
      <c r="F30" s="29">
        <f>SUM(E30)</f>
        <v>43216</v>
      </c>
      <c r="G30" s="3" t="s">
        <v>4</v>
      </c>
    </row>
    <row r="31" spans="1:7" x14ac:dyDescent="0.25">
      <c r="A31" s="27">
        <v>24</v>
      </c>
      <c r="B31" s="1" t="s">
        <v>45</v>
      </c>
      <c r="C31" s="1"/>
      <c r="D31" s="2">
        <f>SUM(E30)</f>
        <v>43216</v>
      </c>
      <c r="E31" s="2">
        <f>SUM(D31+21)</f>
        <v>43237</v>
      </c>
      <c r="F31" s="29">
        <v>43241</v>
      </c>
      <c r="G31" s="4" t="s">
        <v>4</v>
      </c>
    </row>
    <row r="32" spans="1:7" x14ac:dyDescent="0.25">
      <c r="A32" s="27">
        <v>25</v>
      </c>
      <c r="B32" s="1" t="s">
        <v>16</v>
      </c>
      <c r="C32" s="1"/>
      <c r="D32" s="2">
        <f>SUM(D31)</f>
        <v>43216</v>
      </c>
      <c r="E32" s="2">
        <f>SUM(D32+21)</f>
        <v>43237</v>
      </c>
      <c r="F32" s="29">
        <v>43241</v>
      </c>
      <c r="G32" s="4" t="s">
        <v>5</v>
      </c>
    </row>
    <row r="33" spans="1:7" x14ac:dyDescent="0.25">
      <c r="A33" s="27">
        <v>26</v>
      </c>
      <c r="B33" s="1" t="s">
        <v>17</v>
      </c>
      <c r="C33" s="1"/>
      <c r="D33" s="2">
        <f>SUM(E32+1)</f>
        <v>43238</v>
      </c>
      <c r="E33" s="2">
        <f>SUM(D33+7)</f>
        <v>43245</v>
      </c>
      <c r="F33" s="29">
        <v>43242</v>
      </c>
      <c r="G33" s="4" t="s">
        <v>6</v>
      </c>
    </row>
    <row r="34" spans="1:7" x14ac:dyDescent="0.25">
      <c r="A34" s="27">
        <v>27</v>
      </c>
      <c r="B34" s="1" t="s">
        <v>54</v>
      </c>
      <c r="C34" s="1"/>
      <c r="D34" s="2">
        <v>43245</v>
      </c>
      <c r="E34" s="2">
        <v>43245</v>
      </c>
      <c r="F34" s="29">
        <v>43257</v>
      </c>
      <c r="G34" s="4" t="s">
        <v>6</v>
      </c>
    </row>
    <row r="35" spans="1:7" x14ac:dyDescent="0.25">
      <c r="A35" s="27">
        <v>28</v>
      </c>
      <c r="B35" s="1" t="s">
        <v>18</v>
      </c>
      <c r="C35" s="1"/>
      <c r="D35" s="2">
        <f>SUM(E33+1)</f>
        <v>43246</v>
      </c>
      <c r="E35" s="2">
        <f>SUM(D35)</f>
        <v>43246</v>
      </c>
      <c r="F35" s="29">
        <v>43257</v>
      </c>
      <c r="G35" s="4" t="s">
        <v>4</v>
      </c>
    </row>
    <row r="36" spans="1:7" x14ac:dyDescent="0.25">
      <c r="A36" s="27">
        <v>29</v>
      </c>
      <c r="B36" s="1" t="s">
        <v>20</v>
      </c>
      <c r="C36" s="1"/>
      <c r="D36" s="2">
        <f>SUM(D35)</f>
        <v>43246</v>
      </c>
      <c r="E36" s="2">
        <f>SUM(D36)</f>
        <v>43246</v>
      </c>
      <c r="F36" s="29">
        <v>43257</v>
      </c>
      <c r="G36" s="4" t="s">
        <v>4</v>
      </c>
    </row>
    <row r="37" spans="1:7" x14ac:dyDescent="0.25">
      <c r="A37" s="27">
        <v>30</v>
      </c>
      <c r="B37" s="1" t="s">
        <v>19</v>
      </c>
      <c r="C37" s="1">
        <v>10</v>
      </c>
      <c r="D37" s="2">
        <f>SUM(E36)</f>
        <v>43246</v>
      </c>
      <c r="E37" s="2">
        <f>SUM(D37+10)</f>
        <v>43256</v>
      </c>
      <c r="F37" s="29" t="s">
        <v>55</v>
      </c>
      <c r="G37" s="3" t="s">
        <v>56</v>
      </c>
    </row>
    <row r="38" spans="1:7" x14ac:dyDescent="0.25">
      <c r="A38" s="26"/>
      <c r="B38" s="44" t="s">
        <v>53</v>
      </c>
      <c r="C38" s="45"/>
      <c r="D38" s="45"/>
      <c r="E38" s="45"/>
      <c r="F38" s="45"/>
      <c r="G38" s="46"/>
    </row>
    <row r="39" spans="1:7" x14ac:dyDescent="0.25">
      <c r="A39" s="27">
        <v>31</v>
      </c>
      <c r="B39" s="1" t="s">
        <v>30</v>
      </c>
      <c r="C39" s="1">
        <v>10</v>
      </c>
      <c r="D39" s="2">
        <f>SUM(E37)</f>
        <v>43256</v>
      </c>
      <c r="E39" s="2">
        <f>SUM(D39+10)</f>
        <v>43266</v>
      </c>
      <c r="F39" s="29">
        <v>43272</v>
      </c>
      <c r="G39" s="3" t="s">
        <v>4</v>
      </c>
    </row>
    <row r="40" spans="1:7" ht="15.75" thickBot="1" x14ac:dyDescent="0.3">
      <c r="A40" s="28">
        <v>32</v>
      </c>
      <c r="B40" s="7" t="s">
        <v>46</v>
      </c>
      <c r="C40" s="7"/>
      <c r="D40" s="8">
        <f>SUM(E36+3)</f>
        <v>43249</v>
      </c>
      <c r="E40" s="8">
        <f>SUM(E37+15)</f>
        <v>43271</v>
      </c>
      <c r="F40" s="31"/>
      <c r="G40" s="9" t="s">
        <v>6</v>
      </c>
    </row>
    <row r="41" spans="1:7" ht="15.75" thickBot="1" x14ac:dyDescent="0.3"/>
    <row r="42" spans="1:7" x14ac:dyDescent="0.25">
      <c r="A42" s="39" t="s">
        <v>31</v>
      </c>
      <c r="B42" s="40"/>
    </row>
    <row r="43" spans="1:7" x14ac:dyDescent="0.25">
      <c r="A43" s="22" t="s">
        <v>32</v>
      </c>
      <c r="B43" s="23" t="s">
        <v>33</v>
      </c>
    </row>
    <row r="44" spans="1:7" x14ac:dyDescent="0.25">
      <c r="A44" s="10"/>
      <c r="B44" s="11" t="s">
        <v>29</v>
      </c>
    </row>
    <row r="45" spans="1:7" x14ac:dyDescent="0.25">
      <c r="A45" s="12"/>
      <c r="B45" s="13" t="s">
        <v>28</v>
      </c>
    </row>
    <row r="46" spans="1:7" x14ac:dyDescent="0.25">
      <c r="A46" s="14"/>
      <c r="B46" s="15" t="s">
        <v>5</v>
      </c>
    </row>
    <row r="47" spans="1:7" x14ac:dyDescent="0.25">
      <c r="A47" s="16"/>
      <c r="B47" s="17" t="s">
        <v>4</v>
      </c>
    </row>
    <row r="48" spans="1:7" x14ac:dyDescent="0.25">
      <c r="A48" s="18"/>
      <c r="B48" s="19" t="s">
        <v>27</v>
      </c>
    </row>
    <row r="49" spans="1:2" ht="15.75" thickBot="1" x14ac:dyDescent="0.3">
      <c r="A49" s="20"/>
      <c r="B49" s="21" t="s">
        <v>6</v>
      </c>
    </row>
  </sheetData>
  <mergeCells count="9">
    <mergeCell ref="A42:B42"/>
    <mergeCell ref="A1:G1"/>
    <mergeCell ref="B38:G38"/>
    <mergeCell ref="B2:B3"/>
    <mergeCell ref="C2:C3"/>
    <mergeCell ref="D2:D3"/>
    <mergeCell ref="E2:E3"/>
    <mergeCell ref="G2:G3"/>
    <mergeCell ref="F2:F3"/>
  </mergeCells>
  <phoneticPr fontId="1" type="noConversion"/>
  <conditionalFormatting sqref="B5:E14 G5:G14 B15:G40">
    <cfRule type="expression" dxfId="5" priority="1">
      <formula>$G5="Technical"</formula>
    </cfRule>
    <cfRule type="expression" dxfId="4" priority="2">
      <formula>$G5="Bidders"</formula>
    </cfRule>
    <cfRule type="expression" dxfId="3" priority="3">
      <formula>$G5="AIAC"</formula>
    </cfRule>
    <cfRule type="expression" dxfId="2" priority="4">
      <formula>$G5="Commercial"</formula>
    </cfRule>
    <cfRule type="expression" dxfId="1" priority="5">
      <formula>$G5="Commercial/Technical/Finance"</formula>
    </cfRule>
    <cfRule type="expression" dxfId="0" priority="6">
      <formula>$G5="Commercial/Technical"</formula>
    </cfRule>
  </conditionalFormatting>
  <pageMargins left="0.11811023622047245" right="0.11811023622047245" top="0.74803149606299213" bottom="0.74803149606299213"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OD Spreadsheet" ma:contentTypeID="0x010100BE45677B50C5460DB0785E085CD2E92D00F253772A0FE9C4489CFBDECE8197BD0D" ma:contentTypeVersion="2" ma:contentTypeDescription="Designed to facilitate the storage of MOD Spreadsheets with a '.xls' or '.xlsx' extension" ma:contentTypeScope="" ma:versionID="82194166e62ac5c1b8f4e573982149da">
  <xsd:schema xmlns:xsd="http://www.w3.org/2001/XMLSchema" xmlns:p="http://schemas.microsoft.com/office/2006/metadata/properties" xmlns:ns1="http://schemas.microsoft.com/sharepoint/v3" xmlns:ns2="E926665B-768D-449D-AD3D-58057692D441" targetNamespace="http://schemas.microsoft.com/office/2006/metadata/properties" ma:root="true" ma:fieldsID="7661125a8c2d6a0d4aa8a82a7af89df0" ns1:_="" ns2:_="">
    <xsd:import namespace="http://schemas.microsoft.com/sharepoint/v3"/>
    <xsd:import namespace="E926665B-768D-449D-AD3D-58057692D441"/>
    <xsd:element name="properties">
      <xsd:complexType>
        <xsd:sequence>
          <xsd:element name="documentManagement">
            <xsd:complexType>
              <xsd:all>
                <xsd:element ref="ns1:Description" minOccurs="0"/>
                <xsd:element ref="ns1:UKProtectiveMarking"/>
                <xsd:element ref="ns1:AuthorOriginator"/>
                <xsd:element ref="ns2:LocalKeywords" minOccurs="0"/>
                <xsd:element ref="ns2:Local_x0020_KeywordsOOB" minOccurs="0"/>
                <xsd:element ref="ns1:DocumentVersion" minOccurs="0"/>
                <xsd:element ref="ns1:Copyright" minOccurs="0"/>
                <xsd:element ref="ns1:Status" minOccurs="0"/>
                <xsd:element ref="ns1:SecurityDescriptors" minOccurs="0"/>
                <xsd:element ref="ns1:SecurityNonUKConstraints" minOccurs="0"/>
                <xsd:element ref="ns1:DPADisclosabilityIndicator" minOccurs="0"/>
                <xsd:element ref="ns1:DPAExemption" minOccurs="0"/>
                <xsd:element ref="ns1:EIRDisclosabilityIndicator" minOccurs="0"/>
                <xsd:element ref="ns1:EIRException" minOccurs="0"/>
                <xsd:element ref="ns1:FOIExemption" minOccurs="0"/>
                <xsd:element ref="ns1:FOIPublicationDate" minOccurs="0"/>
                <xsd:element ref="ns1:FOIReleasedOnRequest" minOccurs="0"/>
                <xsd:element ref="ns1:PolicyIdentifie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fault="OFFICIAL"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Enter the person(s), group or organisation primarily responsible for creating the document" ma:internalName="AuthorOriginator">
      <xsd:simpleType>
        <xsd:restriction base="dms:Text">
          <xsd:maxLength value="255"/>
        </xsd:restriction>
      </xsd:simpleType>
    </xsd:element>
    <xsd:element name="DocumentVersion" ma:index="9" nillable="true" ma:displayName="Document Version" ma:description="Version number in the format X_X_X e.g. 1_2_1.You do not need a set number of digits, 1_1 is valid for example." ma:internalName="DocumentVersion">
      <xsd:simpleType>
        <xsd:restriction base="dms:Text"/>
      </xsd:simpleType>
    </xsd:element>
    <xsd:element name="Copyright" ma:index="10" nillable="true" ma:displayName="Copyright" ma:default="" ma:description="Identifier or statement indicating the legal ownership and rights regarding use" ma:internalName="Copyright">
      <xsd:simpleType>
        <xsd:restriction base="dms:Text">
          <xsd:enumeration value="None"/>
          <xsd:enumeration value="Crown Copyright"/>
        </xsd:restriction>
      </xsd:simpleType>
    </xsd:element>
    <xsd:element name="Status" ma:index="11"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SecurityDescriptors" ma:index="12" nillable="true" ma:displayName="Security Descriptors" ma:default="None" ma:description="Descriptor to show the nature of the document's sensitivity and the need to limit access to it." ma:format="Dropdown" ma:internalName="SecurityDescriptors">
      <xsd:simpleType>
        <xsd:restriction base="dms:Choice">
          <xsd:enumeration value="None"/>
          <xsd:enumeration value="COMMERCIAL"/>
          <xsd:enumeration value="LOCSEN"/>
          <xsd:enumeration value="PERSONAL"/>
        </xsd:restriction>
      </xsd:simpleType>
    </xsd:element>
    <xsd:element name="SecurityNonUKConstraints" ma:index="13"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DPADisclosabilityIndicator" ma:index="1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DPAExemption" ma:index="1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EIRDisclosabilityIndicator" ma:index="1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1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FOIExemption" ma:index="19"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FOIPublicationDate" ma:index="2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2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element name="PolicyIdentifier" ma:index="2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schema>
  <xsd:schema xmlns:xsd="http://www.w3.org/2001/XMLSchema" xmlns:dms="http://schemas.microsoft.com/office/2006/documentManagement/types" targetNamespace="E926665B-768D-449D-AD3D-58057692D441" elementFormDefault="qualified">
    <xsd:import namespace="http://schemas.microsoft.com/office/2006/documentManagement/types"/>
    <xsd:element name="LocalKeywords" ma:index="7" nillable="true" ma:displayName="Local Keywords" ma:description="Add any locally used keywords that are not in the UK Defence Thesaurus to help you organise and browse documents on your site. Multiple local keywords must be separated by commas." ma:hidden="true" ma:internalName="LocalKeywords">
      <xsd:simpleType>
        <xsd:restriction base="dms:Unknown"/>
      </xsd:simpleType>
    </xsd:element>
    <xsd:element name="Local_x0020_KeywordsOOB" ma:index="8" nillable="true" ma:displayName="Local Keywords:"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None"/>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4.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LocalKeywords xmlns="E926665B-768D-449D-AD3D-58057692D441" xsi:nil="true"/>
    <Status xmlns="http://schemas.microsoft.com/sharepoint/v3" xsi:nil="true"/>
    <AuthorOriginator xmlns="http://schemas.microsoft.com/sharepoint/v3"/>
    <DPAExemption xmlns="http://schemas.microsoft.com/sharepoint/v3" xsi:nil="true"/>
    <Copyright xmlns="http://schemas.microsoft.com/sharepoint/v3" xsi:nil="true"/>
    <SecurityDescriptors xmlns="http://schemas.microsoft.com/sharepoint/v3">None</SecurityDescriptors>
    <Local_x0020_KeywordsOOB xmlns="E926665B-768D-449D-AD3D-58057692D441"/>
    <SecurityNonUKConstraints xmlns="http://schemas.microsoft.com/sharepoint/v3" xsi:nil="true"/>
    <FOIPublicationDate xmlns="http://schemas.microsoft.com/sharepoint/v3" xsi:nil="true"/>
    <DocumentVersion xmlns="http://schemas.microsoft.com/sharepoint/v3" xsi:nil="true"/>
    <EIRDisclosabilityIndicator xmlns="http://schemas.microsoft.com/sharepoint/v3" xsi:nil="true"/>
    <FOIExemption xmlns="http://schemas.microsoft.com/sharepoint/v3">No</FOIExemption>
    <Description xmlns="http://schemas.microsoft.com/sharepoint/v3" xsi:nil="true"/>
  </documentManagement>
</p:properties>
</file>

<file path=customXml/itemProps1.xml><?xml version="1.0" encoding="utf-8"?>
<ds:datastoreItem xmlns:ds="http://schemas.openxmlformats.org/officeDocument/2006/customXml" ds:itemID="{03686AD3-38F8-407F-BC6D-5335712D990D}">
  <ds:schemaRefs>
    <ds:schemaRef ds:uri="http://schemas.microsoft.com/sharepoint/v3/contenttype/forms"/>
  </ds:schemaRefs>
</ds:datastoreItem>
</file>

<file path=customXml/itemProps2.xml><?xml version="1.0" encoding="utf-8"?>
<ds:datastoreItem xmlns:ds="http://schemas.openxmlformats.org/officeDocument/2006/customXml" ds:itemID="{421CBEC2-E927-436B-8B44-CBBEC1895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926665B-768D-449D-AD3D-58057692D441"/>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BF6BE1A-B60F-4B48-86FF-EA11CD255172}">
  <ds:schemaRefs>
    <ds:schemaRef ds:uri="http://schemas.microsoft.com/office/2006/customDocumentInformationPanel"/>
  </ds:schemaRefs>
</ds:datastoreItem>
</file>

<file path=customXml/itemProps4.xml><?xml version="1.0" encoding="utf-8"?>
<ds:datastoreItem xmlns:ds="http://schemas.openxmlformats.org/officeDocument/2006/customXml" ds:itemID="{50D65505-F573-4069-838D-DB7C786BD723}">
  <ds:schemaRefs>
    <ds:schemaRef ds:uri="http://purl.org/dc/elements/1.1/"/>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openxmlformats.org/package/2006/metadata/core-properties"/>
    <ds:schemaRef ds:uri="E926665B-768D-449D-AD3D-58057692D441"/>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ValidEntries</vt:lpstr>
    </vt:vector>
  </TitlesOfParts>
  <Company>Ministry of 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macklint100</dc:creator>
  <cp:lastModifiedBy>Bayley, Christina D (Air-Comrcl 4a1)</cp:lastModifiedBy>
  <cp:lastPrinted>2018-04-30T15:22:29Z</cp:lastPrinted>
  <dcterms:created xsi:type="dcterms:W3CDTF">2015-01-23T13:23:52Z</dcterms:created>
  <dcterms:modified xsi:type="dcterms:W3CDTF">2018-07-09T10:06:06Z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Spreadsheet</vt:lpwstr>
  </property>
  <property fmtid="{D5CDD505-2E9C-101B-9397-08002B2CF9AE}" pid="3" name="UKProtectiveMarking">
    <vt:lpwstr>OFFICIAL</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Status">
    <vt:lpwstr/>
  </property>
  <property fmtid="{D5CDD505-2E9C-101B-9397-08002B2CF9AE}" pid="9" name="AuthorOriginator">
    <vt:lpwstr/>
  </property>
  <property fmtid="{D5CDD505-2E9C-101B-9397-08002B2CF9AE}" pid="10" name="DPAExemption">
    <vt:lpwstr/>
  </property>
  <property fmtid="{D5CDD505-2E9C-101B-9397-08002B2CF9AE}" pid="11" name="Copyright">
    <vt:lpwstr/>
  </property>
  <property fmtid="{D5CDD505-2E9C-101B-9397-08002B2CF9AE}" pid="12" name="SecurityDescriptors">
    <vt:lpwstr>None</vt:lpwstr>
  </property>
  <property fmtid="{D5CDD505-2E9C-101B-9397-08002B2CF9AE}" pid="13" name="SecurityNonUKConstraints">
    <vt:lpwstr/>
  </property>
  <property fmtid="{D5CDD505-2E9C-101B-9397-08002B2CF9AE}" pid="14" name="FOIPublicationDate">
    <vt:lpwstr/>
  </property>
  <property fmtid="{D5CDD505-2E9C-101B-9397-08002B2CF9AE}" pid="15" name="DocumentVersion">
    <vt:lpwstr/>
  </property>
  <property fmtid="{D5CDD505-2E9C-101B-9397-08002B2CF9AE}" pid="16" name="EIRDisclosabilityIndicator">
    <vt:lpwstr/>
  </property>
  <property fmtid="{D5CDD505-2E9C-101B-9397-08002B2CF9AE}" pid="17" name="FOIExemption">
    <vt:lpwstr>No</vt:lpwstr>
  </property>
  <property fmtid="{D5CDD505-2E9C-101B-9397-08002B2CF9AE}" pid="18" name="Description0">
    <vt:lpwstr/>
  </property>
  <property fmtid="{D5CDD505-2E9C-101B-9397-08002B2CF9AE}" pid="19" name="LocalKeywords">
    <vt:lpwstr/>
  </property>
  <property fmtid="{D5CDD505-2E9C-101B-9397-08002B2CF9AE}" pid="20" name="Local KeywordsOOB">
    <vt:lpwstr/>
  </property>
</Properties>
</file>