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
    </mc:Choice>
  </mc:AlternateContent>
  <workbookProtection workbookAlgorithmName="SHA-512" workbookHashValue="G8EgQypQwJKoMuGfvAwJJ6lt/c/bqs9Eul2NCf4ySS8oeWFSgGiSyJyziUEPZ2g8buoV9WPpEhl2E4Egl9T7Hw==" workbookSaltValue="WC8yy6QHfJujISxKo7tpUQ==" workbookSpinCount="100000" lockStructure="1"/>
  <bookViews>
    <workbookView xWindow="0" yWindow="0" windowWidth="19200" windowHeight="7340" tabRatio="533"/>
  </bookViews>
  <sheets>
    <sheet name="Assessment" sheetId="5" r:id="rId1"/>
    <sheet name="Spreadsheet Settings" sheetId="4" state="hidden" r:id="rId2"/>
  </sheets>
  <externalReferences>
    <externalReference r:id="rId3"/>
  </externalReferences>
  <definedNames>
    <definedName name="Accounts">'[1]Dropdown sheet'!$A$40:$A$42</definedName>
    <definedName name="Audit">'[1]Dropdown sheet'!$A$44:$A$47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 i="5" l="1"/>
  <c r="O44" i="5"/>
  <c r="Q44" i="5" s="1"/>
  <c r="Q43" i="5"/>
  <c r="P43" i="5"/>
  <c r="O43" i="5"/>
  <c r="Q42" i="5"/>
  <c r="Q41" i="5"/>
  <c r="Q40" i="5"/>
  <c r="Q39" i="5"/>
  <c r="U38" i="5"/>
  <c r="T38" i="5"/>
  <c r="Q38" i="5"/>
  <c r="U37" i="5"/>
  <c r="T37" i="5"/>
  <c r="Q37" i="5"/>
  <c r="Q36" i="5"/>
  <c r="U35" i="5"/>
  <c r="T35" i="5"/>
  <c r="Q35" i="5"/>
  <c r="U34" i="5"/>
  <c r="T34" i="5"/>
  <c r="Q34" i="5"/>
  <c r="Q33" i="5"/>
  <c r="U32" i="5"/>
  <c r="T32" i="5"/>
  <c r="U31" i="5"/>
  <c r="T31" i="5"/>
  <c r="Q31" i="5"/>
  <c r="U30" i="5"/>
  <c r="T30" i="5"/>
  <c r="Q30" i="5"/>
  <c r="Q29" i="5"/>
  <c r="U28" i="5"/>
  <c r="T28" i="5"/>
  <c r="Q28" i="5"/>
  <c r="U27" i="5"/>
  <c r="T27" i="5"/>
  <c r="P27" i="5"/>
  <c r="U26" i="5" s="1"/>
  <c r="O27" i="5"/>
  <c r="T26" i="5"/>
  <c r="Q26" i="5"/>
  <c r="U25" i="5"/>
  <c r="T25" i="5"/>
  <c r="Q25" i="5"/>
  <c r="U23" i="5"/>
  <c r="T23" i="5"/>
  <c r="A9" i="5"/>
  <c r="Q27" i="5" l="1"/>
  <c r="I31" i="4"/>
  <c r="I30" i="4"/>
  <c r="I29" i="4"/>
  <c r="I28" i="4"/>
  <c r="H31" i="4"/>
  <c r="H30" i="4"/>
  <c r="H29" i="4"/>
  <c r="H28" i="4"/>
  <c r="H27" i="4"/>
  <c r="I27" i="4"/>
  <c r="G29" i="4"/>
  <c r="G30" i="4"/>
  <c r="G31" i="4"/>
  <c r="G28" i="4"/>
</calcChain>
</file>

<file path=xl/sharedStrings.xml><?xml version="1.0" encoding="utf-8"?>
<sst xmlns="http://schemas.openxmlformats.org/spreadsheetml/2006/main" count="316" uniqueCount="238">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</sst>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57">
    <xf numFmtId="0" fontId="0" fillId="0" borderId="0" xfId="0"/>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xf numFmtId="0" fontId="0" fillId="0" borderId="0" xfId="0" applyAlignment="1"/>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7" borderId="0" xfId="0" applyFont="1" applyFill="1" applyAlignment="1">
      <alignment horizontal="right"/>
    </xf>
    <xf numFmtId="0" fontId="1" fillId="3" borderId="0" xfId="0" applyFont="1" applyFill="1" applyBorder="1" applyAlignment="1"/>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0" fontId="1" fillId="3" borderId="0" xfId="0" applyFont="1" applyFill="1" applyAlignment="1">
      <alignment horizontal="right"/>
    </xf>
    <xf numFmtId="0" fontId="1" fillId="3" borderId="0" xfId="0" applyFont="1" applyFill="1" applyAlignment="1">
      <alignment horizontal="left"/>
    </xf>
    <xf numFmtId="0" fontId="1" fillId="3" borderId="0" xfId="0" applyFont="1" applyFill="1" applyBorder="1" applyAlignment="1">
      <alignment horizontal="left"/>
    </xf>
    <xf numFmtId="0" fontId="1" fillId="7" borderId="11" xfId="0" applyFont="1" applyFill="1" applyBorder="1" applyAlignment="1">
      <alignment horizontal="left"/>
    </xf>
    <xf numFmtId="0" fontId="1" fillId="7" borderId="12" xfId="0" applyFont="1" applyFill="1" applyBorder="1" applyAlignment="1">
      <alignment horizontal="left"/>
    </xf>
    <xf numFmtId="0" fontId="0" fillId="9" borderId="0" xfId="0" applyFill="1" applyAlignment="1">
      <alignment horizontal="center"/>
    </xf>
    <xf numFmtId="0" fontId="1" fillId="7" borderId="0" xfId="0" applyFont="1" applyFill="1" applyAlignment="1">
      <alignment horizontal="left"/>
    </xf>
    <xf numFmtId="0" fontId="0" fillId="10" borderId="0" xfId="0" applyFill="1"/>
    <xf numFmtId="0" fontId="1" fillId="10" borderId="0" xfId="0" applyFont="1" applyFill="1" applyAlignment="1">
      <alignment wrapText="1"/>
    </xf>
    <xf numFmtId="0" fontId="5" fillId="10" borderId="0" xfId="0" applyFont="1" applyFill="1" applyAlignment="1">
      <alignment vertical="center" wrapText="1"/>
    </xf>
    <xf numFmtId="0" fontId="1" fillId="10" borderId="0" xfId="0" applyFont="1" applyFill="1" applyAlignment="1">
      <alignment vertical="center" wrapText="1"/>
    </xf>
    <xf numFmtId="0" fontId="1" fillId="10" borderId="0" xfId="0" applyFont="1" applyFill="1" applyAlignment="1">
      <alignment horizontal="right" vertical="center"/>
    </xf>
    <xf numFmtId="0" fontId="1" fillId="10" borderId="0" xfId="0" applyFont="1" applyFill="1" applyAlignment="1">
      <alignment vertical="center"/>
    </xf>
    <xf numFmtId="0" fontId="1" fillId="10" borderId="0" xfId="0" applyFont="1" applyFill="1" applyAlignment="1"/>
    <xf numFmtId="0" fontId="0" fillId="10" borderId="0" xfId="0" applyFill="1" applyBorder="1" applyAlignment="1"/>
    <xf numFmtId="49" fontId="1" fillId="10" borderId="0" xfId="0" applyNumberFormat="1" applyFont="1" applyFill="1"/>
    <xf numFmtId="0" fontId="1" fillId="10" borderId="0" xfId="0" applyFont="1" applyFill="1"/>
    <xf numFmtId="0" fontId="1" fillId="10" borderId="0" xfId="0" quotePrefix="1" applyFont="1" applyFill="1"/>
    <xf numFmtId="0" fontId="1" fillId="10" borderId="0" xfId="0" applyFont="1" applyFill="1" applyBorder="1" applyAlignment="1"/>
    <xf numFmtId="0" fontId="0" fillId="10" borderId="0" xfId="0" applyFill="1" applyAlignment="1"/>
    <xf numFmtId="0" fontId="1" fillId="10" borderId="0" xfId="0" applyFont="1" applyFill="1" applyBorder="1" applyAlignment="1">
      <alignment horizontal="center"/>
    </xf>
    <xf numFmtId="0" fontId="1" fillId="10" borderId="0" xfId="0" applyFont="1" applyFill="1" applyBorder="1"/>
    <xf numFmtId="0" fontId="1" fillId="10" borderId="0" xfId="0" applyFont="1" applyFill="1" applyAlignment="1" applyProtection="1">
      <alignment horizontal="right" wrapText="1"/>
      <protection locked="0"/>
    </xf>
    <xf numFmtId="0" fontId="1" fillId="10" borderId="0" xfId="0" applyFont="1" applyFill="1" applyAlignment="1">
      <alignment horizontal="right" wrapText="1"/>
    </xf>
    <xf numFmtId="0" fontId="1" fillId="10" borderId="0" xfId="0" applyFont="1" applyFill="1" applyAlignment="1">
      <alignment horizontal="center" wrapText="1"/>
    </xf>
    <xf numFmtId="0" fontId="5" fillId="10" borderId="0" xfId="0" applyFont="1" applyFill="1" applyAlignment="1">
      <alignment horizontal="center" vertical="center" wrapText="1"/>
    </xf>
    <xf numFmtId="0" fontId="8" fillId="10" borderId="0" xfId="0" applyFont="1" applyFill="1" applyAlignment="1">
      <alignment horizontal="center" vertical="center" wrapText="1"/>
    </xf>
    <xf numFmtId="0" fontId="1" fillId="3" borderId="0" xfId="0" applyFont="1" applyFill="1" applyBorder="1" applyAlignment="1">
      <alignment horizontal="left"/>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10" borderId="0" xfId="0" applyFont="1" applyFill="1" applyAlignment="1">
      <alignment horizontal="center" vertical="center"/>
    </xf>
    <xf numFmtId="0" fontId="1" fillId="2" borderId="0" xfId="0" applyFont="1" applyFill="1" applyAlignment="1">
      <alignment horizontal="center" wrapText="1"/>
    </xf>
    <xf numFmtId="0" fontId="1" fillId="2" borderId="0" xfId="0" applyFont="1" applyFill="1" applyAlignment="1">
      <alignment horizontal="center"/>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174" fontId="1" fillId="4" borderId="4" xfId="0" applyNumberFormat="1" applyFont="1" applyFill="1" applyBorder="1" applyAlignment="1" applyProtection="1">
      <alignment horizontal="center"/>
      <protection locked="0"/>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7" fillId="10" borderId="14" xfId="0" applyFont="1" applyFill="1" applyBorder="1" applyAlignment="1" applyProtection="1">
      <alignment horizontal="left" vertical="center"/>
      <protection locked="0"/>
    </xf>
    <xf numFmtId="0" fontId="1" fillId="4" borderId="0" xfId="0" applyFont="1" applyFill="1" applyAlignment="1" applyProtection="1">
      <alignment horizontal="center"/>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7" fillId="0" borderId="0" xfId="0" applyFont="1" applyFill="1" applyAlignment="1" applyProtection="1">
      <alignment horizontal="left" vertical="top" wrapText="1"/>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4"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0" fontId="1" fillId="4" borderId="1" xfId="0" applyFont="1" applyFill="1" applyBorder="1" applyAlignment="1" applyProtection="1">
      <alignment horizontal="left"/>
      <protection locked="0"/>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7" fillId="0" borderId="18"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0" fillId="9" borderId="0" xfId="0" applyFill="1" applyAlignment="1">
      <alignment horizontal="center"/>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7" borderId="0" xfId="0" applyFont="1" applyFill="1" applyAlignment="1">
      <alignment horizontal="left"/>
    </xf>
    <xf numFmtId="9" fontId="0" fillId="0" borderId="18" xfId="1" applyFont="1" applyFill="1" applyBorder="1" applyAlignment="1">
      <alignment horizontal="center"/>
    </xf>
    <xf numFmtId="0" fontId="0" fillId="7" borderId="9" xfId="0" applyFill="1" applyBorder="1" applyAlignment="1">
      <alignment horizontal="left"/>
    </xf>
    <xf numFmtId="0" fontId="1" fillId="3" borderId="0" xfId="0" applyFont="1" applyFill="1" applyAlignment="1">
      <alignment horizontal="center" wrapText="1"/>
    </xf>
    <xf numFmtId="169" fontId="3" fillId="0" borderId="12" xfId="0" applyNumberFormat="1" applyFont="1" applyFill="1" applyBorder="1" applyAlignment="1">
      <alignment horizontal="center"/>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7" borderId="14" xfId="0" applyFill="1" applyBorder="1" applyAlignment="1" applyProtection="1">
      <alignment horizontal="center"/>
      <protection locked="0"/>
    </xf>
    <xf numFmtId="169" fontId="3" fillId="0" borderId="14" xfId="0" applyNumberFormat="1" applyFont="1" applyFill="1" applyBorder="1" applyAlignment="1">
      <alignment horizontal="center"/>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11" borderId="20" xfId="0" applyFont="1" applyFill="1" applyBorder="1" applyAlignment="1">
      <alignment horizontal="center" vertical="center"/>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20" xfId="0" applyNumberFormat="1" applyFont="1" applyFill="1" applyBorder="1" applyAlignment="1">
      <alignment horizontal="left"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9" borderId="0" xfId="0" applyFont="1" applyFill="1" applyAlignment="1">
      <alignment horizontal="left" wrapText="1"/>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3" borderId="0" xfId="0" applyFont="1" applyFill="1" applyAlignment="1">
      <alignment horizontal="center" vertical="center" wrapText="1"/>
    </xf>
    <xf numFmtId="0" fontId="13" fillId="5" borderId="0" xfId="0" applyFont="1" applyFill="1" applyAlignment="1" applyProtection="1">
      <alignment horizontal="center" vertical="center" wrapText="1"/>
      <protection locked="0"/>
    </xf>
    <xf numFmtId="169" fontId="4" fillId="0" borderId="20" xfId="0" applyNumberFormat="1" applyFont="1" applyFill="1" applyBorder="1" applyAlignment="1">
      <alignment horizontal="left"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9" borderId="19" xfId="0" applyFont="1" applyFill="1" applyBorder="1" applyAlignment="1">
      <alignment horizont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169" fontId="4" fillId="0" borderId="13" xfId="0" applyNumberFormat="1" applyFont="1" applyFill="1" applyBorder="1" applyAlignment="1">
      <alignment horizontal="left" vertical="center"/>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theme="9" tint="0.59996337778862885"/>
        </patternFill>
      </fill>
    </dxf>
    <dxf>
      <fill>
        <patternFill>
          <bgColor theme="5" tint="0.59996337778862885"/>
        </patternFill>
      </fill>
    </dxf>
    <dxf>
      <fill>
        <patternFill>
          <bgColor rgb="FFFF7171"/>
        </patternFill>
      </fill>
    </dxf>
    <dxf>
      <fill>
        <patternFill>
          <bgColor theme="9" tint="0.79998168889431442"/>
        </patternFill>
      </fill>
    </dxf>
    <dxf>
      <fill>
        <patternFill>
          <bgColor rgb="FFFF6D6D"/>
        </patternFill>
      </fill>
    </dxf>
    <dxf>
      <fill>
        <patternFill>
          <bgColor theme="9" tint="0.59996337778862885"/>
        </patternFill>
      </fill>
    </dxf>
    <dxf>
      <fill>
        <patternFill>
          <bgColor theme="5" tint="0.59996337778862885"/>
        </patternFill>
      </fill>
    </dxf>
    <dxf>
      <fill>
        <patternFill>
          <bgColor rgb="FFFF7171"/>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pt idx="0">
                  <c:v>#REF!</c:v>
                </c:pt>
              </c:strCache>
            </c:strRef>
          </c:tx>
          <c:spPr>
            <a:solidFill>
              <a:schemeClr val="accent1"/>
            </a:solidFill>
            <a:ln>
              <a:noFill/>
            </a:ln>
            <a:effectLst/>
          </c:spPr>
          <c:invertIfNegative val="0"/>
          <c:cat>
            <c:numRef>
              <c:extLst>
                <c:ext xmlns:c15="http://schemas.microsoft.com/office/drawing/2012/chart" uri="{02D57815-91ED-43cb-92C2-25804820EDAC}">
                  <c15:fullRef>
                    <c15:sqref>'Spreadsheet Settings'!$G$28:$G$32</c15:sqref>
                  </c15:fullRef>
                </c:ext>
              </c:extLst>
              <c:f>'Spreadsheet Settings'!$G$28:$G$31</c:f>
              <c:numCache>
                <c:formatCode>General</c:formatCode>
                <c:ptCount val="4"/>
                <c:pt idx="0">
                  <c:v>0</c:v>
                </c:pt>
                <c:pt idx="1">
                  <c:v>0</c:v>
                </c:pt>
                <c:pt idx="2">
                  <c:v>0</c:v>
                </c:pt>
                <c:pt idx="3">
                  <c:v>0</c:v>
                </c:pt>
              </c:numCache>
            </c:num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0</c:v>
                </c:pt>
                <c:pt idx="1">
                  <c:v>0</c:v>
                </c:pt>
                <c:pt idx="2">
                  <c:v>0</c:v>
                </c:pt>
                <c:pt idx="3">
                  <c:v>0</c:v>
                </c:pt>
              </c:numCache>
            </c:numRef>
          </c:val>
        </c:ser>
        <c:ser>
          <c:idx val="1"/>
          <c:order val="1"/>
          <c:tx>
            <c:strRef>
              <c:f>'Spreadsheet Settings'!$I$27</c:f>
              <c:strCache>
                <c:ptCount val="1"/>
                <c:pt idx="0">
                  <c:v>#REF!</c:v>
                </c:pt>
              </c:strCache>
            </c:strRef>
          </c:tx>
          <c:spPr>
            <a:solidFill>
              <a:schemeClr val="accent4">
                <a:lumMod val="60000"/>
                <a:lumOff val="40000"/>
              </a:schemeClr>
            </a:solidFill>
            <a:ln>
              <a:noFill/>
            </a:ln>
            <a:effectLst/>
          </c:spPr>
          <c:invertIfNegative val="0"/>
          <c:cat>
            <c:numRef>
              <c:extLst>
                <c:ext xmlns:c15="http://schemas.microsoft.com/office/drawing/2012/chart" uri="{02D57815-91ED-43cb-92C2-25804820EDAC}">
                  <c15:fullRef>
                    <c15:sqref>'Spreadsheet Settings'!$G$28:$G$32</c15:sqref>
                  </c15:fullRef>
                </c:ext>
              </c:extLst>
              <c:f>'Spreadsheet Settings'!$G$28:$G$31</c:f>
              <c:numCache>
                <c:formatCode>General</c:formatCode>
                <c:ptCount val="4"/>
                <c:pt idx="0">
                  <c:v>0</c:v>
                </c:pt>
                <c:pt idx="1">
                  <c:v>0</c:v>
                </c:pt>
                <c:pt idx="2">
                  <c:v>0</c:v>
                </c:pt>
                <c:pt idx="3">
                  <c:v>0</c:v>
                </c:pt>
              </c:numCache>
            </c:num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0</c:v>
                </c:pt>
                <c:pt idx="1">
                  <c:v>0</c:v>
                </c:pt>
                <c:pt idx="2">
                  <c:v>0</c:v>
                </c:pt>
                <c:pt idx="3">
                  <c:v>0</c:v>
                </c:pt>
              </c:numCache>
            </c:numRef>
          </c:val>
        </c:ser>
        <c:dLbls>
          <c:showLegendKey val="0"/>
          <c:showVal val="0"/>
          <c:showCatName val="0"/>
          <c:showSerName val="0"/>
          <c:showPercent val="0"/>
          <c:showBubbleSize val="0"/>
        </c:dLbls>
        <c:gapWidth val="219"/>
        <c:overlap val="-27"/>
        <c:axId val="-367537904"/>
        <c:axId val="-395701488"/>
      </c:barChart>
      <c:catAx>
        <c:axId val="-36753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5701488"/>
        <c:crosses val="autoZero"/>
        <c:auto val="1"/>
        <c:lblAlgn val="ctr"/>
        <c:lblOffset val="100"/>
        <c:noMultiLvlLbl val="1"/>
      </c:catAx>
      <c:valAx>
        <c:axId val="-39570148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53790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jp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10</xdr:col>
      <xdr:colOff>196850</xdr:colOff>
      <xdr:row>0</xdr:row>
      <xdr:rowOff>28576</xdr:rowOff>
    </xdr:from>
    <xdr:to>
      <xdr:col>11</xdr:col>
      <xdr:colOff>527051</xdr:colOff>
      <xdr:row>3</xdr:row>
      <xdr:rowOff>116814</xdr:rowOff>
    </xdr:to>
    <xdr:pic>
      <xdr:nvPicPr>
        <xdr:cNvPr id="42" name="Picture 4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92850" y="28576"/>
          <a:ext cx="939801" cy="90738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29</xdr:col>
      <xdr:colOff>590551</xdr:colOff>
      <xdr:row>1</xdr:row>
      <xdr:rowOff>12700</xdr:rowOff>
    </xdr:from>
    <xdr:ext cx="819150" cy="662443"/>
    <xdr:pic>
      <xdr:nvPicPr>
        <xdr:cNvPr id="45" name="Picture 4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68951" y="19685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488950</xdr:colOff>
          <xdr:row>17</xdr:row>
          <xdr:rowOff>31750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311150</xdr:colOff>
          <xdr:row>17</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323850</xdr:colOff>
          <xdr:row>17</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57150</xdr:colOff>
          <xdr:row>18</xdr:row>
          <xdr:rowOff>6350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twoCellAnchor editAs="oneCell">
    <xdr:from>
      <xdr:col>0</xdr:col>
      <xdr:colOff>63500</xdr:colOff>
      <xdr:row>1</xdr:row>
      <xdr:rowOff>127000</xdr:rowOff>
    </xdr:from>
    <xdr:to>
      <xdr:col>2</xdr:col>
      <xdr:colOff>63500</xdr:colOff>
      <xdr:row>3</xdr:row>
      <xdr:rowOff>19050</xdr:rowOff>
    </xdr:to>
    <xdr:pic>
      <xdr:nvPicPr>
        <xdr:cNvPr id="50" name="Picture 49" descr="Image result for the cabinet office symbol"/>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 y="311150"/>
          <a:ext cx="12192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184150</xdr:colOff>
      <xdr:row>0</xdr:row>
      <xdr:rowOff>0</xdr:rowOff>
    </xdr:from>
    <xdr:to>
      <xdr:col>20</xdr:col>
      <xdr:colOff>514351</xdr:colOff>
      <xdr:row>3</xdr:row>
      <xdr:rowOff>88238</xdr:rowOff>
    </xdr:to>
    <xdr:pic>
      <xdr:nvPicPr>
        <xdr:cNvPr id="51" name="Picture 5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66550" y="0"/>
          <a:ext cx="939801" cy="907388"/>
        </a:xfrm>
        <a:prstGeom prst="rect">
          <a:avLst/>
        </a:prstGeom>
      </xdr:spPr>
    </xdr:pic>
    <xdr:clientData/>
  </xdr:twoCellAnchor>
  <xdr:twoCellAnchor editAs="oneCell">
    <xdr:from>
      <xdr:col>12</xdr:col>
      <xdr:colOff>38100</xdr:colOff>
      <xdr:row>1</xdr:row>
      <xdr:rowOff>107950</xdr:rowOff>
    </xdr:from>
    <xdr:to>
      <xdr:col>14</xdr:col>
      <xdr:colOff>38100</xdr:colOff>
      <xdr:row>3</xdr:row>
      <xdr:rowOff>0</xdr:rowOff>
    </xdr:to>
    <xdr:pic>
      <xdr:nvPicPr>
        <xdr:cNvPr id="52" name="Picture 51" descr="Image result for the cabinet office symbol"/>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53300" y="292100"/>
          <a:ext cx="12192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527050</xdr:colOff>
      <xdr:row>1</xdr:row>
      <xdr:rowOff>171450</xdr:rowOff>
    </xdr:from>
    <xdr:to>
      <xdr:col>23</xdr:col>
      <xdr:colOff>63500</xdr:colOff>
      <xdr:row>2</xdr:row>
      <xdr:rowOff>260350</xdr:rowOff>
    </xdr:to>
    <xdr:pic>
      <xdr:nvPicPr>
        <xdr:cNvPr id="54" name="Picture 53" descr="Image result for the cabinet office symbol"/>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28650" y="355600"/>
          <a:ext cx="755650"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E52"/>
  <sheetViews>
    <sheetView tabSelected="1" topLeftCell="A10" workbookViewId="0">
      <selection activeCell="J16" sqref="J16"/>
    </sheetView>
  </sheetViews>
  <sheetFormatPr defaultRowHeight="14.5" x14ac:dyDescent="0.35"/>
  <cols>
    <col min="1" max="16384" width="8.7265625" style="116"/>
  </cols>
  <sheetData>
    <row r="1" spans="1:31" x14ac:dyDescent="0.35">
      <c r="A1" s="117"/>
      <c r="B1" s="117"/>
      <c r="C1" s="117"/>
      <c r="D1" s="117"/>
      <c r="E1" s="117"/>
      <c r="F1" s="117"/>
      <c r="G1" s="117"/>
      <c r="H1" s="117"/>
      <c r="I1" s="117"/>
      <c r="K1" s="131"/>
      <c r="L1" s="131"/>
      <c r="M1" s="117"/>
      <c r="N1" s="117"/>
      <c r="O1" s="117"/>
      <c r="P1" s="117"/>
      <c r="Q1" s="117"/>
      <c r="R1" s="117"/>
      <c r="S1" s="117"/>
      <c r="T1" s="132"/>
      <c r="U1" s="132"/>
      <c r="V1" s="117"/>
      <c r="W1" s="117"/>
      <c r="X1" s="117"/>
      <c r="Y1" s="117"/>
      <c r="Z1" s="117"/>
      <c r="AA1" s="117"/>
      <c r="AB1" s="117"/>
      <c r="AC1" s="133"/>
      <c r="AD1" s="133"/>
      <c r="AE1" s="133"/>
    </row>
    <row r="2" spans="1:31" ht="25" x14ac:dyDescent="0.35">
      <c r="A2" s="117"/>
      <c r="B2" s="134" t="s">
        <v>0</v>
      </c>
      <c r="C2" s="134"/>
      <c r="D2" s="134"/>
      <c r="E2" s="134"/>
      <c r="F2" s="134"/>
      <c r="G2" s="134"/>
      <c r="H2" s="134"/>
      <c r="I2" s="134"/>
      <c r="J2" s="134"/>
      <c r="K2" s="134"/>
      <c r="L2" s="134"/>
      <c r="M2" s="134" t="s">
        <v>0</v>
      </c>
      <c r="N2" s="134"/>
      <c r="O2" s="134"/>
      <c r="P2" s="134"/>
      <c r="Q2" s="134"/>
      <c r="R2" s="134"/>
      <c r="S2" s="134"/>
      <c r="T2" s="134"/>
      <c r="U2" s="134"/>
      <c r="V2" s="118"/>
      <c r="W2" s="135" t="s">
        <v>73</v>
      </c>
      <c r="X2" s="135"/>
      <c r="Y2" s="135"/>
      <c r="Z2" s="135"/>
      <c r="AA2" s="135"/>
      <c r="AB2" s="135"/>
      <c r="AC2" s="135"/>
      <c r="AD2" s="135"/>
      <c r="AE2" s="135"/>
    </row>
    <row r="3" spans="1:31" ht="25" x14ac:dyDescent="0.35">
      <c r="A3" s="117"/>
      <c r="B3" s="134"/>
      <c r="C3" s="134"/>
      <c r="D3" s="134"/>
      <c r="E3" s="134"/>
      <c r="F3" s="134"/>
      <c r="G3" s="134"/>
      <c r="H3" s="134"/>
      <c r="I3" s="134"/>
      <c r="J3" s="134"/>
      <c r="K3" s="134"/>
      <c r="L3" s="134"/>
      <c r="M3" s="134"/>
      <c r="N3" s="134"/>
      <c r="O3" s="134"/>
      <c r="P3" s="134"/>
      <c r="Q3" s="134"/>
      <c r="R3" s="134"/>
      <c r="S3" s="134"/>
      <c r="T3" s="134"/>
      <c r="U3" s="134"/>
      <c r="V3" s="118"/>
      <c r="W3" s="135"/>
      <c r="X3" s="135"/>
      <c r="Y3" s="135"/>
      <c r="Z3" s="135"/>
      <c r="AA3" s="135"/>
      <c r="AB3" s="135"/>
      <c r="AC3" s="135"/>
      <c r="AD3" s="135"/>
      <c r="AE3" s="135"/>
    </row>
    <row r="4" spans="1:31" x14ac:dyDescent="0.35">
      <c r="A4" s="117"/>
      <c r="B4" s="119"/>
      <c r="C4" s="119"/>
      <c r="D4" s="119"/>
      <c r="E4" s="119"/>
      <c r="F4" s="119"/>
      <c r="G4" s="119"/>
      <c r="H4" s="119"/>
      <c r="I4" s="119"/>
      <c r="J4" s="119"/>
      <c r="K4" s="119"/>
      <c r="L4" s="119"/>
      <c r="N4" s="120"/>
      <c r="O4" s="121"/>
      <c r="P4" s="143"/>
      <c r="Q4" s="143"/>
      <c r="R4" s="143"/>
      <c r="S4" s="120"/>
      <c r="T4" s="143"/>
      <c r="U4" s="143"/>
      <c r="W4" s="120"/>
      <c r="X4" s="120"/>
      <c r="Y4" s="143"/>
      <c r="Z4" s="143"/>
      <c r="AA4" s="143"/>
      <c r="AB4" s="120"/>
      <c r="AC4" s="143"/>
      <c r="AD4" s="143"/>
      <c r="AE4" s="143"/>
    </row>
    <row r="5" spans="1:31" x14ac:dyDescent="0.35">
      <c r="A5" s="144" t="s">
        <v>163</v>
      </c>
      <c r="B5" s="144"/>
      <c r="C5" s="144"/>
      <c r="D5" s="144"/>
      <c r="E5" s="144"/>
      <c r="F5" s="144"/>
      <c r="G5" s="144"/>
      <c r="H5" s="144"/>
      <c r="I5" s="144"/>
      <c r="J5" s="144"/>
      <c r="K5" s="144"/>
      <c r="L5" s="144"/>
      <c r="M5" s="145" t="s">
        <v>48</v>
      </c>
      <c r="N5" s="145"/>
      <c r="O5" s="145"/>
      <c r="P5" s="145"/>
      <c r="Q5" s="145"/>
      <c r="R5" s="145"/>
      <c r="S5" s="145"/>
      <c r="T5" s="145"/>
      <c r="U5" s="145"/>
      <c r="W5" s="146" t="s">
        <v>175</v>
      </c>
      <c r="X5" s="146"/>
      <c r="Y5" s="146"/>
      <c r="Z5" s="146"/>
      <c r="AA5" s="146"/>
      <c r="AB5" s="146"/>
      <c r="AC5" s="146"/>
      <c r="AD5" s="146"/>
      <c r="AE5" s="146"/>
    </row>
    <row r="6" spans="1:31" x14ac:dyDescent="0.35">
      <c r="A6" s="1"/>
      <c r="B6" s="1"/>
      <c r="C6" s="1"/>
      <c r="D6" s="1"/>
      <c r="E6" s="1"/>
      <c r="F6" s="1"/>
      <c r="G6" s="1"/>
      <c r="H6" s="1"/>
      <c r="I6" s="1"/>
      <c r="J6" s="1"/>
      <c r="K6" s="1"/>
      <c r="L6" s="1"/>
      <c r="M6" s="7"/>
      <c r="N6" s="7"/>
      <c r="O6" s="7"/>
      <c r="P6" s="7"/>
      <c r="Q6" s="7"/>
      <c r="R6" s="7"/>
      <c r="S6" s="7"/>
      <c r="T6" s="7"/>
      <c r="U6" s="7"/>
      <c r="W6" s="146"/>
      <c r="X6" s="146"/>
      <c r="Y6" s="146"/>
      <c r="Z6" s="146"/>
      <c r="AA6" s="146"/>
      <c r="AB6" s="146"/>
      <c r="AC6" s="146"/>
      <c r="AD6" s="146"/>
      <c r="AE6" s="146"/>
    </row>
    <row r="7" spans="1:31" ht="15" thickBot="1" x14ac:dyDescent="0.4">
      <c r="A7" s="136" t="s">
        <v>164</v>
      </c>
      <c r="B7" s="136"/>
      <c r="C7" s="136"/>
      <c r="D7" s="147"/>
      <c r="E7" s="147"/>
      <c r="F7" s="147"/>
      <c r="G7" s="147"/>
      <c r="H7" s="148" t="s">
        <v>1</v>
      </c>
      <c r="I7" s="148"/>
      <c r="J7" s="155"/>
      <c r="K7" s="155"/>
      <c r="L7" s="1"/>
      <c r="M7" s="12" t="s">
        <v>194</v>
      </c>
      <c r="N7" s="12"/>
      <c r="O7" s="80"/>
      <c r="P7" s="156"/>
      <c r="Q7" s="157"/>
      <c r="R7" s="25"/>
      <c r="S7" s="25" t="s">
        <v>195</v>
      </c>
      <c r="T7" s="80"/>
      <c r="U7" s="12"/>
      <c r="W7" s="146"/>
      <c r="X7" s="146"/>
      <c r="Y7" s="146"/>
      <c r="Z7" s="146"/>
      <c r="AA7" s="146"/>
      <c r="AB7" s="146"/>
      <c r="AC7" s="146"/>
      <c r="AD7" s="146"/>
      <c r="AE7" s="146"/>
    </row>
    <row r="8" spans="1:31" ht="15" thickBot="1" x14ac:dyDescent="0.4">
      <c r="A8" s="111"/>
      <c r="B8" s="111"/>
      <c r="C8" s="111"/>
      <c r="D8" s="56"/>
      <c r="E8" s="56"/>
      <c r="F8" s="56"/>
      <c r="G8" s="56"/>
      <c r="H8" s="109"/>
      <c r="I8" s="109" t="s">
        <v>222</v>
      </c>
      <c r="J8" s="149"/>
      <c r="K8" s="149"/>
      <c r="L8" s="1"/>
      <c r="M8" s="115" t="s">
        <v>198</v>
      </c>
      <c r="N8" s="12"/>
      <c r="O8" s="158"/>
      <c r="P8" s="158"/>
      <c r="Q8" s="158"/>
      <c r="R8" s="158"/>
      <c r="S8" s="158"/>
      <c r="T8" s="158"/>
      <c r="U8" s="12"/>
      <c r="W8" s="146"/>
      <c r="X8" s="146"/>
      <c r="Y8" s="146"/>
      <c r="Z8" s="146"/>
      <c r="AA8" s="146"/>
      <c r="AB8" s="146"/>
      <c r="AC8" s="146"/>
      <c r="AD8" s="146"/>
      <c r="AE8" s="146"/>
    </row>
    <row r="9" spans="1:31" ht="15" thickBot="1" x14ac:dyDescent="0.4">
      <c r="A9" s="136" t="str">
        <f>IF(D12='Spreadsheet Settings'!E12,'Spreadsheet Settings'!E33,IF(OR(D12='Spreadsheet Settings'!E10,D12='Spreadsheet Settings'!E11),'Spreadsheet Settings'!E34,'Spreadsheet Settings'!E32))</f>
        <v>Parent Name</v>
      </c>
      <c r="B9" s="136"/>
      <c r="C9" s="136"/>
      <c r="D9" s="137"/>
      <c r="E9" s="137"/>
      <c r="F9" s="137"/>
      <c r="G9" s="138"/>
      <c r="H9" s="139" t="s">
        <v>1</v>
      </c>
      <c r="I9" s="140"/>
      <c r="J9" s="141" t="s">
        <v>61</v>
      </c>
      <c r="K9" s="142"/>
      <c r="L9" s="1"/>
      <c r="M9" s="115"/>
      <c r="N9" s="12"/>
      <c r="O9" s="158"/>
      <c r="P9" s="158"/>
      <c r="Q9" s="158"/>
      <c r="R9" s="158"/>
      <c r="S9" s="158"/>
      <c r="T9" s="158"/>
      <c r="U9" s="12"/>
      <c r="W9" s="33" t="s">
        <v>224</v>
      </c>
      <c r="X9" s="32"/>
      <c r="Y9" s="32"/>
      <c r="Z9" s="32"/>
      <c r="AA9" s="32"/>
      <c r="AB9" s="32"/>
      <c r="AC9" s="32"/>
      <c r="AD9" s="32"/>
      <c r="AE9" s="32"/>
    </row>
    <row r="10" spans="1:31" ht="15" thickBot="1" x14ac:dyDescent="0.4">
      <c r="A10" s="111"/>
      <c r="B10" s="111"/>
      <c r="C10" s="111"/>
      <c r="D10" s="111"/>
      <c r="E10" s="111"/>
      <c r="F10" s="111"/>
      <c r="G10" s="111"/>
      <c r="H10" s="109"/>
      <c r="I10" s="109" t="s">
        <v>222</v>
      </c>
      <c r="J10" s="149"/>
      <c r="K10" s="149"/>
      <c r="L10" s="1"/>
      <c r="M10" s="12"/>
      <c r="N10" s="12"/>
      <c r="O10" s="12"/>
      <c r="P10" s="12"/>
      <c r="Q10" s="12"/>
      <c r="R10" s="12"/>
      <c r="S10" s="12"/>
      <c r="T10" s="12"/>
      <c r="U10" s="12"/>
      <c r="V10" s="124" t="s">
        <v>83</v>
      </c>
      <c r="W10" s="21" t="s">
        <v>19</v>
      </c>
      <c r="X10" s="150" t="s">
        <v>74</v>
      </c>
      <c r="Y10" s="150"/>
      <c r="Z10" s="151" t="s">
        <v>177</v>
      </c>
      <c r="AA10" s="152"/>
      <c r="AB10" s="152"/>
      <c r="AC10" s="152"/>
      <c r="AD10" s="152"/>
      <c r="AE10" s="153"/>
    </row>
    <row r="11" spans="1:31" x14ac:dyDescent="0.35">
      <c r="A11" s="111"/>
      <c r="B11" s="111"/>
      <c r="C11" s="111"/>
      <c r="D11" s="111"/>
      <c r="E11" s="111"/>
      <c r="F11" s="111"/>
      <c r="G11" s="111"/>
      <c r="H11" s="109"/>
      <c r="I11" s="109"/>
      <c r="J11" s="109"/>
      <c r="K11" s="109"/>
      <c r="L11" s="1"/>
      <c r="M11" s="12" t="s">
        <v>71</v>
      </c>
      <c r="N11" s="7"/>
      <c r="O11" s="80"/>
      <c r="P11" s="12"/>
      <c r="Q11" s="154"/>
      <c r="R11" s="154"/>
      <c r="S11" s="154"/>
      <c r="T11" s="154"/>
      <c r="U11" s="12"/>
      <c r="V11" s="125" t="s">
        <v>84</v>
      </c>
      <c r="W11" s="21" t="s">
        <v>24</v>
      </c>
      <c r="X11" s="150" t="s">
        <v>74</v>
      </c>
      <c r="Y11" s="150"/>
      <c r="Z11" s="151" t="s">
        <v>178</v>
      </c>
      <c r="AA11" s="152"/>
      <c r="AB11" s="152"/>
      <c r="AC11" s="152"/>
      <c r="AD11" s="152"/>
      <c r="AE11" s="153"/>
    </row>
    <row r="12" spans="1:31" ht="15" thickBot="1" x14ac:dyDescent="0.4">
      <c r="A12" s="136" t="s">
        <v>223</v>
      </c>
      <c r="B12" s="136"/>
      <c r="C12" s="136"/>
      <c r="D12" s="164"/>
      <c r="E12" s="164"/>
      <c r="F12" s="164"/>
      <c r="G12" s="164"/>
      <c r="H12" s="148" t="s">
        <v>4</v>
      </c>
      <c r="I12" s="148"/>
      <c r="J12" s="155"/>
      <c r="K12" s="155"/>
      <c r="L12" s="1"/>
      <c r="M12" s="12" t="s">
        <v>72</v>
      </c>
      <c r="N12" s="12"/>
      <c r="O12" s="80"/>
      <c r="P12" s="12"/>
      <c r="Q12" s="154"/>
      <c r="R12" s="154"/>
      <c r="S12" s="154"/>
      <c r="T12" s="154"/>
      <c r="U12" s="12"/>
      <c r="V12" s="126" t="s">
        <v>85</v>
      </c>
      <c r="W12" s="21" t="s">
        <v>25</v>
      </c>
      <c r="X12" s="150" t="s">
        <v>75</v>
      </c>
      <c r="Y12" s="150"/>
      <c r="Z12" s="151" t="s">
        <v>179</v>
      </c>
      <c r="AA12" s="152"/>
      <c r="AB12" s="152"/>
      <c r="AC12" s="152"/>
      <c r="AD12" s="152"/>
      <c r="AE12" s="153"/>
    </row>
    <row r="13" spans="1:31" x14ac:dyDescent="0.35">
      <c r="A13" s="111"/>
      <c r="B13" s="111"/>
      <c r="C13" s="111"/>
      <c r="D13" s="111"/>
      <c r="E13" s="111"/>
      <c r="F13" s="111"/>
      <c r="G13" s="111"/>
      <c r="H13" s="109"/>
      <c r="I13" s="109"/>
      <c r="J13" s="30"/>
      <c r="K13" s="30"/>
      <c r="L13" s="1"/>
      <c r="M13" s="12" t="s">
        <v>78</v>
      </c>
      <c r="N13" s="12"/>
      <c r="O13" s="80"/>
      <c r="P13" s="12"/>
      <c r="Q13" s="154"/>
      <c r="R13" s="154"/>
      <c r="S13" s="154"/>
      <c r="T13" s="154"/>
      <c r="U13" s="12"/>
      <c r="V13" s="125"/>
      <c r="W13" s="21" t="s">
        <v>26</v>
      </c>
      <c r="X13" s="150" t="s">
        <v>74</v>
      </c>
      <c r="Y13" s="150"/>
      <c r="Z13" s="151" t="s">
        <v>226</v>
      </c>
      <c r="AA13" s="152"/>
      <c r="AB13" s="152"/>
      <c r="AC13" s="152"/>
      <c r="AD13" s="152"/>
      <c r="AE13" s="153"/>
    </row>
    <row r="14" spans="1:31" x14ac:dyDescent="0.35">
      <c r="A14" s="26" t="s">
        <v>5</v>
      </c>
      <c r="B14" s="26"/>
      <c r="C14" s="105"/>
      <c r="D14" s="159"/>
      <c r="E14" s="159"/>
      <c r="F14" s="159"/>
      <c r="G14" s="159"/>
      <c r="H14" s="160"/>
      <c r="I14" s="52" t="s">
        <v>6</v>
      </c>
      <c r="J14" s="161"/>
      <c r="K14" s="161"/>
      <c r="L14" s="1"/>
      <c r="M14" s="12"/>
      <c r="N14" s="12"/>
      <c r="O14" s="12"/>
      <c r="P14" s="12"/>
      <c r="Q14" s="12"/>
      <c r="R14" s="12"/>
      <c r="S14" s="12"/>
      <c r="T14" s="12"/>
      <c r="U14" s="12"/>
      <c r="V14" s="125" t="s">
        <v>86</v>
      </c>
      <c r="W14" s="21" t="s">
        <v>27</v>
      </c>
      <c r="X14" s="150" t="s">
        <v>74</v>
      </c>
      <c r="Y14" s="150"/>
      <c r="Z14" s="151" t="s">
        <v>80</v>
      </c>
      <c r="AA14" s="152"/>
      <c r="AB14" s="152"/>
      <c r="AC14" s="152"/>
      <c r="AD14" s="152"/>
      <c r="AE14" s="153"/>
    </row>
    <row r="15" spans="1:31" x14ac:dyDescent="0.35">
      <c r="A15" s="111" t="s">
        <v>197</v>
      </c>
      <c r="B15" s="111"/>
      <c r="C15" s="111"/>
      <c r="D15" s="162"/>
      <c r="E15" s="162"/>
      <c r="F15" s="162"/>
      <c r="G15" s="162"/>
      <c r="H15" s="162"/>
      <c r="I15" s="163" t="s">
        <v>196</v>
      </c>
      <c r="J15" s="163"/>
      <c r="K15" s="108"/>
      <c r="L15" s="1"/>
      <c r="M15" s="128"/>
      <c r="N15" s="128"/>
      <c r="O15" s="129"/>
      <c r="P15" s="129"/>
      <c r="Q15" s="129"/>
      <c r="R15" s="127"/>
      <c r="S15" s="128"/>
      <c r="T15" s="128"/>
      <c r="U15" s="123"/>
      <c r="V15" s="125" t="s">
        <v>87</v>
      </c>
      <c r="W15" s="21" t="s">
        <v>28</v>
      </c>
      <c r="X15" s="150" t="s">
        <v>74</v>
      </c>
      <c r="Y15" s="150"/>
      <c r="Z15" s="151" t="s">
        <v>81</v>
      </c>
      <c r="AA15" s="152"/>
      <c r="AB15" s="152"/>
      <c r="AC15" s="152"/>
      <c r="AD15" s="152"/>
      <c r="AE15" s="153"/>
    </row>
    <row r="16" spans="1:31" x14ac:dyDescent="0.35">
      <c r="A16" s="110"/>
      <c r="B16" s="110"/>
      <c r="C16" s="110"/>
      <c r="D16" s="4"/>
      <c r="E16" s="4"/>
      <c r="F16" s="4"/>
      <c r="G16" s="4"/>
      <c r="H16" s="4"/>
      <c r="I16" s="4"/>
      <c r="J16" s="30"/>
      <c r="K16" s="30"/>
      <c r="L16" s="1"/>
      <c r="M16" s="176" t="s">
        <v>206</v>
      </c>
      <c r="N16" s="176"/>
      <c r="O16" s="176"/>
      <c r="P16" s="176"/>
      <c r="Q16" s="176"/>
      <c r="R16" s="176"/>
      <c r="S16" s="176"/>
      <c r="T16" s="176"/>
      <c r="U16" s="176"/>
      <c r="V16" s="125" t="s">
        <v>88</v>
      </c>
      <c r="W16" s="21" t="s">
        <v>180</v>
      </c>
      <c r="X16" s="150" t="s">
        <v>74</v>
      </c>
      <c r="Y16" s="150"/>
      <c r="Z16" s="151" t="s">
        <v>236</v>
      </c>
      <c r="AA16" s="152"/>
      <c r="AB16" s="152"/>
      <c r="AC16" s="152"/>
      <c r="AD16" s="152"/>
      <c r="AE16" s="153"/>
    </row>
    <row r="17" spans="1:31" x14ac:dyDescent="0.35">
      <c r="A17" s="12" t="s">
        <v>138</v>
      </c>
      <c r="B17" s="12"/>
      <c r="C17" s="110"/>
      <c r="D17" s="177"/>
      <c r="E17" s="178"/>
      <c r="F17" s="178"/>
      <c r="G17" s="166"/>
      <c r="H17" s="166"/>
      <c r="I17" s="166"/>
      <c r="J17" s="166"/>
      <c r="K17" s="179"/>
      <c r="L17" s="1"/>
      <c r="M17" s="78" t="s">
        <v>205</v>
      </c>
      <c r="N17" s="180"/>
      <c r="O17" s="180"/>
      <c r="P17" s="180"/>
      <c r="Q17" s="180"/>
      <c r="R17" s="180"/>
      <c r="S17" s="181"/>
      <c r="T17" s="180"/>
      <c r="U17" s="182"/>
      <c r="V17" s="125"/>
      <c r="W17" s="33" t="s">
        <v>225</v>
      </c>
      <c r="X17" s="34"/>
      <c r="Y17" s="34"/>
      <c r="Z17" s="35"/>
      <c r="AA17" s="35"/>
      <c r="AB17" s="35"/>
      <c r="AC17" s="35"/>
      <c r="AD17" s="35"/>
      <c r="AE17" s="37"/>
    </row>
    <row r="18" spans="1:31" x14ac:dyDescent="0.35">
      <c r="A18" s="12"/>
      <c r="B18" s="12"/>
      <c r="C18" s="110"/>
      <c r="D18" s="165"/>
      <c r="E18" s="166"/>
      <c r="F18" s="166"/>
      <c r="G18" s="167"/>
      <c r="H18" s="167"/>
      <c r="I18" s="167"/>
      <c r="J18" s="167"/>
      <c r="K18" s="168"/>
      <c r="L18" s="1"/>
      <c r="M18" s="78"/>
      <c r="N18" s="169"/>
      <c r="O18" s="169"/>
      <c r="P18" s="169"/>
      <c r="Q18" s="169"/>
      <c r="R18" s="169"/>
      <c r="S18" s="170"/>
      <c r="T18" s="171"/>
      <c r="U18" s="172"/>
      <c r="V18" s="125"/>
      <c r="W18" s="21" t="s">
        <v>156</v>
      </c>
      <c r="X18" s="150" t="s">
        <v>74</v>
      </c>
      <c r="Y18" s="150"/>
      <c r="Z18" s="173" t="s">
        <v>237</v>
      </c>
      <c r="AA18" s="174"/>
      <c r="AB18" s="174"/>
      <c r="AC18" s="174"/>
      <c r="AD18" s="174"/>
      <c r="AE18" s="175"/>
    </row>
    <row r="19" spans="1:31" x14ac:dyDescent="0.35">
      <c r="A19" s="12" t="s">
        <v>139</v>
      </c>
      <c r="B19" s="12"/>
      <c r="C19" s="110"/>
      <c r="D19" s="183"/>
      <c r="E19" s="184"/>
      <c r="F19" s="184"/>
      <c r="G19" s="185"/>
      <c r="H19" s="185"/>
      <c r="I19" s="185"/>
      <c r="J19" s="185"/>
      <c r="K19" s="186"/>
      <c r="L19" s="1"/>
      <c r="M19" s="187" t="s">
        <v>207</v>
      </c>
      <c r="N19" s="187"/>
      <c r="O19" s="187"/>
      <c r="P19" s="187"/>
      <c r="Q19" s="188"/>
      <c r="R19" s="188"/>
      <c r="S19" s="189" t="s">
        <v>208</v>
      </c>
      <c r="T19" s="189"/>
      <c r="U19" s="104"/>
      <c r="V19" s="125" t="s">
        <v>89</v>
      </c>
      <c r="W19" s="21" t="s">
        <v>29</v>
      </c>
      <c r="X19" s="150" t="s">
        <v>74</v>
      </c>
      <c r="Y19" s="150"/>
      <c r="Z19" s="173" t="s">
        <v>76</v>
      </c>
      <c r="AA19" s="174"/>
      <c r="AB19" s="174"/>
      <c r="AC19" s="174"/>
      <c r="AD19" s="174"/>
      <c r="AE19" s="175"/>
    </row>
    <row r="20" spans="1:31" x14ac:dyDescent="0.35">
      <c r="A20" s="110"/>
      <c r="B20" s="110"/>
      <c r="C20" s="110"/>
      <c r="D20" s="4"/>
      <c r="E20" s="4"/>
      <c r="F20" s="4"/>
      <c r="G20" s="4"/>
      <c r="H20" s="4"/>
      <c r="I20" s="4"/>
      <c r="J20" s="30"/>
      <c r="K20" s="30"/>
      <c r="L20" s="1"/>
      <c r="M20"/>
      <c r="N20"/>
      <c r="O20"/>
      <c r="P20"/>
      <c r="Q20"/>
      <c r="R20"/>
      <c r="S20"/>
      <c r="T20"/>
      <c r="U20"/>
      <c r="V20" s="125" t="s">
        <v>90</v>
      </c>
      <c r="W20" s="21" t="s">
        <v>30</v>
      </c>
      <c r="X20" s="150" t="s">
        <v>74</v>
      </c>
      <c r="Y20" s="150"/>
      <c r="Z20" s="173" t="s">
        <v>151</v>
      </c>
      <c r="AA20" s="174"/>
      <c r="AB20" s="174"/>
      <c r="AC20" s="174"/>
      <c r="AD20" s="174"/>
      <c r="AE20" s="175"/>
    </row>
    <row r="21" spans="1:31" x14ac:dyDescent="0.35">
      <c r="A21" s="122"/>
      <c r="B21" s="121"/>
      <c r="C21" s="121"/>
      <c r="D21" s="121"/>
      <c r="E21" s="121"/>
      <c r="F21" s="121"/>
      <c r="G21" s="121"/>
      <c r="H21" s="121"/>
      <c r="I21" s="121"/>
      <c r="J21" s="121"/>
      <c r="K21" s="121"/>
      <c r="L21" s="119"/>
      <c r="M21" s="145" t="s">
        <v>0</v>
      </c>
      <c r="N21" s="145"/>
      <c r="O21" s="145"/>
      <c r="P21" s="145"/>
      <c r="Q21" s="145"/>
      <c r="R21" s="145"/>
      <c r="S21" s="145"/>
      <c r="T21" s="145"/>
      <c r="U21" s="145"/>
      <c r="V21" s="125" t="s">
        <v>91</v>
      </c>
      <c r="W21" s="21" t="s">
        <v>33</v>
      </c>
      <c r="X21" s="150" t="s">
        <v>74</v>
      </c>
      <c r="Y21" s="150"/>
      <c r="Z21" s="173" t="s">
        <v>77</v>
      </c>
      <c r="AA21" s="174"/>
      <c r="AB21" s="174"/>
      <c r="AC21" s="174"/>
      <c r="AD21" s="174"/>
      <c r="AE21" s="175"/>
    </row>
    <row r="22" spans="1:31" x14ac:dyDescent="0.35">
      <c r="A22" s="144" t="s">
        <v>7</v>
      </c>
      <c r="B22" s="144"/>
      <c r="C22" s="144"/>
      <c r="D22" s="144"/>
      <c r="E22" s="144"/>
      <c r="F22" s="144"/>
      <c r="G22" s="144"/>
      <c r="H22" s="144"/>
      <c r="I22" s="144"/>
      <c r="J22" s="144"/>
      <c r="K22" s="144"/>
      <c r="L22" s="144"/>
      <c r="M22" s="7"/>
      <c r="N22" s="7"/>
      <c r="O22" s="192" t="s">
        <v>193</v>
      </c>
      <c r="P22" s="193"/>
      <c r="Q22" s="12"/>
      <c r="R22" s="13"/>
      <c r="S22" s="12"/>
      <c r="T22" s="192" t="s">
        <v>193</v>
      </c>
      <c r="U22" s="193"/>
      <c r="V22" s="125" t="s">
        <v>92</v>
      </c>
      <c r="W22" s="21" t="s">
        <v>32</v>
      </c>
      <c r="X22" s="150" t="s">
        <v>74</v>
      </c>
      <c r="Y22" s="150"/>
      <c r="Z22" s="173" t="s">
        <v>79</v>
      </c>
      <c r="AA22" s="174"/>
      <c r="AB22" s="174"/>
      <c r="AC22" s="174"/>
      <c r="AD22" s="174"/>
      <c r="AE22" s="175"/>
    </row>
    <row r="23" spans="1:31" x14ac:dyDescent="0.35">
      <c r="A23" s="1"/>
      <c r="B23" s="1"/>
      <c r="C23" s="1"/>
      <c r="D23" s="1"/>
      <c r="E23" s="1"/>
      <c r="F23" s="1"/>
      <c r="G23" s="1"/>
      <c r="H23" s="1"/>
      <c r="I23" s="1"/>
      <c r="J23" s="1"/>
      <c r="K23" s="1"/>
      <c r="L23" s="1"/>
      <c r="M23" s="194" t="s">
        <v>145</v>
      </c>
      <c r="N23" s="194"/>
      <c r="O23" s="81"/>
      <c r="P23" s="82"/>
      <c r="Q23" s="24" t="s">
        <v>38</v>
      </c>
      <c r="R23" s="9"/>
      <c r="S23" s="20"/>
      <c r="T23" s="31" t="str">
        <f>IF(O23="","",O23)</f>
        <v/>
      </c>
      <c r="U23" s="79" t="str">
        <f>IF(P23="","",P23)</f>
        <v/>
      </c>
      <c r="V23" s="125" t="s">
        <v>93</v>
      </c>
      <c r="W23" s="21" t="s">
        <v>34</v>
      </c>
      <c r="X23" s="150" t="s">
        <v>74</v>
      </c>
      <c r="Y23" s="150"/>
      <c r="Z23" s="173" t="s">
        <v>82</v>
      </c>
      <c r="AA23" s="174"/>
      <c r="AB23" s="174"/>
      <c r="AC23" s="174"/>
      <c r="AD23" s="174"/>
      <c r="AE23" s="175"/>
    </row>
    <row r="24" spans="1:31" x14ac:dyDescent="0.35">
      <c r="A24" s="1"/>
      <c r="B24" s="1"/>
      <c r="C24" s="1"/>
      <c r="D24" s="1"/>
      <c r="E24" s="1"/>
      <c r="F24" s="1"/>
      <c r="G24" s="1"/>
      <c r="H24" s="1"/>
      <c r="I24" s="1"/>
      <c r="J24" s="1"/>
      <c r="K24" s="1"/>
      <c r="L24" s="1"/>
      <c r="M24" s="199" t="s">
        <v>219</v>
      </c>
      <c r="N24" s="200"/>
      <c r="O24" s="200"/>
      <c r="P24" s="200"/>
      <c r="Q24" s="201"/>
      <c r="R24" s="18"/>
      <c r="S24" s="85" t="s">
        <v>39</v>
      </c>
      <c r="T24" s="114"/>
      <c r="U24" s="114"/>
      <c r="V24" s="130" t="s">
        <v>94</v>
      </c>
      <c r="W24" s="21" t="s">
        <v>227</v>
      </c>
      <c r="X24" s="150" t="s">
        <v>74</v>
      </c>
      <c r="Y24" s="150"/>
      <c r="Z24" s="173" t="s">
        <v>181</v>
      </c>
      <c r="AA24" s="174"/>
      <c r="AB24" s="174"/>
      <c r="AC24" s="174"/>
      <c r="AD24" s="174"/>
      <c r="AE24" s="175"/>
    </row>
    <row r="25" spans="1:31" x14ac:dyDescent="0.35">
      <c r="A25" s="1"/>
      <c r="B25" s="190"/>
      <c r="C25" s="190"/>
      <c r="D25" s="190"/>
      <c r="E25" s="190"/>
      <c r="F25" s="190"/>
      <c r="G25" s="190"/>
      <c r="H25" s="190"/>
      <c r="I25" s="190"/>
      <c r="J25" s="190"/>
      <c r="K25" s="190"/>
      <c r="L25" s="1"/>
      <c r="M25" s="21" t="s">
        <v>19</v>
      </c>
      <c r="N25" s="11"/>
      <c r="O25" s="101"/>
      <c r="P25" s="102"/>
      <c r="Q25" s="91" t="str">
        <f>IFERROR(IF(O25="","",IF(P25="","",IF(P25&lt;0,-(O25/P25-1),O25/P25-1))),"")</f>
        <v/>
      </c>
      <c r="R25" s="14"/>
      <c r="S25" s="11" t="s">
        <v>70</v>
      </c>
      <c r="T25" s="91" t="str">
        <f>IFERROR(O29/O44,"")</f>
        <v/>
      </c>
      <c r="U25" s="92" t="str">
        <f>IFERROR(P29/P44,"")</f>
        <v/>
      </c>
      <c r="V25" s="125" t="s">
        <v>95</v>
      </c>
      <c r="W25" s="21" t="s">
        <v>199</v>
      </c>
      <c r="X25" s="150" t="s">
        <v>74</v>
      </c>
      <c r="Y25" s="191"/>
      <c r="Z25" s="173" t="s">
        <v>212</v>
      </c>
      <c r="AA25" s="174"/>
      <c r="AB25" s="174"/>
      <c r="AC25" s="174"/>
      <c r="AD25" s="174"/>
      <c r="AE25" s="175"/>
    </row>
    <row r="26" spans="1:31" x14ac:dyDescent="0.35">
      <c r="A26" s="1"/>
      <c r="B26" s="1"/>
      <c r="C26" s="1"/>
      <c r="D26" s="1"/>
      <c r="E26" s="1"/>
      <c r="F26" s="1"/>
      <c r="G26" s="1"/>
      <c r="H26" s="1"/>
      <c r="I26" s="1"/>
      <c r="J26" s="1"/>
      <c r="K26" s="1"/>
      <c r="L26" s="1"/>
      <c r="M26" s="21" t="s">
        <v>24</v>
      </c>
      <c r="N26" s="11"/>
      <c r="O26" s="101"/>
      <c r="P26" s="102"/>
      <c r="Q26" s="106" t="str">
        <f t="shared" ref="Q26:Q31" si="0">IFERROR(IF(O26="","",IF(P26="","",IF(P26&lt;0,-(O26/P26-1),O26/P26-1))),"")</f>
        <v/>
      </c>
      <c r="R26" s="14"/>
      <c r="S26" s="11" t="s">
        <v>46</v>
      </c>
      <c r="T26" s="91" t="str">
        <f>IFERROR(O27/O25,"")</f>
        <v/>
      </c>
      <c r="U26" s="92" t="str">
        <f>IFERROR(P27/P25,"")</f>
        <v/>
      </c>
      <c r="V26" s="125"/>
      <c r="W26" s="21" t="s">
        <v>35</v>
      </c>
      <c r="X26" s="150" t="s">
        <v>74</v>
      </c>
      <c r="Y26" s="150"/>
      <c r="Z26" s="173" t="s">
        <v>182</v>
      </c>
      <c r="AA26" s="174"/>
      <c r="AB26" s="174"/>
      <c r="AC26" s="174"/>
      <c r="AD26" s="174"/>
      <c r="AE26" s="175"/>
    </row>
    <row r="27" spans="1:31" x14ac:dyDescent="0.35">
      <c r="A27" s="1"/>
      <c r="B27" s="1"/>
      <c r="C27" s="1"/>
      <c r="D27" s="1"/>
      <c r="E27" s="1"/>
      <c r="F27" s="1"/>
      <c r="G27" s="1"/>
      <c r="H27" s="1"/>
      <c r="I27" s="1"/>
      <c r="J27" s="1"/>
      <c r="K27" s="1"/>
      <c r="L27" s="1"/>
      <c r="M27" s="21" t="s">
        <v>167</v>
      </c>
      <c r="N27" s="11"/>
      <c r="O27" s="101">
        <f>O25-O26</f>
        <v>0</v>
      </c>
      <c r="P27" s="101">
        <f>P25-P26</f>
        <v>0</v>
      </c>
      <c r="Q27" s="91" t="str">
        <f t="shared" si="0"/>
        <v/>
      </c>
      <c r="R27" s="14"/>
      <c r="S27" s="11" t="s">
        <v>43</v>
      </c>
      <c r="T27" s="91" t="str">
        <f>IFERROR(O29/O25,"")</f>
        <v/>
      </c>
      <c r="U27" s="92" t="str">
        <f>IFERROR(P29/P25,"")</f>
        <v/>
      </c>
      <c r="W27" s="22" t="s">
        <v>36</v>
      </c>
      <c r="X27" s="150" t="s">
        <v>75</v>
      </c>
      <c r="Y27" s="150"/>
      <c r="Z27" s="173" t="s">
        <v>173</v>
      </c>
      <c r="AA27" s="174"/>
      <c r="AB27" s="174"/>
      <c r="AC27" s="174"/>
      <c r="AD27" s="174"/>
      <c r="AE27" s="175"/>
    </row>
    <row r="28" spans="1:31" x14ac:dyDescent="0.35">
      <c r="A28" s="1"/>
      <c r="B28" s="1"/>
      <c r="C28" s="1"/>
      <c r="D28" s="1"/>
      <c r="E28" s="1"/>
      <c r="F28" s="1"/>
      <c r="G28" s="1"/>
      <c r="H28" s="1"/>
      <c r="I28" s="1"/>
      <c r="J28" s="1"/>
      <c r="K28" s="1"/>
      <c r="L28" s="1"/>
      <c r="M28" s="21" t="s">
        <v>26</v>
      </c>
      <c r="N28" s="11"/>
      <c r="O28" s="101"/>
      <c r="P28" s="102"/>
      <c r="Q28" s="106" t="str">
        <f t="shared" si="0"/>
        <v/>
      </c>
      <c r="R28" s="14"/>
      <c r="S28" s="11" t="s">
        <v>18</v>
      </c>
      <c r="T28" s="91" t="str">
        <f>IFERROR(O31/O25,"")</f>
        <v/>
      </c>
      <c r="U28" s="92" t="str">
        <f>IFERROR(P31/P25,"")</f>
        <v/>
      </c>
      <c r="V28" s="125" t="s">
        <v>211</v>
      </c>
      <c r="W28" s="22" t="s">
        <v>47</v>
      </c>
      <c r="X28" s="195" t="s">
        <v>75</v>
      </c>
      <c r="Y28" s="195"/>
      <c r="Z28" s="196" t="s">
        <v>172</v>
      </c>
      <c r="AA28" s="197"/>
      <c r="AB28" s="197"/>
      <c r="AC28" s="197"/>
      <c r="AD28" s="197"/>
      <c r="AE28" s="198"/>
    </row>
    <row r="29" spans="1:31" x14ac:dyDescent="0.35">
      <c r="A29" s="1"/>
      <c r="B29" s="1"/>
      <c r="C29" s="1"/>
      <c r="D29" s="1"/>
      <c r="E29" s="1"/>
      <c r="F29" s="1"/>
      <c r="G29" s="1"/>
      <c r="H29" s="1"/>
      <c r="I29" s="1"/>
      <c r="J29" s="1"/>
      <c r="K29" s="1"/>
      <c r="L29" s="1"/>
      <c r="M29" s="21" t="s">
        <v>168</v>
      </c>
      <c r="N29" s="11"/>
      <c r="O29" s="101"/>
      <c r="P29" s="101"/>
      <c r="Q29" s="91" t="str">
        <f t="shared" si="0"/>
        <v/>
      </c>
      <c r="R29" s="10"/>
      <c r="S29" s="34" t="s">
        <v>40</v>
      </c>
      <c r="T29" s="93"/>
      <c r="U29" s="94"/>
    </row>
    <row r="30" spans="1:31" x14ac:dyDescent="0.35">
      <c r="A30" s="1"/>
      <c r="B30" s="1"/>
      <c r="C30" s="1"/>
      <c r="D30" s="1"/>
      <c r="E30" s="1"/>
      <c r="F30" s="1"/>
      <c r="G30" s="1"/>
      <c r="H30" s="1"/>
      <c r="I30" s="1"/>
      <c r="J30" s="1"/>
      <c r="K30" s="1"/>
      <c r="L30" s="1"/>
      <c r="M30" s="21" t="s">
        <v>28</v>
      </c>
      <c r="N30" s="11"/>
      <c r="O30" s="101"/>
      <c r="P30" s="101"/>
      <c r="Q30" s="106" t="str">
        <f t="shared" si="0"/>
        <v/>
      </c>
      <c r="R30" s="6"/>
      <c r="S30" s="11" t="s">
        <v>200</v>
      </c>
      <c r="T30" s="95" t="str">
        <f>IFERROR(O40/O44,"")</f>
        <v/>
      </c>
      <c r="U30" s="95" t="str">
        <f>IFERROR(P40/P44,"")</f>
        <v/>
      </c>
      <c r="W30" s="85" t="s">
        <v>102</v>
      </c>
      <c r="X30" s="17"/>
      <c r="Y30" s="36"/>
      <c r="Z30" s="36"/>
      <c r="AA30" s="36"/>
      <c r="AB30" s="114" t="s">
        <v>104</v>
      </c>
      <c r="AC30" s="114" t="s">
        <v>105</v>
      </c>
      <c r="AD30" s="114" t="s">
        <v>165</v>
      </c>
      <c r="AE30" s="114" t="s">
        <v>106</v>
      </c>
    </row>
    <row r="31" spans="1:31" x14ac:dyDescent="0.35">
      <c r="A31" s="1"/>
      <c r="B31" s="1"/>
      <c r="C31" s="1"/>
      <c r="D31" s="1"/>
      <c r="E31" s="1"/>
      <c r="F31" s="1"/>
      <c r="G31" s="1"/>
      <c r="H31" s="1"/>
      <c r="I31" s="1"/>
      <c r="J31" s="1"/>
      <c r="K31" s="1"/>
      <c r="L31" s="1"/>
      <c r="M31" s="21" t="s">
        <v>169</v>
      </c>
      <c r="N31" s="11"/>
      <c r="O31" s="101"/>
      <c r="P31" s="102"/>
      <c r="Q31" s="91" t="str">
        <f t="shared" si="0"/>
        <v/>
      </c>
      <c r="R31" s="19"/>
      <c r="S31" s="11" t="s">
        <v>201</v>
      </c>
      <c r="T31" s="95" t="str">
        <f>IFERROR(O41/O44,"")</f>
        <v/>
      </c>
      <c r="U31" s="95" t="str">
        <f>IFERROR(P41/P44,"")</f>
        <v/>
      </c>
      <c r="W31" s="203" t="s">
        <v>70</v>
      </c>
      <c r="X31" s="204"/>
      <c r="Y31" s="205" t="s">
        <v>215</v>
      </c>
      <c r="Z31" s="206"/>
      <c r="AA31" s="207" t="s">
        <v>97</v>
      </c>
      <c r="AB31" s="208" t="s">
        <v>125</v>
      </c>
      <c r="AC31" s="209" t="s">
        <v>124</v>
      </c>
      <c r="AD31" s="210" t="s">
        <v>126</v>
      </c>
      <c r="AE31" s="202" t="s">
        <v>127</v>
      </c>
    </row>
    <row r="32" spans="1:31" x14ac:dyDescent="0.35">
      <c r="A32" s="1"/>
      <c r="B32" s="1"/>
      <c r="C32" s="1"/>
      <c r="D32" s="1"/>
      <c r="E32" s="1"/>
      <c r="F32" s="1"/>
      <c r="G32" s="1"/>
      <c r="H32" s="1"/>
      <c r="I32" s="1"/>
      <c r="J32" s="1"/>
      <c r="K32" s="1"/>
      <c r="L32" s="1"/>
      <c r="M32" s="199" t="s">
        <v>218</v>
      </c>
      <c r="N32" s="200"/>
      <c r="O32" s="200"/>
      <c r="P32" s="200"/>
      <c r="Q32" s="201"/>
      <c r="R32" s="14"/>
      <c r="S32" s="11" t="s">
        <v>96</v>
      </c>
      <c r="T32" s="96" t="str">
        <f>IFERROR(O29/O30,"")</f>
        <v/>
      </c>
      <c r="U32" s="96" t="str">
        <f>IFERROR(P29/P30,"")</f>
        <v/>
      </c>
      <c r="W32" s="203"/>
      <c r="X32" s="204"/>
      <c r="Y32" s="205"/>
      <c r="Z32" s="206"/>
      <c r="AA32" s="207"/>
      <c r="AB32" s="208"/>
      <c r="AC32" s="209"/>
      <c r="AD32" s="210"/>
      <c r="AE32" s="202"/>
    </row>
    <row r="33" spans="1:31" x14ac:dyDescent="0.35">
      <c r="A33" s="1"/>
      <c r="B33" s="1"/>
      <c r="C33" s="1"/>
      <c r="D33" s="1"/>
      <c r="E33" s="1"/>
      <c r="F33" s="1"/>
      <c r="G33" s="1"/>
      <c r="H33" s="1"/>
      <c r="I33" s="1"/>
      <c r="J33" s="1"/>
      <c r="K33" s="1"/>
      <c r="L33" s="1"/>
      <c r="M33" s="21" t="s">
        <v>156</v>
      </c>
      <c r="N33" s="11"/>
      <c r="O33" s="101"/>
      <c r="P33" s="102"/>
      <c r="Q33" s="91" t="str">
        <f t="shared" ref="Q33:Q44" si="1">IFERROR(IF(O33="","",IF(P33="","",IF(P33&lt;0,-(O33/P33-1),O33/P33-1))),"")</f>
        <v/>
      </c>
      <c r="R33"/>
      <c r="S33" s="34" t="s">
        <v>41</v>
      </c>
      <c r="T33" s="93"/>
      <c r="U33" s="94"/>
      <c r="W33" s="203" t="s">
        <v>46</v>
      </c>
      <c r="X33" s="204"/>
      <c r="Y33" s="205" t="s">
        <v>152</v>
      </c>
      <c r="Z33" s="206"/>
      <c r="AA33" s="207" t="s">
        <v>228</v>
      </c>
      <c r="AB33" s="208" t="s">
        <v>128</v>
      </c>
      <c r="AC33" s="209" t="s">
        <v>134</v>
      </c>
      <c r="AD33" s="210" t="s">
        <v>135</v>
      </c>
      <c r="AE33" s="202" t="s">
        <v>112</v>
      </c>
    </row>
    <row r="34" spans="1:31" x14ac:dyDescent="0.35">
      <c r="A34" s="1"/>
      <c r="B34" s="216" t="s">
        <v>11</v>
      </c>
      <c r="C34" s="216"/>
      <c r="D34" s="216"/>
      <c r="E34" s="216"/>
      <c r="F34" s="217"/>
      <c r="G34" s="217"/>
      <c r="H34" s="217"/>
      <c r="I34" s="217"/>
      <c r="J34" s="1"/>
      <c r="K34" s="1"/>
      <c r="L34" s="1"/>
      <c r="M34" s="21" t="s">
        <v>29</v>
      </c>
      <c r="N34" s="11"/>
      <c r="O34" s="101"/>
      <c r="P34" s="102"/>
      <c r="Q34" s="91" t="str">
        <f t="shared" si="1"/>
        <v/>
      </c>
      <c r="R34" s="14"/>
      <c r="S34" s="15" t="s">
        <v>21</v>
      </c>
      <c r="T34" s="96" t="str">
        <f>IFERROR(O34/O38,"")</f>
        <v/>
      </c>
      <c r="U34" s="97" t="str">
        <f>IFERROR(P34/P38,"")</f>
        <v/>
      </c>
      <c r="W34" s="203"/>
      <c r="X34" s="204"/>
      <c r="Y34" s="205"/>
      <c r="Z34" s="206"/>
      <c r="AA34" s="207"/>
      <c r="AB34" s="208"/>
      <c r="AC34" s="209"/>
      <c r="AD34" s="210"/>
      <c r="AE34" s="202"/>
    </row>
    <row r="35" spans="1:31" x14ac:dyDescent="0.35">
      <c r="A35" s="1"/>
      <c r="B35" s="216"/>
      <c r="C35" s="216"/>
      <c r="D35" s="216"/>
      <c r="E35" s="216"/>
      <c r="F35" s="217"/>
      <c r="G35" s="217"/>
      <c r="H35" s="217"/>
      <c r="I35" s="217"/>
      <c r="J35" s="1"/>
      <c r="K35" s="1"/>
      <c r="L35" s="1"/>
      <c r="M35" s="21" t="s">
        <v>30</v>
      </c>
      <c r="N35" s="11"/>
      <c r="O35" s="101"/>
      <c r="P35" s="102"/>
      <c r="Q35" s="91" t="str">
        <f t="shared" si="1"/>
        <v/>
      </c>
      <c r="R35" s="14"/>
      <c r="S35" s="11" t="s">
        <v>22</v>
      </c>
      <c r="T35" s="96" t="str">
        <f>IFERROR((O34-O37)/O38,"")</f>
        <v/>
      </c>
      <c r="U35" s="97" t="str">
        <f>IFERROR((P34-P37)/P38,"")</f>
        <v/>
      </c>
      <c r="W35" s="203" t="s">
        <v>43</v>
      </c>
      <c r="X35" s="204"/>
      <c r="Y35" s="205" t="s">
        <v>153</v>
      </c>
      <c r="Z35" s="206"/>
      <c r="AA35" s="218" t="s">
        <v>229</v>
      </c>
      <c r="AB35" s="208" t="s">
        <v>125</v>
      </c>
      <c r="AC35" s="209" t="s">
        <v>128</v>
      </c>
      <c r="AD35" s="210" t="s">
        <v>129</v>
      </c>
      <c r="AE35" s="202" t="s">
        <v>130</v>
      </c>
    </row>
    <row r="36" spans="1:31" x14ac:dyDescent="0.35">
      <c r="A36" s="1"/>
      <c r="B36" s="1"/>
      <c r="C36" s="1"/>
      <c r="D36" s="1"/>
      <c r="E36" s="1"/>
      <c r="F36" s="1"/>
      <c r="G36" s="1"/>
      <c r="H36" s="1"/>
      <c r="I36" s="1"/>
      <c r="J36" s="1"/>
      <c r="K36" s="1"/>
      <c r="L36" s="1"/>
      <c r="M36" s="21" t="s">
        <v>31</v>
      </c>
      <c r="N36" s="11"/>
      <c r="O36" s="101"/>
      <c r="P36" s="102"/>
      <c r="Q36" s="91" t="str">
        <f t="shared" si="1"/>
        <v/>
      </c>
      <c r="R36" s="14"/>
      <c r="S36" s="34" t="s">
        <v>42</v>
      </c>
      <c r="T36" s="93"/>
      <c r="U36" s="94"/>
      <c r="W36" s="203"/>
      <c r="X36" s="204"/>
      <c r="Y36" s="205"/>
      <c r="Z36" s="206"/>
      <c r="AA36" s="218"/>
      <c r="AB36" s="208"/>
      <c r="AC36" s="209"/>
      <c r="AD36" s="210"/>
      <c r="AE36" s="202"/>
    </row>
    <row r="37" spans="1:31" x14ac:dyDescent="0.35">
      <c r="A37" s="1"/>
      <c r="B37" s="211" t="s">
        <v>12</v>
      </c>
      <c r="C37" s="211"/>
      <c r="D37" s="211"/>
      <c r="E37" s="211"/>
      <c r="F37" s="211"/>
      <c r="G37" s="211"/>
      <c r="H37" s="211"/>
      <c r="I37" s="211"/>
      <c r="J37" s="211"/>
      <c r="K37" s="211"/>
      <c r="L37" s="1"/>
      <c r="M37" s="21" t="s">
        <v>33</v>
      </c>
      <c r="N37" s="11"/>
      <c r="O37" s="101"/>
      <c r="P37" s="102"/>
      <c r="Q37" s="91" t="str">
        <f t="shared" si="1"/>
        <v/>
      </c>
      <c r="R37" s="14"/>
      <c r="S37" s="11" t="s">
        <v>23</v>
      </c>
      <c r="T37" s="98" t="str">
        <f>IFERROR(O35*365/O25,"")</f>
        <v/>
      </c>
      <c r="U37" s="98" t="str">
        <f>IFERROR(P35*365/P25,"")</f>
        <v/>
      </c>
      <c r="W37" s="212" t="s">
        <v>18</v>
      </c>
      <c r="X37" s="213"/>
      <c r="Y37" s="214" t="s">
        <v>154</v>
      </c>
      <c r="Z37" s="215"/>
      <c r="AA37" s="38" t="s">
        <v>98</v>
      </c>
      <c r="AB37" s="41" t="s">
        <v>125</v>
      </c>
      <c r="AC37" s="44" t="s">
        <v>131</v>
      </c>
      <c r="AD37" s="39" t="s">
        <v>132</v>
      </c>
      <c r="AE37" s="47" t="s">
        <v>133</v>
      </c>
    </row>
    <row r="38" spans="1:31" x14ac:dyDescent="0.35">
      <c r="A38" s="1"/>
      <c r="B38" s="221" t="s">
        <v>202</v>
      </c>
      <c r="C38" s="221"/>
      <c r="D38" s="222" t="s">
        <v>204</v>
      </c>
      <c r="E38" s="222"/>
      <c r="F38" s="222"/>
      <c r="G38" s="222"/>
      <c r="H38" s="222"/>
      <c r="I38" s="222"/>
      <c r="J38" s="222"/>
      <c r="K38" s="222"/>
      <c r="L38" s="1"/>
      <c r="M38" s="21" t="s">
        <v>32</v>
      </c>
      <c r="N38" s="11"/>
      <c r="O38" s="101"/>
      <c r="P38" s="102"/>
      <c r="Q38" s="106" t="str">
        <f t="shared" si="1"/>
        <v/>
      </c>
      <c r="R38" s="14"/>
      <c r="S38" s="50" t="s">
        <v>45</v>
      </c>
      <c r="T38" s="98" t="str">
        <f>IFERROR(O39*365/O26,"")</f>
        <v/>
      </c>
      <c r="U38" s="98" t="str">
        <f>IFERROR(P39*365/P26,"")</f>
        <v/>
      </c>
      <c r="W38" s="212" t="s">
        <v>200</v>
      </c>
      <c r="X38" s="213"/>
      <c r="Y38" s="214" t="s">
        <v>213</v>
      </c>
      <c r="Z38" s="215"/>
      <c r="AA38" s="38" t="s">
        <v>210</v>
      </c>
      <c r="AB38" s="41" t="s">
        <v>136</v>
      </c>
      <c r="AC38" s="44" t="s">
        <v>137</v>
      </c>
      <c r="AD38" s="39" t="s">
        <v>112</v>
      </c>
      <c r="AE38" s="47" t="s">
        <v>135</v>
      </c>
    </row>
    <row r="39" spans="1:31" x14ac:dyDescent="0.35">
      <c r="A39" s="1"/>
      <c r="B39" s="222" t="s">
        <v>203</v>
      </c>
      <c r="C39" s="223"/>
      <c r="D39" s="223"/>
      <c r="E39" s="223"/>
      <c r="F39" s="223"/>
      <c r="G39" s="223"/>
      <c r="H39" s="223"/>
      <c r="I39" s="223"/>
      <c r="J39" s="223"/>
      <c r="K39" s="223"/>
      <c r="L39" s="1"/>
      <c r="M39" s="21" t="s">
        <v>34</v>
      </c>
      <c r="N39" s="11"/>
      <c r="O39" s="101"/>
      <c r="P39" s="102"/>
      <c r="Q39" s="106" t="str">
        <f t="shared" si="1"/>
        <v/>
      </c>
      <c r="R39" s="10"/>
      <c r="S39" s="86"/>
      <c r="T39" s="49"/>
      <c r="U39" s="49"/>
      <c r="W39" s="212" t="s">
        <v>201</v>
      </c>
      <c r="X39" s="213"/>
      <c r="Y39" s="214" t="s">
        <v>214</v>
      </c>
      <c r="Z39" s="215"/>
      <c r="AA39" s="38" t="s">
        <v>209</v>
      </c>
      <c r="AB39" s="41" t="s">
        <v>136</v>
      </c>
      <c r="AC39" s="44" t="s">
        <v>137</v>
      </c>
      <c r="AD39" s="39" t="s">
        <v>112</v>
      </c>
      <c r="AE39" s="47" t="s">
        <v>135</v>
      </c>
    </row>
    <row r="40" spans="1:31" x14ac:dyDescent="0.35">
      <c r="A40" s="1"/>
      <c r="B40" s="223"/>
      <c r="C40" s="223"/>
      <c r="D40" s="223"/>
      <c r="E40" s="223"/>
      <c r="F40" s="223"/>
      <c r="G40" s="223"/>
      <c r="H40" s="223"/>
      <c r="I40" s="223"/>
      <c r="J40" s="223"/>
      <c r="K40" s="223"/>
      <c r="L40" s="1"/>
      <c r="M40" s="21" t="s">
        <v>227</v>
      </c>
      <c r="N40" s="15"/>
      <c r="O40" s="101"/>
      <c r="P40" s="102"/>
      <c r="Q40" s="107" t="str">
        <f t="shared" si="1"/>
        <v/>
      </c>
      <c r="R40" s="9"/>
      <c r="S40" s="200" t="s">
        <v>183</v>
      </c>
      <c r="T40" s="200"/>
      <c r="U40" s="201"/>
      <c r="W40" s="212" t="s">
        <v>20</v>
      </c>
      <c r="X40" s="213"/>
      <c r="Y40" s="214" t="s">
        <v>176</v>
      </c>
      <c r="Z40" s="215"/>
      <c r="AA40" s="38" t="s">
        <v>99</v>
      </c>
      <c r="AB40" s="41" t="s">
        <v>108</v>
      </c>
      <c r="AC40" s="44" t="s">
        <v>109</v>
      </c>
      <c r="AD40" s="39" t="s">
        <v>113</v>
      </c>
      <c r="AE40" s="47" t="s">
        <v>110</v>
      </c>
    </row>
    <row r="41" spans="1:31" x14ac:dyDescent="0.35">
      <c r="A41" s="1"/>
      <c r="B41" s="223"/>
      <c r="C41" s="223"/>
      <c r="D41" s="223"/>
      <c r="E41" s="223"/>
      <c r="F41" s="223"/>
      <c r="G41" s="223"/>
      <c r="H41" s="223"/>
      <c r="I41" s="223"/>
      <c r="J41" s="223"/>
      <c r="K41" s="223"/>
      <c r="L41" s="1"/>
      <c r="M41" s="21" t="s">
        <v>199</v>
      </c>
      <c r="N41" s="15"/>
      <c r="O41" s="101"/>
      <c r="P41" s="102"/>
      <c r="Q41" s="107" t="str">
        <f t="shared" si="1"/>
        <v/>
      </c>
      <c r="R41" s="9"/>
      <c r="S41" s="15" t="s">
        <v>8</v>
      </c>
      <c r="T41" s="83"/>
      <c r="U41" s="83"/>
      <c r="W41" s="112" t="s">
        <v>21</v>
      </c>
      <c r="X41" s="113"/>
      <c r="Y41" s="214" t="s">
        <v>155</v>
      </c>
      <c r="Z41" s="215"/>
      <c r="AA41" s="38" t="s">
        <v>166</v>
      </c>
      <c r="AB41" s="41" t="s">
        <v>114</v>
      </c>
      <c r="AC41" s="44" t="s">
        <v>115</v>
      </c>
      <c r="AD41" s="39" t="s">
        <v>116</v>
      </c>
      <c r="AE41" s="47" t="s">
        <v>117</v>
      </c>
    </row>
    <row r="42" spans="1:31" x14ac:dyDescent="0.35">
      <c r="A42" s="1"/>
      <c r="B42" s="223"/>
      <c r="C42" s="223"/>
      <c r="D42" s="223"/>
      <c r="E42" s="223"/>
      <c r="F42" s="223"/>
      <c r="G42" s="223"/>
      <c r="H42" s="223"/>
      <c r="I42" s="223"/>
      <c r="J42" s="223"/>
      <c r="K42" s="223"/>
      <c r="L42" s="1"/>
      <c r="M42" s="21" t="s">
        <v>35</v>
      </c>
      <c r="N42" s="15"/>
      <c r="O42" s="101"/>
      <c r="P42" s="102"/>
      <c r="Q42" s="91" t="str">
        <f t="shared" si="1"/>
        <v/>
      </c>
      <c r="R42" s="8"/>
      <c r="S42" s="12" t="s">
        <v>9</v>
      </c>
      <c r="T42" s="83"/>
      <c r="U42" s="83"/>
      <c r="W42" s="203" t="s">
        <v>22</v>
      </c>
      <c r="X42" s="204"/>
      <c r="Y42" s="219" t="s">
        <v>230</v>
      </c>
      <c r="Z42" s="220"/>
      <c r="AA42" s="218" t="s">
        <v>100</v>
      </c>
      <c r="AB42" s="208" t="s">
        <v>118</v>
      </c>
      <c r="AC42" s="209" t="s">
        <v>114</v>
      </c>
      <c r="AD42" s="210" t="s">
        <v>120</v>
      </c>
      <c r="AE42" s="202" t="s">
        <v>119</v>
      </c>
    </row>
    <row r="43" spans="1:31" x14ac:dyDescent="0.35">
      <c r="A43" s="1"/>
      <c r="B43" s="223"/>
      <c r="C43" s="223"/>
      <c r="D43" s="223"/>
      <c r="E43" s="223"/>
      <c r="F43" s="223"/>
      <c r="G43" s="223"/>
      <c r="H43" s="223"/>
      <c r="I43" s="223"/>
      <c r="J43" s="223"/>
      <c r="K43" s="223"/>
      <c r="L43" s="1"/>
      <c r="M43" s="22" t="s">
        <v>36</v>
      </c>
      <c r="N43" s="15"/>
      <c r="O43" s="101">
        <f>O34-O38</f>
        <v>0</v>
      </c>
      <c r="P43" s="101">
        <f>P34-P38</f>
        <v>0</v>
      </c>
      <c r="Q43" s="91" t="str">
        <f t="shared" si="1"/>
        <v/>
      </c>
      <c r="R43" s="8"/>
      <c r="S43" s="12" t="s">
        <v>10</v>
      </c>
      <c r="T43" s="83"/>
      <c r="U43" s="83"/>
      <c r="W43" s="203"/>
      <c r="X43" s="204"/>
      <c r="Y43" s="219"/>
      <c r="Z43" s="220"/>
      <c r="AA43" s="218"/>
      <c r="AB43" s="208"/>
      <c r="AC43" s="209"/>
      <c r="AD43" s="210"/>
      <c r="AE43" s="202"/>
    </row>
    <row r="44" spans="1:31" x14ac:dyDescent="0.35">
      <c r="A44" s="1"/>
      <c r="B44" s="1"/>
      <c r="C44" s="1"/>
      <c r="D44" s="1"/>
      <c r="E44" s="1"/>
      <c r="F44" s="1"/>
      <c r="G44" s="1"/>
      <c r="H44" s="1"/>
      <c r="I44" s="1"/>
      <c r="J44" s="1"/>
      <c r="K44" s="1"/>
      <c r="L44" s="1"/>
      <c r="M44" s="22" t="s">
        <v>47</v>
      </c>
      <c r="N44" s="23"/>
      <c r="O44" s="103">
        <f>O33+O34-O38</f>
        <v>0</v>
      </c>
      <c r="P44" s="103">
        <f>P33+P34-P38</f>
        <v>0</v>
      </c>
      <c r="Q44" s="99" t="str">
        <f t="shared" si="1"/>
        <v/>
      </c>
      <c r="R44"/>
      <c r="S44" s="12" t="s">
        <v>57</v>
      </c>
      <c r="T44" s="83"/>
      <c r="U44" s="83"/>
      <c r="W44" s="224" t="s">
        <v>23</v>
      </c>
      <c r="X44" s="224"/>
      <c r="Y44" s="225" t="s">
        <v>170</v>
      </c>
      <c r="Z44" s="226"/>
      <c r="AA44" s="227" t="s">
        <v>103</v>
      </c>
      <c r="AB44" s="228" t="s">
        <v>121</v>
      </c>
      <c r="AC44" s="229" t="s">
        <v>122</v>
      </c>
      <c r="AD44" s="230" t="s">
        <v>149</v>
      </c>
      <c r="AE44" s="231" t="s">
        <v>123</v>
      </c>
    </row>
    <row r="45" spans="1:31" x14ac:dyDescent="0.35">
      <c r="A45" s="2"/>
      <c r="B45" s="2"/>
      <c r="C45" s="2"/>
      <c r="D45" s="2"/>
      <c r="E45" s="2"/>
      <c r="F45" s="2"/>
      <c r="G45" s="2"/>
      <c r="H45" s="2"/>
      <c r="I45" s="2"/>
      <c r="J45" s="2"/>
      <c r="K45" s="2"/>
      <c r="L45" s="2"/>
      <c r="M45" s="5"/>
      <c r="N45" s="5"/>
      <c r="O45"/>
      <c r="P45"/>
      <c r="Q45"/>
      <c r="R45"/>
      <c r="S45" s="5"/>
      <c r="T45" s="5"/>
      <c r="U45" s="5"/>
      <c r="W45" s="224"/>
      <c r="X45" s="224"/>
      <c r="Y45" s="225"/>
      <c r="Z45" s="226"/>
      <c r="AA45" s="227"/>
      <c r="AB45" s="228"/>
      <c r="AC45" s="229"/>
      <c r="AD45" s="230"/>
      <c r="AE45" s="231"/>
    </row>
    <row r="46" spans="1:31" x14ac:dyDescent="0.35">
      <c r="A46" s="144" t="s">
        <v>54</v>
      </c>
      <c r="B46" s="144"/>
      <c r="C46" s="144"/>
      <c r="D46" s="144"/>
      <c r="E46" s="144"/>
      <c r="F46" s="144"/>
      <c r="G46" s="144"/>
      <c r="H46" s="144"/>
      <c r="I46" s="144"/>
      <c r="J46" s="144"/>
      <c r="K46" s="144"/>
      <c r="L46" s="144"/>
      <c r="M46" s="237" t="s">
        <v>56</v>
      </c>
      <c r="N46" s="238"/>
      <c r="O46" s="238" t="s">
        <v>146</v>
      </c>
      <c r="P46" s="238"/>
      <c r="Q46" s="238"/>
      <c r="R46" s="238"/>
      <c r="S46" s="238"/>
      <c r="T46" s="238"/>
      <c r="U46" s="239"/>
      <c r="W46" s="224" t="s">
        <v>45</v>
      </c>
      <c r="X46" s="224"/>
      <c r="Y46" s="225" t="s">
        <v>171</v>
      </c>
      <c r="Z46" s="226"/>
      <c r="AA46" s="227" t="s">
        <v>101</v>
      </c>
      <c r="AB46" s="228" t="s">
        <v>121</v>
      </c>
      <c r="AC46" s="229" t="s">
        <v>122</v>
      </c>
      <c r="AD46" s="230" t="s">
        <v>149</v>
      </c>
      <c r="AE46" s="231" t="s">
        <v>123</v>
      </c>
    </row>
    <row r="47" spans="1:31" x14ac:dyDescent="0.35">
      <c r="A47" s="1"/>
      <c r="B47" s="29"/>
      <c r="C47" s="29"/>
      <c r="D47" s="29"/>
      <c r="E47" s="29"/>
      <c r="F47" s="29"/>
      <c r="G47" s="29"/>
      <c r="H47" s="29"/>
      <c r="I47" s="29"/>
      <c r="J47" s="29"/>
      <c r="K47" s="29"/>
      <c r="L47" s="1"/>
      <c r="M47" s="232"/>
      <c r="N47" s="233"/>
      <c r="O47" s="234"/>
      <c r="P47" s="235"/>
      <c r="Q47" s="235"/>
      <c r="R47" s="235"/>
      <c r="S47" s="235"/>
      <c r="T47" s="235"/>
      <c r="U47" s="236"/>
      <c r="W47" s="224"/>
      <c r="X47" s="224"/>
      <c r="Y47" s="240"/>
      <c r="Z47" s="241"/>
      <c r="AA47" s="242"/>
      <c r="AB47" s="228"/>
      <c r="AC47" s="229"/>
      <c r="AD47" s="230"/>
      <c r="AE47" s="231"/>
    </row>
    <row r="48" spans="1:31" ht="15" thickBot="1" x14ac:dyDescent="0.4">
      <c r="A48" s="1"/>
      <c r="B48" s="3"/>
      <c r="C48" s="243" t="s">
        <v>13</v>
      </c>
      <c r="D48" s="244"/>
      <c r="E48" s="244"/>
      <c r="F48" s="244"/>
      <c r="G48" s="87"/>
      <c r="H48" s="244" t="s">
        <v>221</v>
      </c>
      <c r="I48" s="244"/>
      <c r="J48" s="244"/>
      <c r="K48" s="245"/>
      <c r="L48" s="1"/>
      <c r="M48" s="232"/>
      <c r="N48" s="233"/>
      <c r="O48" s="234"/>
      <c r="P48" s="235"/>
      <c r="Q48" s="235"/>
      <c r="R48" s="235"/>
      <c r="S48" s="235"/>
      <c r="T48" s="235"/>
      <c r="U48" s="236"/>
      <c r="W48" s="146" t="s">
        <v>174</v>
      </c>
      <c r="X48" s="146"/>
      <c r="Y48" s="146"/>
      <c r="Z48" s="146"/>
      <c r="AA48" s="146"/>
      <c r="AB48" s="146"/>
      <c r="AC48" s="146"/>
      <c r="AD48" s="146"/>
      <c r="AE48" s="146"/>
    </row>
    <row r="49" spans="1:31" ht="15" thickBot="1" x14ac:dyDescent="0.4">
      <c r="A49" s="1"/>
      <c r="B49" s="53" t="s">
        <v>14</v>
      </c>
      <c r="C49" s="246" t="s">
        <v>53</v>
      </c>
      <c r="D49" s="247"/>
      <c r="E49" s="247"/>
      <c r="F49" s="247"/>
      <c r="G49" s="88"/>
      <c r="H49" s="248" t="s">
        <v>53</v>
      </c>
      <c r="I49" s="249"/>
      <c r="J49" s="249"/>
      <c r="K49" s="249"/>
      <c r="L49" s="1"/>
      <c r="M49" s="232"/>
      <c r="N49" s="233"/>
      <c r="O49" s="234"/>
      <c r="P49" s="235"/>
      <c r="Q49" s="235"/>
      <c r="R49" s="235"/>
      <c r="S49" s="235"/>
      <c r="T49" s="235"/>
      <c r="U49" s="236"/>
      <c r="W49" s="146"/>
      <c r="X49" s="146"/>
      <c r="Y49" s="146"/>
      <c r="Z49" s="146"/>
      <c r="AA49" s="146"/>
      <c r="AB49" s="146"/>
      <c r="AC49" s="146"/>
      <c r="AD49" s="146"/>
      <c r="AE49" s="146"/>
    </row>
    <row r="50" spans="1:31" ht="15" thickBot="1" x14ac:dyDescent="0.4">
      <c r="A50" s="1"/>
      <c r="B50" s="54" t="s">
        <v>15</v>
      </c>
      <c r="C50" s="250" t="s">
        <v>107</v>
      </c>
      <c r="D50" s="251"/>
      <c r="E50" s="251"/>
      <c r="F50" s="251"/>
      <c r="G50" s="89"/>
      <c r="H50" s="250" t="s">
        <v>184</v>
      </c>
      <c r="I50" s="251"/>
      <c r="J50" s="251"/>
      <c r="K50" s="251"/>
      <c r="L50" s="1"/>
      <c r="M50" s="232"/>
      <c r="N50" s="233"/>
      <c r="O50" s="234"/>
      <c r="P50" s="235"/>
      <c r="Q50" s="235"/>
      <c r="R50" s="235"/>
      <c r="S50" s="235"/>
      <c r="T50" s="235"/>
      <c r="U50" s="236"/>
      <c r="W50" s="146"/>
      <c r="X50" s="146"/>
      <c r="Y50" s="146"/>
      <c r="Z50" s="146"/>
      <c r="AA50" s="146"/>
      <c r="AB50" s="146"/>
      <c r="AC50" s="146"/>
      <c r="AD50" s="146"/>
      <c r="AE50" s="146"/>
    </row>
    <row r="51" spans="1:31" x14ac:dyDescent="0.35">
      <c r="A51" s="1"/>
      <c r="B51" s="55" t="s">
        <v>16</v>
      </c>
      <c r="C51" s="246" t="s">
        <v>53</v>
      </c>
      <c r="D51" s="247"/>
      <c r="E51" s="247"/>
      <c r="F51" s="247"/>
      <c r="G51" s="90"/>
      <c r="H51" s="246" t="s">
        <v>53</v>
      </c>
      <c r="I51" s="247"/>
      <c r="J51" s="247"/>
      <c r="K51" s="247"/>
      <c r="L51" s="1"/>
      <c r="M51" s="232"/>
      <c r="N51" s="233"/>
      <c r="O51" s="234"/>
      <c r="P51" s="235"/>
      <c r="Q51" s="235"/>
      <c r="R51" s="235"/>
      <c r="S51" s="235"/>
      <c r="T51" s="235"/>
      <c r="U51" s="236"/>
      <c r="W51" s="146"/>
      <c r="X51" s="146"/>
      <c r="Y51" s="146"/>
      <c r="Z51" s="146"/>
      <c r="AA51" s="146"/>
      <c r="AB51" s="146"/>
      <c r="AC51" s="146"/>
      <c r="AD51" s="146"/>
      <c r="AE51" s="146"/>
    </row>
    <row r="52" spans="1:31" x14ac:dyDescent="0.35">
      <c r="A52" s="1"/>
      <c r="B52" s="1"/>
      <c r="C52" s="1"/>
      <c r="D52" s="1"/>
      <c r="E52" s="1"/>
      <c r="F52" s="1"/>
      <c r="G52" s="1"/>
      <c r="H52" s="1"/>
      <c r="I52" s="1"/>
      <c r="J52" s="1"/>
      <c r="K52" s="1"/>
      <c r="L52" s="1"/>
      <c r="M52" s="232"/>
      <c r="N52" s="233"/>
      <c r="O52" s="234"/>
      <c r="P52" s="235"/>
      <c r="Q52" s="235"/>
      <c r="R52" s="235"/>
      <c r="S52" s="235"/>
      <c r="T52" s="235"/>
      <c r="U52" s="236"/>
      <c r="W52" s="146"/>
      <c r="X52" s="146"/>
      <c r="Y52" s="146"/>
      <c r="Z52" s="146"/>
      <c r="AA52" s="146"/>
      <c r="AB52" s="146"/>
      <c r="AC52" s="146"/>
      <c r="AD52" s="146"/>
      <c r="AE52" s="146"/>
    </row>
  </sheetData>
  <sheetProtection algorithmName="SHA-512" hashValue="bXPggaKhfEMZMMnZMyV6ukloEphf9Ac6W3k1T6wG+koyFF+zLJLDXN/T2PSc5ulaxhmbPcfsqYTVbl8dMXmTaQ==" saltValue="RWZGCe9f9mCuE0hR4woaQg==" spinCount="100000" sheet="1" objects="1" scenarios="1"/>
  <mergeCells count="177">
    <mergeCell ref="C48:F48"/>
    <mergeCell ref="H48:K48"/>
    <mergeCell ref="M48:N48"/>
    <mergeCell ref="O48:U48"/>
    <mergeCell ref="W48:AE52"/>
    <mergeCell ref="C49:F49"/>
    <mergeCell ref="H49:K49"/>
    <mergeCell ref="M49:N49"/>
    <mergeCell ref="O49:U49"/>
    <mergeCell ref="C50:F50"/>
    <mergeCell ref="M52:N52"/>
    <mergeCell ref="O52:U52"/>
    <mergeCell ref="H50:K50"/>
    <mergeCell ref="M50:N50"/>
    <mergeCell ref="O50:U50"/>
    <mergeCell ref="C51:F51"/>
    <mergeCell ref="H51:K51"/>
    <mergeCell ref="M51:N51"/>
    <mergeCell ref="O51:U51"/>
    <mergeCell ref="AB46:AB47"/>
    <mergeCell ref="AC46:AC47"/>
    <mergeCell ref="AD46:AD47"/>
    <mergeCell ref="AE46:AE47"/>
    <mergeCell ref="M47:N47"/>
    <mergeCell ref="O47:U47"/>
    <mergeCell ref="A46:L46"/>
    <mergeCell ref="M46:N46"/>
    <mergeCell ref="O46:U46"/>
    <mergeCell ref="W46:X47"/>
    <mergeCell ref="Y46:Z47"/>
    <mergeCell ref="AA46:AA47"/>
    <mergeCell ref="AD42:AD43"/>
    <mergeCell ref="AE42:AE43"/>
    <mergeCell ref="W44:X45"/>
    <mergeCell ref="Y44:Z45"/>
    <mergeCell ref="AA44:AA45"/>
    <mergeCell ref="AB44:AB45"/>
    <mergeCell ref="AC44:AC45"/>
    <mergeCell ref="AD44:AD45"/>
    <mergeCell ref="AE44:AE45"/>
    <mergeCell ref="Y41:Z41"/>
    <mergeCell ref="W42:X43"/>
    <mergeCell ref="Y42:Z43"/>
    <mergeCell ref="AA42:AA43"/>
    <mergeCell ref="AB42:AB43"/>
    <mergeCell ref="AC42:AC43"/>
    <mergeCell ref="B38:C38"/>
    <mergeCell ref="D38:K38"/>
    <mergeCell ref="W38:X38"/>
    <mergeCell ref="Y38:Z38"/>
    <mergeCell ref="B39:K43"/>
    <mergeCell ref="W39:X39"/>
    <mergeCell ref="Y39:Z39"/>
    <mergeCell ref="S40:U40"/>
    <mergeCell ref="W40:X40"/>
    <mergeCell ref="Y40:Z40"/>
    <mergeCell ref="AC35:AC36"/>
    <mergeCell ref="AD35:AD36"/>
    <mergeCell ref="AE35:AE36"/>
    <mergeCell ref="B37:K37"/>
    <mergeCell ref="W37:X37"/>
    <mergeCell ref="Y37:Z37"/>
    <mergeCell ref="B34:E35"/>
    <mergeCell ref="F34:I35"/>
    <mergeCell ref="W35:X36"/>
    <mergeCell ref="Y35:Z36"/>
    <mergeCell ref="AA35:AA36"/>
    <mergeCell ref="AB35:AB36"/>
    <mergeCell ref="AE31:AE32"/>
    <mergeCell ref="M32:Q32"/>
    <mergeCell ref="W33:X34"/>
    <mergeCell ref="Y33:Z34"/>
    <mergeCell ref="AA33:AA34"/>
    <mergeCell ref="AB33:AB34"/>
    <mergeCell ref="AC33:AC34"/>
    <mergeCell ref="AD33:AD34"/>
    <mergeCell ref="AE33:AE34"/>
    <mergeCell ref="W31:X32"/>
    <mergeCell ref="Y31:Z32"/>
    <mergeCell ref="AA31:AA32"/>
    <mergeCell ref="AB31:AB32"/>
    <mergeCell ref="AC31:AC32"/>
    <mergeCell ref="AD31:AD32"/>
    <mergeCell ref="X26:Y26"/>
    <mergeCell ref="Z26:AE26"/>
    <mergeCell ref="X27:Y27"/>
    <mergeCell ref="Z27:AE27"/>
    <mergeCell ref="X28:Y28"/>
    <mergeCell ref="Z28:AE28"/>
    <mergeCell ref="M24:Q24"/>
    <mergeCell ref="X24:Y24"/>
    <mergeCell ref="Z24:AE24"/>
    <mergeCell ref="B25:C25"/>
    <mergeCell ref="D25:E25"/>
    <mergeCell ref="F25:G25"/>
    <mergeCell ref="H25:I25"/>
    <mergeCell ref="J25:K25"/>
    <mergeCell ref="X25:Y25"/>
    <mergeCell ref="Z25:AE25"/>
    <mergeCell ref="A22:L22"/>
    <mergeCell ref="O22:P22"/>
    <mergeCell ref="T22:U22"/>
    <mergeCell ref="X22:Y22"/>
    <mergeCell ref="Z22:AE22"/>
    <mergeCell ref="M23:N23"/>
    <mergeCell ref="X23:Y23"/>
    <mergeCell ref="Z23:AE23"/>
    <mergeCell ref="Z19:AE19"/>
    <mergeCell ref="X20:Y20"/>
    <mergeCell ref="Z20:AE20"/>
    <mergeCell ref="M21:U21"/>
    <mergeCell ref="X21:Y21"/>
    <mergeCell ref="Z21:AE21"/>
    <mergeCell ref="D19:F19"/>
    <mergeCell ref="G19:K19"/>
    <mergeCell ref="M19:P19"/>
    <mergeCell ref="Q19:R19"/>
    <mergeCell ref="S19:T19"/>
    <mergeCell ref="X19:Y19"/>
    <mergeCell ref="D18:F18"/>
    <mergeCell ref="G18:K18"/>
    <mergeCell ref="N18:R18"/>
    <mergeCell ref="S18:U18"/>
    <mergeCell ref="X18:Y18"/>
    <mergeCell ref="Z18:AE18"/>
    <mergeCell ref="M16:U16"/>
    <mergeCell ref="X16:Y16"/>
    <mergeCell ref="Z16:AE16"/>
    <mergeCell ref="D17:K17"/>
    <mergeCell ref="N17:R17"/>
    <mergeCell ref="S17:U17"/>
    <mergeCell ref="D14:H14"/>
    <mergeCell ref="J14:K14"/>
    <mergeCell ref="X14:Y14"/>
    <mergeCell ref="Z14:AE14"/>
    <mergeCell ref="D15:H15"/>
    <mergeCell ref="I15:J15"/>
    <mergeCell ref="X15:Y15"/>
    <mergeCell ref="Z15:AE15"/>
    <mergeCell ref="A12:C12"/>
    <mergeCell ref="D12:G12"/>
    <mergeCell ref="H12:I12"/>
    <mergeCell ref="J12:K12"/>
    <mergeCell ref="X12:Y12"/>
    <mergeCell ref="Z12:AE12"/>
    <mergeCell ref="J10:K10"/>
    <mergeCell ref="X10:Y10"/>
    <mergeCell ref="Z10:AE10"/>
    <mergeCell ref="Q11:T13"/>
    <mergeCell ref="X11:Y11"/>
    <mergeCell ref="Z11:AE11"/>
    <mergeCell ref="X13:Y13"/>
    <mergeCell ref="Z13:AE13"/>
    <mergeCell ref="J7:K7"/>
    <mergeCell ref="P7:Q7"/>
    <mergeCell ref="J8:K8"/>
    <mergeCell ref="O8:T9"/>
    <mergeCell ref="K1:L1"/>
    <mergeCell ref="T1:U1"/>
    <mergeCell ref="AC1:AE1"/>
    <mergeCell ref="B2:L3"/>
    <mergeCell ref="M2:U3"/>
    <mergeCell ref="W2:AE3"/>
    <mergeCell ref="A9:C9"/>
    <mergeCell ref="D9:G9"/>
    <mergeCell ref="H9:I9"/>
    <mergeCell ref="J9:K9"/>
    <mergeCell ref="P4:R4"/>
    <mergeCell ref="T4:U4"/>
    <mergeCell ref="Y4:AA4"/>
    <mergeCell ref="AC4:AE4"/>
    <mergeCell ref="A5:L5"/>
    <mergeCell ref="M5:U5"/>
    <mergeCell ref="W5:AE8"/>
    <mergeCell ref="A7:C7"/>
    <mergeCell ref="D7:G7"/>
    <mergeCell ref="H7:I7"/>
  </mergeCells>
  <conditionalFormatting sqref="R38">
    <cfRule type="cellIs" dxfId="42" priority="36" operator="lessThan">
      <formula>0</formula>
    </cfRule>
  </conditionalFormatting>
  <conditionalFormatting sqref="R27">
    <cfRule type="cellIs" dxfId="41" priority="35" operator="lessThan">
      <formula>0</formula>
    </cfRule>
  </conditionalFormatting>
  <conditionalFormatting sqref="O25 O33:P33 O34:O42">
    <cfRule type="containsBlanks" dxfId="40" priority="40">
      <formula>LEN(TRIM(O25))=0</formula>
    </cfRule>
  </conditionalFormatting>
  <conditionalFormatting sqref="O25:P26 O28:P31">
    <cfRule type="containsBlanks" dxfId="39" priority="34">
      <formula>LEN(TRIM(O25))=0</formula>
    </cfRule>
  </conditionalFormatting>
  <conditionalFormatting sqref="T25:U28 T30:U32 T34:U35 T37:U38">
    <cfRule type="containsBlanks" dxfId="38" priority="7">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69" r:id="rId4" name="Check Box 21">
              <controlPr locked="0" defaultSize="0" autoFill="0" autoLine="0" autoPict="0">
                <anchor moveWithCells="1">
                  <from>
                    <xdr:col>3</xdr:col>
                    <xdr:colOff>0</xdr:colOff>
                    <xdr:row>15</xdr:row>
                    <xdr:rowOff>177800</xdr:rowOff>
                  </from>
                  <to>
                    <xdr:col>4</xdr:col>
                    <xdr:colOff>488950</xdr:colOff>
                    <xdr:row>17</xdr:row>
                    <xdr:rowOff>31750</xdr:rowOff>
                  </to>
                </anchor>
              </controlPr>
            </control>
          </mc:Choice>
        </mc:AlternateContent>
        <mc:AlternateContent xmlns:mc="http://schemas.openxmlformats.org/markup-compatibility/2006">
          <mc:Choice Requires="x14">
            <control shapeId="2070" r:id="rId5" name="Check Box 22">
              <controlPr locked="0" defaultSize="0" autoFill="0" autoLine="0" autoPict="0">
                <anchor moveWithCells="1">
                  <from>
                    <xdr:col>5</xdr:col>
                    <xdr:colOff>101600</xdr:colOff>
                    <xdr:row>16</xdr:row>
                    <xdr:rowOff>6350</xdr:rowOff>
                  </from>
                  <to>
                    <xdr:col>7</xdr:col>
                    <xdr:colOff>311150</xdr:colOff>
                    <xdr:row>17</xdr:row>
                    <xdr:rowOff>0</xdr:rowOff>
                  </to>
                </anchor>
              </controlPr>
            </control>
          </mc:Choice>
        </mc:AlternateContent>
        <mc:AlternateContent xmlns:mc="http://schemas.openxmlformats.org/markup-compatibility/2006">
          <mc:Choice Requires="x14">
            <control shapeId="2071" r:id="rId6" name="Check Box 23">
              <controlPr locked="0" defaultSize="0" autoFill="0" autoLine="0" autoPict="0">
                <anchor moveWithCells="1">
                  <from>
                    <xdr:col>7</xdr:col>
                    <xdr:colOff>495300</xdr:colOff>
                    <xdr:row>15</xdr:row>
                    <xdr:rowOff>184150</xdr:rowOff>
                  </from>
                  <to>
                    <xdr:col>10</xdr:col>
                    <xdr:colOff>323850</xdr:colOff>
                    <xdr:row>17</xdr:row>
                    <xdr:rowOff>0</xdr:rowOff>
                  </to>
                </anchor>
              </controlPr>
            </control>
          </mc:Choice>
        </mc:AlternateContent>
        <mc:AlternateContent xmlns:mc="http://schemas.openxmlformats.org/markup-compatibility/2006">
          <mc:Choice Requires="x14">
            <control shapeId="2072" r:id="rId7" name="Check Box 24">
              <controlPr locked="0" defaultSize="0" autoFill="0" autoLine="0" autoPict="0">
                <anchor moveWithCells="1">
                  <from>
                    <xdr:col>3</xdr:col>
                    <xdr:colOff>0</xdr:colOff>
                    <xdr:row>16</xdr:row>
                    <xdr:rowOff>158750</xdr:rowOff>
                  </from>
                  <to>
                    <xdr:col>5</xdr:col>
                    <xdr:colOff>57150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37" operator="equal" id="{388F322E-BE8C-4645-A3BA-8163AE990909}">
            <xm:f>'Spreadsheet Settings'!$B$37</xm:f>
            <x14:dxf>
              <fill>
                <patternFill>
                  <bgColor rgb="FFFF0000"/>
                </patternFill>
              </fill>
            </x14:dxf>
          </x14:cfRule>
          <x14:cfRule type="cellIs" priority="38" operator="equal" id="{EF372DA5-AB95-4FA6-B227-244B6D9340BE}">
            <xm:f>'Spreadsheet Settings'!$B$36</xm:f>
            <x14:dxf>
              <fill>
                <patternFill>
                  <bgColor theme="7" tint="0.39994506668294322"/>
                </patternFill>
              </fill>
            </x14:dxf>
          </x14:cfRule>
          <x14:cfRule type="cellIs" priority="39" operator="equal" id="{85EB60E4-9E3C-4D16-960F-40D9B91AD6D6}">
            <xm:f>'Spreadsheet Settings'!$B$35</xm:f>
            <x14:dxf>
              <fill>
                <patternFill>
                  <bgColor rgb="FF92D050"/>
                </patternFill>
              </fill>
            </x14:dxf>
          </x14:cfRule>
          <xm:sqref>F34</xm:sqref>
        </x14:conditionalFormatting>
        <x14:conditionalFormatting xmlns:xm="http://schemas.microsoft.com/office/excel/2006/main">
          <x14:cfRule type="cellIs" priority="29" operator="equal" id="{58708130-C34A-459E-B2DC-1170A7489FFA}">
            <xm:f>'Spreadsheet Settings'!$B$12</xm:f>
            <x14:dxf>
              <fill>
                <patternFill>
                  <bgColor rgb="FFFF0000"/>
                </patternFill>
              </fill>
            </x14:dxf>
          </x14:cfRule>
          <x14:cfRule type="cellIs" priority="30" operator="equal" id="{F844B408-7081-4B9B-A6C2-FDFF971C5D72}">
            <xm:f>'Spreadsheet Settings'!$B$11</xm:f>
            <x14:dxf>
              <fill>
                <patternFill>
                  <fgColor rgb="FFFF3300"/>
                  <bgColor rgb="FFFF6969"/>
                </patternFill>
              </fill>
            </x14:dxf>
          </x14:cfRule>
          <x14:cfRule type="cellIs" priority="31" operator="equal" id="{0392F077-C305-4DA3-9946-0E47074298C0}">
            <xm:f>'Spreadsheet Settings'!$B$10</xm:f>
            <x14:dxf>
              <fill>
                <patternFill>
                  <bgColor theme="7" tint="0.39994506668294322"/>
                </patternFill>
              </fill>
            </x14:dxf>
          </x14:cfRule>
          <x14:cfRule type="cellIs" priority="32" operator="equal" id="{42B9EFC3-E154-4E15-99C8-52F25919F0C3}">
            <xm:f>'Spreadsheet Settings'!$B$9</xm:f>
            <x14:dxf>
              <fill>
                <patternFill>
                  <bgColor theme="9" tint="0.79998168889431442"/>
                </patternFill>
              </fill>
            </x14:dxf>
          </x14:cfRule>
          <x14:cfRule type="cellIs" priority="33" operator="equal" id="{F16E7454-8F0D-413E-AA95-3C196AACBC48}">
            <xm:f>'Spreadsheet Settings'!$B$8</xm:f>
            <x14:dxf>
              <fill>
                <patternFill>
                  <bgColor rgb="FF92D050"/>
                </patternFill>
              </fill>
            </x14:dxf>
          </x14:cfRule>
          <xm:sqref>T41:U44</xm:sqref>
        </x14:conditionalFormatting>
        <x14:conditionalFormatting xmlns:xm="http://schemas.microsoft.com/office/excel/2006/main">
          <x14:cfRule type="cellIs" priority="20" operator="equal" id="{DBBFA2FC-4817-4661-8FEE-57D17B45A0C1}">
            <xm:f>'Spreadsheet Settings'!$B$11</xm:f>
            <x14:dxf>
              <fill>
                <patternFill>
                  <fgColor rgb="FFFF3300"/>
                  <bgColor rgb="FFFF6969"/>
                </patternFill>
              </fill>
            </x14:dxf>
          </x14:cfRule>
          <x14:cfRule type="cellIs" priority="21" operator="equal" id="{C569A1B6-E849-4CFB-A0EF-E8B1CFB7106B}">
            <xm:f>'Spreadsheet Settings'!$B$10</xm:f>
            <x14:dxf>
              <fill>
                <patternFill>
                  <bgColor theme="7" tint="0.39994506668294322"/>
                </patternFill>
              </fill>
            </x14:dxf>
          </x14:cfRule>
          <x14:cfRule type="cellIs" priority="22" operator="equal" id="{C9821ADE-2675-4A4F-84F8-064A0F978106}">
            <xm:f>'Spreadsheet Settings'!$B$9</xm:f>
            <x14:dxf>
              <fill>
                <patternFill>
                  <bgColor theme="9" tint="0.79998168889431442"/>
                </patternFill>
              </fill>
            </x14:dxf>
          </x14:cfRule>
          <x14:cfRule type="cellIs" priority="23" operator="equal" id="{8EE86B12-FB35-40B0-95E4-48188171B27D}">
            <xm:f>'Spreadsheet Settings'!$B$8</xm:f>
            <x14:dxf>
              <fill>
                <patternFill>
                  <bgColor rgb="FF92D050"/>
                </patternFill>
              </fill>
            </x14:dxf>
          </x14:cfRule>
          <x14:cfRule type="cellIs" priority="43" operator="equal" id="{BB84604E-CB6B-4039-95BE-1BF14757CBD4}">
            <xm:f>'Spreadsheet Settings'!$B$12</xm:f>
            <x14:dxf>
              <fill>
                <patternFill>
                  <bgColor rgb="FFFF0000"/>
                </patternFill>
              </fill>
            </x14:dxf>
          </x14:cfRule>
          <xm:sqref>U41:U44</xm:sqref>
        </x14:conditionalFormatting>
        <x14:conditionalFormatting xmlns:xm="http://schemas.microsoft.com/office/excel/2006/main">
          <x14:cfRule type="cellIs" priority="24" operator="equal" id="{E36EEB2F-291E-4271-98EE-45D9AD20DDEC}">
            <xm:f>'Spreadsheet Settings'!$B$12</xm:f>
            <x14:dxf>
              <fill>
                <patternFill>
                  <bgColor rgb="FFFF0000"/>
                </patternFill>
              </fill>
            </x14:dxf>
          </x14:cfRule>
          <x14:cfRule type="cellIs" priority="25" operator="equal" id="{B8E82504-98C4-4993-A662-EF08EC6F27ED}">
            <xm:f>'Spreadsheet Settings'!$B$11</xm:f>
            <x14:dxf>
              <fill>
                <patternFill>
                  <fgColor rgb="FFFF3300"/>
                  <bgColor rgb="FFFF6969"/>
                </patternFill>
              </fill>
            </x14:dxf>
          </x14:cfRule>
          <x14:cfRule type="cellIs" priority="26" operator="equal" id="{4D30FF09-605A-4D9C-9F57-42EC73729D91}">
            <xm:f>'Spreadsheet Settings'!$B$10</xm:f>
            <x14:dxf>
              <fill>
                <patternFill>
                  <bgColor theme="7" tint="0.39994506668294322"/>
                </patternFill>
              </fill>
            </x14:dxf>
          </x14:cfRule>
          <x14:cfRule type="cellIs" priority="27" operator="equal" id="{9CA94160-2516-46D5-9020-4FAA90CEBF7B}">
            <xm:f>'Spreadsheet Settings'!$B$9</xm:f>
            <x14:dxf>
              <fill>
                <patternFill>
                  <bgColor theme="9" tint="0.79998168889431442"/>
                </patternFill>
              </fill>
            </x14:dxf>
          </x14:cfRule>
          <x14:cfRule type="cellIs" priority="28" operator="equal" id="{9FEB8D88-427D-4824-A4F6-2FCB6A2C2FEC}">
            <xm:f>'Spreadsheet Settings'!$B$8</xm:f>
            <x14:dxf>
              <fill>
                <patternFill>
                  <bgColor rgb="FF92D050"/>
                </patternFill>
              </fill>
            </x14:dxf>
          </x14:cfRule>
          <xm:sqref>T42:T44</xm:sqref>
        </x14:conditionalFormatting>
        <x14:conditionalFormatting xmlns:xm="http://schemas.microsoft.com/office/excel/2006/main">
          <x14:cfRule type="expression" priority="14" id="{E2F8095B-4930-47A1-9BC3-3122B92FA6B0}">
            <xm:f>T32&lt;'Spreadsheet Settings'!$H15</xm:f>
            <x14:dxf>
              <font>
                <color auto="1"/>
              </font>
              <fill>
                <patternFill>
                  <bgColor rgb="FFFF6969"/>
                </patternFill>
              </fill>
            </x14:dxf>
          </x14:cfRule>
          <x14:cfRule type="expression" priority="15" id="{CB89C566-047A-4F22-80F7-1487576E2519}">
            <xm:f>T32&lt;'Spreadsheet Settings'!$I15</xm:f>
            <x14:dxf>
              <fill>
                <patternFill>
                  <bgColor theme="5" tint="0.59996337778862885"/>
                </patternFill>
              </fill>
            </x14:dxf>
          </x14:cfRule>
          <x14:cfRule type="expression" priority="16" id="{74695505-8C7A-4A57-A7C9-F79B83B0A166}">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11" id="{6F2A1DB2-5B9D-4A14-A879-4337E0EA090E}">
            <xm:f>T30&gt;'Spreadsheet Settings'!$H$14</xm:f>
            <x14:dxf>
              <fill>
                <patternFill>
                  <bgColor rgb="FFFF7171"/>
                </patternFill>
              </fill>
            </x14:dxf>
          </x14:cfRule>
          <x14:cfRule type="expression" priority="12" id="{FE10A0D1-1723-4ADB-91BB-B143F5744073}">
            <xm:f>T30&gt;'Spreadsheet Settings'!$I$14</xm:f>
            <x14:dxf>
              <fill>
                <patternFill>
                  <bgColor theme="5" tint="0.59996337778862885"/>
                </patternFill>
              </fill>
            </x14:dxf>
          </x14:cfRule>
          <x14:cfRule type="expression" priority="13" id="{8A4EFA10-191E-4FE6-88E0-B19CD653FE5C}">
            <xm:f>T30&lt;'Spreadsheet Settings'!$K$14</xm:f>
            <x14:dxf>
              <fill>
                <patternFill>
                  <bgColor theme="9" tint="0.59996337778862885"/>
                </patternFill>
              </fill>
            </x14:dxf>
          </x14:cfRule>
          <xm:sqref>T30:U31</xm:sqref>
        </x14:conditionalFormatting>
        <x14:conditionalFormatting xmlns:xm="http://schemas.microsoft.com/office/excel/2006/main">
          <x14:cfRule type="cellIs" priority="41" operator="equal" id="{2D05BF1A-9F4C-47AB-B0D4-203C71D4E2F5}">
            <xm:f>'Spreadsheet Settings'!$E$27</xm:f>
            <x14:dxf>
              <fill>
                <patternFill>
                  <bgColor rgb="FFFF6D6D"/>
                </patternFill>
              </fill>
            </x14:dxf>
          </x14:cfRule>
          <x14:cfRule type="cellIs" priority="42" operator="equal" id="{93AF8F66-297C-48DE-856A-7362E6ECEBC5}">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17" id="{4F484052-6072-436F-8D78-BF60A6ADB971}">
            <xm:f>T37&gt;'Spreadsheet Settings'!$H20</xm:f>
            <x14:dxf>
              <fill>
                <patternFill>
                  <bgColor rgb="FFFF7171"/>
                </patternFill>
              </fill>
            </x14:dxf>
          </x14:cfRule>
          <x14:cfRule type="expression" priority="18" id="{9C6AB109-DB51-450A-B135-987FA48BA76E}">
            <xm:f>T37&gt;'Spreadsheet Settings'!$I20</xm:f>
            <x14:dxf>
              <fill>
                <patternFill>
                  <bgColor theme="5" tint="0.59996337778862885"/>
                </patternFill>
              </fill>
            </x14:dxf>
          </x14:cfRule>
          <x14:cfRule type="expression" priority="19" id="{457EF38D-74EB-4FEA-AEC7-179325E94E01}">
            <xm:f>T37&lt;'Spreadsheet Settings'!$K20</xm:f>
            <x14:dxf>
              <fill>
                <patternFill>
                  <bgColor theme="9" tint="0.59996337778862885"/>
                </patternFill>
              </fill>
            </x14:dxf>
          </x14:cfRule>
          <xm:sqref>T37:U38</xm:sqref>
        </x14:conditionalFormatting>
        <x14:conditionalFormatting xmlns:xm="http://schemas.microsoft.com/office/excel/2006/main">
          <x14:cfRule type="expression" priority="8" id="{81E3C824-6D15-4B57-B23E-DE87B2A02964}">
            <xm:f>T25&lt;'Spreadsheet Settings'!$H9</xm:f>
            <x14:dxf>
              <font>
                <color auto="1"/>
              </font>
              <fill>
                <patternFill>
                  <bgColor rgb="FFFF6969"/>
                </patternFill>
              </fill>
            </x14:dxf>
          </x14:cfRule>
          <x14:cfRule type="expression" priority="9" id="{8FD8CF43-54FC-4B50-88EC-D074A5CDB3E1}">
            <xm:f>T25&lt;'Spreadsheet Settings'!$I9</xm:f>
            <x14:dxf>
              <fill>
                <patternFill>
                  <bgColor theme="5" tint="0.59996337778862885"/>
                </patternFill>
              </fill>
            </x14:dxf>
          </x14:cfRule>
          <x14:cfRule type="expression" priority="10" id="{C1C28C85-EC8D-4CDC-90BD-097EB4611CAF}">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Settings'!$E$8:$E$14</xm:f>
          </x14:formula1>
          <xm:sqref>D12:G12</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Settings'!$B$8:$B$12</xm:f>
          </x14:formula1>
          <xm:sqref>T41:U44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2" t="s">
        <v>150</v>
      </c>
      <c r="C3" s="252"/>
      <c r="D3" s="252"/>
      <c r="E3" s="252"/>
    </row>
    <row r="4" spans="2:12" x14ac:dyDescent="0.35">
      <c r="B4" s="252"/>
      <c r="C4" s="252"/>
      <c r="D4" s="252"/>
      <c r="E4" s="252"/>
    </row>
    <row r="5" spans="2:12" x14ac:dyDescent="0.35">
      <c r="B5" s="252"/>
      <c r="C5" s="252"/>
      <c r="D5" s="252"/>
      <c r="E5" s="252"/>
    </row>
    <row r="7" spans="2:12" x14ac:dyDescent="0.35">
      <c r="B7" s="16" t="s">
        <v>160</v>
      </c>
      <c r="C7" s="16"/>
      <c r="E7" s="28" t="s">
        <v>3</v>
      </c>
      <c r="G7" s="253" t="s">
        <v>148</v>
      </c>
      <c r="H7" s="253"/>
      <c r="I7" s="253"/>
      <c r="J7" s="253"/>
      <c r="K7" s="253"/>
    </row>
    <row r="8" spans="2:12" x14ac:dyDescent="0.35">
      <c r="B8" t="s">
        <v>62</v>
      </c>
      <c r="C8">
        <v>1</v>
      </c>
      <c r="E8" t="s">
        <v>49</v>
      </c>
      <c r="G8" s="64"/>
      <c r="H8" s="65" t="s">
        <v>104</v>
      </c>
      <c r="I8" s="65" t="s">
        <v>105</v>
      </c>
      <c r="J8" s="65" t="s">
        <v>111</v>
      </c>
      <c r="K8" s="65" t="s">
        <v>106</v>
      </c>
    </row>
    <row r="9" spans="2:12" x14ac:dyDescent="0.35">
      <c r="B9" t="s">
        <v>63</v>
      </c>
      <c r="C9">
        <v>2</v>
      </c>
      <c r="E9" t="s">
        <v>50</v>
      </c>
      <c r="G9" s="66" t="s">
        <v>70</v>
      </c>
      <c r="H9" s="61">
        <v>0</v>
      </c>
      <c r="I9" s="62">
        <v>0.06</v>
      </c>
      <c r="J9" s="72">
        <v>0.18</v>
      </c>
      <c r="K9" s="63">
        <v>0.18</v>
      </c>
      <c r="L9" s="77"/>
    </row>
    <row r="10" spans="2:12" x14ac:dyDescent="0.35">
      <c r="B10" t="s">
        <v>64</v>
      </c>
      <c r="C10">
        <v>3</v>
      </c>
      <c r="E10" t="s">
        <v>60</v>
      </c>
      <c r="G10" s="66" t="s">
        <v>46</v>
      </c>
      <c r="H10" s="61">
        <v>0.02</v>
      </c>
      <c r="I10" s="62">
        <v>0.1</v>
      </c>
      <c r="J10" s="72">
        <v>0.2</v>
      </c>
      <c r="K10" s="63">
        <v>0.2</v>
      </c>
      <c r="L10" s="77"/>
    </row>
    <row r="11" spans="2:12" x14ac:dyDescent="0.35">
      <c r="B11" t="s">
        <v>65</v>
      </c>
      <c r="C11">
        <v>4</v>
      </c>
      <c r="E11" t="s">
        <v>59</v>
      </c>
      <c r="G11" s="66" t="s">
        <v>43</v>
      </c>
      <c r="H11" s="61">
        <v>0</v>
      </c>
      <c r="I11" s="62">
        <v>0.02</v>
      </c>
      <c r="J11" s="72">
        <v>0.05</v>
      </c>
      <c r="K11" s="63">
        <v>0.05</v>
      </c>
      <c r="L11" s="77"/>
    </row>
    <row r="12" spans="2:12" x14ac:dyDescent="0.35">
      <c r="B12" t="s">
        <v>69</v>
      </c>
      <c r="C12">
        <v>5</v>
      </c>
      <c r="E12" t="s">
        <v>231</v>
      </c>
      <c r="G12" s="67" t="s">
        <v>18</v>
      </c>
      <c r="H12" s="57">
        <v>0</v>
      </c>
      <c r="I12" s="58">
        <v>1.4999999999999999E-2</v>
      </c>
      <c r="J12" s="73">
        <v>0.04</v>
      </c>
      <c r="K12" s="60">
        <v>0.04</v>
      </c>
      <c r="L12" s="77"/>
    </row>
    <row r="13" spans="2:12" x14ac:dyDescent="0.35">
      <c r="B13" t="s">
        <v>202</v>
      </c>
      <c r="E13" t="s">
        <v>52</v>
      </c>
      <c r="G13" s="199"/>
      <c r="H13" s="200"/>
      <c r="I13" s="200"/>
      <c r="J13" s="200"/>
      <c r="K13" s="201"/>
    </row>
    <row r="14" spans="2:12" x14ac:dyDescent="0.35">
      <c r="E14" t="s">
        <v>51</v>
      </c>
      <c r="G14" s="67" t="s">
        <v>44</v>
      </c>
      <c r="H14" s="57">
        <v>0.75</v>
      </c>
      <c r="I14" s="59">
        <v>0.5</v>
      </c>
      <c r="J14" s="73">
        <v>0.2</v>
      </c>
      <c r="K14" s="60">
        <v>0.2</v>
      </c>
      <c r="L14" s="77"/>
    </row>
    <row r="15" spans="2:12" x14ac:dyDescent="0.35">
      <c r="G15" s="67" t="s">
        <v>20</v>
      </c>
      <c r="H15" s="41">
        <v>0</v>
      </c>
      <c r="I15" s="44">
        <v>1.5</v>
      </c>
      <c r="J15" s="74">
        <v>4</v>
      </c>
      <c r="K15" s="47">
        <v>4</v>
      </c>
      <c r="L15" s="77"/>
    </row>
    <row r="16" spans="2:12" x14ac:dyDescent="0.35">
      <c r="B16" s="16" t="s">
        <v>37</v>
      </c>
      <c r="G16" s="199"/>
      <c r="H16" s="200"/>
      <c r="I16" s="200"/>
      <c r="J16" s="200"/>
      <c r="K16" s="201"/>
      <c r="L16" s="77"/>
    </row>
    <row r="17" spans="2:14" x14ac:dyDescent="0.35">
      <c r="B17" t="s">
        <v>145</v>
      </c>
      <c r="E17" s="51" t="s">
        <v>139</v>
      </c>
      <c r="G17" s="68" t="s">
        <v>21</v>
      </c>
      <c r="H17" s="41">
        <v>1</v>
      </c>
      <c r="I17" s="44">
        <v>1.5</v>
      </c>
      <c r="J17" s="74">
        <v>2</v>
      </c>
      <c r="K17" s="47">
        <v>2</v>
      </c>
    </row>
    <row r="18" spans="2:14" x14ac:dyDescent="0.35">
      <c r="B18" t="s">
        <v>159</v>
      </c>
      <c r="E18" t="s">
        <v>140</v>
      </c>
      <c r="G18" s="66" t="s">
        <v>22</v>
      </c>
      <c r="H18" s="40">
        <v>0.7</v>
      </c>
      <c r="I18" s="43">
        <v>1</v>
      </c>
      <c r="J18" s="75">
        <v>1.2</v>
      </c>
      <c r="K18" s="46">
        <v>1.2</v>
      </c>
    </row>
    <row r="19" spans="2:14" x14ac:dyDescent="0.35">
      <c r="B19" t="s">
        <v>157</v>
      </c>
      <c r="E19" t="s">
        <v>141</v>
      </c>
      <c r="G19" s="255"/>
      <c r="H19" s="255"/>
      <c r="I19" s="255"/>
      <c r="J19" s="255"/>
      <c r="K19" s="256"/>
    </row>
    <row r="20" spans="2:14" x14ac:dyDescent="0.35">
      <c r="B20" t="s">
        <v>158</v>
      </c>
      <c r="E20" t="s">
        <v>142</v>
      </c>
      <c r="G20" s="67" t="s">
        <v>23</v>
      </c>
      <c r="H20" s="41">
        <v>90</v>
      </c>
      <c r="I20" s="44">
        <v>70</v>
      </c>
      <c r="J20" s="74">
        <v>50</v>
      </c>
      <c r="K20" s="47">
        <v>50</v>
      </c>
    </row>
    <row r="21" spans="2:14" x14ac:dyDescent="0.35">
      <c r="B21" t="s">
        <v>185</v>
      </c>
      <c r="E21" t="s">
        <v>143</v>
      </c>
      <c r="G21" s="67" t="s">
        <v>45</v>
      </c>
      <c r="H21" s="42">
        <v>90</v>
      </c>
      <c r="I21" s="45">
        <v>70</v>
      </c>
      <c r="J21" s="76">
        <v>50</v>
      </c>
      <c r="K21" s="48">
        <v>50</v>
      </c>
    </row>
    <row r="22" spans="2:14" x14ac:dyDescent="0.35">
      <c r="B22" t="s">
        <v>186</v>
      </c>
      <c r="E22" t="s">
        <v>144</v>
      </c>
    </row>
    <row r="23" spans="2:14" x14ac:dyDescent="0.35">
      <c r="B23" t="s">
        <v>187</v>
      </c>
    </row>
    <row r="24" spans="2:14" x14ac:dyDescent="0.35">
      <c r="B24" t="s">
        <v>188</v>
      </c>
    </row>
    <row r="25" spans="2:14" x14ac:dyDescent="0.35">
      <c r="B25" t="s">
        <v>189</v>
      </c>
      <c r="E25" s="28" t="s">
        <v>55</v>
      </c>
    </row>
    <row r="26" spans="2:14" ht="15" thickBot="1" x14ac:dyDescent="0.4">
      <c r="B26" t="s">
        <v>190</v>
      </c>
      <c r="E26" s="27" t="s">
        <v>162</v>
      </c>
      <c r="G26" s="254" t="s">
        <v>147</v>
      </c>
      <c r="H26" s="254"/>
      <c r="I26" s="254"/>
    </row>
    <row r="27" spans="2:14" ht="15" thickBot="1" x14ac:dyDescent="0.4">
      <c r="B27" t="s">
        <v>191</v>
      </c>
      <c r="E27" s="27" t="s">
        <v>161</v>
      </c>
      <c r="G27" s="69"/>
      <c r="H27" s="70" t="e">
        <f>#REF!</f>
        <v>#REF!</v>
      </c>
      <c r="I27" s="70" t="e">
        <f>#REF!</f>
        <v>#REF!</v>
      </c>
    </row>
    <row r="28" spans="2:14" ht="15" thickBot="1" x14ac:dyDescent="0.4">
      <c r="B28" t="s">
        <v>192</v>
      </c>
      <c r="E28" s="27" t="s">
        <v>58</v>
      </c>
      <c r="G28" s="69" t="e">
        <f>#REF!</f>
        <v>#REF!</v>
      </c>
      <c r="H28" s="71" t="e">
        <f>VLOOKUP(#REF!,'Spreadsheet Settings'!$B$8:$C$12,2,FALSE)</f>
        <v>#REF!</v>
      </c>
      <c r="I28" s="71" t="e">
        <f>VLOOKUP(#REF!,'Spreadsheet Settings'!$B$8:$C$12,2,FALSE)</f>
        <v>#REF!</v>
      </c>
    </row>
    <row r="29" spans="2:14" ht="15" thickBot="1" x14ac:dyDescent="0.4">
      <c r="G29" s="69" t="e">
        <f>#REF!</f>
        <v>#REF!</v>
      </c>
      <c r="H29" s="71" t="e">
        <f>VLOOKUP(#REF!,'Spreadsheet Settings'!$B$8:$C$12,2,FALSE)</f>
        <v>#REF!</v>
      </c>
      <c r="I29" s="71" t="e">
        <f>VLOOKUP(#REF!,'Spreadsheet Settings'!$B$8:$C$12,2,FALSE)</f>
        <v>#REF!</v>
      </c>
    </row>
    <row r="30" spans="2:14" ht="15" thickBot="1" x14ac:dyDescent="0.4">
      <c r="G30" s="69" t="e">
        <f>#REF!</f>
        <v>#REF!</v>
      </c>
      <c r="H30" s="71" t="e">
        <f>VLOOKUP(#REF!,'Spreadsheet Settings'!$B$8:$C$12,2,FALSE)</f>
        <v>#REF!</v>
      </c>
      <c r="I30" s="71" t="e">
        <f>VLOOKUP(#REF!,'Spreadsheet Settings'!$B$8:$C$12,2,FALSE)</f>
        <v>#REF!</v>
      </c>
      <c r="N30" s="100"/>
    </row>
    <row r="31" spans="2:14" ht="15" thickBot="1" x14ac:dyDescent="0.4">
      <c r="E31" s="28" t="s">
        <v>217</v>
      </c>
      <c r="G31" s="69" t="e">
        <f>#REF!</f>
        <v>#REF!</v>
      </c>
      <c r="H31" s="71" t="e">
        <f>VLOOKUP(#REF!,'Spreadsheet Settings'!$B$8:$C$12,2,FALSE)</f>
        <v>#REF!</v>
      </c>
      <c r="I31" s="71" t="e">
        <f>VLOOKUP(#REF!,'Spreadsheet Settings'!$B$8:$C$12,2,FALSE)</f>
        <v>#REF!</v>
      </c>
    </row>
    <row r="32" spans="2:14" ht="15" thickBot="1" x14ac:dyDescent="0.4">
      <c r="E32" t="s">
        <v>2</v>
      </c>
      <c r="G32" s="69"/>
      <c r="H32" s="71"/>
      <c r="I32" s="71"/>
    </row>
    <row r="33" spans="2:5" x14ac:dyDescent="0.35">
      <c r="E33" t="s">
        <v>235</v>
      </c>
    </row>
    <row r="34" spans="2:5" x14ac:dyDescent="0.35">
      <c r="B34" s="16" t="s">
        <v>17</v>
      </c>
      <c r="E34" t="s">
        <v>216</v>
      </c>
    </row>
    <row r="35" spans="2:5" x14ac:dyDescent="0.35">
      <c r="B35" s="84" t="s">
        <v>232</v>
      </c>
    </row>
    <row r="36" spans="2:5" ht="43.5" x14ac:dyDescent="0.35">
      <c r="B36" s="84" t="s">
        <v>233</v>
      </c>
    </row>
    <row r="37" spans="2:5" x14ac:dyDescent="0.35">
      <c r="B37" s="84" t="s">
        <v>234</v>
      </c>
    </row>
    <row r="39" spans="2:5" x14ac:dyDescent="0.35">
      <c r="B39" s="2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Assessment</vt:lpstr>
      <vt:lpstr>Spreadsheet Settings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Richard Landor</cp:lastModifiedBy>
  <cp:lastPrinted>2016-09-28T13:07:24Z</cp:lastPrinted>
  <dcterms:created xsi:type="dcterms:W3CDTF">2015-05-27T10:50:00Z</dcterms:created>
  <dcterms:modified xsi:type="dcterms:W3CDTF">2018-10-29T10:02:39Z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